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luka.grgic\Desktop\M SAN\Izvještaji\2024\1H\EN\"/>
    </mc:Choice>
  </mc:AlternateContent>
  <xr:revisionPtr revIDLastSave="0" documentId="13_ncr:1_{E3392BA3-2455-4FCC-A0ED-215112034BFC}" xr6:coauthVersionLast="36" xr6:coauthVersionMax="36" xr10:uidLastSave="{00000000-0000-0000-0000-000000000000}"/>
  <bookViews>
    <workbookView xWindow="32760" yWindow="32760" windowWidth="28800" windowHeight="12105" activeTab="5" xr2:uid="{00000000-000D-0000-FFFF-FFFF00000000}"/>
  </bookViews>
  <sheets>
    <sheet name="General Data" sheetId="1" r:id="rId1"/>
    <sheet name="Balance Sheet" sheetId="2" r:id="rId2"/>
    <sheet name="P&amp;L" sheetId="3" r:id="rId3"/>
    <sheet name="CF_I" sheetId="4" r:id="rId4"/>
    <sheet name="CF_D" sheetId="5" r:id="rId5"/>
    <sheet name="SOCE" sheetId="6" r:id="rId6"/>
    <sheet name="Notes" sheetId="7" r:id="rId7"/>
  </sheets>
  <definedNames>
    <definedName name="_xlnm.Print_Area" localSheetId="0">'General Data'!$A$1:$J$61</definedName>
  </definedNames>
  <calcPr calcId="191029"/>
</workbook>
</file>

<file path=xl/calcChain.xml><?xml version="1.0" encoding="utf-8"?>
<calcChain xmlns="http://schemas.openxmlformats.org/spreadsheetml/2006/main">
  <c r="V36" i="6" l="1"/>
  <c r="U36" i="6"/>
  <c r="T36" i="6"/>
  <c r="S36" i="6"/>
  <c r="R36" i="6"/>
  <c r="Q36" i="6"/>
  <c r="P36" i="6"/>
  <c r="O36" i="6"/>
  <c r="N36" i="6"/>
  <c r="M36" i="6"/>
  <c r="L36" i="6"/>
  <c r="K36" i="6"/>
  <c r="J36" i="6"/>
  <c r="I36" i="6"/>
  <c r="H36" i="6"/>
  <c r="W37" i="6" l="1"/>
  <c r="W38" i="6"/>
  <c r="Y38" i="6" s="1"/>
  <c r="X63" i="6"/>
  <c r="V63" i="6"/>
  <c r="U63" i="6"/>
  <c r="T63" i="6"/>
  <c r="S63" i="6"/>
  <c r="R63" i="6"/>
  <c r="Q63" i="6"/>
  <c r="P63" i="6"/>
  <c r="O63" i="6"/>
  <c r="N63" i="6"/>
  <c r="M63" i="6"/>
  <c r="L63" i="6"/>
  <c r="K63" i="6"/>
  <c r="J63" i="6"/>
  <c r="I63" i="6"/>
  <c r="H63" i="6"/>
  <c r="X61" i="6"/>
  <c r="X62" i="6" s="1"/>
  <c r="V61" i="6"/>
  <c r="V62" i="6"/>
  <c r="U61" i="6"/>
  <c r="U62" i="6"/>
  <c r="T61" i="6"/>
  <c r="T62" i="6" s="1"/>
  <c r="S61" i="6"/>
  <c r="S62" i="6"/>
  <c r="R61" i="6"/>
  <c r="R62" i="6"/>
  <c r="Q61" i="6"/>
  <c r="Q62" i="6"/>
  <c r="P61" i="6"/>
  <c r="P62" i="6"/>
  <c r="O61" i="6"/>
  <c r="O62" i="6"/>
  <c r="N61" i="6"/>
  <c r="N62" i="6"/>
  <c r="M61" i="6"/>
  <c r="M62" i="6"/>
  <c r="L61" i="6"/>
  <c r="L62" i="6"/>
  <c r="K61" i="6"/>
  <c r="K62" i="6"/>
  <c r="J61" i="6"/>
  <c r="J62" i="6"/>
  <c r="I61" i="6"/>
  <c r="I62" i="6"/>
  <c r="H61" i="6"/>
  <c r="H62" i="6"/>
  <c r="W58" i="6"/>
  <c r="Y58" i="6"/>
  <c r="W57" i="6"/>
  <c r="Y57" i="6" s="1"/>
  <c r="W56" i="6"/>
  <c r="W63" i="6" s="1"/>
  <c r="W55" i="6"/>
  <c r="Y55" i="6"/>
  <c r="W54" i="6"/>
  <c r="Y54" i="6"/>
  <c r="W53" i="6"/>
  <c r="Y53" i="6"/>
  <c r="W52" i="6"/>
  <c r="Y52" i="6"/>
  <c r="W51" i="6"/>
  <c r="Y51" i="6"/>
  <c r="W50" i="6"/>
  <c r="Y50" i="6"/>
  <c r="W49" i="6"/>
  <c r="Y49" i="6"/>
  <c r="W48" i="6"/>
  <c r="Y48" i="6" s="1"/>
  <c r="W47" i="6"/>
  <c r="Y47" i="6"/>
  <c r="W46" i="6"/>
  <c r="Y46" i="6"/>
  <c r="W45" i="6"/>
  <c r="Y45" i="6"/>
  <c r="W44" i="6"/>
  <c r="Y44" i="6"/>
  <c r="W43" i="6"/>
  <c r="Y43" i="6"/>
  <c r="W42" i="6"/>
  <c r="Y42" i="6"/>
  <c r="W41" i="6"/>
  <c r="Y41" i="6" s="1"/>
  <c r="W40" i="6"/>
  <c r="Y40" i="6" s="1"/>
  <c r="Y37" i="6"/>
  <c r="X34" i="6"/>
  <c r="V34" i="6"/>
  <c r="U34" i="6"/>
  <c r="T34" i="6"/>
  <c r="S34" i="6"/>
  <c r="R34" i="6"/>
  <c r="Q34" i="6"/>
  <c r="P34" i="6"/>
  <c r="O34" i="6"/>
  <c r="N34" i="6"/>
  <c r="M34" i="6"/>
  <c r="L34" i="6"/>
  <c r="K34" i="6"/>
  <c r="J34" i="6"/>
  <c r="I34" i="6"/>
  <c r="H34" i="6"/>
  <c r="X32" i="6"/>
  <c r="X33" i="6" s="1"/>
  <c r="V32" i="6"/>
  <c r="V33" i="6" s="1"/>
  <c r="U32" i="6"/>
  <c r="U33" i="6" s="1"/>
  <c r="T32" i="6"/>
  <c r="T33" i="6" s="1"/>
  <c r="S32" i="6"/>
  <c r="S33" i="6"/>
  <c r="R32" i="6"/>
  <c r="R33" i="6"/>
  <c r="Q32" i="6"/>
  <c r="Q33" i="6"/>
  <c r="P32" i="6"/>
  <c r="P33" i="6"/>
  <c r="O32" i="6"/>
  <c r="O33" i="6"/>
  <c r="N32" i="6"/>
  <c r="N33" i="6"/>
  <c r="M32" i="6"/>
  <c r="M33" i="6"/>
  <c r="L32" i="6"/>
  <c r="L33" i="6"/>
  <c r="K32" i="6"/>
  <c r="K33" i="6"/>
  <c r="J32" i="6"/>
  <c r="J33" i="6" s="1"/>
  <c r="I32" i="6"/>
  <c r="I33" i="6"/>
  <c r="H32" i="6"/>
  <c r="H33" i="6"/>
  <c r="W29" i="6"/>
  <c r="Y29" i="6"/>
  <c r="W28" i="6"/>
  <c r="Y28" i="6" s="1"/>
  <c r="W27" i="6"/>
  <c r="Y27" i="6" s="1"/>
  <c r="W26" i="6"/>
  <c r="Y26" i="6"/>
  <c r="W25" i="6"/>
  <c r="Y25" i="6"/>
  <c r="W24" i="6"/>
  <c r="Y24" i="6"/>
  <c r="W23" i="6"/>
  <c r="Y23" i="6"/>
  <c r="W22" i="6"/>
  <c r="Y22" i="6"/>
  <c r="W21" i="6"/>
  <c r="Y21" i="6" s="1"/>
  <c r="W20" i="6"/>
  <c r="Y20" i="6"/>
  <c r="W19" i="6"/>
  <c r="W18" i="6"/>
  <c r="Y18" i="6"/>
  <c r="W17" i="6"/>
  <c r="Y17" i="6"/>
  <c r="W16" i="6"/>
  <c r="Y16" i="6" s="1"/>
  <c r="W15" i="6"/>
  <c r="Y15" i="6"/>
  <c r="W14" i="6"/>
  <c r="Y14" i="6"/>
  <c r="W13" i="6"/>
  <c r="Y13" i="6" s="1"/>
  <c r="W12" i="6"/>
  <c r="Y12" i="6" s="1"/>
  <c r="W11" i="6"/>
  <c r="Y11" i="6" s="1"/>
  <c r="X10" i="6"/>
  <c r="X30" i="6" s="1"/>
  <c r="V10" i="6"/>
  <c r="V30" i="6"/>
  <c r="V39" i="6" s="1"/>
  <c r="V59" i="6" s="1"/>
  <c r="U10" i="6"/>
  <c r="U30" i="6" s="1"/>
  <c r="U39" i="6" s="1"/>
  <c r="U59" i="6" s="1"/>
  <c r="T10" i="6"/>
  <c r="T30" i="6"/>
  <c r="S10" i="6"/>
  <c r="S30" i="6" s="1"/>
  <c r="S39" i="6" s="1"/>
  <c r="S59" i="6" s="1"/>
  <c r="R10" i="6"/>
  <c r="R30" i="6"/>
  <c r="R39" i="6" s="1"/>
  <c r="R59" i="6" s="1"/>
  <c r="Q10" i="6"/>
  <c r="Q30" i="6"/>
  <c r="Q39" i="6" s="1"/>
  <c r="Q59" i="6" s="1"/>
  <c r="P10" i="6"/>
  <c r="P30" i="6"/>
  <c r="P39" i="6" s="1"/>
  <c r="P59" i="6" s="1"/>
  <c r="O10" i="6"/>
  <c r="O30" i="6"/>
  <c r="O39" i="6" s="1"/>
  <c r="O59" i="6" s="1"/>
  <c r="N10" i="6"/>
  <c r="N30" i="6"/>
  <c r="N39" i="6" s="1"/>
  <c r="N59" i="6" s="1"/>
  <c r="M10" i="6"/>
  <c r="M30" i="6"/>
  <c r="M39" i="6" s="1"/>
  <c r="M59" i="6" s="1"/>
  <c r="L10" i="6"/>
  <c r="L30" i="6"/>
  <c r="L39" i="6" s="1"/>
  <c r="L59" i="6" s="1"/>
  <c r="K10" i="6"/>
  <c r="K30" i="6"/>
  <c r="K39" i="6" s="1"/>
  <c r="K59" i="6" s="1"/>
  <c r="J10" i="6"/>
  <c r="J30" i="6"/>
  <c r="I10" i="6"/>
  <c r="I30" i="6"/>
  <c r="I39" i="6" s="1"/>
  <c r="I59" i="6" s="1"/>
  <c r="H10" i="6"/>
  <c r="H30" i="6"/>
  <c r="W9" i="6"/>
  <c r="Y9" i="6"/>
  <c r="W8" i="6"/>
  <c r="Y8" i="6"/>
  <c r="W7" i="6"/>
  <c r="W10" i="6" s="1"/>
  <c r="Y7" i="6"/>
  <c r="Y10" i="6" s="1"/>
  <c r="I48" i="5"/>
  <c r="H48" i="5"/>
  <c r="I42" i="5"/>
  <c r="H42" i="5"/>
  <c r="I35" i="5"/>
  <c r="H35" i="5"/>
  <c r="I29" i="5"/>
  <c r="I36" i="5"/>
  <c r="H29" i="5"/>
  <c r="I20" i="5"/>
  <c r="H20" i="5"/>
  <c r="I13" i="5"/>
  <c r="H13" i="5"/>
  <c r="H21" i="5"/>
  <c r="I54" i="4"/>
  <c r="H54" i="4"/>
  <c r="I48" i="4"/>
  <c r="H48" i="4"/>
  <c r="H55" i="4" s="1"/>
  <c r="I41" i="4"/>
  <c r="H41" i="4"/>
  <c r="I35" i="4"/>
  <c r="H35" i="4"/>
  <c r="I19" i="4"/>
  <c r="H19" i="4"/>
  <c r="I9" i="4"/>
  <c r="I18" i="4" s="1"/>
  <c r="H9" i="4"/>
  <c r="I110" i="3"/>
  <c r="H110" i="3"/>
  <c r="I97" i="3"/>
  <c r="H97" i="3"/>
  <c r="H107" i="3" s="1"/>
  <c r="H108" i="3" s="1"/>
  <c r="I90" i="3"/>
  <c r="H90" i="3"/>
  <c r="I84" i="3"/>
  <c r="H84" i="3"/>
  <c r="I69" i="3"/>
  <c r="H69" i="3"/>
  <c r="I47" i="3"/>
  <c r="H47" i="3"/>
  <c r="I36" i="3"/>
  <c r="H36" i="3"/>
  <c r="I28" i="3"/>
  <c r="H28" i="3"/>
  <c r="I25" i="3"/>
  <c r="H25" i="3"/>
  <c r="I19" i="3"/>
  <c r="H19" i="3"/>
  <c r="I15" i="3"/>
  <c r="H15" i="3"/>
  <c r="I7" i="3"/>
  <c r="H7" i="3"/>
  <c r="I117" i="2"/>
  <c r="H117" i="2"/>
  <c r="I105" i="2"/>
  <c r="H105" i="2"/>
  <c r="I98" i="2"/>
  <c r="H98" i="2"/>
  <c r="I94" i="2"/>
  <c r="H94" i="2"/>
  <c r="I91" i="2"/>
  <c r="H91" i="2"/>
  <c r="I85" i="2"/>
  <c r="H85" i="2"/>
  <c r="I78" i="2"/>
  <c r="H78" i="2"/>
  <c r="H75" i="2" s="1"/>
  <c r="I60" i="2"/>
  <c r="H60" i="2"/>
  <c r="I53" i="2"/>
  <c r="H53" i="2"/>
  <c r="I45" i="2"/>
  <c r="H45" i="2"/>
  <c r="I38" i="2"/>
  <c r="H38" i="2"/>
  <c r="I27" i="2"/>
  <c r="H27" i="2"/>
  <c r="I17" i="2"/>
  <c r="H17" i="2"/>
  <c r="I10" i="2"/>
  <c r="H10" i="2"/>
  <c r="I21" i="5"/>
  <c r="H49" i="5"/>
  <c r="H89" i="3"/>
  <c r="H36" i="5"/>
  <c r="I49" i="5"/>
  <c r="H51" i="5"/>
  <c r="H53" i="5"/>
  <c r="I51" i="5"/>
  <c r="I53" i="5"/>
  <c r="X36" i="6" l="1"/>
  <c r="X39" i="6" s="1"/>
  <c r="X59" i="6" s="1"/>
  <c r="T39" i="6"/>
  <c r="T59" i="6" s="1"/>
  <c r="H42" i="4"/>
  <c r="I89" i="3"/>
  <c r="I107" i="3"/>
  <c r="I108" i="3" s="1"/>
  <c r="H13" i="3"/>
  <c r="I59" i="3"/>
  <c r="I75" i="2"/>
  <c r="H44" i="2"/>
  <c r="I44" i="2"/>
  <c r="H9" i="2"/>
  <c r="Y34" i="6"/>
  <c r="W34" i="6"/>
  <c r="Y56" i="6"/>
  <c r="Y63" i="6" s="1"/>
  <c r="W61" i="6"/>
  <c r="W62" i="6" s="1"/>
  <c r="Y61" i="6"/>
  <c r="Y62" i="6"/>
  <c r="W32" i="6"/>
  <c r="W33" i="6" s="1"/>
  <c r="H39" i="6"/>
  <c r="H59" i="6" s="1"/>
  <c r="W30" i="6"/>
  <c r="Y19" i="6"/>
  <c r="W36" i="6"/>
  <c r="J39" i="6"/>
  <c r="J59" i="6" s="1"/>
  <c r="I55" i="4"/>
  <c r="I42" i="4"/>
  <c r="I24" i="4"/>
  <c r="I27" i="4" s="1"/>
  <c r="H60" i="3"/>
  <c r="H59" i="3"/>
  <c r="I13" i="3"/>
  <c r="I60" i="3" s="1"/>
  <c r="H133" i="2"/>
  <c r="I133" i="2"/>
  <c r="H72" i="2"/>
  <c r="I9" i="2"/>
  <c r="I72" i="2" s="1"/>
  <c r="I57" i="4" l="1"/>
  <c r="I59" i="4" s="1"/>
  <c r="I63" i="3"/>
  <c r="H62" i="3"/>
  <c r="H18" i="4" s="1"/>
  <c r="H24" i="4" s="1"/>
  <c r="H27" i="4" s="1"/>
  <c r="H57" i="4" s="1"/>
  <c r="H59" i="4" s="1"/>
  <c r="H61" i="3"/>
  <c r="H63" i="3"/>
  <c r="Y30" i="6"/>
  <c r="Y32" i="6"/>
  <c r="Y33" i="6" s="1"/>
  <c r="Y36" i="6"/>
  <c r="Y39" i="6" s="1"/>
  <c r="Y59" i="6" s="1"/>
  <c r="W39" i="6"/>
  <c r="W59" i="6" s="1"/>
  <c r="I62" i="3"/>
  <c r="I61" i="3"/>
  <c r="I67" i="3" s="1"/>
  <c r="H66" i="3"/>
  <c r="H67" i="3"/>
  <c r="H65" i="3"/>
  <c r="I66" i="3" l="1"/>
  <c r="I65" i="3"/>
</calcChain>
</file>

<file path=xl/sharedStrings.xml><?xml version="1.0" encoding="utf-8"?>
<sst xmlns="http://schemas.openxmlformats.org/spreadsheetml/2006/main" count="543" uniqueCount="476">
  <si>
    <t>BALANCE SHEET</t>
  </si>
  <si>
    <t>Item</t>
  </si>
  <si>
    <r>
      <rPr>
        <b/>
        <sz val="9"/>
        <rFont val="Arial"/>
        <family val="2"/>
        <charset val="238"/>
      </rPr>
      <t xml:space="preserve">ADP
</t>
    </r>
    <r>
      <rPr>
        <b/>
        <sz val="7"/>
        <color indexed="8"/>
        <rFont val="Arial"/>
        <family val="2"/>
        <charset val="238"/>
      </rPr>
      <t>code</t>
    </r>
  </si>
  <si>
    <t>Last day of the preceding business year</t>
  </si>
  <si>
    <t>At the reporting date of the current period</t>
  </si>
  <si>
    <t>A) RECEIVABLES FOR SUBSCRIBED CAPITAL UNPAID</t>
  </si>
  <si>
    <r>
      <rPr>
        <b/>
        <sz val="9"/>
        <color indexed="62"/>
        <rFont val="Arial"/>
        <family val="2"/>
        <charset val="238"/>
      </rPr>
      <t xml:space="preserve">B)  FIXED ASSETS </t>
    </r>
    <r>
      <rPr>
        <sz val="9"/>
        <color indexed="62"/>
        <rFont val="Arial"/>
        <family val="2"/>
        <charset val="238"/>
      </rPr>
      <t>(ADP 003+010+020+031+036)</t>
    </r>
  </si>
  <si>
    <t>I INTANGIBLE ASSETS (ADP 004 to 009)</t>
  </si>
  <si>
    <t xml:space="preserve">    1 Research and development</t>
  </si>
  <si>
    <t xml:space="preserve">    2 Concessions, patents, licences, trademarks, software and other rights</t>
  </si>
  <si>
    <t xml:space="preserve">    3 Goodwill</t>
  </si>
  <si>
    <t xml:space="preserve">    4 Advances for the purchase of intangible assets</t>
  </si>
  <si>
    <t xml:space="preserve">    5 Intangible assets in preparation</t>
  </si>
  <si>
    <t xml:space="preserve">    6 Other intangible assets</t>
  </si>
  <si>
    <t>II TANGIBLE ASSETS (ADP 011 to 019)</t>
  </si>
  <si>
    <t xml:space="preserve">    1 Land</t>
  </si>
  <si>
    <t xml:space="preserve">    2 Buildings</t>
  </si>
  <si>
    <t xml:space="preserve">    3 Plant and equipment </t>
  </si>
  <si>
    <t xml:space="preserve">    4 Tools, working inventory and transportation assets</t>
  </si>
  <si>
    <t xml:space="preserve">    5 Biological assets</t>
  </si>
  <si>
    <t xml:space="preserve">    6 Advances for the purchase of tangible assets</t>
  </si>
  <si>
    <t xml:space="preserve">    7 Tangible assets in preparation</t>
  </si>
  <si>
    <t xml:space="preserve">    8 Other tangible assets</t>
  </si>
  <si>
    <t xml:space="preserve">    9 Investment property</t>
  </si>
  <si>
    <t>III FIXED FINANCIAL ASSETS (ADP 021 to 030)</t>
  </si>
  <si>
    <t xml:space="preserve">     1 Investments in holdings (shares) of undertakings within the group</t>
  </si>
  <si>
    <t xml:space="preserve">     2 Investments in other securities of undertakings within the group</t>
  </si>
  <si>
    <t xml:space="preserve">     3 Loans, deposits, etc. to undertakings within the group</t>
  </si>
  <si>
    <t xml:space="preserve">     4. Investments in holdings (shares) of companies linked by virtue of participating interests</t>
  </si>
  <si>
    <t xml:space="preserve">     5 Investment in other securities of companies linked by virtue of participating interests</t>
  </si>
  <si>
    <t xml:space="preserve">     6 Loans, deposits etc. to companies linked by virtue of participating interests</t>
  </si>
  <si>
    <t xml:space="preserve">     7 Investments in securities</t>
  </si>
  <si>
    <t xml:space="preserve">     8 Loans, deposits, etc. given</t>
  </si>
  <si>
    <t xml:space="preserve">     9 Other investments accounted for using the equity method</t>
  </si>
  <si>
    <t xml:space="preserve">   10  Other fixed financial assets</t>
  </si>
  <si>
    <t>IV RECEIVABLES (ADP 032 to 035)</t>
  </si>
  <si>
    <t xml:space="preserve">     1 Receivables from undertakings within the group </t>
  </si>
  <si>
    <t xml:space="preserve">     2 Receivables from companies linked by virtue of participating interests </t>
  </si>
  <si>
    <t xml:space="preserve">     3 Customer receivables </t>
  </si>
  <si>
    <t xml:space="preserve">     4 Other receivables</t>
  </si>
  <si>
    <t>V DEFERRED TAX ASSETS</t>
  </si>
  <si>
    <r>
      <rPr>
        <b/>
        <sz val="9"/>
        <color indexed="62"/>
        <rFont val="Arial"/>
        <family val="2"/>
        <charset val="238"/>
      </rPr>
      <t xml:space="preserve">C)  CURRENT ASSETS </t>
    </r>
    <r>
      <rPr>
        <sz val="9"/>
        <color indexed="62"/>
        <rFont val="Arial"/>
        <family val="2"/>
        <charset val="238"/>
      </rPr>
      <t>(ADP 038+046+053+063)</t>
    </r>
  </si>
  <si>
    <t>I INVENTORIES (ADP 039 to 045)</t>
  </si>
  <si>
    <t xml:space="preserve">    1 Raw materials and consumables</t>
  </si>
  <si>
    <t xml:space="preserve">    2 Production in progress</t>
  </si>
  <si>
    <t xml:space="preserve">    3 Finished goods</t>
  </si>
  <si>
    <t xml:space="preserve">    4 Merchandise</t>
  </si>
  <si>
    <t xml:space="preserve">    5 Advances for inventories</t>
  </si>
  <si>
    <t xml:space="preserve">    6 Fixed assets held for sale</t>
  </si>
  <si>
    <t xml:space="preserve">    7 Biological assets</t>
  </si>
  <si>
    <t>II RECEIVABLES (ADP 047 to 052)</t>
  </si>
  <si>
    <t xml:space="preserve">    1 Receivables from undertakings within the group </t>
  </si>
  <si>
    <t xml:space="preserve">    2 Receivables from companies linked by virtue of participating interests</t>
  </si>
  <si>
    <t xml:space="preserve">    3 Customer receivables</t>
  </si>
  <si>
    <t xml:space="preserve">    4 Receivables from employees and members of the undertaking</t>
  </si>
  <si>
    <t xml:space="preserve">    5 Receivables from government and other institutions</t>
  </si>
  <si>
    <t xml:space="preserve">    6 Other receivables</t>
  </si>
  <si>
    <t>III CURRENT FINANCIAL ASSETS (ADP 054 to 062)</t>
  </si>
  <si>
    <t xml:space="preserve">     4 Investments in holdings (shares) of companies linked by virtue of participating interests</t>
  </si>
  <si>
    <t xml:space="preserve">     9 Other financial assets</t>
  </si>
  <si>
    <t>IV CASH AT BANK AND IN HAND</t>
  </si>
  <si>
    <t>D ) PREPAID EXPENSES AND ACCRUED INCOME</t>
  </si>
  <si>
    <r>
      <rPr>
        <b/>
        <sz val="9"/>
        <color indexed="62"/>
        <rFont val="Arial"/>
        <family val="2"/>
        <charset val="238"/>
      </rPr>
      <t xml:space="preserve">E)  TOTAL ASSETS </t>
    </r>
    <r>
      <rPr>
        <sz val="9"/>
        <color indexed="62"/>
        <rFont val="Arial"/>
        <family val="2"/>
        <charset val="238"/>
      </rPr>
      <t>(ADP 001+002+037+064)</t>
    </r>
  </si>
  <si>
    <t>OFF-BALANCE SHEET ITEMS</t>
  </si>
  <si>
    <t>LIABILITIES</t>
  </si>
  <si>
    <r>
      <rPr>
        <b/>
        <sz val="9"/>
        <color indexed="62"/>
        <rFont val="Arial"/>
        <family val="2"/>
        <charset val="238"/>
      </rPr>
      <t xml:space="preserve">A)  CAPITAL AND RESERVES </t>
    </r>
    <r>
      <rPr>
        <sz val="9"/>
        <color indexed="62"/>
        <rFont val="Arial"/>
        <family val="2"/>
        <charset val="238"/>
      </rPr>
      <t>(ADP 068 to 070+076+077+083+086+089)</t>
    </r>
  </si>
  <si>
    <t>I INITIAL (SUBSCRIBED) CAPITAL</t>
  </si>
  <si>
    <t>II CAPITAL RESERVES</t>
  </si>
  <si>
    <t>III RESERVES FROM PROFIT (ADP 071+072-073+074+075)</t>
  </si>
  <si>
    <t xml:space="preserve">     1 Legal reserves</t>
  </si>
  <si>
    <t xml:space="preserve">     2 Reserves for treasury shares</t>
  </si>
  <si>
    <t xml:space="preserve">     3 Treasury shares and holdings (deductible item)</t>
  </si>
  <si>
    <t xml:space="preserve">     4 Statutory reserves</t>
  </si>
  <si>
    <t xml:space="preserve">     5 Other reserves</t>
  </si>
  <si>
    <t>IV REVALUATION RESERVES</t>
  </si>
  <si>
    <t xml:space="preserve">     2 Cash flow hedge - effective portion</t>
  </si>
  <si>
    <t xml:space="preserve">     3 Hedge of a net investment in a foreign operation - effective portion</t>
  </si>
  <si>
    <t xml:space="preserve">     4 Other fair value reserves</t>
  </si>
  <si>
    <t xml:space="preserve">     5 Exchange differences arising from the translation of foreign operations (consolidation)</t>
  </si>
  <si>
    <t>VI RETAINED PROFIT OR LOSS BROUGHT FORWARD (ADP 084-085)</t>
  </si>
  <si>
    <t xml:space="preserve">     1 Retained profit</t>
  </si>
  <si>
    <t xml:space="preserve">     2 Loss brought forward</t>
  </si>
  <si>
    <t>VII PROFIT OR LOSS FOR THE BUSINESS YEAR (ADP 087-088)</t>
  </si>
  <si>
    <t xml:space="preserve">     1 Profit for the business year</t>
  </si>
  <si>
    <t xml:space="preserve">     2 Loss for the business year</t>
  </si>
  <si>
    <t>VIII MINORITY (NON-CONTROLLING) INTEREST</t>
  </si>
  <si>
    <t xml:space="preserve">     1 Provisions for pensions, termination benefits and similar obligations</t>
  </si>
  <si>
    <t xml:space="preserve">     2 Provisions for tax liabilities</t>
  </si>
  <si>
    <t xml:space="preserve">     3 Provisions for ongoing legal cases</t>
  </si>
  <si>
    <t xml:space="preserve">     4 Provisions for renewal of natural resources</t>
  </si>
  <si>
    <t xml:space="preserve">     5 Provisions for warranty obligations</t>
  </si>
  <si>
    <t xml:space="preserve">     6 Other provisions</t>
  </si>
  <si>
    <t xml:space="preserve">     1 Liabilities to undertakings within the group </t>
  </si>
  <si>
    <t xml:space="preserve">     2 Liabilities for loans, deposits, etc. of undertakings within the group</t>
  </si>
  <si>
    <t xml:space="preserve">     3 Liabilities to companies linked by virtue of participating interests </t>
  </si>
  <si>
    <t xml:space="preserve">     4 Liabilities for loans, deposits etc. of companies linked by virtue of participating interests</t>
  </si>
  <si>
    <t xml:space="preserve">     5 Liabilities for loans, deposits etc.</t>
  </si>
  <si>
    <t xml:space="preserve">     6 Liabilities to banks and other financial institutions</t>
  </si>
  <si>
    <t xml:space="preserve">     7 Liabilities for advance payments</t>
  </si>
  <si>
    <t xml:space="preserve">     8 Liabilities to suppliers</t>
  </si>
  <si>
    <t xml:space="preserve">     9 Liabilities for securities</t>
  </si>
  <si>
    <t xml:space="preserve">   10 Other long-term liabilities</t>
  </si>
  <si>
    <t xml:space="preserve">   11 Deferred tax liability</t>
  </si>
  <si>
    <t xml:space="preserve">   10 Liabilities to employees</t>
  </si>
  <si>
    <t xml:space="preserve">   11 Taxes, contributions and similar liabilities</t>
  </si>
  <si>
    <t xml:space="preserve">   12 Liabilities arising from the share in the result</t>
  </si>
  <si>
    <t xml:space="preserve">   13 Liabilities arising from fixed assets held for sale</t>
  </si>
  <si>
    <t xml:space="preserve">   14 Other short-term liabilities</t>
  </si>
  <si>
    <t>E) ACCRUALS AND DEFERRED INCOME</t>
  </si>
  <si>
    <t>G)  OFF-BALANCE SHEET ITEMS</t>
  </si>
  <si>
    <t>Annex 1</t>
  </si>
  <si>
    <t>ISSUER’S GENERAL DATA</t>
  </si>
  <si>
    <t>Reporting period:</t>
  </si>
  <si>
    <t>to</t>
  </si>
  <si>
    <t>Year:</t>
  </si>
  <si>
    <t>Semmi-annual period:</t>
  </si>
  <si>
    <t xml:space="preserve">Semmi-annual financial statements </t>
  </si>
  <si>
    <t>Registration number (MB):</t>
  </si>
  <si>
    <t>Issuer’s home Member State code:</t>
  </si>
  <si>
    <t>Entity’s registration number (MBS):</t>
  </si>
  <si>
    <t>Personal identification number (OIB):</t>
  </si>
  <si>
    <t>LEI:</t>
  </si>
  <si>
    <t>Institution code:</t>
  </si>
  <si>
    <t>Name of the issuer:</t>
  </si>
  <si>
    <t>Postcode and town:</t>
  </si>
  <si>
    <t>Street and house number:</t>
  </si>
  <si>
    <t>E-mail address:</t>
  </si>
  <si>
    <t>Web address:</t>
  </si>
  <si>
    <t>Number of employees 
(end of the reporting period):</t>
  </si>
  <si>
    <t>Consolidated report:</t>
  </si>
  <si>
    <t xml:space="preserve">          (KN-not consolidated/KD-consolidated)</t>
  </si>
  <si>
    <t>KN</t>
  </si>
  <si>
    <t>KD</t>
  </si>
  <si>
    <t xml:space="preserve">Audited:   </t>
  </si>
  <si>
    <t>(RN-not audited/RD-audited)</t>
  </si>
  <si>
    <t>RN</t>
  </si>
  <si>
    <t>RD</t>
  </si>
  <si>
    <t>Names of subsidiaries (according to IFRS):</t>
  </si>
  <si>
    <t>Registered office:</t>
  </si>
  <si>
    <t>MB:</t>
  </si>
  <si>
    <t>Yes</t>
  </si>
  <si>
    <t>No</t>
  </si>
  <si>
    <t>Bookkeeping firm:</t>
  </si>
  <si>
    <t xml:space="preserve">    (Yes/No)</t>
  </si>
  <si>
    <t>(name of the bookkeeping firm)</t>
  </si>
  <si>
    <t>Contact person:</t>
  </si>
  <si>
    <t>(only name and surname of the contact person)</t>
  </si>
  <si>
    <t>Telephone:</t>
  </si>
  <si>
    <t>Audit firm:</t>
  </si>
  <si>
    <t>(name of the audit firm)</t>
  </si>
  <si>
    <t>Certified auditor:</t>
  </si>
  <si>
    <t>(name and surname)</t>
  </si>
  <si>
    <t>STATEMENT OF PROFIT OR LOSS</t>
  </si>
  <si>
    <t>for the period __.__.____ to __.__.____</t>
  </si>
  <si>
    <r>
      <rPr>
        <b/>
        <sz val="9"/>
        <rFont val="Arial"/>
        <family val="2"/>
        <charset val="238"/>
      </rPr>
      <t xml:space="preserve">ADP
</t>
    </r>
    <r>
      <rPr>
        <b/>
        <sz val="8"/>
        <color indexed="8"/>
        <rFont val="Arial"/>
        <family val="2"/>
        <charset val="238"/>
      </rPr>
      <t>code</t>
    </r>
  </si>
  <si>
    <t>Same period of the previous year</t>
  </si>
  <si>
    <t>Current period</t>
  </si>
  <si>
    <t xml:space="preserve">    1 Income from sales with undertakings within the group</t>
  </si>
  <si>
    <t xml:space="preserve">    2 Income from sales (outside group)</t>
  </si>
  <si>
    <t xml:space="preserve">    3 Income from the use of own products, goods and services</t>
  </si>
  <si>
    <t xml:space="preserve">    4 Other operating income with undertakings within the group</t>
  </si>
  <si>
    <t xml:space="preserve">    5 Other operating income (outside the group)</t>
  </si>
  <si>
    <t xml:space="preserve">    1 Changes in inventories of work in progress and finished goods</t>
  </si>
  <si>
    <t xml:space="preserve">    2 Material costs (ADP 010 to 012)</t>
  </si>
  <si>
    <t xml:space="preserve">        a) Costs of raw materials and consumables </t>
  </si>
  <si>
    <t xml:space="preserve">        b) Costs of goods sold </t>
  </si>
  <si>
    <t xml:space="preserve">        c) Other external costs </t>
  </si>
  <si>
    <t xml:space="preserve">   3 Staff costs (ADP 014 to 016)</t>
  </si>
  <si>
    <t xml:space="preserve">        a) Net salaries and wages</t>
  </si>
  <si>
    <t xml:space="preserve">        b) Tax and contributions from salary costs</t>
  </si>
  <si>
    <t xml:space="preserve">        c) Contributions on salaries</t>
  </si>
  <si>
    <t xml:space="preserve">   4 Depreciation</t>
  </si>
  <si>
    <t xml:space="preserve">   5 Other costs</t>
  </si>
  <si>
    <t xml:space="preserve">   6 Value adjustments (ADP 020+021)</t>
  </si>
  <si>
    <t xml:space="preserve">       a) fixed assets other than financial assets</t>
  </si>
  <si>
    <t xml:space="preserve">       b) current assets other than financial assets</t>
  </si>
  <si>
    <t xml:space="preserve">   7 Provisions (ADP 023 to 028)</t>
  </si>
  <si>
    <t xml:space="preserve">       a) Provisions for pensions, termination benefits and similar obligations</t>
  </si>
  <si>
    <t xml:space="preserve">       b) Provisions for tax liabilities</t>
  </si>
  <si>
    <t xml:space="preserve">       c) Provisions for ongoing legal cases</t>
  </si>
  <si>
    <t xml:space="preserve">       d) Provisions for renewal of natural resources</t>
  </si>
  <si>
    <t xml:space="preserve">       e) Provisions for warranty obligations</t>
  </si>
  <si>
    <t xml:space="preserve">       f) Other provisions</t>
  </si>
  <si>
    <t xml:space="preserve">   8 Other operating expenses</t>
  </si>
  <si>
    <t xml:space="preserve">     1 Income from investments in holdings (shares) of undertakings within the group</t>
  </si>
  <si>
    <t xml:space="preserve">     2 Income from investments in holdings (shares) of companies linked by virtue of participating interests</t>
  </si>
  <si>
    <t xml:space="preserve">     3 Income from other long-term financial investment and loans granted to undertakings within the group</t>
  </si>
  <si>
    <t xml:space="preserve">     4 Other interest income from operations with undertakings within the group</t>
  </si>
  <si>
    <t xml:space="preserve">     5 Exchange rate differences and other financial income from operations with undertakings within the group</t>
  </si>
  <si>
    <t xml:space="preserve">     6 Income from other long-term financial investments and loans</t>
  </si>
  <si>
    <t xml:space="preserve">     7 Other interest income</t>
  </si>
  <si>
    <t xml:space="preserve">     8 Exchange rate differences and other financial income</t>
  </si>
  <si>
    <t xml:space="preserve">     9 Unrealised gains (income) from financial assets</t>
  </si>
  <si>
    <t xml:space="preserve">   10 Other financial income</t>
  </si>
  <si>
    <t xml:space="preserve">    1 Interest expenses and similar expenses with undertakings within the group</t>
  </si>
  <si>
    <t>2 Exchange rate differences and other expenses from operations with undertakings within the group</t>
  </si>
  <si>
    <t>3 Interest expenses and similar expenses</t>
  </si>
  <si>
    <t>4 Exchange rate differences and other expenses</t>
  </si>
  <si>
    <t>5 Unrealised losses (expenses) from financial assets</t>
  </si>
  <si>
    <t>6 Value adjustments of financial assets (net)</t>
  </si>
  <si>
    <t>7 Other financial expenses</t>
  </si>
  <si>
    <t>V    SHARE IN PROFIT FROM UNDERTAKINGS LINKED BY VRITUE OF PARTICIPATING INTERESTS</t>
  </si>
  <si>
    <t>VI   SHARE IN PROFIT FROM JOINT VENTURES</t>
  </si>
  <si>
    <t>VII  SHARE IN LOSS OF COMPANIES LINKED BY VIRTUE OF PARTICIPATING INTEREST</t>
  </si>
  <si>
    <t>VIII SHARE IN LOSS OF JOINT VENTURES</t>
  </si>
  <si>
    <t xml:space="preserve">   1 Pre-tax profit (ADP 053-054)</t>
  </si>
  <si>
    <t xml:space="preserve">   2 Pre-tax loss (ADP 054-053)</t>
  </si>
  <si>
    <t>XII  INCOME TAX</t>
  </si>
  <si>
    <t xml:space="preserve">  1 Profit for the period (ADP 055-059)</t>
  </si>
  <si>
    <t xml:space="preserve">  2 Loss for the period (ADP 059-055)</t>
  </si>
  <si>
    <t>DISCONTINUED OPERATIONS (to be filled in by undertakings subject to IFRS only with discontinued operations)</t>
  </si>
  <si>
    <t xml:space="preserve"> 1 Pre-tax profit from discontinued operations</t>
  </si>
  <si>
    <t xml:space="preserve"> 2 Pre-tax loss on discontinued operations</t>
  </si>
  <si>
    <t>XV INCOME TAX OF DISCONTINUED OPERATIONS</t>
  </si>
  <si>
    <t xml:space="preserve"> 1 Discontinued operations profit for the period (ADP 062-065)</t>
  </si>
  <si>
    <t xml:space="preserve"> 2 Discontinued operations loss for the period (ADP 065-062)</t>
  </si>
  <si>
    <t>TOTAL OPERATIONS (to be filled in only by undertakings subject to IFRS with discontinued operations)</t>
  </si>
  <si>
    <t xml:space="preserve"> 1 Pre-tax profit (ADP 068)</t>
  </si>
  <si>
    <t xml:space="preserve"> 2 Pre-tax loss (ADP 068)</t>
  </si>
  <si>
    <t xml:space="preserve"> 1 Profit for the period (ADP 068-071)</t>
  </si>
  <si>
    <t xml:space="preserve"> 2 Loss for the period (ADP 071-068)</t>
  </si>
  <si>
    <t>APPENDIX to the P&amp;L (to be filled in by undertakings that draw up consolidated annual financial statements)</t>
  </si>
  <si>
    <t xml:space="preserve"> 1 Attributable to owners of the parent</t>
  </si>
  <si>
    <t xml:space="preserve"> 2 Attributable to minority (non-controlling) interest</t>
  </si>
  <si>
    <t>STATEMENT OF OTHER COMPRHENSIVE INCOME (to be filled in by undertakings subject to IFRS)</t>
  </si>
  <si>
    <t xml:space="preserve">I PROFIT OR LOSS FOR THE PERIOD </t>
  </si>
  <si>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</si>
  <si>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</si>
  <si>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</si>
  <si>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</si>
  <si>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</si>
  <si>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</si>
  <si>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</si>
  <si>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</si>
  <si>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</si>
  <si>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</si>
  <si>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</si>
  <si>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</si>
  <si>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</si>
  <si>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</si>
  <si>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</si>
  <si>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V NET OTHER COMPREHENSIVE INCOME OR LOSS (ADP 080+087- 086 - 096)</t>
  </si>
  <si>
    <t>VI COMPREHENSIVE INCOME OR LOSS FOR THE PERIOD (ADP 078+097)</t>
  </si>
  <si>
    <t>APPENDIX to the Statement on comprehensive income (to be filled in by undertakings that draw up consolidated statements)</t>
  </si>
  <si>
    <t>1 Attributable to owners of the parent</t>
  </si>
  <si>
    <t>2 Attributable to minority (non-controlling) interest</t>
  </si>
  <si>
    <t>STATEMENT OF CASH FLOWS - indirect method</t>
  </si>
  <si>
    <r>
      <rPr>
        <b/>
        <sz val="8"/>
        <rFont val="Arial"/>
        <family val="2"/>
        <charset val="238"/>
      </rPr>
      <t>ADP
code</t>
    </r>
  </si>
  <si>
    <t>3</t>
  </si>
  <si>
    <t>4</t>
  </si>
  <si>
    <t>Cash flow from operating activities</t>
  </si>
  <si>
    <t>1 Pre-tax profit</t>
  </si>
  <si>
    <t>2 Adjustments (ADP 003 to 010):</t>
  </si>
  <si>
    <t xml:space="preserve"> a) Depreciation</t>
  </si>
  <si>
    <t xml:space="preserve"> b) Gains and losses from sale and value adjustment of fixed tangible and intangible assets</t>
  </si>
  <si>
    <t xml:space="preserve"> c) Gains and losses from sale and unrealised gains and losses and 
value adjustment of financial assets</t>
  </si>
  <si>
    <t xml:space="preserve"> d) Interest and dividend income</t>
  </si>
  <si>
    <t xml:space="preserve"> e) Interest expenses</t>
  </si>
  <si>
    <t xml:space="preserve"> f) Provisions</t>
  </si>
  <si>
    <t xml:space="preserve"> g) Exchange rate differences (unrealised)</t>
  </si>
  <si>
    <t xml:space="preserve"> h) Other adjustments for non-cash transactions and unrealised gains and losses</t>
  </si>
  <si>
    <r>
      <rPr>
        <b/>
        <sz val="9"/>
        <rFont val="Arial"/>
        <family val="2"/>
        <charset val="238"/>
      </rPr>
      <t>I</t>
    </r>
    <r>
      <rPr>
        <b/>
        <sz val="9"/>
        <rFont val="Arial"/>
        <family val="2"/>
        <charset val="238"/>
      </rPr>
      <t xml:space="preserve">  </t>
    </r>
    <r>
      <rPr>
        <b/>
        <sz val="9"/>
        <rFont val="Arial"/>
        <family val="2"/>
        <charset val="238"/>
      </rPr>
      <t xml:space="preserve">Cash flow increase or decrease before changes in working capital </t>
    </r>
    <r>
      <rPr>
        <sz val="9"/>
        <color indexed="8"/>
        <rFont val="Arial"/>
        <family val="2"/>
        <charset val="238"/>
      </rPr>
      <t>(ADP 001+002)</t>
    </r>
  </si>
  <si>
    <t>3 Changes in the working capital (ADP 013 to 016)</t>
  </si>
  <si>
    <t xml:space="preserve"> a) Increase or decrease in short-term liabilities</t>
  </si>
  <si>
    <t xml:space="preserve"> b) Increase or decrease in short-term receivables</t>
  </si>
  <si>
    <t xml:space="preserve"> c) Increase or decrease in inventories</t>
  </si>
  <si>
    <t xml:space="preserve"> d) Other increase or decrease in working capital</t>
  </si>
  <si>
    <r>
      <rPr>
        <b/>
        <sz val="9"/>
        <rFont val="Arial"/>
        <family val="2"/>
        <charset val="238"/>
      </rPr>
      <t>II</t>
    </r>
    <r>
      <rPr>
        <b/>
        <sz val="9"/>
        <rFont val="Arial"/>
        <family val="2"/>
        <charset val="238"/>
      </rPr>
      <t xml:space="preserve"> </t>
    </r>
    <r>
      <rPr>
        <b/>
        <sz val="9"/>
        <rFont val="Arial"/>
        <family val="2"/>
        <charset val="238"/>
      </rPr>
      <t xml:space="preserve">Cash from operations </t>
    </r>
    <r>
      <rPr>
        <sz val="9"/>
        <color indexed="8"/>
        <rFont val="Arial"/>
        <family val="2"/>
        <charset val="238"/>
      </rPr>
      <t>(ADP 011+012)</t>
    </r>
  </si>
  <si>
    <t>4 Interest paid</t>
  </si>
  <si>
    <t>5 Income tax paid</t>
  </si>
  <si>
    <r>
      <rPr>
        <b/>
        <sz val="9"/>
        <color indexed="18"/>
        <rFont val="Arial"/>
        <family val="2"/>
        <charset val="238"/>
      </rPr>
      <t xml:space="preserve">A) NET CASH FLOW FROM OPERATING ACTIVITIES </t>
    </r>
    <r>
      <rPr>
        <sz val="9"/>
        <color indexed="18"/>
        <rFont val="Arial"/>
        <family val="2"/>
        <charset val="238"/>
      </rPr>
      <t>(ADP 017 to 019)</t>
    </r>
  </si>
  <si>
    <t>Cash flow from investment activities</t>
  </si>
  <si>
    <t>1 Cash receipts from sales of fixed tangible and intangible assets</t>
  </si>
  <si>
    <t>2 Cash receipts from sales of financial instruments</t>
  </si>
  <si>
    <t>3 Interest received</t>
  </si>
  <si>
    <t>4 Dividends received</t>
  </si>
  <si>
    <t>5 Cash receipts from repayment of loans and deposits</t>
  </si>
  <si>
    <t>6 Other cash receipts from investment activities</t>
  </si>
  <si>
    <r>
      <rPr>
        <b/>
        <sz val="9"/>
        <rFont val="Arial"/>
        <family val="2"/>
        <charset val="238"/>
      </rPr>
      <t>III</t>
    </r>
    <r>
      <rPr>
        <b/>
        <sz val="9"/>
        <rFont val="Arial"/>
        <family val="2"/>
        <charset val="238"/>
      </rPr>
      <t xml:space="preserve"> </t>
    </r>
    <r>
      <rPr>
        <b/>
        <sz val="9"/>
        <rFont val="Arial"/>
        <family val="2"/>
        <charset val="238"/>
      </rPr>
      <t xml:space="preserve">Total cash receipts from investment activities </t>
    </r>
    <r>
      <rPr>
        <sz val="9"/>
        <color indexed="8"/>
        <rFont val="Arial"/>
        <family val="2"/>
        <charset val="238"/>
      </rPr>
      <t>(ADP 021 to 026)</t>
    </r>
  </si>
  <si>
    <t>1 Cash payments for the purchase of fixed tangible and intangible assets</t>
  </si>
  <si>
    <t>2 Cash payments for the acquisition of financial instruments</t>
  </si>
  <si>
    <t>3 Cash payments for loans and deposits for the period</t>
  </si>
  <si>
    <t>4 Acquisition of a subsidiary, net of cash acquired</t>
  </si>
  <si>
    <t>5 Other cash payments from investment activities</t>
  </si>
  <si>
    <r>
      <rPr>
        <b/>
        <sz val="9"/>
        <rFont val="Arial"/>
        <family val="2"/>
        <charset val="238"/>
      </rPr>
      <t>IV</t>
    </r>
    <r>
      <rPr>
        <b/>
        <sz val="9"/>
        <rFont val="Arial"/>
        <family val="2"/>
        <charset val="238"/>
      </rPr>
      <t xml:space="preserve"> </t>
    </r>
    <r>
      <rPr>
        <b/>
        <sz val="9"/>
        <rFont val="Arial"/>
        <family val="2"/>
        <charset val="238"/>
      </rPr>
      <t xml:space="preserve">Total cash payments from investment activities </t>
    </r>
    <r>
      <rPr>
        <sz val="9"/>
        <color indexed="8"/>
        <rFont val="Arial"/>
        <family val="2"/>
        <charset val="238"/>
      </rPr>
      <t>(ADP 028 to 032)</t>
    </r>
  </si>
  <si>
    <r>
      <rPr>
        <b/>
        <sz val="9"/>
        <color indexed="18"/>
        <rFont val="Arial"/>
        <family val="2"/>
        <charset val="238"/>
      </rPr>
      <t xml:space="preserve">B) NET CASH FLOW FROM INVESTMENT ACTIVITIES </t>
    </r>
    <r>
      <rPr>
        <sz val="9"/>
        <color indexed="18"/>
        <rFont val="Arial"/>
        <family val="2"/>
        <charset val="238"/>
      </rPr>
      <t>(ADP 027 +033)</t>
    </r>
  </si>
  <si>
    <t>Cash flow from financing activities</t>
  </si>
  <si>
    <t>1 Cash receipts from the increase in initial (subscribed) capital</t>
  </si>
  <si>
    <t>2 Cash receipts from the issue of equity financial instruments and debt financial instruments</t>
  </si>
  <si>
    <t>3 Cash receipts from credit principals, loans and other borrowings</t>
  </si>
  <si>
    <t>4 Other cash receipts from financing activities</t>
  </si>
  <si>
    <r>
      <rPr>
        <b/>
        <sz val="9"/>
        <rFont val="Arial"/>
        <family val="2"/>
        <charset val="238"/>
      </rPr>
      <t>V</t>
    </r>
    <r>
      <rPr>
        <b/>
        <sz val="9"/>
        <rFont val="Arial"/>
        <family val="2"/>
        <charset val="238"/>
      </rPr>
      <t xml:space="preserve"> </t>
    </r>
    <r>
      <rPr>
        <b/>
        <sz val="9"/>
        <rFont val="Arial"/>
        <family val="2"/>
        <charset val="238"/>
      </rPr>
      <t xml:space="preserve">Total cash receipts from financing activities </t>
    </r>
    <r>
      <rPr>
        <sz val="9"/>
        <color indexed="8"/>
        <rFont val="Arial"/>
        <family val="2"/>
        <charset val="238"/>
      </rPr>
      <t>(ADP 035 to 038)</t>
    </r>
  </si>
  <si>
    <t>1 Cash payments for the repayment of credit principals, loans and other borrowings and debt financial instruments</t>
  </si>
  <si>
    <t>2 Cash payments for dividends</t>
  </si>
  <si>
    <t xml:space="preserve">3 Cash payments for finance lease </t>
  </si>
  <si>
    <t>4 Cash payments for the redemption of own shares and decrease in initial
(subscribed) capital</t>
  </si>
  <si>
    <t>5 Other cash payments from financing activities</t>
  </si>
  <si>
    <r>
      <rPr>
        <b/>
        <sz val="9"/>
        <rFont val="Arial"/>
        <family val="2"/>
        <charset val="238"/>
      </rPr>
      <t>VI</t>
    </r>
    <r>
      <rPr>
        <b/>
        <sz val="9"/>
        <rFont val="Arial"/>
        <family val="2"/>
        <charset val="238"/>
      </rPr>
      <t xml:space="preserve"> </t>
    </r>
    <r>
      <rPr>
        <b/>
        <sz val="9"/>
        <rFont val="Arial"/>
        <family val="2"/>
        <charset val="238"/>
      </rPr>
      <t xml:space="preserve">Total cash payments from financing activities </t>
    </r>
    <r>
      <rPr>
        <sz val="9"/>
        <color indexed="8"/>
        <rFont val="Arial"/>
        <family val="2"/>
        <charset val="238"/>
      </rPr>
      <t>(ADP 040 to 044)</t>
    </r>
  </si>
  <si>
    <r>
      <rPr>
        <b/>
        <sz val="9"/>
        <color indexed="18"/>
        <rFont val="Arial"/>
        <family val="2"/>
        <charset val="238"/>
      </rPr>
      <t xml:space="preserve">C) NET CASH FLOW FROM FINANCING ACTIVITIES </t>
    </r>
    <r>
      <rPr>
        <sz val="9"/>
        <color indexed="18"/>
        <rFont val="Arial"/>
        <family val="2"/>
        <charset val="238"/>
      </rPr>
      <t>(ADP 039 +045)</t>
    </r>
  </si>
  <si>
    <t>1 Unrealised exchange rate differences in respect of cash and cash equivalents</t>
  </si>
  <si>
    <r>
      <rPr>
        <b/>
        <sz val="9"/>
        <color indexed="18"/>
        <rFont val="Arial"/>
        <family val="2"/>
        <charset val="238"/>
      </rPr>
      <t xml:space="preserve">D) NET INCREASE OR DECREASE IN CASH FLOWS </t>
    </r>
    <r>
      <rPr>
        <sz val="9"/>
        <color indexed="18"/>
        <rFont val="Arial"/>
        <family val="2"/>
        <charset val="238"/>
      </rPr>
      <t>(ADP 020+034+046+047)</t>
    </r>
  </si>
  <si>
    <t>E) CASH AND CASH EQUIVALENTS AT THE BEGINNING OF THE PERIOD</t>
  </si>
  <si>
    <r>
      <rPr>
        <b/>
        <sz val="9"/>
        <color indexed="18"/>
        <rFont val="Arial"/>
        <family val="2"/>
        <charset val="238"/>
      </rPr>
      <t>F) CASH AND CASH EQUIVALENTS AT THE END OF THE PERIOD</t>
    </r>
    <r>
      <rPr>
        <sz val="9"/>
        <color indexed="18"/>
        <rFont val="Arial"/>
        <family val="2"/>
        <charset val="238"/>
      </rPr>
      <t>(ADP 048+049)</t>
    </r>
  </si>
  <si>
    <t>STATEMENT OF CASH FLOWS - direct method</t>
  </si>
  <si>
    <t>Submitter: ____________________________________________________________________</t>
  </si>
  <si>
    <t xml:space="preserve">  1 Cash receipts from customers</t>
  </si>
  <si>
    <t xml:space="preserve">  2 Cash receipts from royalties, fees, commissions and other revenue</t>
  </si>
  <si>
    <t xml:space="preserve">  3 Cash receipts from insurance premiums</t>
  </si>
  <si>
    <t xml:space="preserve">  4 Cash receipts from tax refund</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</si>
  <si>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</si>
  <si>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</si>
  <si>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</si>
  <si>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</si>
  <si>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</si>
  <si>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</si>
  <si>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</si>
  <si>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</si>
  <si>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</si>
  <si>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 xml:space="preserve"> 1 Cash receipts from sales of fixed tangible and intangible assets</t>
  </si>
  <si>
    <t xml:space="preserve"> 2 Cash receipts from sales of financial instruments</t>
  </si>
  <si>
    <t xml:space="preserve"> 3 Interest received</t>
  </si>
  <si>
    <t xml:space="preserve"> 4 Dividends received</t>
  </si>
  <si>
    <t xml:space="preserve"> 5 Cash receipts from the repayment of loans and deposits</t>
  </si>
  <si>
    <t xml:space="preserve"> 6 Other cash receipts from investment activities</t>
  </si>
  <si>
    <t xml:space="preserve"> 1 Cash payments for the purchase of fixed tangible and intangible assets</t>
  </si>
  <si>
    <t xml:space="preserve"> 2 Cash payments for the acquisition of financial instruments</t>
  </si>
  <si>
    <t xml:space="preserve"> 3 Cash payments for loans and deposits</t>
  </si>
  <si>
    <t xml:space="preserve"> 4 Acquisition of a subsidiary, net of cash acquired</t>
  </si>
  <si>
    <t xml:space="preserve"> 5 Other cash payments from investment activities</t>
  </si>
  <si>
    <t xml:space="preserve">     1 Cash receipts from the increase in initial (subscribed) capital</t>
  </si>
  <si>
    <t xml:space="preserve">     2 Cash receipts the from issue of equity financial instruments and debt financial instruments</t>
  </si>
  <si>
    <t xml:space="preserve">     3 Cash receipts from credit principals, loans and other borrowings</t>
  </si>
  <si>
    <t xml:space="preserve">     4 Other cash receipts from financing activities</t>
  </si>
  <si>
    <t xml:space="preserve">     1 Cash payments for the repayment of credit principals, loans and
other borrowings and debt financial instruments</t>
  </si>
  <si>
    <t xml:space="preserve">     2 Cash payments for dividends</t>
  </si>
  <si>
    <t xml:space="preserve">     3 Cash payments for finance lease </t>
  </si>
  <si>
    <t xml:space="preserve">     4 Cash payments for the redemption of own shares and decrease in initial
(subscribed) capital</t>
  </si>
  <si>
    <t xml:space="preserve">     5 Other cash payments from financing activities</t>
  </si>
  <si>
    <t xml:space="preserve">  1 Unrealised exchange rate differences in respect of cash and cash equivalents</t>
  </si>
  <si>
    <t>STATEMENT OF CHANGES IN EQUITY</t>
  </si>
  <si>
    <t>for the period from</t>
  </si>
  <si>
    <r>
      <rPr>
        <b/>
        <sz val="8"/>
        <color indexed="9"/>
        <rFont val="Arial"/>
        <family val="2"/>
        <charset val="238"/>
      </rPr>
      <t xml:space="preserve">ADP
</t>
    </r>
    <r>
      <rPr>
        <b/>
        <sz val="7"/>
        <color indexed="9"/>
        <rFont val="Arial"/>
        <family val="2"/>
        <charset val="238"/>
      </rPr>
      <t>code</t>
    </r>
  </si>
  <si>
    <t>Attributable to owners of the parent</t>
  </si>
  <si>
    <r>
      <rPr>
        <b/>
        <sz val="8"/>
        <color indexed="9"/>
        <rFont val="Arial"/>
        <family val="2"/>
        <charset val="238"/>
      </rPr>
      <t xml:space="preserve">Minority </t>
    </r>
    <r>
      <rPr>
        <b/>
        <sz val="7"/>
        <color indexed="9"/>
        <rFont val="Arial"/>
        <family val="2"/>
        <charset val="238"/>
      </rPr>
      <t>(non-controlling)</t>
    </r>
    <r>
      <rPr>
        <b/>
        <sz val="8"/>
        <color indexed="9"/>
        <rFont val="Arial"/>
        <family val="2"/>
        <charset val="238"/>
      </rPr>
      <t xml:space="preserve">
 interest</t>
    </r>
  </si>
  <si>
    <t>Total capital and reserves</t>
  </si>
  <si>
    <t>Initial (subscribed) capital</t>
  </si>
  <si>
    <t>Capital reserves</t>
  </si>
  <si>
    <t>Legal reserves</t>
  </si>
  <si>
    <t>Reserves for treasury shares</t>
  </si>
  <si>
    <t>Treasury shares and holdings (deductible item)</t>
  </si>
  <si>
    <t>Statutory reserves</t>
  </si>
  <si>
    <t>Other reserves</t>
  </si>
  <si>
    <t>Revaluation reserves</t>
  </si>
  <si>
    <t>Fair value of financial assets through other comprehensive income (available for sale)</t>
  </si>
  <si>
    <t>Cash flow hedge - effective portion</t>
  </si>
  <si>
    <t>Hedge of a net investment in a foreign operation - effective portion</t>
  </si>
  <si>
    <t>Other fair value reserves</t>
  </si>
  <si>
    <t>Exchange rate differences from translation of foreign operations</t>
  </si>
  <si>
    <t>Retained profit / loss brought forward</t>
  </si>
  <si>
    <t>Profit/loss for the business year</t>
  </si>
  <si>
    <t>Total attributable to owners of the parent</t>
  </si>
  <si>
    <t>5</t>
  </si>
  <si>
    <t>6</t>
  </si>
  <si>
    <t>7</t>
  </si>
  <si>
    <t>8</t>
  </si>
  <si>
    <t>9</t>
  </si>
  <si>
    <t>10</t>
  </si>
  <si>
    <t>11</t>
  </si>
  <si>
    <t>12</t>
  </si>
  <si>
    <t>13</t>
  </si>
  <si>
    <t>14</t>
  </si>
  <si>
    <t>15</t>
  </si>
  <si>
    <t>16</t>
  </si>
  <si>
    <t>17</t>
  </si>
  <si>
    <t>18 (3 to 6 - 7
 + 8 to 17)</t>
  </si>
  <si>
    <t>20 (18+19)</t>
  </si>
  <si>
    <t>Previous period</t>
  </si>
  <si>
    <t>1  Balance on the first day of the previous business year</t>
  </si>
  <si>
    <t>2 Changes in accounting policies</t>
  </si>
  <si>
    <t>3 Correction of errors</t>
  </si>
  <si>
    <r>
      <rPr>
        <b/>
        <sz val="8"/>
        <rFont val="Arial"/>
        <family val="2"/>
        <charset val="238"/>
      </rPr>
      <t>4</t>
    </r>
    <r>
      <rPr>
        <b/>
        <sz val="8"/>
        <rFont val="Arial"/>
        <family val="2"/>
        <charset val="238"/>
      </rPr>
      <t xml:space="preserve"> </t>
    </r>
    <r>
      <rPr>
        <b/>
        <sz val="8"/>
        <rFont val="Arial"/>
        <family val="2"/>
        <charset val="238"/>
      </rPr>
      <t xml:space="preserve">Balance on the first day of the previous business year (restated) </t>
    </r>
    <r>
      <rPr>
        <sz val="8"/>
        <color indexed="8"/>
        <rFont val="Arial"/>
        <family val="2"/>
        <charset val="238"/>
      </rPr>
      <t>(ADP 01 to 03)</t>
    </r>
  </si>
  <si>
    <t>5 Profit/loss of the period</t>
  </si>
  <si>
    <t>6 Exchange rate differences from translation of foreign operations</t>
  </si>
  <si>
    <t>7 Changes in revaluation reserves of fixed tangible and intangible assets</t>
  </si>
  <si>
    <t>8 Gains or losses from subsequent measurement of financial assets at fair value through other comprehensive income (available for sale)</t>
  </si>
  <si>
    <t>9 Profit or loss arising from effective cash flow hedge</t>
  </si>
  <si>
    <t>10 Profit or loss arising from effective hedge of a net investment in a foreign operation</t>
  </si>
  <si>
    <t>11 Share in other comprehensive income/loss of companies linked by virtue of participating interests</t>
  </si>
  <si>
    <t>12 Actuarial gains/losses on the defined benefit obligation</t>
  </si>
  <si>
    <t>13 Other changes in equity unrelated to owners</t>
  </si>
  <si>
    <t>14 Tax on transactions recognised directly in equity</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</si>
  <si>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</si>
  <si>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</si>
  <si>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</si>
  <si>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18 Redemption of treasury shares/holdings</t>
  </si>
  <si>
    <t>19 Payments from members/shareholders</t>
  </si>
  <si>
    <t>21 Other distributions and payments to members/shareholders</t>
  </si>
  <si>
    <t>22 Transfer to reserves according to the annual schedule</t>
  </si>
  <si>
    <t>23 Increase in reserves arising from the pre-bankruptcy settlement procedure</t>
  </si>
  <si>
    <t>APPENDIX TO THE STATEMENT OF CHANGES IN EQUITY (to be filled in by undertakings that draw up financial statements in accordance with the IFRS)</t>
  </si>
  <si>
    <t>1 Balance on the first day of the current business year</t>
  </si>
  <si>
    <t>20 Payment of share in profit/dividend</t>
  </si>
  <si>
    <t>22 Carryforward per annual plan</t>
  </si>
  <si>
    <r>
      <t>V</t>
    </r>
    <r>
      <rPr>
        <sz val="9"/>
        <color indexed="12"/>
        <rFont val="Arial"/>
        <family val="2"/>
        <charset val="238"/>
      </rPr>
      <t xml:space="preserve"> </t>
    </r>
    <r>
      <rPr>
        <sz val="9"/>
        <color indexed="12"/>
        <rFont val="Arial"/>
        <family val="2"/>
        <charset val="238"/>
      </rPr>
      <t>FAIR VALUE RESERVES</t>
    </r>
    <r>
      <rPr>
        <sz val="9"/>
        <rFont val="Arial"/>
        <family val="2"/>
        <charset val="238"/>
      </rPr>
      <t xml:space="preserve"> </t>
    </r>
    <r>
      <rPr>
        <sz val="9"/>
        <color indexed="12"/>
        <rFont val="Arial"/>
        <family val="2"/>
        <charset val="238"/>
      </rPr>
      <t>AND OTHER (ADP 078 to 082)</t>
    </r>
  </si>
  <si>
    <r>
      <t xml:space="preserve">B)  PROVISIONS </t>
    </r>
    <r>
      <rPr>
        <sz val="9"/>
        <color indexed="62"/>
        <rFont val="Arial"/>
        <family val="2"/>
        <charset val="238"/>
      </rPr>
      <t>(ADP 091 to 096)</t>
    </r>
  </si>
  <si>
    <r>
      <t xml:space="preserve">C)  LONG-TERM LIABILITIES </t>
    </r>
    <r>
      <rPr>
        <sz val="9"/>
        <color indexed="62"/>
        <rFont val="Arial"/>
        <family val="2"/>
        <charset val="238"/>
      </rPr>
      <t>(ADP 098 to 108)</t>
    </r>
  </si>
  <si>
    <r>
      <t xml:space="preserve">D)  SHORT-TERM LIABILITIES </t>
    </r>
    <r>
      <rPr>
        <sz val="9"/>
        <color indexed="62"/>
        <rFont val="Arial"/>
        <family val="2"/>
        <charset val="238"/>
      </rPr>
      <t>(ADP 110 to 123)</t>
    </r>
  </si>
  <si>
    <r>
      <t xml:space="preserve">F)  TOTAL – LIABILITIES </t>
    </r>
    <r>
      <rPr>
        <sz val="9"/>
        <color indexed="62"/>
        <rFont val="Arial"/>
        <family val="2"/>
        <charset val="238"/>
      </rPr>
      <t>(ADP 067+090+097+109+124)</t>
    </r>
  </si>
  <si>
    <r>
      <t>I</t>
    </r>
    <r>
      <rPr>
        <b/>
        <sz val="9"/>
        <color indexed="62"/>
        <rFont val="Arial"/>
        <family val="2"/>
        <charset val="238"/>
      </rPr>
      <t xml:space="preserve"> </t>
    </r>
    <r>
      <rPr>
        <b/>
        <sz val="9"/>
        <color indexed="62"/>
        <rFont val="Arial"/>
        <family val="2"/>
        <charset val="238"/>
      </rPr>
      <t xml:space="preserve">OPERATING INCOME </t>
    </r>
    <r>
      <rPr>
        <sz val="9"/>
        <color indexed="62"/>
        <rFont val="Arial"/>
        <family val="2"/>
        <charset val="238"/>
      </rPr>
      <t>(ADP 002 to 006)</t>
    </r>
  </si>
  <si>
    <r>
      <t>II</t>
    </r>
    <r>
      <rPr>
        <b/>
        <sz val="9"/>
        <color indexed="62"/>
        <rFont val="Arial"/>
        <family val="2"/>
        <charset val="238"/>
      </rPr>
      <t xml:space="preserve"> </t>
    </r>
    <r>
      <rPr>
        <b/>
        <sz val="9"/>
        <color indexed="62"/>
        <rFont val="Arial"/>
        <family val="2"/>
        <charset val="238"/>
      </rPr>
      <t xml:space="preserve">OPERATING EXPENSES </t>
    </r>
    <r>
      <rPr>
        <sz val="9"/>
        <color indexed="62"/>
        <rFont val="Arial"/>
        <family val="2"/>
        <charset val="238"/>
      </rPr>
      <t>(ADP 08+009+013+017+018+019+022+029)</t>
    </r>
  </si>
  <si>
    <r>
      <t>III</t>
    </r>
    <r>
      <rPr>
        <b/>
        <sz val="9"/>
        <color indexed="62"/>
        <rFont val="Arial"/>
        <family val="2"/>
        <charset val="238"/>
      </rPr>
      <t xml:space="preserve"> </t>
    </r>
    <r>
      <rPr>
        <b/>
        <sz val="9"/>
        <color indexed="62"/>
        <rFont val="Arial"/>
        <family val="2"/>
        <charset val="238"/>
      </rPr>
      <t xml:space="preserve">FINANCIAL INCOME </t>
    </r>
    <r>
      <rPr>
        <sz val="9"/>
        <color indexed="62"/>
        <rFont val="Arial"/>
        <family val="2"/>
        <charset val="238"/>
      </rPr>
      <t>(ADP 031 to 040)</t>
    </r>
  </si>
  <si>
    <r>
      <t>IV</t>
    </r>
    <r>
      <rPr>
        <b/>
        <sz val="9"/>
        <color indexed="62"/>
        <rFont val="Arial"/>
        <family val="2"/>
        <charset val="238"/>
      </rPr>
      <t xml:space="preserve"> </t>
    </r>
    <r>
      <rPr>
        <b/>
        <sz val="9"/>
        <color indexed="62"/>
        <rFont val="Arial"/>
        <family val="2"/>
        <charset val="238"/>
      </rPr>
      <t xml:space="preserve">FINANCIAL EXPENSES </t>
    </r>
    <r>
      <rPr>
        <sz val="9"/>
        <color indexed="62"/>
        <rFont val="Arial"/>
        <family val="2"/>
        <charset val="238"/>
      </rPr>
      <t>(ADP 042 to 048)</t>
    </r>
  </si>
  <si>
    <r>
      <t>IX</t>
    </r>
    <r>
      <rPr>
        <b/>
        <sz val="9"/>
        <color indexed="62"/>
        <rFont val="Arial"/>
        <family val="2"/>
        <charset val="238"/>
      </rPr>
      <t xml:space="preserve">   </t>
    </r>
    <r>
      <rPr>
        <b/>
        <sz val="9"/>
        <color indexed="62"/>
        <rFont val="Arial"/>
        <family val="2"/>
        <charset val="238"/>
      </rPr>
      <t xml:space="preserve">TOTAL INCOME </t>
    </r>
    <r>
      <rPr>
        <sz val="9"/>
        <color indexed="62"/>
        <rFont val="Arial"/>
        <family val="2"/>
        <charset val="238"/>
      </rPr>
      <t>(ADP 001+030+049 +050)</t>
    </r>
  </si>
  <si>
    <r>
      <t>X</t>
    </r>
    <r>
      <rPr>
        <b/>
        <sz val="9"/>
        <color indexed="62"/>
        <rFont val="Arial"/>
        <family val="2"/>
        <charset val="238"/>
      </rPr>
      <t xml:space="preserve">    </t>
    </r>
    <r>
      <rPr>
        <b/>
        <sz val="9"/>
        <color indexed="62"/>
        <rFont val="Arial"/>
        <family val="2"/>
        <charset val="238"/>
      </rPr>
      <t xml:space="preserve">TOTAL EXPENDITURE </t>
    </r>
    <r>
      <rPr>
        <sz val="9"/>
        <color indexed="62"/>
        <rFont val="Arial"/>
        <family val="2"/>
        <charset val="238"/>
      </rPr>
      <t>(ADP 007+041+051 + 052)</t>
    </r>
  </si>
  <si>
    <r>
      <t>XI</t>
    </r>
    <r>
      <rPr>
        <b/>
        <sz val="9"/>
        <color indexed="62"/>
        <rFont val="Arial"/>
        <family val="2"/>
        <charset val="238"/>
      </rPr>
      <t xml:space="preserve">   </t>
    </r>
    <r>
      <rPr>
        <b/>
        <sz val="9"/>
        <color indexed="62"/>
        <rFont val="Arial"/>
        <family val="2"/>
        <charset val="238"/>
      </rPr>
      <t xml:space="preserve">PRE-TAX PROFIT OR LOSS </t>
    </r>
    <r>
      <rPr>
        <sz val="9"/>
        <color indexed="62"/>
        <rFont val="Arial"/>
        <family val="2"/>
        <charset val="238"/>
      </rPr>
      <t>(ADP 053-054)</t>
    </r>
  </si>
  <si>
    <r>
      <t>XIII</t>
    </r>
    <r>
      <rPr>
        <b/>
        <sz val="9"/>
        <color indexed="62"/>
        <rFont val="Arial"/>
        <family val="2"/>
        <charset val="238"/>
      </rPr>
      <t xml:space="preserve"> </t>
    </r>
    <r>
      <rPr>
        <b/>
        <sz val="9"/>
        <color indexed="62"/>
        <rFont val="Arial"/>
        <family val="2"/>
        <charset val="238"/>
      </rPr>
      <t xml:space="preserve">PROFIT OR LOSS FOR THE PERIOD </t>
    </r>
    <r>
      <rPr>
        <sz val="9"/>
        <color indexed="62"/>
        <rFont val="Arial"/>
        <family val="2"/>
        <charset val="238"/>
      </rPr>
      <t>(ADP 055-059)</t>
    </r>
  </si>
  <si>
    <r>
      <t>XIV</t>
    </r>
    <r>
      <rPr>
        <b/>
        <sz val="9"/>
        <color indexed="62"/>
        <rFont val="Arial"/>
        <family val="2"/>
        <charset val="238"/>
      </rPr>
      <t xml:space="preserve"> </t>
    </r>
    <r>
      <rPr>
        <b/>
        <sz val="9"/>
        <color indexed="62"/>
        <rFont val="Arial"/>
        <family val="2"/>
        <charset val="238"/>
      </rPr>
      <t>PRE-TAX PROFIT OR LOSS OF DISCONTINUED OPERATIONS</t>
    </r>
    <r>
      <rPr>
        <sz val="9"/>
        <color indexed="62"/>
        <rFont val="Arial"/>
        <family val="2"/>
        <charset val="238"/>
      </rPr>
      <t xml:space="preserve">  (ADP 063-064)</t>
    </r>
  </si>
  <si>
    <r>
      <t>XVI</t>
    </r>
    <r>
      <rPr>
        <b/>
        <sz val="9"/>
        <color indexed="62"/>
        <rFont val="Arial"/>
        <family val="2"/>
        <charset val="238"/>
      </rPr>
      <t xml:space="preserve"> </t>
    </r>
    <r>
      <rPr>
        <b/>
        <sz val="9"/>
        <color indexed="62"/>
        <rFont val="Arial"/>
        <family val="2"/>
        <charset val="238"/>
      </rPr>
      <t xml:space="preserve">PRE-TAX PROFIT OR LOSS </t>
    </r>
    <r>
      <rPr>
        <sz val="9"/>
        <color indexed="62"/>
        <rFont val="Arial"/>
        <family val="2"/>
        <charset val="238"/>
      </rPr>
      <t>(ADP 055-+062)</t>
    </r>
  </si>
  <si>
    <r>
      <t>XVIII</t>
    </r>
    <r>
      <rPr>
        <b/>
        <sz val="9"/>
        <color indexed="62"/>
        <rFont val="Arial"/>
        <family val="2"/>
        <charset val="238"/>
      </rPr>
      <t xml:space="preserve"> </t>
    </r>
    <r>
      <rPr>
        <b/>
        <sz val="9"/>
        <color indexed="62"/>
        <rFont val="Arial"/>
        <family val="2"/>
        <charset val="238"/>
      </rPr>
      <t xml:space="preserve">PROFIT OR LOSS FOR THE PERIOD </t>
    </r>
    <r>
      <rPr>
        <sz val="9"/>
        <color indexed="62"/>
        <rFont val="Arial"/>
        <family val="2"/>
        <charset val="238"/>
      </rPr>
      <t>(ADP 068-071)</t>
    </r>
  </si>
  <si>
    <r>
      <t>XVII</t>
    </r>
    <r>
      <rPr>
        <b/>
        <sz val="9"/>
        <color indexed="62"/>
        <rFont val="Arial"/>
        <family val="2"/>
        <charset val="238"/>
      </rPr>
      <t xml:space="preserve"> </t>
    </r>
    <r>
      <rPr>
        <b/>
        <sz val="9"/>
        <color indexed="62"/>
        <rFont val="Arial"/>
        <family val="2"/>
        <charset val="238"/>
      </rPr>
      <t xml:space="preserve">INCOME TAX </t>
    </r>
    <r>
      <rPr>
        <sz val="9"/>
        <color indexed="62"/>
        <rFont val="Arial"/>
        <family val="2"/>
        <charset val="238"/>
      </rPr>
      <t>(ADP 058+065)</t>
    </r>
  </si>
  <si>
    <r>
      <t>XIX</t>
    </r>
    <r>
      <rPr>
        <b/>
        <sz val="9"/>
        <color indexed="18"/>
        <rFont val="Arial"/>
        <family val="2"/>
        <charset val="238"/>
      </rPr>
      <t xml:space="preserve"> </t>
    </r>
    <r>
      <rPr>
        <b/>
        <sz val="9"/>
        <color indexed="18"/>
        <rFont val="Arial"/>
        <family val="2"/>
        <charset val="238"/>
      </rPr>
      <t xml:space="preserve">PROFIT OR LOSS FOR THE PERIOD </t>
    </r>
    <r>
      <rPr>
        <sz val="9"/>
        <color indexed="18"/>
        <rFont val="Arial"/>
        <family val="2"/>
        <charset val="238"/>
      </rPr>
      <t>(ADP 076+077)</t>
    </r>
  </si>
  <si>
    <t>3 Profit or loss arising from effective cash flow hedging</t>
  </si>
  <si>
    <t>4 Profit or loss arising from effective hedge of a net investment in a foreign operation</t>
  </si>
  <si>
    <t>5 Share in other comprehensive income/loss of companies linked by virtue of participating interests</t>
  </si>
  <si>
    <r>
      <t>VI</t>
    </r>
    <r>
      <rPr>
        <b/>
        <sz val="9"/>
        <color indexed="18"/>
        <rFont val="Arial"/>
        <family val="2"/>
        <charset val="238"/>
      </rPr>
      <t xml:space="preserve"> </t>
    </r>
    <r>
      <rPr>
        <b/>
        <sz val="9"/>
        <color indexed="18"/>
        <rFont val="Arial"/>
        <family val="2"/>
        <charset val="238"/>
      </rPr>
      <t xml:space="preserve">COMPREHENSIVE INCOME OR LOSS FOR THE PERIOD </t>
    </r>
    <r>
      <rPr>
        <sz val="9"/>
        <color indexed="18"/>
        <rFont val="Arial"/>
        <family val="2"/>
        <charset val="238"/>
      </rPr>
      <t>(ADP 100+101)</t>
    </r>
  </si>
  <si>
    <r>
      <t xml:space="preserve">A) NET CASH FLOW FROM OPERATING ACTIVITIES </t>
    </r>
    <r>
      <rPr>
        <sz val="9"/>
        <color indexed="18"/>
        <rFont val="Arial"/>
        <family val="2"/>
        <charset val="238"/>
      </rPr>
      <t>(ADP 006 + 013)</t>
    </r>
  </si>
  <si>
    <r>
      <t>III</t>
    </r>
    <r>
      <rPr>
        <b/>
        <sz val="9"/>
        <rFont val="Arial"/>
        <family val="2"/>
        <charset val="238"/>
      </rPr>
      <t xml:space="preserve"> </t>
    </r>
    <r>
      <rPr>
        <b/>
        <sz val="9"/>
        <rFont val="Arial"/>
        <family val="2"/>
        <charset val="238"/>
      </rPr>
      <t xml:space="preserve">Total cash receipts from investment activities </t>
    </r>
    <r>
      <rPr>
        <sz val="9"/>
        <color indexed="8"/>
        <rFont val="Arial"/>
        <family val="2"/>
        <charset val="238"/>
      </rPr>
      <t>(ADP 015 to 020)</t>
    </r>
  </si>
  <si>
    <r>
      <t>IV</t>
    </r>
    <r>
      <rPr>
        <b/>
        <sz val="9"/>
        <rFont val="Arial"/>
        <family val="2"/>
        <charset val="238"/>
      </rPr>
      <t xml:space="preserve"> </t>
    </r>
    <r>
      <rPr>
        <b/>
        <sz val="9"/>
        <rFont val="Arial"/>
        <family val="2"/>
        <charset val="238"/>
      </rPr>
      <t xml:space="preserve">Total cash payments from investment activities </t>
    </r>
    <r>
      <rPr>
        <sz val="9"/>
        <color indexed="8"/>
        <rFont val="Arial"/>
        <family val="2"/>
        <charset val="238"/>
      </rPr>
      <t>(ADP 022 to 026)</t>
    </r>
  </si>
  <si>
    <r>
      <t xml:space="preserve">B) NET CASH FLOW FROM INVESTMENT ACTIVITIES </t>
    </r>
    <r>
      <rPr>
        <sz val="9"/>
        <color indexed="18"/>
        <rFont val="Arial"/>
        <family val="2"/>
        <charset val="238"/>
      </rPr>
      <t>(ADP 021 + 027)</t>
    </r>
  </si>
  <si>
    <r>
      <t>V</t>
    </r>
    <r>
      <rPr>
        <b/>
        <sz val="9"/>
        <rFont val="Arial"/>
        <family val="2"/>
        <charset val="238"/>
      </rPr>
      <t xml:space="preserve"> </t>
    </r>
    <r>
      <rPr>
        <b/>
        <sz val="9"/>
        <rFont val="Arial"/>
        <family val="2"/>
        <charset val="238"/>
      </rPr>
      <t xml:space="preserve">Total cash receipts from financing activities </t>
    </r>
    <r>
      <rPr>
        <sz val="9"/>
        <color indexed="8"/>
        <rFont val="Arial"/>
        <family val="2"/>
        <charset val="238"/>
      </rPr>
      <t>(ADP 029 to 032)</t>
    </r>
  </si>
  <si>
    <r>
      <t>VI</t>
    </r>
    <r>
      <rPr>
        <b/>
        <sz val="9"/>
        <rFont val="Arial"/>
        <family val="2"/>
        <charset val="238"/>
      </rPr>
      <t xml:space="preserve"> </t>
    </r>
    <r>
      <rPr>
        <b/>
        <sz val="9"/>
        <rFont val="Arial"/>
        <family val="2"/>
        <charset val="238"/>
      </rPr>
      <t xml:space="preserve">Total cash payments from financing activities </t>
    </r>
    <r>
      <rPr>
        <sz val="9"/>
        <color indexed="8"/>
        <rFont val="Arial"/>
        <family val="2"/>
        <charset val="238"/>
      </rPr>
      <t>(ADP 034 to 038)</t>
    </r>
  </si>
  <si>
    <r>
      <t xml:space="preserve">C) NET CASH FLOW FROM FINANCING ACTIVITIES </t>
    </r>
    <r>
      <rPr>
        <sz val="9"/>
        <color indexed="18"/>
        <rFont val="Arial"/>
        <family val="2"/>
        <charset val="238"/>
      </rPr>
      <t>(ADP 033 +039)</t>
    </r>
  </si>
  <si>
    <r>
      <t xml:space="preserve">D) NET INCREASE OR DECREASE IN CASH FLOWS </t>
    </r>
    <r>
      <rPr>
        <sz val="9"/>
        <color indexed="18"/>
        <rFont val="Arial"/>
        <family val="2"/>
        <charset val="238"/>
      </rPr>
      <t>(ADP 014 + 028 + 040 + 041)</t>
    </r>
  </si>
  <si>
    <r>
      <t xml:space="preserve">F) CASH AND CASH EQUIVALENTS AT THE END OF THE PERIOD </t>
    </r>
    <r>
      <rPr>
        <sz val="9"/>
        <color indexed="18"/>
        <rFont val="Arial"/>
        <family val="2"/>
        <charset val="238"/>
      </rPr>
      <t>(ADP 042+043)</t>
    </r>
  </si>
  <si>
    <r>
      <t>24</t>
    </r>
    <r>
      <rPr>
        <b/>
        <sz val="8"/>
        <rFont val="Arial"/>
        <family val="2"/>
        <charset val="238"/>
      </rPr>
      <t xml:space="preserve"> </t>
    </r>
    <r>
      <rPr>
        <b/>
        <sz val="8"/>
        <rFont val="Arial"/>
        <family val="2"/>
        <charset val="238"/>
      </rPr>
      <t xml:space="preserve">Balance on the last day of the previous business year reporting period </t>
    </r>
    <r>
      <rPr>
        <sz val="8"/>
        <color indexed="8"/>
        <rFont val="Arial"/>
        <family val="2"/>
        <charset val="238"/>
      </rPr>
      <t>(ADP 04 to 23)</t>
    </r>
  </si>
  <si>
    <r>
      <t xml:space="preserve">   </t>
    </r>
    <r>
      <rPr>
        <b/>
        <sz val="8"/>
        <color indexed="18"/>
        <rFont val="Arial"/>
        <family val="2"/>
        <charset val="238"/>
      </rPr>
      <t>I</t>
    </r>
    <r>
      <rPr>
        <b/>
        <sz val="8"/>
        <color indexed="18"/>
        <rFont val="Arial"/>
        <family val="2"/>
        <charset val="238"/>
      </rPr>
      <t xml:space="preserve"> </t>
    </r>
    <r>
      <rPr>
        <b/>
        <sz val="8"/>
        <color indexed="18"/>
        <rFont val="Arial"/>
        <family val="2"/>
        <charset val="238"/>
      </rPr>
      <t xml:space="preserve">OTHER COMPREHENSIVE INCOME OF THE PREVIOUS PERIOD, NET OF TAX </t>
    </r>
    <r>
      <rPr>
        <sz val="8"/>
        <color indexed="18"/>
        <rFont val="Arial"/>
        <family val="2"/>
        <charset val="238"/>
      </rPr>
      <t>(ADP 06 to 14)</t>
    </r>
  </si>
  <si>
    <r>
      <t xml:space="preserve">  </t>
    </r>
    <r>
      <rPr>
        <b/>
        <sz val="8"/>
        <color indexed="18"/>
        <rFont val="Arial"/>
        <family val="2"/>
        <charset val="238"/>
      </rPr>
      <t>II</t>
    </r>
    <r>
      <rPr>
        <b/>
        <sz val="8"/>
        <color indexed="18"/>
        <rFont val="Arial"/>
        <family val="2"/>
        <charset val="238"/>
      </rPr>
      <t xml:space="preserve"> </t>
    </r>
    <r>
      <rPr>
        <b/>
        <sz val="8"/>
        <color indexed="18"/>
        <rFont val="Arial"/>
        <family val="2"/>
        <charset val="238"/>
      </rPr>
      <t xml:space="preserve">COMPREHENSIVE INCOME OR LOSS FOR THE PREVIOUS PERIOD </t>
    </r>
    <r>
      <rPr>
        <sz val="8"/>
        <color indexed="18"/>
        <rFont val="Arial"/>
        <family val="2"/>
        <charset val="238"/>
      </rPr>
      <t>(ADP 05+25)</t>
    </r>
  </si>
  <si>
    <r>
      <t>III</t>
    </r>
    <r>
      <rPr>
        <b/>
        <sz val="8"/>
        <color indexed="18"/>
        <rFont val="Arial"/>
        <family val="2"/>
        <charset val="238"/>
      </rPr>
      <t xml:space="preserve"> </t>
    </r>
    <r>
      <rPr>
        <b/>
        <sz val="8"/>
        <color indexed="18"/>
        <rFont val="Arial"/>
        <family val="2"/>
        <charset val="238"/>
      </rPr>
      <t xml:space="preserve">TRANSACTIONS WITH OWNERS IN THE PREVIOUS PERIOD RECOGNISED DIRECTLY IN EQUITY  </t>
    </r>
    <r>
      <rPr>
        <sz val="8"/>
        <color indexed="18"/>
        <rFont val="Arial"/>
        <family val="2"/>
        <charset val="238"/>
      </rPr>
      <t>(ADP 15 to 23)</t>
    </r>
  </si>
  <si>
    <r>
      <t>4</t>
    </r>
    <r>
      <rPr>
        <b/>
        <sz val="8"/>
        <rFont val="Arial"/>
        <family val="2"/>
        <charset val="238"/>
      </rPr>
      <t xml:space="preserve"> </t>
    </r>
    <r>
      <rPr>
        <b/>
        <sz val="8"/>
        <rFont val="Arial"/>
        <family val="2"/>
        <charset val="238"/>
      </rPr>
      <t>Balance on the first day of the current business year (restated)</t>
    </r>
    <r>
      <rPr>
        <sz val="8"/>
        <rFont val="Arial"/>
        <family val="2"/>
        <charset val="238"/>
      </rPr>
      <t xml:space="preserve"> </t>
    </r>
    <r>
      <rPr>
        <sz val="8"/>
        <color indexed="8"/>
        <rFont val="Arial"/>
        <family val="2"/>
        <charset val="238"/>
      </rPr>
      <t>(AOP 28 to 30)</t>
    </r>
  </si>
  <si>
    <r>
      <t>24</t>
    </r>
    <r>
      <rPr>
        <b/>
        <sz val="8"/>
        <rFont val="Arial"/>
        <family val="2"/>
        <charset val="238"/>
      </rPr>
      <t xml:space="preserve"> </t>
    </r>
    <r>
      <rPr>
        <b/>
        <sz val="8"/>
        <rFont val="Arial"/>
        <family val="2"/>
        <charset val="238"/>
      </rPr>
      <t xml:space="preserve">Balance on the last day of the current business year reporting period </t>
    </r>
    <r>
      <rPr>
        <sz val="8"/>
        <color indexed="8"/>
        <rFont val="Arial"/>
        <family val="2"/>
        <charset val="238"/>
      </rPr>
      <t>(ADP 31 to 50)</t>
    </r>
  </si>
  <si>
    <r>
      <t>III</t>
    </r>
    <r>
      <rPr>
        <b/>
        <sz val="8"/>
        <color indexed="18"/>
        <rFont val="Arial"/>
        <family val="2"/>
        <charset val="238"/>
      </rPr>
      <t xml:space="preserve"> </t>
    </r>
    <r>
      <rPr>
        <b/>
        <sz val="8"/>
        <color indexed="18"/>
        <rFont val="Arial"/>
        <family val="2"/>
        <charset val="238"/>
      </rPr>
      <t xml:space="preserve">TRANSACTIONS WITH OWNERS IN THE CURRENT PERIOD RECOGNISED DIRECTLY IN EQUITY  </t>
    </r>
    <r>
      <rPr>
        <sz val="8"/>
        <color indexed="18"/>
        <rFont val="Arial"/>
        <family val="2"/>
        <charset val="238"/>
      </rPr>
      <t>(ADP 42 to 50)</t>
    </r>
  </si>
  <si>
    <r>
      <t xml:space="preserve">   </t>
    </r>
    <r>
      <rPr>
        <b/>
        <sz val="8"/>
        <color indexed="18"/>
        <rFont val="Arial"/>
        <family val="2"/>
        <charset val="238"/>
      </rPr>
      <t>I</t>
    </r>
    <r>
      <rPr>
        <b/>
        <sz val="8"/>
        <color indexed="18"/>
        <rFont val="Arial"/>
        <family val="2"/>
        <charset val="238"/>
      </rPr>
      <t xml:space="preserve"> </t>
    </r>
    <r>
      <rPr>
        <b/>
        <sz val="8"/>
        <color indexed="18"/>
        <rFont val="Arial"/>
        <family val="2"/>
        <charset val="238"/>
      </rPr>
      <t xml:space="preserve">OTHER COMPREHENSIVE INCOME FOR THE CURRENT PERIOD, NET OF TAX  </t>
    </r>
    <r>
      <rPr>
        <sz val="8"/>
        <color indexed="18"/>
        <rFont val="Arial"/>
        <family val="2"/>
        <charset val="238"/>
      </rPr>
      <t>(ADP 33 to 41)</t>
    </r>
  </si>
  <si>
    <r>
      <t xml:space="preserve">  II COMPREHENSIVE INCOME OR LOSS FOR THE CURRENT PERIOD </t>
    </r>
    <r>
      <rPr>
        <sz val="8"/>
        <color indexed="18"/>
        <rFont val="Arial"/>
        <family val="2"/>
        <charset val="238"/>
      </rPr>
      <t>(ADP 32 do 52)</t>
    </r>
  </si>
  <si>
    <t xml:space="preserve">2 Changes in accounting policies </t>
  </si>
  <si>
    <t xml:space="preserve">     1 Financial assets at fair value through other comprehensive income (i.e. available for sale)</t>
  </si>
  <si>
    <t>in EUR</t>
  </si>
  <si>
    <t>01298470</t>
  </si>
  <si>
    <t>HR</t>
  </si>
  <si>
    <t>213800TZT84K7VNWFO74</t>
  </si>
  <si>
    <t>080157581</t>
  </si>
  <si>
    <t>34695138237</t>
  </si>
  <si>
    <t>5157</t>
  </si>
  <si>
    <t>M SAN GRUPA d.o.o.</t>
  </si>
  <si>
    <t>Rugvica (Rugvica Municipality)</t>
  </si>
  <si>
    <t>Dugoselska ulica 5</t>
  </si>
  <si>
    <t>komunikacije@msan.hr</t>
  </si>
  <si>
    <t>www.msan.hr</t>
  </si>
  <si>
    <t>KIM TEC d.o.o.</t>
  </si>
  <si>
    <t>Vitez</t>
  </si>
  <si>
    <t>KIM-TEC doo</t>
  </si>
  <si>
    <t>Beograd</t>
  </si>
  <si>
    <t>KIM TEC CG d.o.o.</t>
  </si>
  <si>
    <t>Podgorica</t>
  </si>
  <si>
    <t>M SAN Logistika d.o.o.</t>
  </si>
  <si>
    <t>Zagreb</t>
  </si>
  <si>
    <t>MR servis d.o.o.</t>
  </si>
  <si>
    <t>PAKOM KOMPANI DOOEL</t>
  </si>
  <si>
    <t>Skopje</t>
  </si>
  <si>
    <t>Submitter: M SAN GRUPA D.O.O.</t>
  </si>
  <si>
    <t>for the period 1.1.2024 to 30.6.2024</t>
  </si>
  <si>
    <t> 30.6.2024</t>
  </si>
  <si>
    <t>Sandra Njegić</t>
  </si>
  <si>
    <t>01 6611 637</t>
  </si>
  <si>
    <t>sandra.njegic@msan.hr</t>
  </si>
  <si>
    <t>balance as at 30.6.2024</t>
  </si>
  <si>
    <t>NOTES TO FINANCIAL STATEMENTS (PFI)
(drawn up for semi-annual periods)
Name of the issuer: M SAN GRUPA D.O.O.
Personal identification number (OIB): 34695138237
Reporting period: 1.1.2024 - 30.6.2024 
Annual Report of M SAN Group d.o.o. for 2023 is available on the issuer's website, at:
https://www.msan.hr/wp-content/uploads/2024/04/213800TZT84K7VNWFO74-2023-12-31-en.zip
The accounting policies applied in the preparation of the financial statements for the reporting period are the same as in the last annual financial statements.
The Group does not have debts with a maturity of more than 5 years.
The average number of employees of M SAN Group d.o.o. in the period from 1.1.2024. to 30.6.2024. was 950.
As of December 31, 2023, the Group has not recognized deferred tax liability. In the reporting period, there were no changes compared to the previous reporting period.
The company holds investments in associates:
Ekupi d.o.o., Buzinski prilaz 10, 10010 Zagreb, Croatia
Share of the Company in the net assets of associate: EUR 113 thousand
Amount of total capital and reserves: EUR 470 thousand
Profit or loss for the last reporting period: EUR 80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</si>
</sst>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1"/>
      <color theme="1"/>
      <name val="Calibri"/>
      <family val="2"/>
      <charset val="1"/>
      <scheme val="minor"/>
    </font>
    <font>
      <b/>
      <sz val="12"/>
      <name val="Arial"/>
      <family val="2"/>
      <charset val="238"/>
    </font>
    <font>
      <b/>
      <sz val="10"/>
      <name val="Arial"/>
      <family val="2"/>
      <charset val="238"/>
    </font>
    <font>
      <sz val="10"/>
      <name val="Arial"/>
      <family val="2"/>
      <charset val="238"/>
    </font>
    <font>
      <b/>
      <sz val="9"/>
      <name val="Arial"/>
      <family val="2"/>
      <charset val="238"/>
    </font>
    <font>
      <b/>
      <sz val="7"/>
      <color indexed="8"/>
      <name val="Arial"/>
      <family val="2"/>
      <charset val="238"/>
    </font>
    <font>
      <b/>
      <sz val="8"/>
      <name val="Arial"/>
      <family val="2"/>
      <charset val="238"/>
    </font>
    <font>
      <b/>
      <sz val="9"/>
      <color indexed="62"/>
      <name val="Arial"/>
      <family val="2"/>
      <charset val="238"/>
    </font>
    <font>
      <sz val="9"/>
      <name val="Arial"/>
      <family val="2"/>
      <charset val="238"/>
    </font>
    <font>
      <sz val="9"/>
      <color indexed="62"/>
      <name val="Arial"/>
      <family val="2"/>
      <charset val="238"/>
    </font>
    <font>
      <sz val="9"/>
      <color indexed="12"/>
      <name val="Arial"/>
      <family val="2"/>
      <charset val="238"/>
    </font>
    <font>
      <b/>
      <sz val="9"/>
      <color indexed="18"/>
      <name val="Arial"/>
      <family val="2"/>
      <charset val="238"/>
    </font>
    <font>
      <sz val="9"/>
      <color indexed="18"/>
      <name val="Arial"/>
      <family val="2"/>
      <charset val="238"/>
    </font>
    <font>
      <b/>
      <sz val="11"/>
      <name val="Arial"/>
      <family val="2"/>
      <charset val="238"/>
    </font>
    <font>
      <sz val="11"/>
      <name val="Arial"/>
      <family val="2"/>
      <charset val="238"/>
    </font>
    <font>
      <sz val="10"/>
      <name val="Times New Roman"/>
      <family val="1"/>
      <charset val="238"/>
    </font>
    <font>
      <sz val="11"/>
      <name val="Calibri Light"/>
      <family val="2"/>
      <charset val="238"/>
    </font>
    <font>
      <sz val="10"/>
      <name val="Calibri Light"/>
      <family val="2"/>
      <charset val="238"/>
    </font>
    <font>
      <b/>
      <sz val="8"/>
      <color indexed="8"/>
      <name val="Arial"/>
      <family val="2"/>
      <charset val="238"/>
    </font>
    <font>
      <i/>
      <sz val="9"/>
      <name val="Arial"/>
      <family val="2"/>
      <charset val="238"/>
    </font>
    <font>
      <sz val="9"/>
      <color indexed="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indexed="18"/>
      <name val="Arial"/>
      <family val="2"/>
      <charset val="238"/>
    </font>
    <font>
      <sz val="8"/>
      <color indexed="18"/>
      <name val="Arial"/>
      <family val="2"/>
      <charset val="238"/>
    </font>
    <font>
      <sz val="8"/>
      <color indexed="12"/>
      <name val="Arial"/>
      <family val="2"/>
      <charset val="238"/>
    </font>
    <font>
      <sz val="8"/>
      <color indexed="8"/>
      <name val="Arial"/>
      <family val="2"/>
      <charset val="238"/>
    </font>
    <font>
      <sz val="11"/>
      <color theme="1"/>
      <name val="Calibri"/>
      <family val="2"/>
      <charset val="238"/>
      <scheme val="minor"/>
    </font>
    <font>
      <sz val="11"/>
      <color theme="1"/>
      <name val="Arial"/>
      <family val="2"/>
      <charset val="238"/>
    </font>
    <font>
      <sz val="11"/>
      <name val="Calibri"/>
      <family val="2"/>
      <charset val="238"/>
      <scheme val="minor"/>
    </font>
    <font>
      <sz val="11"/>
      <color theme="0"/>
      <name val="Calibri"/>
      <family val="2"/>
      <charset val="238"/>
      <scheme val="minor"/>
    </font>
    <font>
      <sz val="11"/>
      <color theme="0"/>
      <name val="Arial"/>
      <family val="2"/>
      <charset val="238"/>
    </font>
    <font>
      <sz val="11"/>
      <color theme="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b/>
      <sz val="12"/>
      <color theme="1"/>
      <name val="Arial"/>
      <family val="2"/>
      <charset val="238"/>
    </font>
    <font>
      <b/>
      <sz val="12"/>
      <color theme="1"/>
      <name val="Arial Rounded MT Bold"/>
      <family val="2"/>
    </font>
    <font>
      <sz val="8"/>
      <name val="Calibri"/>
      <family val="2"/>
      <charset val="1"/>
      <scheme val="minor"/>
    </font>
  </fonts>
  <fills count="15">
    <fill>
      <patternFill patternType="none"/>
    </fill>
    <fill>
      <patternFill patternType="gray125"/>
    </fill>
    <fill>
      <patternFill patternType="solid">
        <fgColor indexed="55"/>
        <bgColor indexed="64"/>
      </patternFill>
    </fill>
    <fill>
      <patternFill patternType="solid">
        <fgColor indexed="65"/>
        <bgColor indexed="64"/>
      </patternFill>
    </fill>
    <fill>
      <patternFill patternType="lightGray">
        <fgColor indexed="22"/>
      </patternFill>
    </fill>
    <fill>
      <patternFill patternType="lightUp">
        <fgColor indexed="22"/>
      </patternFill>
    </fill>
    <fill>
      <patternFill patternType="solid">
        <fgColor indexed="22"/>
        <bgColor indexed="64"/>
      </patternFill>
    </fill>
    <fill>
      <patternFill patternType="gray125">
        <fgColor indexed="22"/>
      </patternFill>
    </fill>
    <fill>
      <patternFill patternType="mediumGray">
        <fgColor indexed="22"/>
      </patternFill>
    </fill>
    <fill>
      <patternFill patternType="gray125">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patternFill>
    </fill>
    <fill>
      <patternFill patternType="solid">
        <fgColor theme="0"/>
        <bgColor rgb="FFC0C0C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22"/>
      </top>
      <bottom style="thin">
        <color indexed="22"/>
      </bottom>
      <diagonal/>
    </border>
  </borders>
  <cellStyleXfs count="5">
    <xf numFmtId="0" fontId="0" fillId="0" borderId="0"/>
    <xf numFmtId="0" fontId="3" fillId="0" borderId="0"/>
    <xf numFmtId="0" fontId="29" fillId="0" borderId="0"/>
    <xf numFmtId="0" fontId="21" fillId="0" borderId="0">
      <alignment vertical="top"/>
    </xf>
    <xf numFmtId="0" fontId="3" fillId="0" borderId="0"/>
  </cellStyleXfs>
  <cellXfs count="253">
    <xf numFmtId="0" fontId="0" fillId="0" borderId="0" xfId="0"/>
    <xf numFmtId="0" fontId="0" fillId="0" borderId="0" xfId="0" applyProtection="1"/>
    <xf numFmtId="0" fontId="4" fillId="2" borderId="1" xfId="0" applyFont="1" applyFill="1" applyBorder="1" applyAlignment="1" applyProtection="1">
      <alignment horizontal="center" vertical="center" wrapText="1"/>
    </xf>
    <xf numFmtId="3" fontId="6" fillId="2" borderId="1"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164" fontId="4" fillId="0" borderId="1" xfId="0" applyNumberFormat="1" applyFont="1" applyFill="1" applyBorder="1" applyAlignment="1" applyProtection="1">
      <alignment horizontal="center" vertical="center"/>
    </xf>
    <xf numFmtId="3" fontId="8" fillId="0" borderId="1" xfId="0" applyNumberFormat="1" applyFont="1" applyFill="1" applyBorder="1" applyAlignment="1" applyProtection="1">
      <alignment horizontal="right" vertical="center" shrinkToFit="1"/>
      <protection locked="0"/>
    </xf>
    <xf numFmtId="164" fontId="4" fillId="10" borderId="1" xfId="0" applyNumberFormat="1" applyFont="1" applyFill="1" applyBorder="1" applyAlignment="1" applyProtection="1">
      <alignment horizontal="center" vertical="center"/>
    </xf>
    <xf numFmtId="3" fontId="10" fillId="10" borderId="1" xfId="0" applyNumberFormat="1" applyFont="1" applyFill="1" applyBorder="1" applyAlignment="1" applyProtection="1">
      <alignment horizontal="right" vertical="center" shrinkToFit="1"/>
    </xf>
    <xf numFmtId="164" fontId="4" fillId="0" borderId="2" xfId="0" applyNumberFormat="1" applyFont="1" applyFill="1" applyBorder="1" applyAlignment="1" applyProtection="1">
      <alignment horizontal="center" vertical="center"/>
    </xf>
    <xf numFmtId="164" fontId="4" fillId="0" borderId="3" xfId="0" applyNumberFormat="1" applyFont="1" applyFill="1" applyBorder="1" applyAlignment="1" applyProtection="1">
      <alignment horizontal="center" vertical="center"/>
    </xf>
    <xf numFmtId="0" fontId="30" fillId="11" borderId="4" xfId="2" applyFont="1" applyFill="1" applyBorder="1"/>
    <xf numFmtId="0" fontId="29" fillId="11" borderId="5" xfId="2" applyFill="1" applyBorder="1"/>
    <xf numFmtId="0" fontId="31" fillId="0" borderId="0" xfId="2" applyFont="1"/>
    <xf numFmtId="0" fontId="32" fillId="0" borderId="0" xfId="2" applyFont="1"/>
    <xf numFmtId="0" fontId="13" fillId="11" borderId="6" xfId="2" applyFont="1" applyFill="1" applyBorder="1" applyAlignment="1">
      <alignment horizontal="center" vertical="center"/>
    </xf>
    <xf numFmtId="0" fontId="13" fillId="11" borderId="0" xfId="2" applyFont="1" applyFill="1" applyBorder="1" applyAlignment="1">
      <alignment horizontal="center" vertical="center"/>
    </xf>
    <xf numFmtId="0" fontId="13" fillId="11" borderId="7" xfId="2" applyFont="1" applyFill="1" applyBorder="1" applyAlignment="1">
      <alignment horizontal="center" vertical="center"/>
    </xf>
    <xf numFmtId="0" fontId="8" fillId="11" borderId="0" xfId="2" applyFont="1" applyFill="1" applyBorder="1" applyAlignment="1">
      <alignment horizontal="center" vertical="center"/>
    </xf>
    <xf numFmtId="0" fontId="8" fillId="11" borderId="8" xfId="2" applyFont="1" applyFill="1" applyBorder="1" applyAlignment="1">
      <alignment vertical="center"/>
    </xf>
    <xf numFmtId="0" fontId="31" fillId="0" borderId="0" xfId="2" applyFont="1" applyFill="1"/>
    <xf numFmtId="0" fontId="4" fillId="11" borderId="6" xfId="2" applyFont="1" applyFill="1" applyBorder="1" applyAlignment="1">
      <alignment vertical="center" wrapText="1"/>
    </xf>
    <xf numFmtId="0" fontId="4" fillId="11" borderId="0" xfId="2" applyFont="1" applyFill="1" applyBorder="1" applyAlignment="1">
      <alignment horizontal="right" vertical="center" wrapText="1"/>
    </xf>
    <xf numFmtId="0" fontId="4" fillId="11" borderId="0" xfId="2" applyFont="1" applyFill="1" applyBorder="1" applyAlignment="1">
      <alignment vertical="center" wrapText="1"/>
    </xf>
    <xf numFmtId="1" fontId="4" fillId="12" borderId="9" xfId="2" applyNumberFormat="1" applyFont="1" applyFill="1" applyBorder="1" applyAlignment="1" applyProtection="1">
      <alignment horizontal="center" vertical="center"/>
      <protection locked="0"/>
    </xf>
    <xf numFmtId="14" fontId="4" fillId="13" borderId="0" xfId="2" applyNumberFormat="1" applyFont="1" applyFill="1" applyBorder="1" applyAlignment="1" applyProtection="1">
      <alignment horizontal="center" vertical="center"/>
      <protection locked="0"/>
    </xf>
    <xf numFmtId="0" fontId="8" fillId="11" borderId="7" xfId="2" applyFont="1" applyFill="1" applyBorder="1" applyAlignment="1">
      <alignment vertical="center"/>
    </xf>
    <xf numFmtId="14" fontId="4" fillId="14" borderId="0" xfId="2" applyNumberFormat="1" applyFont="1" applyFill="1" applyBorder="1" applyAlignment="1" applyProtection="1">
      <alignment horizontal="center" vertical="center"/>
      <protection locked="0"/>
    </xf>
    <xf numFmtId="0" fontId="31" fillId="3" borderId="0" xfId="2" applyFont="1" applyFill="1"/>
    <xf numFmtId="1" fontId="4" fillId="13" borderId="0" xfId="2" applyNumberFormat="1" applyFont="1" applyFill="1" applyBorder="1" applyAlignment="1" applyProtection="1">
      <alignment horizontal="center" vertical="center"/>
      <protection locked="0"/>
    </xf>
    <xf numFmtId="1" fontId="8" fillId="11" borderId="0" xfId="2" applyNumberFormat="1" applyFont="1" applyFill="1" applyBorder="1" applyAlignment="1">
      <alignment horizontal="center" vertical="center"/>
    </xf>
    <xf numFmtId="1" fontId="8" fillId="11" borderId="7" xfId="2" applyNumberFormat="1" applyFont="1" applyFill="1" applyBorder="1" applyAlignment="1">
      <alignment vertical="center"/>
    </xf>
    <xf numFmtId="0" fontId="29" fillId="11" borderId="7" xfId="2" applyFill="1" applyBorder="1"/>
    <xf numFmtId="0" fontId="14" fillId="11" borderId="6" xfId="2" applyFont="1" applyFill="1" applyBorder="1" applyAlignment="1">
      <alignment wrapText="1"/>
    </xf>
    <xf numFmtId="0" fontId="14" fillId="11" borderId="7" xfId="2" applyFont="1" applyFill="1" applyBorder="1" applyAlignment="1">
      <alignment wrapText="1"/>
    </xf>
    <xf numFmtId="0" fontId="14" fillId="11" borderId="6" xfId="2" applyFont="1" applyFill="1" applyBorder="1"/>
    <xf numFmtId="0" fontId="14" fillId="11" borderId="0" xfId="2" applyFont="1" applyFill="1" applyBorder="1"/>
    <xf numFmtId="0" fontId="14" fillId="11" borderId="0" xfId="2" applyFont="1" applyFill="1" applyBorder="1" applyAlignment="1">
      <alignment wrapText="1"/>
    </xf>
    <xf numFmtId="0" fontId="14" fillId="11" borderId="7" xfId="2" applyFont="1" applyFill="1" applyBorder="1"/>
    <xf numFmtId="0" fontId="8" fillId="11" borderId="0" xfId="2" applyFont="1" applyFill="1" applyBorder="1" applyAlignment="1">
      <alignment horizontal="right" vertical="center" wrapText="1"/>
    </xf>
    <xf numFmtId="0" fontId="15" fillId="11" borderId="7" xfId="2" applyFont="1" applyFill="1" applyBorder="1" applyAlignment="1">
      <alignment vertical="center"/>
    </xf>
    <xf numFmtId="0" fontId="8" fillId="11" borderId="6" xfId="2" applyFont="1" applyFill="1" applyBorder="1" applyAlignment="1">
      <alignment horizontal="right" vertical="center" wrapText="1"/>
    </xf>
    <xf numFmtId="0" fontId="15" fillId="11" borderId="0" xfId="2" applyFont="1" applyFill="1" applyBorder="1" applyAlignment="1">
      <alignment vertical="center"/>
    </xf>
    <xf numFmtId="0" fontId="14" fillId="11" borderId="0" xfId="2" applyFont="1" applyFill="1" applyBorder="1" applyAlignment="1">
      <alignment vertical="top"/>
    </xf>
    <xf numFmtId="0" fontId="4" fillId="12" borderId="9" xfId="2" applyFont="1" applyFill="1" applyBorder="1" applyAlignment="1" applyProtection="1">
      <alignment horizontal="center" vertical="center"/>
      <protection locked="0"/>
    </xf>
    <xf numFmtId="0" fontId="4" fillId="11" borderId="0" xfId="2" applyFont="1" applyFill="1" applyBorder="1" applyAlignment="1">
      <alignment vertical="center"/>
    </xf>
    <xf numFmtId="49" fontId="4" fillId="12" borderId="9" xfId="2" applyNumberFormat="1" applyFont="1" applyFill="1" applyBorder="1" applyAlignment="1" applyProtection="1">
      <alignment horizontal="center" vertical="center"/>
      <protection locked="0"/>
    </xf>
    <xf numFmtId="0" fontId="33" fillId="11" borderId="0" xfId="2" applyFont="1" applyFill="1" applyBorder="1" applyAlignment="1"/>
    <xf numFmtId="0" fontId="34" fillId="11" borderId="0" xfId="2" applyFont="1" applyFill="1" applyBorder="1" applyAlignment="1">
      <alignment vertical="center"/>
    </xf>
    <xf numFmtId="0" fontId="16" fillId="11" borderId="7" xfId="2" applyFont="1" applyFill="1" applyBorder="1" applyAlignment="1">
      <alignment vertical="center"/>
    </xf>
    <xf numFmtId="0" fontId="4" fillId="11" borderId="0" xfId="2" applyFont="1" applyFill="1" applyBorder="1" applyAlignment="1">
      <alignment horizontal="center" vertical="center"/>
    </xf>
    <xf numFmtId="0" fontId="35" fillId="11" borderId="0" xfId="2" applyFont="1" applyFill="1" applyBorder="1" applyAlignment="1">
      <alignment vertical="center"/>
    </xf>
    <xf numFmtId="0" fontId="36" fillId="11" borderId="0" xfId="2" applyFont="1" applyFill="1" applyBorder="1" applyAlignment="1">
      <alignment vertical="center"/>
    </xf>
    <xf numFmtId="0" fontId="17" fillId="11" borderId="7" xfId="2" applyFont="1" applyFill="1" applyBorder="1" applyAlignment="1">
      <alignment vertical="center"/>
    </xf>
    <xf numFmtId="0" fontId="8" fillId="11" borderId="7" xfId="2" applyFont="1" applyFill="1" applyBorder="1" applyAlignment="1">
      <alignment horizontal="center" vertical="center"/>
    </xf>
    <xf numFmtId="0" fontId="14" fillId="11" borderId="7" xfId="2" applyFont="1" applyFill="1" applyBorder="1" applyAlignment="1">
      <alignment vertical="center"/>
    </xf>
    <xf numFmtId="0" fontId="14" fillId="11" borderId="6" xfId="2" applyFont="1" applyFill="1" applyBorder="1" applyAlignment="1">
      <alignment vertical="top"/>
    </xf>
    <xf numFmtId="0" fontId="33" fillId="11" borderId="7" xfId="2" applyFont="1" applyFill="1" applyBorder="1"/>
    <xf numFmtId="0" fontId="29" fillId="11" borderId="10" xfId="2" applyFill="1" applyBorder="1"/>
    <xf numFmtId="0" fontId="29" fillId="11" borderId="11" xfId="2" applyFill="1" applyBorder="1"/>
    <xf numFmtId="0" fontId="29" fillId="11" borderId="12" xfId="2" applyFill="1" applyBorder="1"/>
    <xf numFmtId="0" fontId="29" fillId="0" borderId="0" xfId="2"/>
    <xf numFmtId="0" fontId="3" fillId="0" borderId="0" xfId="1" applyProtection="1"/>
    <xf numFmtId="0" fontId="4" fillId="2" borderId="1" xfId="1" applyFont="1" applyFill="1" applyBorder="1" applyAlignment="1" applyProtection="1">
      <alignment horizontal="center" vertical="center" wrapText="1"/>
    </xf>
    <xf numFmtId="3" fontId="6" fillId="2" borderId="1" xfId="1" applyNumberFormat="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xf>
    <xf numFmtId="0" fontId="3" fillId="0" borderId="0" xfId="1" applyFont="1" applyProtection="1"/>
    <xf numFmtId="3" fontId="10" fillId="10" borderId="1" xfId="0" applyNumberFormat="1" applyFont="1" applyFill="1" applyBorder="1" applyAlignment="1" applyProtection="1">
      <alignment horizontal="right" vertical="center" shrinkToFit="1"/>
      <protection locked="0"/>
    </xf>
    <xf numFmtId="164" fontId="4" fillId="11" borderId="1" xfId="0" applyNumberFormat="1" applyFont="1" applyFill="1" applyBorder="1" applyAlignment="1" applyProtection="1">
      <alignment horizontal="center" vertical="center"/>
    </xf>
    <xf numFmtId="3" fontId="10" fillId="10" borderId="1" xfId="0" applyNumberFormat="1" applyFont="1" applyFill="1" applyBorder="1" applyAlignment="1" applyProtection="1">
      <alignment vertical="center"/>
    </xf>
    <xf numFmtId="3" fontId="8" fillId="0" borderId="1" xfId="0" applyNumberFormat="1" applyFont="1" applyFill="1" applyBorder="1" applyAlignment="1" applyProtection="1">
      <alignment vertical="center"/>
      <protection locked="0"/>
    </xf>
    <xf numFmtId="4" fontId="6" fillId="2" borderId="1" xfId="1" applyNumberFormat="1" applyFont="1" applyFill="1" applyBorder="1" applyAlignment="1" applyProtection="1">
      <alignment horizontal="center" vertical="center" wrapText="1"/>
    </xf>
    <xf numFmtId="3" fontId="8" fillId="0" borderId="1" xfId="0" applyNumberFormat="1" applyFont="1" applyFill="1" applyBorder="1" applyAlignment="1" applyProtection="1">
      <alignment horizontal="right" vertical="center"/>
      <protection locked="0"/>
    </xf>
    <xf numFmtId="3" fontId="10" fillId="10" borderId="1" xfId="0" applyNumberFormat="1" applyFont="1" applyFill="1" applyBorder="1" applyAlignment="1" applyProtection="1">
      <alignment horizontal="right" vertical="center"/>
    </xf>
    <xf numFmtId="3" fontId="8" fillId="10" borderId="1" xfId="0" applyNumberFormat="1" applyFont="1" applyFill="1" applyBorder="1" applyAlignment="1" applyProtection="1">
      <alignment vertical="center"/>
      <protection locked="0"/>
    </xf>
    <xf numFmtId="3" fontId="10" fillId="0" borderId="1" xfId="0" applyNumberFormat="1" applyFont="1" applyFill="1" applyBorder="1" applyAlignment="1" applyProtection="1">
      <alignment vertical="center"/>
    </xf>
    <xf numFmtId="3" fontId="3" fillId="0" borderId="0" xfId="3" applyNumberFormat="1" applyFont="1" applyAlignment="1" applyProtection="1">
      <alignment wrapText="1"/>
    </xf>
    <xf numFmtId="3" fontId="3" fillId="0" borderId="0" xfId="1" applyNumberFormat="1" applyFont="1" applyProtection="1"/>
    <xf numFmtId="4" fontId="3" fillId="0" borderId="0" xfId="1" applyNumberFormat="1" applyFont="1" applyProtection="1"/>
    <xf numFmtId="0" fontId="1" fillId="0" borderId="0" xfId="3" applyFont="1" applyFill="1" applyBorder="1" applyAlignment="1" applyProtection="1">
      <alignment horizontal="center" vertical="center" wrapText="1"/>
    </xf>
    <xf numFmtId="0" fontId="3" fillId="0" borderId="0" xfId="1" applyFont="1" applyBorder="1" applyAlignment="1" applyProtection="1">
      <alignment horizontal="center" vertical="center" wrapText="1"/>
    </xf>
    <xf numFmtId="14" fontId="2" fillId="4" borderId="0" xfId="3" applyNumberFormat="1"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xf>
    <xf numFmtId="3" fontId="3" fillId="0" borderId="0" xfId="1" applyNumberFormat="1" applyFont="1" applyBorder="1" applyAlignment="1" applyProtection="1">
      <alignment horizontal="center" vertical="center" wrapText="1"/>
    </xf>
    <xf numFmtId="3" fontId="3" fillId="0" borderId="0" xfId="3" applyNumberFormat="1" applyFont="1" applyBorder="1" applyAlignment="1" applyProtection="1">
      <alignment wrapText="1"/>
    </xf>
    <xf numFmtId="3" fontId="22" fillId="2" borderId="1" xfId="0" applyNumberFormat="1" applyFont="1" applyFill="1" applyBorder="1" applyAlignment="1" applyProtection="1">
      <alignment horizontal="center" vertical="center" wrapText="1"/>
    </xf>
    <xf numFmtId="49" fontId="22" fillId="2" borderId="1" xfId="0" applyNumberFormat="1" applyFont="1" applyFill="1" applyBorder="1" applyAlignment="1" applyProtection="1">
      <alignment horizontal="center" vertical="center"/>
    </xf>
    <xf numFmtId="3" fontId="22" fillId="2" borderId="1" xfId="0" applyNumberFormat="1" applyFont="1" applyFill="1" applyBorder="1" applyAlignment="1" applyProtection="1">
      <alignment horizontal="center" vertical="center"/>
    </xf>
    <xf numFmtId="165" fontId="6" fillId="0" borderId="1" xfId="0" applyNumberFormat="1" applyFont="1" applyFill="1" applyBorder="1" applyAlignment="1" applyProtection="1">
      <alignment horizontal="center" vertical="center"/>
    </xf>
    <xf numFmtId="3" fontId="23" fillId="0" borderId="1" xfId="0" applyNumberFormat="1" applyFont="1" applyFill="1" applyBorder="1" applyAlignment="1" applyProtection="1">
      <alignment vertical="center" shrinkToFit="1"/>
      <protection locked="0"/>
    </xf>
    <xf numFmtId="3" fontId="27" fillId="0" borderId="1" xfId="0" applyNumberFormat="1" applyFont="1" applyFill="1" applyBorder="1" applyAlignment="1" applyProtection="1">
      <alignment vertical="center" shrinkToFit="1"/>
    </xf>
    <xf numFmtId="165" fontId="6" fillId="10" borderId="1" xfId="0" applyNumberFormat="1" applyFont="1" applyFill="1" applyBorder="1" applyAlignment="1" applyProtection="1">
      <alignment horizontal="center" vertical="center"/>
    </xf>
    <xf numFmtId="3" fontId="27" fillId="10" borderId="1" xfId="0" applyNumberFormat="1" applyFont="1" applyFill="1" applyBorder="1" applyAlignment="1" applyProtection="1">
      <alignment vertical="center" shrinkToFit="1"/>
    </xf>
    <xf numFmtId="3" fontId="23" fillId="5" borderId="1" xfId="0" applyNumberFormat="1" applyFont="1" applyFill="1" applyBorder="1" applyAlignment="1" applyProtection="1">
      <alignment vertical="center" shrinkToFit="1"/>
    </xf>
    <xf numFmtId="3" fontId="37" fillId="2" borderId="1" xfId="0" applyNumberFormat="1" applyFont="1" applyFill="1" applyBorder="1" applyAlignment="1" applyProtection="1">
      <alignment horizontal="center" vertical="center" wrapText="1"/>
    </xf>
    <xf numFmtId="0" fontId="31" fillId="0" borderId="0" xfId="2" applyFont="1" applyProtection="1">
      <protection locked="0"/>
    </xf>
    <xf numFmtId="0" fontId="0" fillId="0" borderId="0" xfId="0" applyProtection="1">
      <protection locked="0"/>
    </xf>
    <xf numFmtId="0" fontId="14" fillId="11" borderId="6" xfId="2" applyFont="1" applyFill="1" applyBorder="1" applyProtection="1">
      <protection locked="0"/>
    </xf>
    <xf numFmtId="0" fontId="14" fillId="11" borderId="7" xfId="2" applyFont="1" applyFill="1" applyBorder="1" applyProtection="1">
      <protection locked="0"/>
    </xf>
    <xf numFmtId="0" fontId="14" fillId="11" borderId="0" xfId="2" applyFont="1" applyFill="1" applyBorder="1" applyAlignment="1" applyProtection="1">
      <alignment wrapText="1"/>
      <protection locked="0"/>
    </xf>
    <xf numFmtId="0" fontId="14" fillId="11" borderId="6" xfId="2" applyFont="1" applyFill="1" applyBorder="1" applyAlignment="1" applyProtection="1">
      <alignment vertical="top"/>
      <protection locked="0"/>
    </xf>
    <xf numFmtId="0" fontId="14" fillId="11" borderId="0" xfId="2" applyFont="1" applyFill="1" applyBorder="1" applyAlignment="1" applyProtection="1">
      <alignment vertical="top" wrapText="1"/>
      <protection locked="0"/>
    </xf>
    <xf numFmtId="0" fontId="4" fillId="12" borderId="12" xfId="2" applyFont="1" applyFill="1" applyBorder="1" applyAlignment="1" applyProtection="1">
      <alignment horizontal="center" vertical="center"/>
      <protection locked="0"/>
    </xf>
    <xf numFmtId="0" fontId="14" fillId="11" borderId="0" xfId="2" applyFont="1" applyFill="1" applyBorder="1" applyAlignment="1" applyProtection="1">
      <alignment vertical="top"/>
      <protection locked="0"/>
    </xf>
    <xf numFmtId="0" fontId="14" fillId="11" borderId="0" xfId="2" applyFont="1" applyFill="1" applyBorder="1" applyProtection="1">
      <protection locked="0"/>
    </xf>
    <xf numFmtId="0" fontId="15" fillId="11" borderId="0" xfId="2" applyFont="1" applyFill="1" applyBorder="1" applyAlignment="1">
      <alignment vertical="center"/>
    </xf>
    <xf numFmtId="0" fontId="8" fillId="11" borderId="6" xfId="2" applyFont="1" applyFill="1" applyBorder="1" applyAlignment="1">
      <alignment horizontal="right" vertical="center"/>
    </xf>
    <xf numFmtId="0" fontId="8" fillId="11" borderId="0" xfId="2" applyFont="1" applyFill="1" applyBorder="1" applyAlignment="1">
      <alignment horizontal="right" vertical="center"/>
    </xf>
    <xf numFmtId="0" fontId="4" fillId="12" borderId="10" xfId="2" applyFont="1" applyFill="1" applyBorder="1" applyAlignment="1" applyProtection="1">
      <alignment horizontal="center" vertical="center"/>
      <protection locked="0"/>
    </xf>
    <xf numFmtId="0" fontId="4" fillId="12" borderId="12" xfId="2" applyFont="1" applyFill="1" applyBorder="1" applyAlignment="1" applyProtection="1">
      <alignment horizontal="center" vertical="center"/>
      <protection locked="0"/>
    </xf>
    <xf numFmtId="0" fontId="14" fillId="11" borderId="0" xfId="2" applyFont="1" applyFill="1" applyBorder="1"/>
    <xf numFmtId="0" fontId="14" fillId="11" borderId="0" xfId="2" applyFont="1" applyFill="1" applyBorder="1" applyAlignment="1" applyProtection="1">
      <alignment vertical="top" wrapText="1"/>
      <protection locked="0"/>
    </xf>
    <xf numFmtId="0" fontId="4" fillId="12" borderId="10" xfId="2" applyFont="1" applyFill="1" applyBorder="1" applyAlignment="1" applyProtection="1">
      <alignment horizontal="left" vertical="center"/>
      <protection locked="0"/>
    </xf>
    <xf numFmtId="0" fontId="4" fillId="12" borderId="11" xfId="2" applyFont="1" applyFill="1" applyBorder="1" applyAlignment="1" applyProtection="1">
      <alignment horizontal="left" vertical="center"/>
      <protection locked="0"/>
    </xf>
    <xf numFmtId="0" fontId="4" fillId="12" borderId="12" xfId="2" applyFont="1" applyFill="1" applyBorder="1" applyAlignment="1" applyProtection="1">
      <alignment horizontal="left" vertical="center"/>
      <protection locked="0"/>
    </xf>
    <xf numFmtId="0" fontId="4" fillId="12" borderId="10" xfId="2" applyFont="1" applyFill="1" applyBorder="1" applyAlignment="1" applyProtection="1">
      <alignment horizontal="right" vertical="center"/>
      <protection locked="0"/>
    </xf>
    <xf numFmtId="0" fontId="4" fillId="12" borderId="11" xfId="2" applyFont="1" applyFill="1" applyBorder="1" applyAlignment="1" applyProtection="1">
      <alignment horizontal="right" vertical="center"/>
      <protection locked="0"/>
    </xf>
    <xf numFmtId="0" fontId="4" fillId="12" borderId="12" xfId="2" applyFont="1" applyFill="1" applyBorder="1" applyAlignment="1" applyProtection="1">
      <alignment horizontal="right" vertical="center"/>
      <protection locked="0"/>
    </xf>
    <xf numFmtId="0" fontId="8" fillId="11" borderId="6" xfId="2" applyFont="1" applyFill="1" applyBorder="1" applyAlignment="1">
      <alignment horizontal="center" vertical="center"/>
    </xf>
    <xf numFmtId="0" fontId="8" fillId="11" borderId="0" xfId="2" applyFont="1" applyFill="1" applyBorder="1" applyAlignment="1">
      <alignment horizontal="center" vertical="center"/>
    </xf>
    <xf numFmtId="0" fontId="4" fillId="12" borderId="10" xfId="2" applyFont="1" applyFill="1" applyBorder="1" applyAlignment="1" applyProtection="1">
      <alignment horizontal="left" vertical="center" wrapText="1"/>
      <protection locked="0"/>
    </xf>
    <xf numFmtId="0" fontId="17" fillId="11" borderId="0" xfId="2" applyFont="1" applyFill="1" applyBorder="1" applyAlignment="1">
      <alignment vertical="center"/>
    </xf>
    <xf numFmtId="0" fontId="17" fillId="11" borderId="7" xfId="2" applyFont="1" applyFill="1" applyBorder="1" applyAlignment="1">
      <alignment vertical="center"/>
    </xf>
    <xf numFmtId="0" fontId="4" fillId="12" borderId="10" xfId="2" applyFont="1" applyFill="1" applyBorder="1" applyAlignment="1" applyProtection="1">
      <alignment vertical="center"/>
      <protection locked="0"/>
    </xf>
    <xf numFmtId="0" fontId="4" fillId="12" borderId="11" xfId="2" applyFont="1" applyFill="1" applyBorder="1" applyAlignment="1" applyProtection="1">
      <alignment vertical="center"/>
      <protection locked="0"/>
    </xf>
    <xf numFmtId="0" fontId="4" fillId="12" borderId="12" xfId="2" applyFont="1" applyFill="1" applyBorder="1" applyAlignment="1" applyProtection="1">
      <alignment vertical="center"/>
      <protection locked="0"/>
    </xf>
    <xf numFmtId="0" fontId="14" fillId="12" borderId="10" xfId="2" applyFont="1" applyFill="1" applyBorder="1" applyProtection="1">
      <protection locked="0"/>
    </xf>
    <xf numFmtId="0" fontId="14" fillId="12" borderId="11" xfId="2" applyFont="1" applyFill="1" applyBorder="1" applyProtection="1">
      <protection locked="0"/>
    </xf>
    <xf numFmtId="0" fontId="14" fillId="12" borderId="12" xfId="2" applyFont="1" applyFill="1" applyBorder="1" applyProtection="1">
      <protection locked="0"/>
    </xf>
    <xf numFmtId="0" fontId="8" fillId="11" borderId="6" xfId="2" applyFont="1" applyFill="1" applyBorder="1" applyAlignment="1">
      <alignment horizontal="right" vertical="center" wrapText="1"/>
    </xf>
    <xf numFmtId="0" fontId="8" fillId="11" borderId="0" xfId="2" applyFont="1" applyFill="1" applyBorder="1" applyAlignment="1">
      <alignment vertical="center"/>
    </xf>
    <xf numFmtId="0" fontId="14" fillId="11" borderId="0" xfId="2" applyFont="1" applyFill="1" applyBorder="1" applyAlignment="1">
      <alignment vertical="center"/>
    </xf>
    <xf numFmtId="0" fontId="14" fillId="11" borderId="7" xfId="2" applyFont="1" applyFill="1" applyBorder="1" applyAlignment="1">
      <alignment vertical="center"/>
    </xf>
    <xf numFmtId="0" fontId="39" fillId="11" borderId="6" xfId="2" applyFont="1" applyFill="1" applyBorder="1" applyAlignment="1">
      <alignment horizontal="center" vertical="center" wrapText="1"/>
    </xf>
    <xf numFmtId="0" fontId="39" fillId="11" borderId="0" xfId="2" applyFont="1" applyFill="1" applyBorder="1" applyAlignment="1">
      <alignment horizontal="center" vertical="center" wrapText="1"/>
    </xf>
    <xf numFmtId="49" fontId="4" fillId="12" borderId="10" xfId="2" applyNumberFormat="1" applyFont="1" applyFill="1" applyBorder="1" applyAlignment="1" applyProtection="1">
      <alignment horizontal="center" vertical="center"/>
      <protection locked="0"/>
    </xf>
    <xf numFmtId="49" fontId="4" fillId="12" borderId="12" xfId="2" applyNumberFormat="1" applyFont="1" applyFill="1" applyBorder="1" applyAlignment="1" applyProtection="1">
      <alignment horizontal="center" vertical="center"/>
      <protection locked="0"/>
    </xf>
    <xf numFmtId="0" fontId="8" fillId="11" borderId="0" xfId="2" applyFont="1" applyFill="1" applyBorder="1" applyAlignment="1">
      <alignment horizontal="right" vertical="center" wrapText="1"/>
    </xf>
    <xf numFmtId="0" fontId="8" fillId="11" borderId="7" xfId="2" applyFont="1" applyFill="1" applyBorder="1" applyAlignment="1">
      <alignment horizontal="right" vertical="center" wrapText="1"/>
    </xf>
    <xf numFmtId="0" fontId="14" fillId="11" borderId="0" xfId="2" applyFont="1" applyFill="1" applyBorder="1" applyAlignment="1">
      <alignment wrapText="1"/>
    </xf>
    <xf numFmtId="0" fontId="14" fillId="11" borderId="6" xfId="2" applyFont="1" applyFill="1" applyBorder="1" applyAlignment="1">
      <alignment vertical="center" wrapText="1"/>
    </xf>
    <xf numFmtId="0" fontId="14" fillId="11" borderId="0" xfId="2" applyFont="1" applyFill="1" applyBorder="1" applyAlignment="1">
      <alignment vertical="center" wrapText="1"/>
    </xf>
    <xf numFmtId="0" fontId="14" fillId="11" borderId="6" xfId="2" applyFont="1" applyFill="1" applyBorder="1" applyAlignment="1">
      <alignment wrapText="1"/>
    </xf>
    <xf numFmtId="0" fontId="15" fillId="11" borderId="6" xfId="2" applyFont="1" applyFill="1" applyBorder="1" applyAlignment="1">
      <alignment vertical="center"/>
    </xf>
    <xf numFmtId="0" fontId="38" fillId="11" borderId="13" xfId="2" applyFont="1" applyFill="1" applyBorder="1" applyAlignment="1">
      <alignment vertical="center"/>
    </xf>
    <xf numFmtId="0" fontId="38" fillId="11" borderId="4" xfId="2" applyFont="1" applyFill="1" applyBorder="1" applyAlignment="1">
      <alignment vertical="center"/>
    </xf>
    <xf numFmtId="0" fontId="13" fillId="11" borderId="6" xfId="2" applyFont="1" applyFill="1" applyBorder="1" applyAlignment="1">
      <alignment horizontal="center" vertical="center"/>
    </xf>
    <xf numFmtId="0" fontId="13" fillId="11" borderId="0" xfId="2" applyFont="1" applyFill="1" applyBorder="1" applyAlignment="1">
      <alignment horizontal="center" vertical="center"/>
    </xf>
    <xf numFmtId="0" fontId="13" fillId="11" borderId="7" xfId="2" applyFont="1" applyFill="1" applyBorder="1" applyAlignment="1">
      <alignment horizontal="center" vertical="center"/>
    </xf>
    <xf numFmtId="0" fontId="4" fillId="11" borderId="6" xfId="2" applyFont="1" applyFill="1" applyBorder="1" applyAlignment="1">
      <alignment vertical="center" wrapText="1"/>
    </xf>
    <xf numFmtId="0" fontId="4" fillId="11" borderId="0" xfId="2" applyFont="1" applyFill="1" applyBorder="1" applyAlignment="1">
      <alignment vertical="center" wrapText="1"/>
    </xf>
    <xf numFmtId="14" fontId="4" fillId="12" borderId="10" xfId="2" applyNumberFormat="1" applyFont="1" applyFill="1" applyBorder="1" applyAlignment="1" applyProtection="1">
      <alignment horizontal="center" vertical="center"/>
      <protection locked="0"/>
    </xf>
    <xf numFmtId="14" fontId="4" fillId="12" borderId="12" xfId="2" applyNumberFormat="1" applyFont="1" applyFill="1" applyBorder="1" applyAlignment="1" applyProtection="1">
      <alignment horizontal="center" vertical="center"/>
      <protection locked="0"/>
    </xf>
    <xf numFmtId="0" fontId="4" fillId="0" borderId="6"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8" fillId="11" borderId="6" xfId="2" applyFont="1" applyFill="1" applyBorder="1" applyAlignment="1">
      <alignment horizontal="left" vertical="center"/>
    </xf>
    <xf numFmtId="0" fontId="8" fillId="11" borderId="0" xfId="2" applyFont="1" applyFill="1" applyBorder="1" applyAlignment="1">
      <alignment horizontal="left" vertical="center"/>
    </xf>
    <xf numFmtId="0" fontId="14" fillId="11" borderId="0" xfId="2" applyFont="1" applyFill="1" applyBorder="1" applyAlignment="1" applyProtection="1">
      <alignment vertical="top"/>
      <protection locked="0"/>
    </xf>
    <xf numFmtId="0" fontId="14" fillId="11" borderId="0" xfId="2" applyFont="1" applyFill="1" applyBorder="1" applyProtection="1">
      <protection locked="0"/>
    </xf>
    <xf numFmtId="0" fontId="14" fillId="11" borderId="0" xfId="2" applyFont="1" applyFill="1" applyBorder="1" applyAlignment="1">
      <alignment vertical="top"/>
    </xf>
    <xf numFmtId="0" fontId="4" fillId="11" borderId="6" xfId="2" applyFont="1" applyFill="1" applyBorder="1" applyAlignment="1">
      <alignment horizontal="right" vertical="center" wrapText="1"/>
    </xf>
    <xf numFmtId="0" fontId="4" fillId="11" borderId="0" xfId="2" applyFont="1" applyFill="1" applyBorder="1" applyAlignment="1">
      <alignment horizontal="right" vertical="center" wrapText="1"/>
    </xf>
    <xf numFmtId="0" fontId="8" fillId="11" borderId="14" xfId="2" applyFont="1" applyFill="1" applyBorder="1" applyAlignment="1">
      <alignment horizontal="left" vertical="center" wrapText="1"/>
    </xf>
    <xf numFmtId="0" fontId="8" fillId="11" borderId="4" xfId="2" applyFont="1" applyFill="1" applyBorder="1" applyAlignment="1">
      <alignment horizontal="left" vertical="center" wrapText="1"/>
    </xf>
    <xf numFmtId="0" fontId="14" fillId="12" borderId="10" xfId="2" applyFont="1" applyFill="1" applyBorder="1" applyAlignment="1" applyProtection="1">
      <alignment vertical="center"/>
      <protection locked="0"/>
    </xf>
    <xf numFmtId="0" fontId="14" fillId="12" borderId="11" xfId="2" applyFont="1" applyFill="1" applyBorder="1" applyAlignment="1" applyProtection="1">
      <alignment vertical="center"/>
      <protection locked="0"/>
    </xf>
    <xf numFmtId="0" fontId="14" fillId="12" borderId="12" xfId="2" applyFont="1" applyFill="1" applyBorder="1" applyAlignment="1" applyProtection="1">
      <alignment vertical="center"/>
      <protection locked="0"/>
    </xf>
    <xf numFmtId="0" fontId="8" fillId="11" borderId="7" xfId="2" applyFont="1" applyFill="1" applyBorder="1" applyAlignment="1">
      <alignment horizontal="center" vertical="center"/>
    </xf>
    <xf numFmtId="0" fontId="8" fillId="11" borderId="0" xfId="2" applyFont="1" applyFill="1" applyBorder="1" applyAlignment="1">
      <alignment vertical="top"/>
    </xf>
    <xf numFmtId="49" fontId="4" fillId="12" borderId="10" xfId="2" applyNumberFormat="1" applyFont="1" applyFill="1" applyBorder="1" applyAlignment="1" applyProtection="1">
      <alignment vertical="center"/>
      <protection locked="0"/>
    </xf>
    <xf numFmtId="49" fontId="4" fillId="12" borderId="11" xfId="2" applyNumberFormat="1" applyFont="1" applyFill="1" applyBorder="1" applyAlignment="1" applyProtection="1">
      <alignment vertical="center"/>
      <protection locked="0"/>
    </xf>
    <xf numFmtId="49" fontId="4" fillId="12" borderId="12" xfId="2" applyNumberFormat="1" applyFont="1" applyFill="1" applyBorder="1" applyAlignment="1" applyProtection="1">
      <alignment vertical="center"/>
      <protection locked="0"/>
    </xf>
    <xf numFmtId="0" fontId="8" fillId="0" borderId="1" xfId="0" applyFont="1" applyFill="1" applyBorder="1" applyAlignment="1" applyProtection="1">
      <alignment horizontal="left" vertical="center" wrapText="1"/>
    </xf>
    <xf numFmtId="0" fontId="7" fillId="1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10" borderId="1"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2" fillId="6" borderId="1" xfId="0" applyFont="1" applyFill="1" applyBorder="1" applyAlignment="1" applyProtection="1">
      <alignment vertical="center"/>
    </xf>
    <xf numFmtId="0" fontId="10" fillId="10" borderId="2"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11" xfId="0" applyFont="1" applyFill="1" applyBorder="1" applyAlignment="1" applyProtection="1">
      <alignment horizontal="right" vertical="top" wrapText="1"/>
    </xf>
    <xf numFmtId="0" fontId="3" fillId="0" borderId="11" xfId="0" applyFont="1" applyBorder="1" applyAlignment="1" applyProtection="1">
      <alignment horizontal="right" vertical="top" wrapText="1"/>
    </xf>
    <xf numFmtId="0" fontId="2" fillId="4" borderId="15"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6" xfId="0" applyBorder="1" applyAlignment="1" applyProtection="1">
      <alignment vertical="center" wrapText="1"/>
      <protection locked="0"/>
    </xf>
    <xf numFmtId="0" fontId="4" fillId="2"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3" fillId="6"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indent="1"/>
    </xf>
    <xf numFmtId="0" fontId="8" fillId="0" borderId="1" xfId="0" applyFont="1" applyFill="1" applyBorder="1" applyAlignment="1" applyProtection="1">
      <alignment horizontal="left" vertical="center" wrapText="1" indent="1"/>
    </xf>
    <xf numFmtId="0" fontId="4" fillId="10" borderId="1" xfId="0" applyFont="1" applyFill="1" applyBorder="1" applyAlignment="1" applyProtection="1">
      <alignment horizontal="left" vertical="center" wrapText="1"/>
    </xf>
    <xf numFmtId="0" fontId="8" fillId="10" borderId="1" xfId="0" applyFont="1" applyFill="1" applyBorder="1" applyAlignment="1" applyProtection="1">
      <alignment horizontal="left" vertical="center" wrapText="1"/>
    </xf>
    <xf numFmtId="0" fontId="4" fillId="10" borderId="1" xfId="0" applyFont="1" applyFill="1" applyBorder="1" applyAlignment="1" applyProtection="1">
      <alignment horizontal="left" vertical="center" wrapText="1" indent="1"/>
    </xf>
    <xf numFmtId="0" fontId="11" fillId="6" borderId="1" xfId="0" applyFont="1" applyFill="1" applyBorder="1" applyAlignment="1" applyProtection="1">
      <alignment vertical="center" wrapText="1"/>
    </xf>
    <xf numFmtId="0" fontId="11" fillId="10" borderId="1" xfId="0" applyFont="1" applyFill="1" applyBorder="1" applyAlignment="1" applyProtection="1">
      <alignment horizontal="left" vertical="center" wrapText="1"/>
    </xf>
    <xf numFmtId="0" fontId="8" fillId="10" borderId="1" xfId="0" applyFont="1" applyFill="1" applyBorder="1" applyAlignment="1" applyProtection="1">
      <alignment horizontal="left" vertical="center" wrapText="1" indent="1"/>
    </xf>
    <xf numFmtId="0" fontId="4" fillId="6" borderId="1" xfId="0" applyFont="1" applyFill="1" applyBorder="1" applyAlignment="1" applyProtection="1">
      <alignment horizontal="left" vertical="center" wrapText="1"/>
    </xf>
    <xf numFmtId="0" fontId="4" fillId="6"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8" fillId="11" borderId="1" xfId="0" applyFont="1" applyFill="1" applyBorder="1" applyAlignment="1" applyProtection="1">
      <alignment horizontal="left" vertical="center" wrapText="1" indent="1"/>
    </xf>
    <xf numFmtId="0" fontId="19" fillId="0" borderId="1" xfId="0" applyFont="1" applyFill="1" applyBorder="1" applyAlignment="1" applyProtection="1">
      <alignment horizontal="left" vertical="center" wrapText="1"/>
    </xf>
    <xf numFmtId="0" fontId="1"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top" wrapText="1"/>
      <protection locked="0"/>
    </xf>
    <xf numFmtId="0" fontId="3" fillId="0" borderId="11" xfId="1" applyFont="1" applyFill="1" applyBorder="1" applyAlignment="1" applyProtection="1">
      <alignment horizontal="right" vertical="top" wrapText="1"/>
    </xf>
    <xf numFmtId="0" fontId="0" fillId="0" borderId="11" xfId="0" applyBorder="1" applyAlignment="1" applyProtection="1">
      <alignment horizontal="right" wrapText="1"/>
    </xf>
    <xf numFmtId="0" fontId="2" fillId="7" borderId="15" xfId="1" applyFont="1" applyFill="1" applyBorder="1" applyAlignment="1" applyProtection="1">
      <alignment vertical="center" wrapText="1"/>
      <protection locked="0"/>
    </xf>
    <xf numFmtId="0" fontId="4" fillId="2" borderId="1"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xf>
    <xf numFmtId="0" fontId="11" fillId="0" borderId="1" xfId="0" applyFont="1" applyFill="1" applyBorder="1" applyAlignment="1" applyProtection="1">
      <alignment horizontal="left" vertical="center" wrapText="1"/>
    </xf>
    <xf numFmtId="0" fontId="11" fillId="8" borderId="1" xfId="0" applyFont="1" applyFill="1" applyBorder="1" applyAlignment="1" applyProtection="1">
      <alignment horizontal="left" vertical="center" shrinkToFit="1"/>
    </xf>
    <xf numFmtId="0" fontId="19" fillId="0" borderId="1" xfId="0" applyFont="1" applyFill="1" applyBorder="1" applyAlignment="1" applyProtection="1">
      <alignment horizontal="left" vertical="center" wrapText="1" indent="2"/>
    </xf>
    <xf numFmtId="0" fontId="6" fillId="2" borderId="1" xfId="1" applyFont="1" applyFill="1" applyBorder="1" applyAlignment="1" applyProtection="1">
      <alignment horizontal="center" vertical="center" wrapText="1"/>
    </xf>
    <xf numFmtId="0" fontId="0" fillId="0" borderId="0" xfId="0" applyAlignment="1" applyProtection="1">
      <alignment horizontal="center" wrapText="1"/>
    </xf>
    <xf numFmtId="0" fontId="3" fillId="0" borderId="11" xfId="1" applyFont="1" applyBorder="1" applyAlignment="1" applyProtection="1">
      <alignment horizontal="right" vertical="top" wrapText="1"/>
    </xf>
    <xf numFmtId="0" fontId="0" fillId="0" borderId="11" xfId="0" applyBorder="1" applyAlignment="1" applyProtection="1">
      <alignment horizontal="right"/>
    </xf>
    <xf numFmtId="0" fontId="6" fillId="4" borderId="15" xfId="1" applyFont="1" applyFill="1" applyBorder="1" applyAlignment="1" applyProtection="1">
      <alignment vertical="center" wrapText="1"/>
      <protection locked="0"/>
    </xf>
    <xf numFmtId="0" fontId="8" fillId="8" borderId="1" xfId="0" applyFont="1" applyFill="1" applyBorder="1" applyAlignment="1" applyProtection="1">
      <alignment horizontal="left" vertical="center" shrinkToFit="1"/>
    </xf>
    <xf numFmtId="0" fontId="3" fillId="0" borderId="11" xfId="0" applyFont="1" applyBorder="1" applyAlignment="1" applyProtection="1">
      <alignment horizontal="right"/>
    </xf>
    <xf numFmtId="0" fontId="25" fillId="9" borderId="1" xfId="0" applyFont="1" applyFill="1" applyBorder="1" applyAlignment="1" applyProtection="1">
      <alignment horizontal="left" vertical="center"/>
    </xf>
    <xf numFmtId="0" fontId="23" fillId="0" borderId="1" xfId="0" applyFont="1" applyBorder="1" applyAlignment="1" applyProtection="1">
      <alignment vertical="center"/>
    </xf>
    <xf numFmtId="0" fontId="25" fillId="10" borderId="1" xfId="0" applyFont="1" applyFill="1" applyBorder="1" applyAlignment="1" applyProtection="1">
      <alignment horizontal="left" vertical="center" wrapText="1"/>
    </xf>
    <xf numFmtId="0" fontId="23" fillId="0" borderId="1" xfId="0" applyFont="1" applyBorder="1" applyAlignment="1" applyProtection="1">
      <alignment horizontal="left" vertical="center" wrapText="1"/>
    </xf>
    <xf numFmtId="0" fontId="6" fillId="10" borderId="1" xfId="0" applyFont="1" applyFill="1" applyBorder="1" applyAlignment="1" applyProtection="1">
      <alignment horizontal="left" vertical="center" wrapText="1"/>
    </xf>
    <xf numFmtId="0" fontId="23" fillId="0" borderId="1" xfId="0" applyFont="1" applyBorder="1" applyProtection="1"/>
    <xf numFmtId="0" fontId="6" fillId="0" borderId="1" xfId="0" applyFont="1" applyBorder="1" applyAlignment="1" applyProtection="1">
      <alignment horizontal="left" vertical="center" wrapText="1"/>
    </xf>
    <xf numFmtId="3" fontId="22" fillId="2" borderId="1" xfId="0" applyNumberFormat="1" applyFont="1" applyFill="1" applyBorder="1" applyAlignment="1" applyProtection="1">
      <alignment horizontal="center" vertical="center" wrapText="1"/>
    </xf>
    <xf numFmtId="3" fontId="23" fillId="0" borderId="1" xfId="0" applyNumberFormat="1" applyFont="1" applyBorder="1" applyProtection="1"/>
    <xf numFmtId="49" fontId="22" fillId="2" borderId="1" xfId="0" applyNumberFormat="1" applyFont="1" applyFill="1" applyBorder="1" applyAlignment="1" applyProtection="1">
      <alignment horizontal="center" vertical="center" wrapText="1"/>
    </xf>
    <xf numFmtId="0" fontId="26" fillId="9" borderId="1" xfId="0" applyFont="1" applyFill="1" applyBorder="1" applyAlignment="1" applyProtection="1">
      <alignment vertical="center"/>
    </xf>
    <xf numFmtId="0" fontId="1" fillId="0" borderId="0" xfId="3" applyFont="1" applyFill="1" applyBorder="1" applyAlignment="1" applyProtection="1">
      <alignment horizontal="center" vertical="center" wrapText="1"/>
    </xf>
    <xf numFmtId="0" fontId="3" fillId="0" borderId="0" xfId="1" applyFont="1" applyBorder="1" applyAlignment="1" applyProtection="1">
      <alignment horizontal="center" vertical="center" wrapText="1"/>
    </xf>
    <xf numFmtId="0" fontId="2" fillId="0" borderId="0" xfId="3" applyFont="1" applyFill="1" applyBorder="1" applyAlignment="1" applyProtection="1">
      <alignment horizontal="center" vertical="center"/>
    </xf>
    <xf numFmtId="0" fontId="22" fillId="2" borderId="1"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13" xfId="0" applyFont="1" applyBorder="1" applyAlignment="1">
      <alignment horizontal="left" vertical="top" wrapText="1"/>
    </xf>
    <xf numFmtId="0" fontId="40" fillId="0" borderId="4" xfId="0" applyFont="1" applyBorder="1" applyAlignment="1">
      <alignment horizontal="left" vertical="top"/>
    </xf>
    <xf numFmtId="0" fontId="40" fillId="0" borderId="5" xfId="0" applyFont="1" applyBorder="1" applyAlignment="1">
      <alignment horizontal="left" vertical="top"/>
    </xf>
    <xf numFmtId="0" fontId="40" fillId="0" borderId="6" xfId="0" applyFont="1" applyBorder="1" applyAlignment="1">
      <alignment horizontal="left" vertical="top"/>
    </xf>
    <xf numFmtId="0" fontId="40" fillId="0" borderId="0" xfId="0" applyFont="1" applyBorder="1" applyAlignment="1">
      <alignment horizontal="left" vertical="top"/>
    </xf>
    <xf numFmtId="0" fontId="40" fillId="0" borderId="7" xfId="0" applyFont="1" applyBorder="1" applyAlignment="1">
      <alignment horizontal="left" vertical="top"/>
    </xf>
    <xf numFmtId="0" fontId="40" fillId="0" borderId="10" xfId="0" applyFont="1" applyBorder="1" applyAlignment="1">
      <alignment horizontal="left" vertical="top"/>
    </xf>
    <xf numFmtId="0" fontId="40" fillId="0" borderId="11" xfId="0" applyFont="1" applyBorder="1" applyAlignment="1">
      <alignment horizontal="left" vertical="top"/>
    </xf>
    <xf numFmtId="0" fontId="40" fillId="0" borderId="12" xfId="0" applyFont="1" applyBorder="1" applyAlignment="1">
      <alignment horizontal="left" vertical="top"/>
    </xf>
    <xf numFmtId="3" fontId="23" fillId="0" borderId="17" xfId="4" applyNumberFormat="1" applyFont="1" applyFill="1" applyBorder="1" applyAlignment="1" applyProtection="1">
      <alignment vertical="center" shrinkToFit="1"/>
      <protection locked="0"/>
    </xf>
  </cellXfs>
  <cellStyles count="5">
    <cellStyle name="Normal" xfId="0" builtinId="0"/>
    <cellStyle name="Normal 2" xfId="1" xr:uid="{00000000-0005-0000-0000-000001000000}"/>
    <cellStyle name="Normal 2 2" xfId="4" xr:uid="{C5EC993F-0AC7-4D47-9E06-62E84E2AA5BA}"/>
    <cellStyle name="Normal 3" xfId="2" xr:uid="{00000000-0005-0000-0000-000002000000}"/>
    <cellStyle name="Style 1" xfId="3" xr:uid="{00000000-0005-0000-0000-000003000000}"/>
  </cellStyles>
  <dxfs count="86">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7"/>
  <sheetViews>
    <sheetView view="pageBreakPreview" topLeftCell="A43" zoomScaleNormal="85" zoomScaleSheetLayoutView="100" workbookViewId="0">
      <selection activeCell="O31" sqref="O31"/>
    </sheetView>
  </sheetViews>
  <sheetFormatPr defaultRowHeight="15" x14ac:dyDescent="0.25"/>
  <cols>
    <col min="2" max="2" width="11.85546875" customWidth="1"/>
    <col min="6" max="6" width="18.28515625" customWidth="1"/>
  </cols>
  <sheetData>
    <row r="1" spans="1:33" ht="15.75" x14ac:dyDescent="0.25">
      <c r="A1" s="144" t="s">
        <v>110</v>
      </c>
      <c r="B1" s="145"/>
      <c r="C1" s="145"/>
      <c r="D1" s="11"/>
      <c r="E1" s="11"/>
      <c r="F1" s="11"/>
      <c r="G1" s="11"/>
      <c r="H1" s="11"/>
      <c r="I1" s="11"/>
      <c r="J1" s="12"/>
      <c r="K1" s="13"/>
      <c r="L1" s="13"/>
      <c r="M1" s="13"/>
      <c r="N1" s="14"/>
      <c r="O1" s="13"/>
      <c r="P1" s="13"/>
      <c r="Q1" s="13"/>
      <c r="R1" s="13"/>
      <c r="S1" s="13"/>
      <c r="T1" s="13"/>
      <c r="U1" s="13"/>
      <c r="V1" s="13"/>
      <c r="W1" s="13"/>
      <c r="X1" s="13"/>
      <c r="Y1" s="13"/>
      <c r="Z1" s="13"/>
      <c r="AA1" s="13"/>
      <c r="AB1" s="13"/>
      <c r="AC1" s="13"/>
      <c r="AD1" s="13"/>
      <c r="AE1" s="13"/>
      <c r="AF1" s="13"/>
      <c r="AG1" s="13"/>
    </row>
    <row r="2" spans="1:33" x14ac:dyDescent="0.25">
      <c r="A2" s="146" t="s">
        <v>111</v>
      </c>
      <c r="B2" s="147"/>
      <c r="C2" s="147"/>
      <c r="D2" s="147"/>
      <c r="E2" s="147"/>
      <c r="F2" s="147"/>
      <c r="G2" s="147"/>
      <c r="H2" s="147"/>
      <c r="I2" s="147"/>
      <c r="J2" s="148"/>
      <c r="K2" s="13"/>
      <c r="L2" s="13"/>
      <c r="M2" s="13"/>
      <c r="N2" s="14">
        <v>1</v>
      </c>
      <c r="O2" s="13"/>
      <c r="P2" s="13"/>
      <c r="Q2" s="13"/>
      <c r="R2" s="13"/>
      <c r="S2" s="13"/>
      <c r="T2" s="13"/>
      <c r="U2" s="13"/>
      <c r="V2" s="13"/>
      <c r="W2" s="13"/>
      <c r="X2" s="13"/>
      <c r="Y2" s="13"/>
      <c r="Z2" s="13"/>
      <c r="AA2" s="13"/>
      <c r="AB2" s="13"/>
      <c r="AC2" s="13"/>
      <c r="AD2" s="13"/>
      <c r="AE2" s="13"/>
      <c r="AF2" s="13"/>
      <c r="AG2" s="13"/>
    </row>
    <row r="3" spans="1:33" x14ac:dyDescent="0.25">
      <c r="A3" s="15"/>
      <c r="B3" s="16"/>
      <c r="C3" s="16"/>
      <c r="D3" s="16"/>
      <c r="E3" s="16"/>
      <c r="F3" s="16"/>
      <c r="G3" s="16"/>
      <c r="H3" s="16"/>
      <c r="I3" s="16"/>
      <c r="J3" s="17"/>
      <c r="K3" s="13"/>
      <c r="L3" s="13"/>
      <c r="M3" s="13"/>
      <c r="N3" s="14">
        <v>2</v>
      </c>
      <c r="O3" s="13"/>
      <c r="P3" s="13"/>
      <c r="Q3" s="13"/>
      <c r="R3" s="13"/>
      <c r="S3" s="13"/>
      <c r="T3" s="13"/>
      <c r="U3" s="13"/>
      <c r="V3" s="13"/>
      <c r="W3" s="13"/>
      <c r="X3" s="13"/>
      <c r="Y3" s="13"/>
      <c r="Z3" s="13"/>
      <c r="AA3" s="13"/>
      <c r="AB3" s="13"/>
      <c r="AC3" s="13"/>
      <c r="AD3" s="13"/>
      <c r="AE3" s="13"/>
      <c r="AF3" s="13"/>
      <c r="AG3" s="13"/>
    </row>
    <row r="4" spans="1:33" x14ac:dyDescent="0.25">
      <c r="A4" s="149" t="s">
        <v>112</v>
      </c>
      <c r="B4" s="150"/>
      <c r="C4" s="150"/>
      <c r="D4" s="150"/>
      <c r="E4" s="151">
        <v>45292</v>
      </c>
      <c r="F4" s="152"/>
      <c r="G4" s="18" t="s">
        <v>113</v>
      </c>
      <c r="H4" s="151" t="s">
        <v>470</v>
      </c>
      <c r="I4" s="152"/>
      <c r="J4" s="19"/>
      <c r="K4" s="13"/>
      <c r="L4" s="13"/>
      <c r="M4" s="13"/>
      <c r="N4" s="13"/>
      <c r="O4" s="13"/>
      <c r="P4" s="13"/>
      <c r="Q4" s="13"/>
      <c r="R4" s="13"/>
      <c r="S4" s="13"/>
      <c r="T4" s="13"/>
      <c r="U4" s="13"/>
      <c r="V4" s="13"/>
      <c r="W4" s="13"/>
      <c r="X4" s="13"/>
      <c r="Y4" s="13"/>
      <c r="Z4" s="13"/>
      <c r="AA4" s="13"/>
      <c r="AB4" s="13"/>
      <c r="AC4" s="13"/>
      <c r="AD4" s="13"/>
      <c r="AE4" s="13"/>
      <c r="AF4" s="13"/>
      <c r="AG4" s="13"/>
    </row>
    <row r="5" spans="1:33" x14ac:dyDescent="0.25">
      <c r="A5" s="153"/>
      <c r="B5" s="154"/>
      <c r="C5" s="154"/>
      <c r="D5" s="154"/>
      <c r="E5" s="154"/>
      <c r="F5" s="154"/>
      <c r="G5" s="154"/>
      <c r="H5" s="154"/>
      <c r="I5" s="154"/>
      <c r="J5" s="155"/>
      <c r="K5" s="20"/>
      <c r="L5" s="20"/>
      <c r="M5" s="20"/>
      <c r="N5" s="20"/>
      <c r="O5" s="20"/>
      <c r="P5" s="20"/>
      <c r="Q5" s="20"/>
      <c r="R5" s="20"/>
      <c r="S5" s="20"/>
      <c r="T5" s="20"/>
      <c r="U5" s="20"/>
      <c r="V5" s="20"/>
      <c r="W5" s="20"/>
      <c r="X5" s="20"/>
      <c r="Y5" s="20"/>
      <c r="Z5" s="20"/>
      <c r="AA5" s="20"/>
      <c r="AB5" s="20"/>
      <c r="AC5" s="20"/>
      <c r="AD5" s="20"/>
      <c r="AE5" s="20"/>
      <c r="AF5" s="20"/>
      <c r="AG5" s="20"/>
    </row>
    <row r="6" spans="1:33" x14ac:dyDescent="0.25">
      <c r="A6" s="21"/>
      <c r="B6" s="22" t="s">
        <v>114</v>
      </c>
      <c r="C6" s="23"/>
      <c r="D6" s="23"/>
      <c r="E6" s="24">
        <v>2024</v>
      </c>
      <c r="F6" s="25"/>
      <c r="G6" s="18"/>
      <c r="H6" s="25"/>
      <c r="I6" s="25"/>
      <c r="J6" s="26"/>
      <c r="K6" s="13"/>
      <c r="L6" s="13"/>
      <c r="M6" s="13"/>
      <c r="N6" s="13"/>
      <c r="O6" s="13"/>
      <c r="P6" s="13"/>
      <c r="Q6" s="13"/>
      <c r="R6" s="13"/>
      <c r="S6" s="13"/>
      <c r="T6" s="13"/>
      <c r="U6" s="13"/>
      <c r="V6" s="13"/>
      <c r="W6" s="13"/>
      <c r="X6" s="13"/>
      <c r="Y6" s="13"/>
      <c r="Z6" s="13"/>
      <c r="AA6" s="13"/>
      <c r="AB6" s="13"/>
      <c r="AC6" s="13"/>
      <c r="AD6" s="13"/>
      <c r="AE6" s="13"/>
      <c r="AF6" s="13"/>
      <c r="AG6" s="13"/>
    </row>
    <row r="7" spans="1:33" x14ac:dyDescent="0.25">
      <c r="A7" s="21"/>
      <c r="B7" s="23"/>
      <c r="C7" s="23"/>
      <c r="D7" s="23"/>
      <c r="E7" s="27"/>
      <c r="F7" s="27"/>
      <c r="G7" s="18"/>
      <c r="H7" s="25"/>
      <c r="I7" s="25"/>
      <c r="J7" s="26"/>
      <c r="K7" s="28"/>
      <c r="L7" s="28"/>
      <c r="M7" s="28"/>
      <c r="N7" s="28"/>
      <c r="O7" s="28"/>
      <c r="P7" s="28"/>
      <c r="Q7" s="28"/>
      <c r="R7" s="28"/>
      <c r="S7" s="28"/>
      <c r="T7" s="28"/>
      <c r="U7" s="28"/>
      <c r="V7" s="28"/>
      <c r="W7" s="28"/>
      <c r="X7" s="28"/>
      <c r="Y7" s="28"/>
      <c r="Z7" s="28"/>
      <c r="AA7" s="28"/>
      <c r="AB7" s="28"/>
      <c r="AC7" s="28"/>
      <c r="AD7" s="28"/>
      <c r="AE7" s="28"/>
      <c r="AF7" s="28"/>
      <c r="AG7" s="28"/>
    </row>
    <row r="8" spans="1:33" x14ac:dyDescent="0.25">
      <c r="A8" s="161" t="s">
        <v>115</v>
      </c>
      <c r="B8" s="162"/>
      <c r="C8" s="23"/>
      <c r="D8" s="23"/>
      <c r="E8" s="24">
        <v>1</v>
      </c>
      <c r="F8" s="29"/>
      <c r="G8" s="30"/>
      <c r="H8" s="29"/>
      <c r="I8" s="29"/>
      <c r="J8" s="31"/>
      <c r="K8" s="13"/>
      <c r="L8" s="13"/>
      <c r="M8" s="13"/>
      <c r="N8" s="13"/>
      <c r="O8" s="13"/>
      <c r="P8" s="13"/>
      <c r="Q8" s="13"/>
      <c r="R8" s="13"/>
      <c r="S8" s="13"/>
      <c r="T8" s="13"/>
      <c r="U8" s="13"/>
      <c r="V8" s="13"/>
      <c r="W8" s="13"/>
      <c r="X8" s="13"/>
      <c r="Y8" s="13"/>
      <c r="Z8" s="13"/>
      <c r="AA8" s="13"/>
      <c r="AB8" s="13"/>
      <c r="AC8" s="13"/>
      <c r="AD8" s="13"/>
      <c r="AE8" s="13"/>
      <c r="AF8" s="13"/>
      <c r="AG8" s="13"/>
    </row>
    <row r="9" spans="1:33" x14ac:dyDescent="0.25">
      <c r="A9" s="21"/>
      <c r="B9" s="23"/>
      <c r="C9" s="23"/>
      <c r="D9" s="23"/>
      <c r="E9" s="27"/>
      <c r="F9" s="27"/>
      <c r="G9" s="18"/>
      <c r="H9" s="27"/>
      <c r="I9" s="27"/>
      <c r="J9" s="26"/>
      <c r="K9" s="28"/>
      <c r="L9" s="28"/>
      <c r="M9" s="28"/>
      <c r="N9" s="28"/>
      <c r="O9" s="28"/>
      <c r="P9" s="28"/>
      <c r="Q9" s="28"/>
      <c r="R9" s="28"/>
      <c r="S9" s="28"/>
      <c r="T9" s="28"/>
      <c r="U9" s="28"/>
      <c r="V9" s="28"/>
      <c r="W9" s="28"/>
      <c r="X9" s="28"/>
      <c r="Y9" s="28"/>
      <c r="Z9" s="28"/>
      <c r="AA9" s="28"/>
      <c r="AB9" s="28"/>
      <c r="AC9" s="28"/>
      <c r="AD9" s="28"/>
      <c r="AE9" s="28"/>
      <c r="AF9" s="28"/>
      <c r="AG9" s="28"/>
    </row>
    <row r="10" spans="1:33" x14ac:dyDescent="0.25">
      <c r="A10" s="133" t="s">
        <v>116</v>
      </c>
      <c r="B10" s="134"/>
      <c r="C10" s="134"/>
      <c r="D10" s="134"/>
      <c r="E10" s="134"/>
      <c r="F10" s="134"/>
      <c r="G10" s="134"/>
      <c r="H10" s="134"/>
      <c r="I10" s="134"/>
      <c r="J10" s="32"/>
      <c r="K10" s="13"/>
      <c r="L10" s="13"/>
      <c r="M10" s="13"/>
      <c r="N10" s="13"/>
      <c r="O10" s="13"/>
      <c r="P10" s="13"/>
      <c r="Q10" s="13"/>
      <c r="R10" s="13"/>
      <c r="S10" s="13"/>
      <c r="T10" s="13"/>
      <c r="U10" s="13"/>
      <c r="V10" s="13"/>
      <c r="W10" s="13"/>
      <c r="X10" s="13"/>
      <c r="Y10" s="13"/>
      <c r="Z10" s="13"/>
      <c r="AA10" s="13"/>
      <c r="AB10" s="13"/>
      <c r="AC10" s="13"/>
      <c r="AD10" s="13"/>
      <c r="AE10" s="13"/>
      <c r="AF10" s="13"/>
      <c r="AG10" s="13"/>
    </row>
    <row r="11" spans="1:33" ht="34.5" customHeight="1" x14ac:dyDescent="0.25">
      <c r="A11" s="106" t="s">
        <v>117</v>
      </c>
      <c r="B11" s="107"/>
      <c r="C11" s="135" t="s">
        <v>446</v>
      </c>
      <c r="D11" s="136"/>
      <c r="E11" s="33"/>
      <c r="F11" s="137" t="s">
        <v>118</v>
      </c>
      <c r="G11" s="138"/>
      <c r="H11" s="108" t="s">
        <v>447</v>
      </c>
      <c r="I11" s="109"/>
      <c r="J11" s="34"/>
      <c r="K11" s="13"/>
      <c r="L11" s="13"/>
      <c r="M11" s="13"/>
      <c r="N11" s="13"/>
      <c r="O11" s="13"/>
      <c r="P11" s="13"/>
      <c r="Q11" s="13"/>
      <c r="R11" s="13"/>
      <c r="S11" s="13"/>
      <c r="T11" s="13"/>
      <c r="U11" s="13"/>
      <c r="V11" s="13"/>
      <c r="W11" s="13"/>
      <c r="X11" s="13"/>
      <c r="Y11" s="13"/>
      <c r="Z11" s="13"/>
      <c r="AA11" s="13"/>
      <c r="AB11" s="13"/>
      <c r="AC11" s="13"/>
      <c r="AD11" s="13"/>
      <c r="AE11" s="13"/>
      <c r="AF11" s="13"/>
      <c r="AG11" s="13"/>
    </row>
    <row r="12" spans="1:33" x14ac:dyDescent="0.25">
      <c r="A12" s="35"/>
      <c r="B12" s="36"/>
      <c r="C12" s="36"/>
      <c r="D12" s="36"/>
      <c r="E12" s="139"/>
      <c r="F12" s="139"/>
      <c r="G12" s="139"/>
      <c r="H12" s="139"/>
      <c r="I12" s="37"/>
      <c r="J12" s="34"/>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3" ht="24" customHeight="1" x14ac:dyDescent="0.25">
      <c r="A13" s="129" t="s">
        <v>119</v>
      </c>
      <c r="B13" s="107"/>
      <c r="C13" s="135" t="s">
        <v>449</v>
      </c>
      <c r="D13" s="136"/>
      <c r="E13" s="142"/>
      <c r="F13" s="139"/>
      <c r="G13" s="139"/>
      <c r="H13" s="139"/>
      <c r="I13" s="37"/>
      <c r="J13" s="34"/>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x14ac:dyDescent="0.25">
      <c r="A14" s="33"/>
      <c r="B14" s="37"/>
      <c r="C14" s="36"/>
      <c r="D14" s="36"/>
      <c r="E14" s="110"/>
      <c r="F14" s="110"/>
      <c r="G14" s="110"/>
      <c r="H14" s="110"/>
      <c r="I14" s="36"/>
      <c r="J14" s="38"/>
      <c r="K14" s="13"/>
      <c r="L14" s="13"/>
      <c r="M14" s="13"/>
      <c r="N14" s="13"/>
      <c r="O14" s="13"/>
      <c r="P14" s="13"/>
      <c r="Q14" s="13"/>
      <c r="R14" s="13"/>
      <c r="S14" s="13"/>
      <c r="T14" s="13"/>
      <c r="U14" s="13"/>
      <c r="V14" s="13"/>
      <c r="W14" s="13"/>
      <c r="X14" s="13"/>
      <c r="Y14" s="13"/>
      <c r="Z14" s="13"/>
      <c r="AA14" s="13"/>
      <c r="AB14" s="13"/>
      <c r="AC14" s="13"/>
      <c r="AD14" s="13"/>
      <c r="AE14" s="13"/>
      <c r="AF14" s="13"/>
      <c r="AG14" s="13"/>
    </row>
    <row r="15" spans="1:33" ht="24.75" customHeight="1" x14ac:dyDescent="0.25">
      <c r="A15" s="129" t="s">
        <v>120</v>
      </c>
      <c r="B15" s="138"/>
      <c r="C15" s="135" t="s">
        <v>450</v>
      </c>
      <c r="D15" s="136"/>
      <c r="E15" s="143"/>
      <c r="F15" s="105"/>
      <c r="G15" s="39" t="s">
        <v>121</v>
      </c>
      <c r="H15" s="108" t="s">
        <v>448</v>
      </c>
      <c r="I15" s="109"/>
      <c r="J15" s="40"/>
      <c r="K15" s="13"/>
      <c r="L15" s="13"/>
      <c r="M15" s="13"/>
      <c r="N15" s="13"/>
      <c r="O15" s="13"/>
      <c r="P15" s="13"/>
      <c r="Q15" s="13"/>
      <c r="R15" s="13"/>
      <c r="S15" s="13"/>
      <c r="T15" s="13"/>
      <c r="U15" s="13"/>
      <c r="V15" s="13"/>
      <c r="W15" s="13"/>
      <c r="X15" s="13"/>
      <c r="Y15" s="13"/>
      <c r="Z15" s="13"/>
      <c r="AA15" s="13"/>
      <c r="AB15" s="13"/>
      <c r="AC15" s="13"/>
      <c r="AD15" s="13"/>
      <c r="AE15" s="13"/>
      <c r="AF15" s="13"/>
      <c r="AG15" s="13"/>
    </row>
    <row r="16" spans="1:33" x14ac:dyDescent="0.25">
      <c r="A16" s="33"/>
      <c r="B16" s="37"/>
      <c r="C16" s="36"/>
      <c r="D16" s="36"/>
      <c r="E16" s="110"/>
      <c r="F16" s="110"/>
      <c r="G16" s="110"/>
      <c r="H16" s="110"/>
      <c r="I16" s="36"/>
      <c r="J16" s="38"/>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24" x14ac:dyDescent="0.25">
      <c r="A17" s="41"/>
      <c r="B17" s="39" t="s">
        <v>122</v>
      </c>
      <c r="C17" s="135" t="s">
        <v>451</v>
      </c>
      <c r="D17" s="136"/>
      <c r="E17" s="42"/>
      <c r="F17" s="42"/>
      <c r="G17" s="42"/>
      <c r="H17" s="42"/>
      <c r="I17" s="42"/>
      <c r="J17" s="40"/>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x14ac:dyDescent="0.25">
      <c r="A18" s="140"/>
      <c r="B18" s="141"/>
      <c r="C18" s="110"/>
      <c r="D18" s="110"/>
      <c r="E18" s="110"/>
      <c r="F18" s="110"/>
      <c r="G18" s="110"/>
      <c r="H18" s="110"/>
      <c r="I18" s="36"/>
      <c r="J18" s="38"/>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x14ac:dyDescent="0.25">
      <c r="A19" s="106" t="s">
        <v>123</v>
      </c>
      <c r="B19" s="107"/>
      <c r="C19" s="123" t="s">
        <v>452</v>
      </c>
      <c r="D19" s="124"/>
      <c r="E19" s="124"/>
      <c r="F19" s="124"/>
      <c r="G19" s="124"/>
      <c r="H19" s="124"/>
      <c r="I19" s="124"/>
      <c r="J19" s="125"/>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x14ac:dyDescent="0.25">
      <c r="A20" s="35"/>
      <c r="B20" s="36"/>
      <c r="C20" s="43"/>
      <c r="D20" s="36"/>
      <c r="E20" s="110"/>
      <c r="F20" s="110"/>
      <c r="G20" s="110"/>
      <c r="H20" s="110"/>
      <c r="I20" s="36"/>
      <c r="J20" s="38"/>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x14ac:dyDescent="0.25">
      <c r="A21" s="106" t="s">
        <v>124</v>
      </c>
      <c r="B21" s="107"/>
      <c r="C21" s="108">
        <v>10372</v>
      </c>
      <c r="D21" s="109"/>
      <c r="E21" s="110"/>
      <c r="F21" s="110"/>
      <c r="G21" s="123" t="s">
        <v>453</v>
      </c>
      <c r="H21" s="124"/>
      <c r="I21" s="124"/>
      <c r="J21" s="125"/>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x14ac:dyDescent="0.25">
      <c r="A22" s="35"/>
      <c r="B22" s="36"/>
      <c r="C22" s="36"/>
      <c r="D22" s="36"/>
      <c r="E22" s="110"/>
      <c r="F22" s="110"/>
      <c r="G22" s="110"/>
      <c r="H22" s="110"/>
      <c r="I22" s="36"/>
      <c r="J22" s="38"/>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x14ac:dyDescent="0.25">
      <c r="A23" s="106" t="s">
        <v>125</v>
      </c>
      <c r="B23" s="107"/>
      <c r="C23" s="123" t="s">
        <v>454</v>
      </c>
      <c r="D23" s="124"/>
      <c r="E23" s="124"/>
      <c r="F23" s="124"/>
      <c r="G23" s="124"/>
      <c r="H23" s="124"/>
      <c r="I23" s="124"/>
      <c r="J23" s="125"/>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x14ac:dyDescent="0.25">
      <c r="A24" s="35"/>
      <c r="B24" s="36"/>
      <c r="C24" s="36"/>
      <c r="D24" s="36"/>
      <c r="E24" s="110"/>
      <c r="F24" s="110"/>
      <c r="G24" s="110"/>
      <c r="H24" s="110"/>
      <c r="I24" s="36"/>
      <c r="J24" s="38"/>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x14ac:dyDescent="0.25">
      <c r="A25" s="106" t="s">
        <v>126</v>
      </c>
      <c r="B25" s="107"/>
      <c r="C25" s="126" t="s">
        <v>455</v>
      </c>
      <c r="D25" s="127"/>
      <c r="E25" s="127"/>
      <c r="F25" s="127"/>
      <c r="G25" s="127"/>
      <c r="H25" s="127"/>
      <c r="I25" s="127"/>
      <c r="J25" s="128"/>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x14ac:dyDescent="0.25">
      <c r="A26" s="35"/>
      <c r="B26" s="36"/>
      <c r="C26" s="43"/>
      <c r="D26" s="36"/>
      <c r="E26" s="110"/>
      <c r="F26" s="110"/>
      <c r="G26" s="110"/>
      <c r="H26" s="110"/>
      <c r="I26" s="36"/>
      <c r="J26" s="38"/>
      <c r="K26" s="13"/>
      <c r="L26" s="13"/>
      <c r="M26" s="13"/>
      <c r="N26" s="13"/>
      <c r="O26" s="13"/>
      <c r="P26" s="13"/>
      <c r="Q26" s="13"/>
      <c r="R26" s="13"/>
      <c r="S26" s="13"/>
      <c r="T26" s="13"/>
      <c r="U26" s="13"/>
      <c r="V26" s="13"/>
      <c r="W26" s="13"/>
      <c r="X26" s="13"/>
      <c r="Y26" s="13"/>
      <c r="Z26" s="13"/>
      <c r="AA26" s="13"/>
      <c r="AB26" s="13"/>
      <c r="AC26" s="13"/>
      <c r="AD26" s="13"/>
      <c r="AE26" s="13"/>
      <c r="AF26" s="13"/>
      <c r="AG26" s="13"/>
    </row>
    <row r="27" spans="1:33" x14ac:dyDescent="0.25">
      <c r="A27" s="106" t="s">
        <v>127</v>
      </c>
      <c r="B27" s="107"/>
      <c r="C27" s="126" t="s">
        <v>456</v>
      </c>
      <c r="D27" s="127"/>
      <c r="E27" s="127"/>
      <c r="F27" s="127"/>
      <c r="G27" s="127"/>
      <c r="H27" s="127"/>
      <c r="I27" s="127"/>
      <c r="J27" s="128"/>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x14ac:dyDescent="0.25">
      <c r="A28" s="35"/>
      <c r="B28" s="36"/>
      <c r="C28" s="43"/>
      <c r="D28" s="36"/>
      <c r="E28" s="110"/>
      <c r="F28" s="110"/>
      <c r="G28" s="110"/>
      <c r="H28" s="110"/>
      <c r="I28" s="36"/>
      <c r="J28" s="38"/>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3" ht="38.25" customHeight="1" x14ac:dyDescent="0.25">
      <c r="A29" s="129" t="s">
        <v>128</v>
      </c>
      <c r="B29" s="107"/>
      <c r="C29" s="44">
        <v>978</v>
      </c>
      <c r="D29" s="45"/>
      <c r="E29" s="130"/>
      <c r="F29" s="130"/>
      <c r="G29" s="130"/>
      <c r="H29" s="130"/>
      <c r="I29" s="131"/>
      <c r="J29" s="132"/>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x14ac:dyDescent="0.25">
      <c r="A30" s="35"/>
      <c r="B30" s="36"/>
      <c r="C30" s="36"/>
      <c r="D30" s="36"/>
      <c r="E30" s="110"/>
      <c r="F30" s="110"/>
      <c r="G30" s="110"/>
      <c r="H30" s="110"/>
      <c r="I30" s="36"/>
      <c r="J30" s="38"/>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x14ac:dyDescent="0.25">
      <c r="A31" s="106" t="s">
        <v>129</v>
      </c>
      <c r="B31" s="107"/>
      <c r="C31" s="46" t="s">
        <v>132</v>
      </c>
      <c r="D31" s="118" t="s">
        <v>130</v>
      </c>
      <c r="E31" s="119"/>
      <c r="F31" s="119"/>
      <c r="G31" s="119"/>
      <c r="H31" s="47" t="s">
        <v>131</v>
      </c>
      <c r="I31" s="48" t="s">
        <v>132</v>
      </c>
      <c r="J31" s="49"/>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x14ac:dyDescent="0.25">
      <c r="A32" s="106"/>
      <c r="B32" s="107"/>
      <c r="C32" s="50"/>
      <c r="D32" s="18"/>
      <c r="E32" s="105"/>
      <c r="F32" s="105"/>
      <c r="G32" s="105"/>
      <c r="H32" s="105"/>
      <c r="I32" s="121"/>
      <c r="J32" s="122"/>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x14ac:dyDescent="0.25">
      <c r="A33" s="106" t="s">
        <v>133</v>
      </c>
      <c r="B33" s="107"/>
      <c r="C33" s="44" t="s">
        <v>135</v>
      </c>
      <c r="D33" s="118" t="s">
        <v>134</v>
      </c>
      <c r="E33" s="119"/>
      <c r="F33" s="119"/>
      <c r="G33" s="119"/>
      <c r="H33" s="51" t="s">
        <v>135</v>
      </c>
      <c r="I33" s="52" t="s">
        <v>136</v>
      </c>
      <c r="J33" s="5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x14ac:dyDescent="0.25">
      <c r="A34" s="35"/>
      <c r="B34" s="36"/>
      <c r="C34" s="36"/>
      <c r="D34" s="36"/>
      <c r="E34" s="110"/>
      <c r="F34" s="110"/>
      <c r="G34" s="110"/>
      <c r="H34" s="110"/>
      <c r="I34" s="36"/>
      <c r="J34" s="38"/>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x14ac:dyDescent="0.25">
      <c r="A35" s="118" t="s">
        <v>137</v>
      </c>
      <c r="B35" s="119"/>
      <c r="C35" s="119"/>
      <c r="D35" s="119"/>
      <c r="E35" s="119" t="s">
        <v>138</v>
      </c>
      <c r="F35" s="119"/>
      <c r="G35" s="119"/>
      <c r="H35" s="119"/>
      <c r="I35" s="119"/>
      <c r="J35" s="54" t="s">
        <v>139</v>
      </c>
      <c r="K35" s="13"/>
      <c r="L35" s="13"/>
      <c r="M35" s="13"/>
      <c r="N35" s="13"/>
      <c r="O35" s="13"/>
      <c r="P35" s="13"/>
      <c r="Q35" s="13"/>
      <c r="R35" s="13"/>
      <c r="S35" s="13"/>
      <c r="T35" s="13"/>
      <c r="U35" s="13"/>
      <c r="V35" s="13"/>
      <c r="W35" s="13"/>
      <c r="X35" s="13"/>
      <c r="Y35" s="13"/>
      <c r="Z35" s="13"/>
      <c r="AA35" s="13"/>
      <c r="AB35" s="13"/>
      <c r="AC35" s="13"/>
      <c r="AD35" s="13"/>
      <c r="AE35" s="13"/>
      <c r="AF35" s="13"/>
      <c r="AG35" s="13"/>
    </row>
    <row r="36" spans="1:33" x14ac:dyDescent="0.25">
      <c r="A36" s="35"/>
      <c r="B36" s="36"/>
      <c r="C36" s="36"/>
      <c r="D36" s="36"/>
      <c r="E36" s="110"/>
      <c r="F36" s="110"/>
      <c r="G36" s="110"/>
      <c r="H36" s="110"/>
      <c r="I36" s="36"/>
      <c r="J36" s="55"/>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s="96" customFormat="1" x14ac:dyDescent="0.25">
      <c r="A37" s="120" t="s">
        <v>457</v>
      </c>
      <c r="B37" s="113"/>
      <c r="C37" s="113"/>
      <c r="D37" s="113"/>
      <c r="E37" s="115" t="s">
        <v>458</v>
      </c>
      <c r="F37" s="116"/>
      <c r="G37" s="116"/>
      <c r="H37" s="116"/>
      <c r="I37" s="117"/>
      <c r="J37" s="102"/>
      <c r="K37" s="95"/>
      <c r="L37" s="95"/>
      <c r="M37" s="95"/>
      <c r="N37" s="95"/>
      <c r="O37" s="95"/>
      <c r="P37" s="95"/>
      <c r="Q37" s="95"/>
      <c r="R37" s="95"/>
      <c r="S37" s="95"/>
      <c r="T37" s="95"/>
      <c r="U37" s="95"/>
      <c r="V37" s="95"/>
      <c r="W37" s="95"/>
      <c r="X37" s="95"/>
      <c r="Y37" s="95"/>
      <c r="Z37" s="95"/>
      <c r="AA37" s="95"/>
      <c r="AB37" s="95"/>
      <c r="AC37" s="95"/>
      <c r="AD37" s="95"/>
      <c r="AE37" s="95"/>
      <c r="AF37" s="95"/>
      <c r="AG37" s="95"/>
    </row>
    <row r="38" spans="1:33" s="96" customFormat="1" x14ac:dyDescent="0.25">
      <c r="A38" s="97"/>
      <c r="B38" s="104"/>
      <c r="C38" s="103"/>
      <c r="D38" s="111"/>
      <c r="E38" s="111"/>
      <c r="F38" s="111"/>
      <c r="G38" s="111"/>
      <c r="H38" s="111"/>
      <c r="I38" s="111"/>
      <c r="J38" s="98"/>
      <c r="K38" s="95"/>
      <c r="L38" s="95"/>
      <c r="M38" s="95"/>
      <c r="N38" s="95"/>
      <c r="O38" s="95"/>
      <c r="P38" s="95"/>
      <c r="Q38" s="95"/>
      <c r="R38" s="95"/>
      <c r="S38" s="95"/>
      <c r="T38" s="95"/>
      <c r="U38" s="95"/>
      <c r="V38" s="95"/>
      <c r="W38" s="95"/>
      <c r="X38" s="95"/>
      <c r="Y38" s="95"/>
      <c r="Z38" s="95"/>
      <c r="AA38" s="95"/>
      <c r="AB38" s="95"/>
      <c r="AC38" s="95"/>
      <c r="AD38" s="95"/>
      <c r="AE38" s="95"/>
      <c r="AF38" s="95"/>
      <c r="AG38" s="95"/>
    </row>
    <row r="39" spans="1:33" s="96" customFormat="1" x14ac:dyDescent="0.25">
      <c r="A39" s="112" t="s">
        <v>459</v>
      </c>
      <c r="B39" s="113"/>
      <c r="C39" s="113"/>
      <c r="D39" s="114"/>
      <c r="E39" s="115" t="s">
        <v>460</v>
      </c>
      <c r="F39" s="116"/>
      <c r="G39" s="116"/>
      <c r="H39" s="116"/>
      <c r="I39" s="117"/>
      <c r="J39" s="44"/>
      <c r="K39" s="95"/>
      <c r="L39" s="95"/>
      <c r="M39" s="95"/>
      <c r="N39" s="95"/>
      <c r="O39" s="95"/>
      <c r="P39" s="95"/>
      <c r="Q39" s="95"/>
      <c r="R39" s="95"/>
      <c r="S39" s="95"/>
      <c r="T39" s="95"/>
      <c r="U39" s="95"/>
      <c r="V39" s="95"/>
      <c r="W39" s="95"/>
      <c r="X39" s="95"/>
      <c r="Y39" s="95"/>
      <c r="Z39" s="95"/>
      <c r="AA39" s="95"/>
      <c r="AB39" s="95"/>
      <c r="AC39" s="95"/>
      <c r="AD39" s="95"/>
      <c r="AE39" s="95"/>
      <c r="AF39" s="95"/>
      <c r="AG39" s="95"/>
    </row>
    <row r="40" spans="1:33" s="96" customFormat="1" x14ac:dyDescent="0.25">
      <c r="A40" s="97"/>
      <c r="B40" s="104"/>
      <c r="C40" s="103"/>
      <c r="D40" s="101"/>
      <c r="E40" s="111"/>
      <c r="F40" s="111"/>
      <c r="G40" s="111"/>
      <c r="H40" s="111"/>
      <c r="I40" s="99"/>
      <c r="J40" s="98"/>
      <c r="K40" s="95"/>
      <c r="L40" s="95"/>
      <c r="M40" s="95"/>
      <c r="N40" s="95"/>
      <c r="O40" s="95"/>
      <c r="P40" s="95"/>
      <c r="Q40" s="95"/>
      <c r="R40" s="95"/>
      <c r="S40" s="95"/>
      <c r="T40" s="95"/>
      <c r="U40" s="95"/>
      <c r="V40" s="95"/>
      <c r="W40" s="95"/>
      <c r="X40" s="95"/>
      <c r="Y40" s="95"/>
      <c r="Z40" s="95"/>
      <c r="AA40" s="95"/>
      <c r="AB40" s="95"/>
      <c r="AC40" s="95"/>
      <c r="AD40" s="95"/>
      <c r="AE40" s="95"/>
      <c r="AF40" s="95"/>
      <c r="AG40" s="95"/>
    </row>
    <row r="41" spans="1:33" s="96" customFormat="1" x14ac:dyDescent="0.25">
      <c r="A41" s="112" t="s">
        <v>461</v>
      </c>
      <c r="B41" s="113"/>
      <c r="C41" s="113"/>
      <c r="D41" s="114"/>
      <c r="E41" s="115" t="s">
        <v>462</v>
      </c>
      <c r="F41" s="116"/>
      <c r="G41" s="116"/>
      <c r="H41" s="116"/>
      <c r="I41" s="117"/>
      <c r="J41" s="44"/>
      <c r="K41" s="95"/>
      <c r="L41" s="95"/>
      <c r="M41" s="95"/>
      <c r="N41" s="95"/>
      <c r="O41" s="95"/>
      <c r="P41" s="95"/>
      <c r="Q41" s="95"/>
      <c r="R41" s="95"/>
      <c r="S41" s="95"/>
      <c r="T41" s="95"/>
      <c r="U41" s="95"/>
      <c r="V41" s="95"/>
      <c r="W41" s="95"/>
      <c r="X41" s="95"/>
      <c r="Y41" s="95"/>
      <c r="Z41" s="95"/>
      <c r="AA41" s="95"/>
      <c r="AB41" s="95"/>
      <c r="AC41" s="95"/>
      <c r="AD41" s="95"/>
      <c r="AE41" s="95"/>
      <c r="AF41" s="95"/>
      <c r="AG41" s="95"/>
    </row>
    <row r="42" spans="1:33" s="96" customFormat="1" x14ac:dyDescent="0.25">
      <c r="A42" s="97"/>
      <c r="B42" s="104"/>
      <c r="C42" s="103"/>
      <c r="D42" s="101"/>
      <c r="E42" s="111"/>
      <c r="F42" s="111"/>
      <c r="G42" s="111"/>
      <c r="H42" s="111"/>
      <c r="I42" s="99"/>
      <c r="J42" s="98"/>
      <c r="K42" s="95"/>
      <c r="L42" s="95"/>
      <c r="M42" s="95"/>
      <c r="N42" s="95"/>
      <c r="O42" s="95"/>
      <c r="P42" s="95"/>
      <c r="Q42" s="95"/>
      <c r="R42" s="95"/>
      <c r="S42" s="95"/>
      <c r="T42" s="95"/>
      <c r="U42" s="95"/>
      <c r="V42" s="95"/>
      <c r="W42" s="95"/>
      <c r="X42" s="95"/>
      <c r="Y42" s="95"/>
      <c r="Z42" s="95"/>
      <c r="AA42" s="95"/>
      <c r="AB42" s="95"/>
      <c r="AC42" s="95"/>
      <c r="AD42" s="95"/>
      <c r="AE42" s="95"/>
      <c r="AF42" s="95"/>
      <c r="AG42" s="95"/>
    </row>
    <row r="43" spans="1:33" s="96" customFormat="1" x14ac:dyDescent="0.25">
      <c r="A43" s="112" t="s">
        <v>463</v>
      </c>
      <c r="B43" s="113"/>
      <c r="C43" s="113"/>
      <c r="D43" s="114"/>
      <c r="E43" s="115" t="s">
        <v>464</v>
      </c>
      <c r="F43" s="116"/>
      <c r="G43" s="116"/>
      <c r="H43" s="116"/>
      <c r="I43" s="117"/>
      <c r="J43" s="44">
        <v>2029839</v>
      </c>
      <c r="K43" s="95"/>
      <c r="L43" s="95"/>
      <c r="M43" s="95"/>
      <c r="N43" s="95"/>
      <c r="O43" s="95"/>
      <c r="P43" s="95"/>
      <c r="Q43" s="95"/>
      <c r="R43" s="95"/>
      <c r="S43" s="95"/>
      <c r="T43" s="95"/>
      <c r="U43" s="95"/>
      <c r="V43" s="95"/>
      <c r="W43" s="95"/>
      <c r="X43" s="95"/>
      <c r="Y43" s="95"/>
      <c r="Z43" s="95"/>
      <c r="AA43" s="95"/>
      <c r="AB43" s="95"/>
      <c r="AC43" s="95"/>
      <c r="AD43" s="95"/>
      <c r="AE43" s="95"/>
      <c r="AF43" s="95"/>
      <c r="AG43" s="95"/>
    </row>
    <row r="44" spans="1:33" s="96" customFormat="1" x14ac:dyDescent="0.25">
      <c r="A44" s="100"/>
      <c r="B44" s="103"/>
      <c r="C44" s="158"/>
      <c r="D44" s="158"/>
      <c r="E44" s="159"/>
      <c r="F44" s="159"/>
      <c r="G44" s="158"/>
      <c r="H44" s="158"/>
      <c r="I44" s="158"/>
      <c r="J44" s="98"/>
      <c r="K44" s="95"/>
      <c r="L44" s="95"/>
      <c r="M44" s="95"/>
      <c r="N44" s="95"/>
      <c r="O44" s="95"/>
      <c r="P44" s="95"/>
      <c r="Q44" s="95"/>
      <c r="R44" s="95"/>
      <c r="S44" s="95"/>
      <c r="T44" s="95"/>
      <c r="U44" s="95"/>
      <c r="V44" s="95"/>
      <c r="W44" s="95"/>
      <c r="X44" s="95"/>
      <c r="Y44" s="95"/>
      <c r="Z44" s="95"/>
      <c r="AA44" s="95"/>
      <c r="AB44" s="95"/>
      <c r="AC44" s="95"/>
      <c r="AD44" s="95"/>
      <c r="AE44" s="95"/>
      <c r="AF44" s="95"/>
      <c r="AG44" s="95"/>
    </row>
    <row r="45" spans="1:33" s="96" customFormat="1" x14ac:dyDescent="0.25">
      <c r="A45" s="112" t="s">
        <v>465</v>
      </c>
      <c r="B45" s="113"/>
      <c r="C45" s="113"/>
      <c r="D45" s="114"/>
      <c r="E45" s="115" t="s">
        <v>464</v>
      </c>
      <c r="F45" s="116"/>
      <c r="G45" s="116"/>
      <c r="H45" s="116"/>
      <c r="I45" s="117"/>
      <c r="J45" s="44">
        <v>2567695</v>
      </c>
      <c r="K45" s="95"/>
      <c r="L45" s="95"/>
      <c r="M45" s="95"/>
      <c r="N45" s="95"/>
      <c r="O45" s="95"/>
      <c r="P45" s="95"/>
      <c r="Q45" s="95"/>
      <c r="R45" s="95"/>
      <c r="S45" s="95"/>
      <c r="T45" s="95"/>
      <c r="U45" s="95"/>
      <c r="V45" s="95"/>
      <c r="W45" s="95"/>
      <c r="X45" s="95"/>
      <c r="Y45" s="95"/>
      <c r="Z45" s="95"/>
      <c r="AA45" s="95"/>
      <c r="AB45" s="95"/>
      <c r="AC45" s="95"/>
      <c r="AD45" s="95"/>
      <c r="AE45" s="95"/>
      <c r="AF45" s="95"/>
      <c r="AG45" s="95"/>
    </row>
    <row r="46" spans="1:33" s="96" customFormat="1" x14ac:dyDescent="0.25">
      <c r="A46" s="100"/>
      <c r="B46" s="103"/>
      <c r="C46" s="103"/>
      <c r="D46" s="104"/>
      <c r="E46" s="159"/>
      <c r="F46" s="159"/>
      <c r="G46" s="158"/>
      <c r="H46" s="158"/>
      <c r="I46" s="104"/>
      <c r="J46" s="98"/>
      <c r="K46" s="95"/>
      <c r="L46" s="95"/>
      <c r="M46" s="95"/>
      <c r="N46" s="95"/>
      <c r="O46" s="95"/>
      <c r="P46" s="95"/>
      <c r="Q46" s="95"/>
      <c r="R46" s="95"/>
      <c r="S46" s="95"/>
      <c r="T46" s="95"/>
      <c r="U46" s="95"/>
      <c r="V46" s="95"/>
      <c r="W46" s="95"/>
      <c r="X46" s="95"/>
      <c r="Y46" s="95"/>
      <c r="Z46" s="95"/>
      <c r="AA46" s="95"/>
      <c r="AB46" s="95"/>
      <c r="AC46" s="95"/>
      <c r="AD46" s="95"/>
      <c r="AE46" s="95"/>
      <c r="AF46" s="95"/>
      <c r="AG46" s="95"/>
    </row>
    <row r="47" spans="1:33" s="96" customFormat="1" x14ac:dyDescent="0.25">
      <c r="A47" s="112" t="s">
        <v>466</v>
      </c>
      <c r="B47" s="113"/>
      <c r="C47" s="113"/>
      <c r="D47" s="114"/>
      <c r="E47" s="115" t="s">
        <v>467</v>
      </c>
      <c r="F47" s="116"/>
      <c r="G47" s="116"/>
      <c r="H47" s="116"/>
      <c r="I47" s="117"/>
      <c r="J47" s="44"/>
      <c r="K47" s="95"/>
      <c r="L47" s="95"/>
      <c r="M47" s="95"/>
      <c r="N47" s="95"/>
      <c r="O47" s="95"/>
      <c r="P47" s="95"/>
      <c r="Q47" s="95"/>
      <c r="R47" s="95"/>
      <c r="S47" s="95"/>
      <c r="T47" s="95"/>
      <c r="U47" s="95"/>
      <c r="V47" s="95"/>
      <c r="W47" s="95"/>
      <c r="X47" s="95"/>
      <c r="Y47" s="95"/>
      <c r="Z47" s="95"/>
      <c r="AA47" s="95"/>
      <c r="AB47" s="95"/>
      <c r="AC47" s="95"/>
      <c r="AD47" s="95"/>
      <c r="AE47" s="95"/>
      <c r="AF47" s="95"/>
      <c r="AG47" s="95"/>
    </row>
    <row r="48" spans="1:33" x14ac:dyDescent="0.25">
      <c r="A48" s="56"/>
      <c r="B48" s="43"/>
      <c r="C48" s="43"/>
      <c r="D48" s="36"/>
      <c r="E48" s="110"/>
      <c r="F48" s="110"/>
      <c r="G48" s="160"/>
      <c r="H48" s="160"/>
      <c r="I48" s="36"/>
      <c r="J48" s="57" t="s">
        <v>140</v>
      </c>
      <c r="K48" s="13"/>
      <c r="L48" s="13"/>
      <c r="M48" s="13"/>
      <c r="N48" s="13"/>
      <c r="O48" s="13"/>
      <c r="P48" s="13"/>
      <c r="Q48" s="13"/>
      <c r="R48" s="13"/>
      <c r="S48" s="13"/>
      <c r="T48" s="13"/>
      <c r="U48" s="13"/>
      <c r="V48" s="13"/>
      <c r="W48" s="13"/>
      <c r="X48" s="13"/>
      <c r="Y48" s="13"/>
      <c r="Z48" s="13"/>
      <c r="AA48" s="13"/>
      <c r="AB48" s="13"/>
      <c r="AC48" s="13"/>
      <c r="AD48" s="13"/>
      <c r="AE48" s="13"/>
      <c r="AF48" s="13"/>
      <c r="AG48" s="13"/>
    </row>
    <row r="49" spans="1:33" x14ac:dyDescent="0.25">
      <c r="A49" s="56"/>
      <c r="B49" s="43"/>
      <c r="C49" s="43"/>
      <c r="D49" s="36"/>
      <c r="E49" s="110"/>
      <c r="F49" s="110"/>
      <c r="G49" s="160"/>
      <c r="H49" s="160"/>
      <c r="I49" s="36"/>
      <c r="J49" s="57" t="s">
        <v>141</v>
      </c>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x14ac:dyDescent="0.25">
      <c r="A50" s="129" t="s">
        <v>142</v>
      </c>
      <c r="B50" s="137"/>
      <c r="C50" s="108" t="s">
        <v>141</v>
      </c>
      <c r="D50" s="109"/>
      <c r="E50" s="156" t="s">
        <v>143</v>
      </c>
      <c r="F50" s="157"/>
      <c r="G50" s="123"/>
      <c r="H50" s="124"/>
      <c r="I50" s="124"/>
      <c r="J50" s="125"/>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x14ac:dyDescent="0.25">
      <c r="A51" s="56"/>
      <c r="B51" s="43"/>
      <c r="C51" s="160"/>
      <c r="D51" s="160"/>
      <c r="E51" s="110"/>
      <c r="F51" s="110"/>
      <c r="G51" s="169" t="s">
        <v>144</v>
      </c>
      <c r="H51" s="169"/>
      <c r="I51" s="169"/>
      <c r="J51" s="26"/>
      <c r="K51" s="13"/>
      <c r="L51" s="13"/>
      <c r="M51" s="13"/>
      <c r="N51" s="13"/>
      <c r="O51" s="13"/>
      <c r="P51" s="13"/>
      <c r="Q51" s="13"/>
      <c r="R51" s="13"/>
      <c r="S51" s="13"/>
      <c r="T51" s="13"/>
      <c r="U51" s="13"/>
      <c r="V51" s="13"/>
      <c r="W51" s="13"/>
      <c r="X51" s="13"/>
      <c r="Y51" s="13"/>
      <c r="Z51" s="13"/>
      <c r="AA51" s="13"/>
      <c r="AB51" s="13"/>
      <c r="AC51" s="13"/>
      <c r="AD51" s="13"/>
      <c r="AE51" s="13"/>
      <c r="AF51" s="13"/>
      <c r="AG51" s="13"/>
    </row>
    <row r="52" spans="1:33" x14ac:dyDescent="0.25">
      <c r="A52" s="129" t="s">
        <v>145</v>
      </c>
      <c r="B52" s="137"/>
      <c r="C52" s="123" t="s">
        <v>471</v>
      </c>
      <c r="D52" s="124"/>
      <c r="E52" s="124"/>
      <c r="F52" s="124"/>
      <c r="G52" s="124"/>
      <c r="H52" s="124"/>
      <c r="I52" s="124"/>
      <c r="J52" s="125"/>
      <c r="K52" s="13"/>
      <c r="L52" s="13"/>
      <c r="M52" s="13"/>
      <c r="N52" s="13"/>
      <c r="O52" s="13"/>
      <c r="P52" s="13"/>
      <c r="Q52" s="13"/>
      <c r="R52" s="13"/>
      <c r="S52" s="13"/>
      <c r="T52" s="13"/>
      <c r="U52" s="13"/>
      <c r="V52" s="13"/>
      <c r="W52" s="13"/>
      <c r="X52" s="13"/>
      <c r="Y52" s="13"/>
      <c r="Z52" s="13"/>
      <c r="AA52" s="13"/>
      <c r="AB52" s="13"/>
      <c r="AC52" s="13"/>
      <c r="AD52" s="13"/>
      <c r="AE52" s="13"/>
      <c r="AF52" s="13"/>
      <c r="AG52" s="13"/>
    </row>
    <row r="53" spans="1:33" x14ac:dyDescent="0.25">
      <c r="A53" s="35"/>
      <c r="B53" s="36"/>
      <c r="C53" s="130" t="s">
        <v>146</v>
      </c>
      <c r="D53" s="130"/>
      <c r="E53" s="130"/>
      <c r="F53" s="130"/>
      <c r="G53" s="130"/>
      <c r="H53" s="130"/>
      <c r="I53" s="130"/>
      <c r="J53" s="38"/>
      <c r="K53" s="13"/>
      <c r="L53" s="13"/>
      <c r="M53" s="13"/>
      <c r="N53" s="13"/>
      <c r="O53" s="13"/>
      <c r="P53" s="13"/>
      <c r="Q53" s="13"/>
      <c r="R53" s="13"/>
      <c r="S53" s="13"/>
      <c r="T53" s="13"/>
      <c r="U53" s="13"/>
      <c r="V53" s="13"/>
      <c r="W53" s="13"/>
      <c r="X53" s="13"/>
      <c r="Y53" s="13"/>
      <c r="Z53" s="13"/>
      <c r="AA53" s="13"/>
      <c r="AB53" s="13"/>
      <c r="AC53" s="13"/>
      <c r="AD53" s="13"/>
      <c r="AE53" s="13"/>
      <c r="AF53" s="13"/>
      <c r="AG53" s="13"/>
    </row>
    <row r="54" spans="1:33" x14ac:dyDescent="0.25">
      <c r="A54" s="129" t="s">
        <v>147</v>
      </c>
      <c r="B54" s="137"/>
      <c r="C54" s="170" t="s">
        <v>472</v>
      </c>
      <c r="D54" s="171"/>
      <c r="E54" s="172"/>
      <c r="F54" s="110"/>
      <c r="G54" s="110"/>
      <c r="H54" s="119"/>
      <c r="I54" s="119"/>
      <c r="J54" s="168"/>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3" x14ac:dyDescent="0.25">
      <c r="A55" s="35"/>
      <c r="B55" s="36"/>
      <c r="C55" s="43"/>
      <c r="D55" s="36"/>
      <c r="E55" s="110"/>
      <c r="F55" s="110"/>
      <c r="G55" s="110"/>
      <c r="H55" s="110"/>
      <c r="I55" s="36"/>
      <c r="J55" s="38"/>
      <c r="K55" s="13"/>
      <c r="L55" s="13"/>
      <c r="M55" s="13"/>
      <c r="N55" s="13"/>
      <c r="O55" s="13"/>
      <c r="P55" s="13"/>
      <c r="Q55" s="13"/>
      <c r="R55" s="13"/>
      <c r="S55" s="13"/>
      <c r="T55" s="13"/>
      <c r="U55" s="13"/>
      <c r="V55" s="13"/>
      <c r="W55" s="13"/>
      <c r="X55" s="13"/>
      <c r="Y55" s="13"/>
      <c r="Z55" s="13"/>
      <c r="AA55" s="13"/>
      <c r="AB55" s="13"/>
      <c r="AC55" s="13"/>
      <c r="AD55" s="13"/>
      <c r="AE55" s="13"/>
      <c r="AF55" s="13"/>
      <c r="AG55" s="13"/>
    </row>
    <row r="56" spans="1:33" x14ac:dyDescent="0.25">
      <c r="A56" s="129" t="s">
        <v>126</v>
      </c>
      <c r="B56" s="137"/>
      <c r="C56" s="165" t="s">
        <v>473</v>
      </c>
      <c r="D56" s="166"/>
      <c r="E56" s="166"/>
      <c r="F56" s="166"/>
      <c r="G56" s="166"/>
      <c r="H56" s="166"/>
      <c r="I56" s="166"/>
      <c r="J56" s="167"/>
      <c r="K56" s="13"/>
      <c r="L56" s="13"/>
      <c r="M56" s="13"/>
      <c r="N56" s="13"/>
      <c r="O56" s="13"/>
      <c r="P56" s="13"/>
      <c r="Q56" s="13"/>
      <c r="R56" s="13"/>
      <c r="S56" s="13"/>
      <c r="T56" s="13"/>
      <c r="U56" s="13"/>
      <c r="V56" s="13"/>
      <c r="W56" s="13"/>
      <c r="X56" s="13"/>
      <c r="Y56" s="13"/>
      <c r="Z56" s="13"/>
      <c r="AA56" s="13"/>
      <c r="AB56" s="13"/>
      <c r="AC56" s="13"/>
      <c r="AD56" s="13"/>
      <c r="AE56" s="13"/>
      <c r="AF56" s="13"/>
      <c r="AG56" s="13"/>
    </row>
    <row r="57" spans="1:33" x14ac:dyDescent="0.25">
      <c r="A57" s="35"/>
      <c r="B57" s="36"/>
      <c r="C57" s="36"/>
      <c r="D57" s="36"/>
      <c r="E57" s="110"/>
      <c r="F57" s="110"/>
      <c r="G57" s="110"/>
      <c r="H57" s="110"/>
      <c r="I57" s="36"/>
      <c r="J57" s="38"/>
      <c r="K57" s="13"/>
      <c r="L57" s="13"/>
      <c r="M57" s="13"/>
      <c r="N57" s="13"/>
      <c r="O57" s="13"/>
      <c r="P57" s="13"/>
      <c r="Q57" s="13"/>
      <c r="R57" s="13"/>
      <c r="S57" s="13"/>
      <c r="T57" s="13"/>
      <c r="U57" s="13"/>
      <c r="V57" s="13"/>
      <c r="W57" s="13"/>
      <c r="X57" s="13"/>
      <c r="Y57" s="13"/>
      <c r="Z57" s="13"/>
      <c r="AA57" s="13"/>
      <c r="AB57" s="13"/>
      <c r="AC57" s="13"/>
      <c r="AD57" s="13"/>
      <c r="AE57" s="13"/>
      <c r="AF57" s="13"/>
      <c r="AG57" s="13"/>
    </row>
    <row r="58" spans="1:33" x14ac:dyDescent="0.25">
      <c r="A58" s="129" t="s">
        <v>148</v>
      </c>
      <c r="B58" s="137"/>
      <c r="C58" s="165"/>
      <c r="D58" s="166"/>
      <c r="E58" s="166"/>
      <c r="F58" s="166"/>
      <c r="G58" s="166"/>
      <c r="H58" s="166"/>
      <c r="I58" s="166"/>
      <c r="J58" s="167"/>
      <c r="K58" s="13"/>
      <c r="L58" s="13"/>
      <c r="M58" s="13"/>
      <c r="N58" s="13"/>
      <c r="O58" s="13"/>
      <c r="P58" s="13"/>
      <c r="Q58" s="13"/>
      <c r="R58" s="13"/>
      <c r="S58" s="13"/>
      <c r="T58" s="13"/>
      <c r="U58" s="13"/>
      <c r="V58" s="13"/>
      <c r="W58" s="13"/>
      <c r="X58" s="13"/>
      <c r="Y58" s="13"/>
      <c r="Z58" s="13"/>
      <c r="AA58" s="13"/>
      <c r="AB58" s="13"/>
      <c r="AC58" s="13"/>
      <c r="AD58" s="13"/>
      <c r="AE58" s="13"/>
      <c r="AF58" s="13"/>
      <c r="AG58" s="13"/>
    </row>
    <row r="59" spans="1:33" x14ac:dyDescent="0.25">
      <c r="A59" s="35"/>
      <c r="B59" s="36"/>
      <c r="C59" s="164" t="s">
        <v>149</v>
      </c>
      <c r="D59" s="164"/>
      <c r="E59" s="164"/>
      <c r="F59" s="164"/>
      <c r="G59" s="36"/>
      <c r="H59" s="36"/>
      <c r="I59" s="36"/>
      <c r="J59" s="38"/>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x14ac:dyDescent="0.25">
      <c r="A60" s="129" t="s">
        <v>150</v>
      </c>
      <c r="B60" s="137"/>
      <c r="C60" s="165"/>
      <c r="D60" s="166"/>
      <c r="E60" s="166"/>
      <c r="F60" s="166"/>
      <c r="G60" s="166"/>
      <c r="H60" s="166"/>
      <c r="I60" s="166"/>
      <c r="J60" s="167"/>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x14ac:dyDescent="0.25">
      <c r="A61" s="58"/>
      <c r="B61" s="59"/>
      <c r="C61" s="163" t="s">
        <v>151</v>
      </c>
      <c r="D61" s="163"/>
      <c r="E61" s="163"/>
      <c r="F61" s="163"/>
      <c r="G61" s="163"/>
      <c r="H61" s="59"/>
      <c r="I61" s="59"/>
      <c r="J61" s="60"/>
      <c r="K61" s="13"/>
      <c r="L61" s="13"/>
      <c r="M61" s="13"/>
      <c r="N61" s="13"/>
      <c r="O61" s="13"/>
      <c r="P61" s="13"/>
      <c r="Q61" s="13"/>
      <c r="R61" s="13"/>
      <c r="S61" s="13"/>
      <c r="T61" s="13"/>
      <c r="U61" s="13"/>
      <c r="V61" s="13"/>
      <c r="W61" s="13"/>
      <c r="X61" s="13"/>
      <c r="Y61" s="13"/>
      <c r="Z61" s="13"/>
      <c r="AA61" s="13"/>
      <c r="AB61" s="13"/>
      <c r="AC61" s="13"/>
      <c r="AD61" s="13"/>
      <c r="AE61" s="13"/>
      <c r="AF61" s="13"/>
      <c r="AG61" s="13"/>
    </row>
    <row r="62" spans="1:33" x14ac:dyDescent="0.25">
      <c r="A62" s="61"/>
      <c r="B62" s="61"/>
      <c r="C62" s="61"/>
      <c r="D62" s="61"/>
      <c r="E62" s="61"/>
      <c r="F62" s="61"/>
      <c r="G62" s="61"/>
      <c r="H62" s="61"/>
      <c r="I62" s="61"/>
      <c r="J62" s="61"/>
      <c r="K62" s="13"/>
      <c r="L62" s="13"/>
      <c r="M62" s="13"/>
      <c r="N62" s="13"/>
      <c r="O62" s="13"/>
      <c r="P62" s="13"/>
      <c r="Q62" s="13"/>
      <c r="R62" s="13"/>
      <c r="S62" s="13"/>
      <c r="T62" s="13"/>
      <c r="U62" s="13"/>
      <c r="V62" s="13"/>
      <c r="W62" s="13"/>
      <c r="X62" s="13"/>
      <c r="Y62" s="13"/>
      <c r="Z62" s="13"/>
      <c r="AA62" s="13"/>
      <c r="AB62" s="13"/>
      <c r="AC62" s="13"/>
      <c r="AD62" s="13"/>
      <c r="AE62" s="13"/>
      <c r="AF62" s="13"/>
      <c r="AG62" s="13"/>
    </row>
    <row r="63" spans="1:33" x14ac:dyDescent="0.25">
      <c r="A63" s="61"/>
      <c r="B63" s="61"/>
      <c r="C63" s="61"/>
      <c r="D63" s="61"/>
      <c r="E63" s="61"/>
      <c r="F63" s="61"/>
      <c r="G63" s="61"/>
      <c r="H63" s="61"/>
      <c r="I63" s="61"/>
      <c r="J63" s="61"/>
      <c r="K63" s="13"/>
      <c r="L63" s="13"/>
      <c r="M63" s="13"/>
      <c r="N63" s="13"/>
      <c r="O63" s="13"/>
      <c r="P63" s="13"/>
      <c r="Q63" s="13"/>
      <c r="R63" s="13"/>
      <c r="S63" s="13"/>
      <c r="T63" s="13"/>
      <c r="U63" s="13"/>
      <c r="V63" s="13"/>
      <c r="W63" s="13"/>
      <c r="X63" s="13"/>
      <c r="Y63" s="13"/>
      <c r="Z63" s="13"/>
      <c r="AA63" s="13"/>
      <c r="AB63" s="13"/>
      <c r="AC63" s="13"/>
      <c r="AD63" s="13"/>
      <c r="AE63" s="13"/>
      <c r="AF63" s="13"/>
      <c r="AG63" s="13"/>
    </row>
    <row r="64" spans="1:33" ht="29.25" customHeight="1" x14ac:dyDescent="0.25">
      <c r="A64" s="61"/>
      <c r="B64" s="61"/>
      <c r="C64" s="61"/>
      <c r="D64" s="61"/>
      <c r="E64" s="61"/>
      <c r="F64" s="61"/>
      <c r="G64" s="61"/>
      <c r="H64" s="61"/>
      <c r="I64" s="61"/>
      <c r="J64" s="61"/>
      <c r="K64" s="13"/>
      <c r="L64" s="13"/>
      <c r="M64" s="13"/>
      <c r="N64" s="13"/>
      <c r="O64" s="13"/>
      <c r="P64" s="13"/>
      <c r="Q64" s="13"/>
      <c r="R64" s="13"/>
      <c r="S64" s="13"/>
      <c r="T64" s="13"/>
      <c r="U64" s="13"/>
      <c r="V64" s="13"/>
      <c r="W64" s="13"/>
      <c r="X64" s="13"/>
      <c r="Y64" s="13"/>
      <c r="Z64" s="13"/>
      <c r="AA64" s="13"/>
      <c r="AB64" s="13"/>
      <c r="AC64" s="13"/>
      <c r="AD64" s="13"/>
      <c r="AE64" s="13"/>
      <c r="AF64" s="13"/>
      <c r="AG64" s="13"/>
    </row>
    <row r="65" spans="1:33" ht="32.25" customHeight="1" x14ac:dyDescent="0.25">
      <c r="A65" s="61"/>
      <c r="B65" s="61"/>
      <c r="C65" s="61"/>
      <c r="D65" s="61"/>
      <c r="E65" s="61"/>
      <c r="F65" s="61"/>
      <c r="G65" s="61"/>
      <c r="H65" s="61"/>
      <c r="I65" s="61"/>
      <c r="J65" s="61"/>
      <c r="K65" s="13"/>
      <c r="L65" s="13"/>
      <c r="M65" s="13"/>
      <c r="N65" s="13"/>
      <c r="O65" s="13"/>
      <c r="P65" s="13"/>
      <c r="Q65" s="13"/>
      <c r="R65" s="13"/>
      <c r="S65" s="13"/>
      <c r="T65" s="13"/>
      <c r="U65" s="13"/>
      <c r="V65" s="13"/>
      <c r="W65" s="13"/>
      <c r="X65" s="13"/>
      <c r="Y65" s="13"/>
      <c r="Z65" s="13"/>
      <c r="AA65" s="13"/>
      <c r="AB65" s="13"/>
      <c r="AC65" s="13"/>
      <c r="AD65" s="13"/>
      <c r="AE65" s="13"/>
      <c r="AF65" s="13"/>
      <c r="AG65" s="13"/>
    </row>
    <row r="66" spans="1:33" x14ac:dyDescent="0.25">
      <c r="A66" s="61"/>
      <c r="B66" s="61"/>
      <c r="C66" s="61"/>
      <c r="D66" s="61"/>
      <c r="E66" s="61"/>
      <c r="F66" s="61"/>
      <c r="G66" s="61"/>
      <c r="H66" s="61"/>
      <c r="I66" s="61"/>
      <c r="J66" s="61"/>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x14ac:dyDescent="0.25">
      <c r="A67" s="61"/>
      <c r="B67" s="61"/>
      <c r="C67" s="61"/>
      <c r="D67" s="61"/>
      <c r="E67" s="61"/>
      <c r="F67" s="61"/>
      <c r="G67" s="61"/>
      <c r="H67" s="61"/>
      <c r="I67" s="61"/>
      <c r="J67" s="61"/>
      <c r="K67" s="13"/>
      <c r="L67" s="13"/>
      <c r="M67" s="13"/>
      <c r="N67" s="13"/>
      <c r="O67" s="13"/>
      <c r="P67" s="13"/>
      <c r="Q67" s="13"/>
      <c r="R67" s="13"/>
      <c r="S67" s="13"/>
      <c r="T67" s="13"/>
      <c r="U67" s="13"/>
      <c r="V67" s="13"/>
      <c r="W67" s="13"/>
      <c r="X67" s="13"/>
      <c r="Y67" s="13"/>
      <c r="Z67" s="13"/>
      <c r="AA67" s="13"/>
      <c r="AB67" s="13"/>
      <c r="AC67" s="13"/>
      <c r="AD67" s="13"/>
      <c r="AE67" s="13"/>
      <c r="AF67" s="13"/>
      <c r="AG67" s="13"/>
    </row>
  </sheetData>
  <sheetProtection sheet="1" objects="1" scenarios="1" insertRows="0" deleteRows="0"/>
  <mergeCells count="125">
    <mergeCell ref="C61:G61"/>
    <mergeCell ref="E55:F55"/>
    <mergeCell ref="C59:F59"/>
    <mergeCell ref="A60:B60"/>
    <mergeCell ref="C60:J60"/>
    <mergeCell ref="C51:D51"/>
    <mergeCell ref="E51:F51"/>
    <mergeCell ref="G55:H55"/>
    <mergeCell ref="A56:B56"/>
    <mergeCell ref="C56:J56"/>
    <mergeCell ref="F54:G54"/>
    <mergeCell ref="H54:J54"/>
    <mergeCell ref="E57:F57"/>
    <mergeCell ref="G57:H57"/>
    <mergeCell ref="A58:B58"/>
    <mergeCell ref="C58:J58"/>
    <mergeCell ref="G51:I51"/>
    <mergeCell ref="A52:B52"/>
    <mergeCell ref="C52:J52"/>
    <mergeCell ref="C53:I53"/>
    <mergeCell ref="A54:B54"/>
    <mergeCell ref="C54:E54"/>
    <mergeCell ref="A1:C1"/>
    <mergeCell ref="A2:J2"/>
    <mergeCell ref="A4:D4"/>
    <mergeCell ref="E4:F4"/>
    <mergeCell ref="H4:I4"/>
    <mergeCell ref="A5:J5"/>
    <mergeCell ref="A50:B50"/>
    <mergeCell ref="C50:D50"/>
    <mergeCell ref="E50:F50"/>
    <mergeCell ref="G50:J50"/>
    <mergeCell ref="G44:I44"/>
    <mergeCell ref="A45:D45"/>
    <mergeCell ref="E45:I45"/>
    <mergeCell ref="E46:F46"/>
    <mergeCell ref="G46:H46"/>
    <mergeCell ref="A47:D47"/>
    <mergeCell ref="C44:D44"/>
    <mergeCell ref="E44:F44"/>
    <mergeCell ref="E48:F48"/>
    <mergeCell ref="G48:H48"/>
    <mergeCell ref="E49:F49"/>
    <mergeCell ref="G49:H49"/>
    <mergeCell ref="E47:I47"/>
    <mergeCell ref="A8:B8"/>
    <mergeCell ref="A10:I10"/>
    <mergeCell ref="E18:F18"/>
    <mergeCell ref="G18:H18"/>
    <mergeCell ref="A11:B11"/>
    <mergeCell ref="C11:D11"/>
    <mergeCell ref="F11:G11"/>
    <mergeCell ref="H11:I11"/>
    <mergeCell ref="E12:F12"/>
    <mergeCell ref="G12:H12"/>
    <mergeCell ref="E14:F14"/>
    <mergeCell ref="C17:D17"/>
    <mergeCell ref="A18:B18"/>
    <mergeCell ref="C18:D18"/>
    <mergeCell ref="A13:B13"/>
    <mergeCell ref="C13:D13"/>
    <mergeCell ref="E13:F13"/>
    <mergeCell ref="G13:H13"/>
    <mergeCell ref="G14:H14"/>
    <mergeCell ref="A15:B15"/>
    <mergeCell ref="C15:D15"/>
    <mergeCell ref="E15:F15"/>
    <mergeCell ref="H15:I15"/>
    <mergeCell ref="A19:B19"/>
    <mergeCell ref="C19:J19"/>
    <mergeCell ref="E20:F20"/>
    <mergeCell ref="G20:H20"/>
    <mergeCell ref="G21:J21"/>
    <mergeCell ref="E22:F22"/>
    <mergeCell ref="G22:H22"/>
    <mergeCell ref="A23:B23"/>
    <mergeCell ref="E16:F16"/>
    <mergeCell ref="G16:H16"/>
    <mergeCell ref="A33:B33"/>
    <mergeCell ref="D33:G33"/>
    <mergeCell ref="G32:H32"/>
    <mergeCell ref="C23:J23"/>
    <mergeCell ref="E24:F24"/>
    <mergeCell ref="G24:H24"/>
    <mergeCell ref="A25:B25"/>
    <mergeCell ref="C25:J25"/>
    <mergeCell ref="E26:F26"/>
    <mergeCell ref="G26:H26"/>
    <mergeCell ref="E28:F28"/>
    <mergeCell ref="G28:H28"/>
    <mergeCell ref="A29:B29"/>
    <mergeCell ref="E29:F29"/>
    <mergeCell ref="G29:H29"/>
    <mergeCell ref="I29:J29"/>
    <mergeCell ref="A27:B27"/>
    <mergeCell ref="C27:J27"/>
    <mergeCell ref="E30:F30"/>
    <mergeCell ref="G30:H30"/>
    <mergeCell ref="A31:B31"/>
    <mergeCell ref="D31:G31"/>
    <mergeCell ref="A32:B32"/>
    <mergeCell ref="E32:F32"/>
    <mergeCell ref="A21:B21"/>
    <mergeCell ref="C21:D21"/>
    <mergeCell ref="E21:F21"/>
    <mergeCell ref="E42:F42"/>
    <mergeCell ref="G42:H42"/>
    <mergeCell ref="A43:D43"/>
    <mergeCell ref="E43:I43"/>
    <mergeCell ref="E40:F40"/>
    <mergeCell ref="E34:F34"/>
    <mergeCell ref="G34:H34"/>
    <mergeCell ref="A35:D35"/>
    <mergeCell ref="E35:I35"/>
    <mergeCell ref="G36:H36"/>
    <mergeCell ref="A37:D37"/>
    <mergeCell ref="E37:I37"/>
    <mergeCell ref="D38:I38"/>
    <mergeCell ref="A39:D39"/>
    <mergeCell ref="E39:I39"/>
    <mergeCell ref="E36:F36"/>
    <mergeCell ref="G40:H40"/>
    <mergeCell ref="A41:D41"/>
    <mergeCell ref="E41:I41"/>
    <mergeCell ref="I32:J32"/>
  </mergeCells>
  <dataValidations count="4">
    <dataValidation type="list" allowBlank="1" showInputMessage="1" showErrorMessage="1" sqref="E8" xr:uid="{00000000-0002-0000-0000-000000000000}">
      <formula1>$N$2:$N$3</formula1>
    </dataValidation>
    <dataValidation type="list" allowBlank="1" showInputMessage="1" showErrorMessage="1" sqref="C50:D50" xr:uid="{00000000-0002-0000-0000-000001000000}">
      <formula1>$J$48:$J$49</formula1>
    </dataValidation>
    <dataValidation type="list" allowBlank="1" showInputMessage="1" showErrorMessage="1" sqref="C31" xr:uid="{00000000-0002-0000-0000-000002000000}">
      <formula1>$H$31:$I$31</formula1>
    </dataValidation>
    <dataValidation type="list" allowBlank="1" showInputMessage="1" showErrorMessage="1" sqref="C33" xr:uid="{00000000-0002-0000-0000-000003000000}">
      <formula1>$H$33:$I$33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view="pageBreakPreview" topLeftCell="A118" zoomScale="160" zoomScaleNormal="100" zoomScaleSheetLayoutView="160" workbookViewId="0">
      <selection activeCell="H118" sqref="H118:I132"/>
    </sheetView>
  </sheetViews>
  <sheetFormatPr defaultRowHeight="15" x14ac:dyDescent="0.25"/>
  <sheetData>
    <row r="1" spans="1:10" x14ac:dyDescent="0.25">
      <c r="A1" s="183" t="s">
        <v>0</v>
      </c>
      <c r="B1" s="184"/>
      <c r="C1" s="184"/>
      <c r="D1" s="184"/>
      <c r="E1" s="184"/>
      <c r="F1" s="184"/>
      <c r="G1" s="184"/>
      <c r="H1" s="184"/>
      <c r="I1" s="184"/>
      <c r="J1" s="1"/>
    </row>
    <row r="2" spans="1:10" x14ac:dyDescent="0.25">
      <c r="A2" s="185" t="s">
        <v>474</v>
      </c>
      <c r="B2" s="186"/>
      <c r="C2" s="186"/>
      <c r="D2" s="186"/>
      <c r="E2" s="186"/>
      <c r="F2" s="186"/>
      <c r="G2" s="186"/>
      <c r="H2" s="186"/>
      <c r="I2" s="186"/>
      <c r="J2" s="1"/>
    </row>
    <row r="3" spans="1:10" x14ac:dyDescent="0.25">
      <c r="A3" s="187" t="s">
        <v>445</v>
      </c>
      <c r="B3" s="188"/>
      <c r="C3" s="188"/>
      <c r="D3" s="188"/>
      <c r="E3" s="188"/>
      <c r="F3" s="188"/>
      <c r="G3" s="188"/>
      <c r="H3" s="188"/>
      <c r="I3" s="188"/>
      <c r="J3" s="1"/>
    </row>
    <row r="4" spans="1:10" x14ac:dyDescent="0.25">
      <c r="A4" s="189" t="s">
        <v>468</v>
      </c>
      <c r="B4" s="190"/>
      <c r="C4" s="190"/>
      <c r="D4" s="190"/>
      <c r="E4" s="190"/>
      <c r="F4" s="190"/>
      <c r="G4" s="190"/>
      <c r="H4" s="190"/>
      <c r="I4" s="191"/>
      <c r="J4" s="1"/>
    </row>
    <row r="5" spans="1:10" ht="67.5" x14ac:dyDescent="0.25">
      <c r="A5" s="192" t="s">
        <v>1</v>
      </c>
      <c r="B5" s="193"/>
      <c r="C5" s="193"/>
      <c r="D5" s="193"/>
      <c r="E5" s="193"/>
      <c r="F5" s="193"/>
      <c r="G5" s="2" t="s">
        <v>2</v>
      </c>
      <c r="H5" s="3" t="s">
        <v>3</v>
      </c>
      <c r="I5" s="3" t="s">
        <v>4</v>
      </c>
      <c r="J5" s="1"/>
    </row>
    <row r="6" spans="1:10" x14ac:dyDescent="0.25">
      <c r="A6" s="194">
        <v>1</v>
      </c>
      <c r="B6" s="195"/>
      <c r="C6" s="195"/>
      <c r="D6" s="195"/>
      <c r="E6" s="195"/>
      <c r="F6" s="195"/>
      <c r="G6" s="4">
        <v>2</v>
      </c>
      <c r="H6" s="3">
        <v>3</v>
      </c>
      <c r="I6" s="3">
        <v>4</v>
      </c>
      <c r="J6" s="1"/>
    </row>
    <row r="7" spans="1:10" x14ac:dyDescent="0.25">
      <c r="A7" s="196"/>
      <c r="B7" s="196"/>
      <c r="C7" s="196"/>
      <c r="D7" s="196"/>
      <c r="E7" s="196"/>
      <c r="F7" s="196"/>
      <c r="G7" s="196"/>
      <c r="H7" s="196"/>
      <c r="I7" s="196"/>
      <c r="J7" s="1"/>
    </row>
    <row r="8" spans="1:10" x14ac:dyDescent="0.25">
      <c r="A8" s="175" t="s">
        <v>5</v>
      </c>
      <c r="B8" s="175"/>
      <c r="C8" s="175"/>
      <c r="D8" s="175"/>
      <c r="E8" s="175"/>
      <c r="F8" s="175"/>
      <c r="G8" s="5">
        <v>1</v>
      </c>
      <c r="H8" s="6">
        <v>0</v>
      </c>
      <c r="I8" s="6">
        <v>0</v>
      </c>
      <c r="J8" s="1"/>
    </row>
    <row r="9" spans="1:10" x14ac:dyDescent="0.25">
      <c r="A9" s="174" t="s">
        <v>6</v>
      </c>
      <c r="B9" s="174"/>
      <c r="C9" s="174"/>
      <c r="D9" s="174"/>
      <c r="E9" s="174"/>
      <c r="F9" s="174"/>
      <c r="G9" s="7">
        <v>2</v>
      </c>
      <c r="H9" s="8">
        <f>H10+H17+H27+H38+H43</f>
        <v>34533099</v>
      </c>
      <c r="I9" s="8">
        <f>I10+I17+I27+I38+I43</f>
        <v>37834513.259999998</v>
      </c>
      <c r="J9" s="1"/>
    </row>
    <row r="10" spans="1:10" x14ac:dyDescent="0.25">
      <c r="A10" s="177" t="s">
        <v>7</v>
      </c>
      <c r="B10" s="177"/>
      <c r="C10" s="177"/>
      <c r="D10" s="177"/>
      <c r="E10" s="177"/>
      <c r="F10" s="177"/>
      <c r="G10" s="7">
        <v>3</v>
      </c>
      <c r="H10" s="8">
        <f>H11+H12+H13+H14+H15+H16</f>
        <v>12828289</v>
      </c>
      <c r="I10" s="8">
        <f>I11+I12+I13+I14+I15+I16</f>
        <v>16526182</v>
      </c>
      <c r="J10" s="1"/>
    </row>
    <row r="11" spans="1:10" x14ac:dyDescent="0.25">
      <c r="A11" s="173" t="s">
        <v>8</v>
      </c>
      <c r="B11" s="173"/>
      <c r="C11" s="173"/>
      <c r="D11" s="173"/>
      <c r="E11" s="173"/>
      <c r="F11" s="173"/>
      <c r="G11" s="5">
        <v>4</v>
      </c>
      <c r="H11" s="6">
        <v>49370</v>
      </c>
      <c r="I11" s="6">
        <v>39155</v>
      </c>
      <c r="J11" s="1"/>
    </row>
    <row r="12" spans="1:10" ht="24.75" customHeight="1" x14ac:dyDescent="0.25">
      <c r="A12" s="173" t="s">
        <v>9</v>
      </c>
      <c r="B12" s="173"/>
      <c r="C12" s="173"/>
      <c r="D12" s="173"/>
      <c r="E12" s="173"/>
      <c r="F12" s="173"/>
      <c r="G12" s="5">
        <v>5</v>
      </c>
      <c r="H12" s="6">
        <v>5748352</v>
      </c>
      <c r="I12" s="6">
        <v>5035272</v>
      </c>
      <c r="J12" s="1"/>
    </row>
    <row r="13" spans="1:10" x14ac:dyDescent="0.25">
      <c r="A13" s="173" t="s">
        <v>10</v>
      </c>
      <c r="B13" s="173"/>
      <c r="C13" s="173"/>
      <c r="D13" s="173"/>
      <c r="E13" s="173"/>
      <c r="F13" s="173"/>
      <c r="G13" s="5">
        <v>6</v>
      </c>
      <c r="H13" s="6">
        <v>5376927</v>
      </c>
      <c r="I13" s="6">
        <v>9798166</v>
      </c>
      <c r="J13" s="1"/>
    </row>
    <row r="14" spans="1:10" x14ac:dyDescent="0.25">
      <c r="A14" s="173" t="s">
        <v>11</v>
      </c>
      <c r="B14" s="173"/>
      <c r="C14" s="173"/>
      <c r="D14" s="173"/>
      <c r="E14" s="173"/>
      <c r="F14" s="173"/>
      <c r="G14" s="5">
        <v>7</v>
      </c>
      <c r="H14" s="6">
        <v>0</v>
      </c>
      <c r="I14" s="6">
        <v>0</v>
      </c>
      <c r="J14" s="1"/>
    </row>
    <row r="15" spans="1:10" x14ac:dyDescent="0.25">
      <c r="A15" s="173" t="s">
        <v>12</v>
      </c>
      <c r="B15" s="173"/>
      <c r="C15" s="173"/>
      <c r="D15" s="173"/>
      <c r="E15" s="173"/>
      <c r="F15" s="173"/>
      <c r="G15" s="5">
        <v>8</v>
      </c>
      <c r="H15" s="6">
        <v>1653640</v>
      </c>
      <c r="I15" s="6">
        <v>1653589</v>
      </c>
      <c r="J15" s="1"/>
    </row>
    <row r="16" spans="1:10" x14ac:dyDescent="0.25">
      <c r="A16" s="173" t="s">
        <v>13</v>
      </c>
      <c r="B16" s="173"/>
      <c r="C16" s="173"/>
      <c r="D16" s="173"/>
      <c r="E16" s="173"/>
      <c r="F16" s="173"/>
      <c r="G16" s="5">
        <v>9</v>
      </c>
      <c r="H16" s="6">
        <v>0</v>
      </c>
      <c r="I16" s="6">
        <v>0</v>
      </c>
      <c r="J16" s="1"/>
    </row>
    <row r="17" spans="1:10" x14ac:dyDescent="0.25">
      <c r="A17" s="177" t="s">
        <v>14</v>
      </c>
      <c r="B17" s="177"/>
      <c r="C17" s="177"/>
      <c r="D17" s="177"/>
      <c r="E17" s="177"/>
      <c r="F17" s="177"/>
      <c r="G17" s="7">
        <v>10</v>
      </c>
      <c r="H17" s="8">
        <f>H18+H19+H20+H21+H22+H23+H24+H25+H26</f>
        <v>3929464</v>
      </c>
      <c r="I17" s="8">
        <f>I18+I19+I20+I21+I22+I23+I24+I25+I26</f>
        <v>3758213</v>
      </c>
      <c r="J17" s="1"/>
    </row>
    <row r="18" spans="1:10" x14ac:dyDescent="0.25">
      <c r="A18" s="173" t="s">
        <v>15</v>
      </c>
      <c r="B18" s="173"/>
      <c r="C18" s="173"/>
      <c r="D18" s="173"/>
      <c r="E18" s="173"/>
      <c r="F18" s="173"/>
      <c r="G18" s="5">
        <v>11</v>
      </c>
      <c r="H18" s="6">
        <v>83752</v>
      </c>
      <c r="I18" s="6">
        <v>83752</v>
      </c>
      <c r="J18" s="1"/>
    </row>
    <row r="19" spans="1:10" x14ac:dyDescent="0.25">
      <c r="A19" s="173" t="s">
        <v>16</v>
      </c>
      <c r="B19" s="173"/>
      <c r="C19" s="173"/>
      <c r="D19" s="173"/>
      <c r="E19" s="173"/>
      <c r="F19" s="173"/>
      <c r="G19" s="5">
        <v>12</v>
      </c>
      <c r="H19" s="6">
        <v>1084327</v>
      </c>
      <c r="I19" s="6">
        <v>976722</v>
      </c>
      <c r="J19" s="1"/>
    </row>
    <row r="20" spans="1:10" x14ac:dyDescent="0.25">
      <c r="A20" s="173" t="s">
        <v>17</v>
      </c>
      <c r="B20" s="173"/>
      <c r="C20" s="173"/>
      <c r="D20" s="173"/>
      <c r="E20" s="173"/>
      <c r="F20" s="173"/>
      <c r="G20" s="5">
        <v>13</v>
      </c>
      <c r="H20" s="6">
        <v>1431812</v>
      </c>
      <c r="I20" s="6">
        <v>1398984</v>
      </c>
      <c r="J20" s="1"/>
    </row>
    <row r="21" spans="1:10" x14ac:dyDescent="0.25">
      <c r="A21" s="173" t="s">
        <v>18</v>
      </c>
      <c r="B21" s="173"/>
      <c r="C21" s="173"/>
      <c r="D21" s="173"/>
      <c r="E21" s="173"/>
      <c r="F21" s="173"/>
      <c r="G21" s="5">
        <v>14</v>
      </c>
      <c r="H21" s="6">
        <v>1194190</v>
      </c>
      <c r="I21" s="6">
        <v>1137927</v>
      </c>
      <c r="J21" s="1"/>
    </row>
    <row r="22" spans="1:10" x14ac:dyDescent="0.25">
      <c r="A22" s="173" t="s">
        <v>19</v>
      </c>
      <c r="B22" s="173"/>
      <c r="C22" s="173"/>
      <c r="D22" s="173"/>
      <c r="E22" s="173"/>
      <c r="F22" s="173"/>
      <c r="G22" s="5">
        <v>15</v>
      </c>
      <c r="H22" s="6">
        <v>0</v>
      </c>
      <c r="I22" s="6">
        <v>0</v>
      </c>
      <c r="J22" s="1"/>
    </row>
    <row r="23" spans="1:10" x14ac:dyDescent="0.25">
      <c r="A23" s="173" t="s">
        <v>20</v>
      </c>
      <c r="B23" s="173"/>
      <c r="C23" s="173"/>
      <c r="D23" s="173"/>
      <c r="E23" s="173"/>
      <c r="F23" s="173"/>
      <c r="G23" s="5">
        <v>16</v>
      </c>
      <c r="H23" s="6">
        <v>0</v>
      </c>
      <c r="I23" s="6">
        <v>0</v>
      </c>
      <c r="J23" s="1"/>
    </row>
    <row r="24" spans="1:10" x14ac:dyDescent="0.25">
      <c r="A24" s="173" t="s">
        <v>21</v>
      </c>
      <c r="B24" s="173"/>
      <c r="C24" s="173"/>
      <c r="D24" s="173"/>
      <c r="E24" s="173"/>
      <c r="F24" s="173"/>
      <c r="G24" s="5">
        <v>17</v>
      </c>
      <c r="H24" s="6">
        <v>92733</v>
      </c>
      <c r="I24" s="6">
        <v>123136</v>
      </c>
      <c r="J24" s="1"/>
    </row>
    <row r="25" spans="1:10" x14ac:dyDescent="0.25">
      <c r="A25" s="173" t="s">
        <v>22</v>
      </c>
      <c r="B25" s="173"/>
      <c r="C25" s="173"/>
      <c r="D25" s="173"/>
      <c r="E25" s="173"/>
      <c r="F25" s="173"/>
      <c r="G25" s="5">
        <v>18</v>
      </c>
      <c r="H25" s="6">
        <v>22270</v>
      </c>
      <c r="I25" s="6">
        <v>17921</v>
      </c>
      <c r="J25" s="1"/>
    </row>
    <row r="26" spans="1:10" x14ac:dyDescent="0.25">
      <c r="A26" s="173" t="s">
        <v>23</v>
      </c>
      <c r="B26" s="173"/>
      <c r="C26" s="173"/>
      <c r="D26" s="173"/>
      <c r="E26" s="173"/>
      <c r="F26" s="173"/>
      <c r="G26" s="5">
        <v>19</v>
      </c>
      <c r="H26" s="6">
        <v>20380</v>
      </c>
      <c r="I26" s="6">
        <v>19771</v>
      </c>
      <c r="J26" s="1"/>
    </row>
    <row r="27" spans="1:10" x14ac:dyDescent="0.25">
      <c r="A27" s="177" t="s">
        <v>24</v>
      </c>
      <c r="B27" s="177"/>
      <c r="C27" s="177"/>
      <c r="D27" s="177"/>
      <c r="E27" s="177"/>
      <c r="F27" s="177"/>
      <c r="G27" s="7">
        <v>20</v>
      </c>
      <c r="H27" s="8">
        <f>SUM(H28:H37)</f>
        <v>17653775</v>
      </c>
      <c r="I27" s="8">
        <f>SUM(I28:I37)</f>
        <v>17259371.259999998</v>
      </c>
      <c r="J27" s="1"/>
    </row>
    <row r="28" spans="1:10" ht="23.25" customHeight="1" x14ac:dyDescent="0.25">
      <c r="A28" s="173" t="s">
        <v>25</v>
      </c>
      <c r="B28" s="173"/>
      <c r="C28" s="173"/>
      <c r="D28" s="173"/>
      <c r="E28" s="173"/>
      <c r="F28" s="173"/>
      <c r="G28" s="5">
        <v>21</v>
      </c>
      <c r="H28" s="6">
        <v>0</v>
      </c>
      <c r="I28" s="6">
        <v>0</v>
      </c>
      <c r="J28" s="1"/>
    </row>
    <row r="29" spans="1:10" x14ac:dyDescent="0.25">
      <c r="A29" s="173" t="s">
        <v>26</v>
      </c>
      <c r="B29" s="173"/>
      <c r="C29" s="173"/>
      <c r="D29" s="173"/>
      <c r="E29" s="173"/>
      <c r="F29" s="173"/>
      <c r="G29" s="5">
        <v>22</v>
      </c>
      <c r="H29" s="6">
        <v>0</v>
      </c>
      <c r="I29" s="6">
        <v>0.25999999791383743</v>
      </c>
      <c r="J29" s="1"/>
    </row>
    <row r="30" spans="1:10" x14ac:dyDescent="0.25">
      <c r="A30" s="173" t="s">
        <v>27</v>
      </c>
      <c r="B30" s="173"/>
      <c r="C30" s="173"/>
      <c r="D30" s="173"/>
      <c r="E30" s="173"/>
      <c r="F30" s="173"/>
      <c r="G30" s="5">
        <v>23</v>
      </c>
      <c r="H30" s="6">
        <v>0</v>
      </c>
      <c r="I30" s="6">
        <v>0</v>
      </c>
      <c r="J30" s="1"/>
    </row>
    <row r="31" spans="1:10" ht="24" customHeight="1" x14ac:dyDescent="0.25">
      <c r="A31" s="173" t="s">
        <v>28</v>
      </c>
      <c r="B31" s="173"/>
      <c r="C31" s="173"/>
      <c r="D31" s="173"/>
      <c r="E31" s="173"/>
      <c r="F31" s="173"/>
      <c r="G31" s="5">
        <v>24</v>
      </c>
      <c r="H31" s="6">
        <v>15181190</v>
      </c>
      <c r="I31" s="6">
        <v>14787009</v>
      </c>
      <c r="J31" s="1"/>
    </row>
    <row r="32" spans="1:10" ht="24.75" customHeight="1" x14ac:dyDescent="0.25">
      <c r="A32" s="173" t="s">
        <v>29</v>
      </c>
      <c r="B32" s="173"/>
      <c r="C32" s="173"/>
      <c r="D32" s="173"/>
      <c r="E32" s="173"/>
      <c r="F32" s="173"/>
      <c r="G32" s="5">
        <v>25</v>
      </c>
      <c r="H32" s="6">
        <v>0</v>
      </c>
      <c r="I32" s="6">
        <v>0</v>
      </c>
      <c r="J32" s="1"/>
    </row>
    <row r="33" spans="1:10" ht="26.25" customHeight="1" x14ac:dyDescent="0.25">
      <c r="A33" s="173" t="s">
        <v>30</v>
      </c>
      <c r="B33" s="173"/>
      <c r="C33" s="173"/>
      <c r="D33" s="173"/>
      <c r="E33" s="173"/>
      <c r="F33" s="173"/>
      <c r="G33" s="5">
        <v>26</v>
      </c>
      <c r="H33" s="6">
        <v>2467937</v>
      </c>
      <c r="I33" s="6">
        <v>2467714</v>
      </c>
      <c r="J33" s="1"/>
    </row>
    <row r="34" spans="1:10" x14ac:dyDescent="0.25">
      <c r="A34" s="173" t="s">
        <v>31</v>
      </c>
      <c r="B34" s="173"/>
      <c r="C34" s="173"/>
      <c r="D34" s="173"/>
      <c r="E34" s="173"/>
      <c r="F34" s="173"/>
      <c r="G34" s="5">
        <v>27</v>
      </c>
      <c r="H34" s="6">
        <v>4648</v>
      </c>
      <c r="I34" s="6">
        <v>4648</v>
      </c>
      <c r="J34" s="1"/>
    </row>
    <row r="35" spans="1:10" x14ac:dyDescent="0.25">
      <c r="A35" s="173" t="s">
        <v>32</v>
      </c>
      <c r="B35" s="173"/>
      <c r="C35" s="173"/>
      <c r="D35" s="173"/>
      <c r="E35" s="173"/>
      <c r="F35" s="173"/>
      <c r="G35" s="5">
        <v>28</v>
      </c>
      <c r="H35" s="6">
        <v>0</v>
      </c>
      <c r="I35" s="6">
        <v>0</v>
      </c>
      <c r="J35" s="1"/>
    </row>
    <row r="36" spans="1:10" x14ac:dyDescent="0.25">
      <c r="A36" s="173" t="s">
        <v>33</v>
      </c>
      <c r="B36" s="173"/>
      <c r="C36" s="173"/>
      <c r="D36" s="173"/>
      <c r="E36" s="173"/>
      <c r="F36" s="173"/>
      <c r="G36" s="5">
        <v>29</v>
      </c>
      <c r="H36" s="6">
        <v>0</v>
      </c>
      <c r="I36" s="6">
        <v>0</v>
      </c>
      <c r="J36" s="1"/>
    </row>
    <row r="37" spans="1:10" x14ac:dyDescent="0.25">
      <c r="A37" s="173" t="s">
        <v>34</v>
      </c>
      <c r="B37" s="173"/>
      <c r="C37" s="173"/>
      <c r="D37" s="173"/>
      <c r="E37" s="173"/>
      <c r="F37" s="173"/>
      <c r="G37" s="5">
        <v>30</v>
      </c>
      <c r="H37" s="6">
        <v>0</v>
      </c>
      <c r="I37" s="6">
        <v>0</v>
      </c>
      <c r="J37" s="1"/>
    </row>
    <row r="38" spans="1:10" x14ac:dyDescent="0.25">
      <c r="A38" s="177" t="s">
        <v>35</v>
      </c>
      <c r="B38" s="177"/>
      <c r="C38" s="177"/>
      <c r="D38" s="177"/>
      <c r="E38" s="177"/>
      <c r="F38" s="177"/>
      <c r="G38" s="7">
        <v>31</v>
      </c>
      <c r="H38" s="8">
        <f>H39+H40+H41+H42</f>
        <v>114673</v>
      </c>
      <c r="I38" s="8">
        <f>I39+I40+I41+I42</f>
        <v>283849</v>
      </c>
      <c r="J38" s="1"/>
    </row>
    <row r="39" spans="1:10" x14ac:dyDescent="0.25">
      <c r="A39" s="173" t="s">
        <v>36</v>
      </c>
      <c r="B39" s="173"/>
      <c r="C39" s="173"/>
      <c r="D39" s="173"/>
      <c r="E39" s="173"/>
      <c r="F39" s="173"/>
      <c r="G39" s="5">
        <v>32</v>
      </c>
      <c r="H39" s="6">
        <v>0</v>
      </c>
      <c r="I39" s="6">
        <v>0</v>
      </c>
      <c r="J39" s="1"/>
    </row>
    <row r="40" spans="1:10" ht="22.5" customHeight="1" x14ac:dyDescent="0.25">
      <c r="A40" s="173" t="s">
        <v>37</v>
      </c>
      <c r="B40" s="173"/>
      <c r="C40" s="173"/>
      <c r="D40" s="173"/>
      <c r="E40" s="173"/>
      <c r="F40" s="173"/>
      <c r="G40" s="5">
        <v>33</v>
      </c>
      <c r="H40" s="6">
        <v>0</v>
      </c>
      <c r="I40" s="6">
        <v>0</v>
      </c>
      <c r="J40" s="1"/>
    </row>
    <row r="41" spans="1:10" x14ac:dyDescent="0.25">
      <c r="A41" s="173" t="s">
        <v>38</v>
      </c>
      <c r="B41" s="173"/>
      <c r="C41" s="173"/>
      <c r="D41" s="173"/>
      <c r="E41" s="173"/>
      <c r="F41" s="173"/>
      <c r="G41" s="5">
        <v>34</v>
      </c>
      <c r="H41" s="6">
        <v>90805</v>
      </c>
      <c r="I41" s="6">
        <v>262313</v>
      </c>
      <c r="J41" s="1"/>
    </row>
    <row r="42" spans="1:10" x14ac:dyDescent="0.25">
      <c r="A42" s="173" t="s">
        <v>39</v>
      </c>
      <c r="B42" s="173"/>
      <c r="C42" s="173"/>
      <c r="D42" s="173"/>
      <c r="E42" s="173"/>
      <c r="F42" s="173"/>
      <c r="G42" s="5">
        <v>35</v>
      </c>
      <c r="H42" s="6">
        <v>23868</v>
      </c>
      <c r="I42" s="6">
        <v>21536</v>
      </c>
      <c r="J42" s="1"/>
    </row>
    <row r="43" spans="1:10" x14ac:dyDescent="0.25">
      <c r="A43" s="176" t="s">
        <v>40</v>
      </c>
      <c r="B43" s="176"/>
      <c r="C43" s="176"/>
      <c r="D43" s="176"/>
      <c r="E43" s="176"/>
      <c r="F43" s="176"/>
      <c r="G43" s="5">
        <v>36</v>
      </c>
      <c r="H43" s="6">
        <v>6898</v>
      </c>
      <c r="I43" s="6">
        <v>6898</v>
      </c>
      <c r="J43" s="1"/>
    </row>
    <row r="44" spans="1:10" x14ac:dyDescent="0.25">
      <c r="A44" s="174" t="s">
        <v>41</v>
      </c>
      <c r="B44" s="174"/>
      <c r="C44" s="174"/>
      <c r="D44" s="174"/>
      <c r="E44" s="174"/>
      <c r="F44" s="174"/>
      <c r="G44" s="7">
        <v>37</v>
      </c>
      <c r="H44" s="8">
        <f>H45+H53+H60+H70</f>
        <v>151561456</v>
      </c>
      <c r="I44" s="8">
        <f>I45+I53+I60+I70</f>
        <v>181898308</v>
      </c>
      <c r="J44" s="1"/>
    </row>
    <row r="45" spans="1:10" x14ac:dyDescent="0.25">
      <c r="A45" s="177" t="s">
        <v>42</v>
      </c>
      <c r="B45" s="177"/>
      <c r="C45" s="177"/>
      <c r="D45" s="177"/>
      <c r="E45" s="177"/>
      <c r="F45" s="177"/>
      <c r="G45" s="7">
        <v>38</v>
      </c>
      <c r="H45" s="8">
        <f>SUM(H46:H52)</f>
        <v>49251421</v>
      </c>
      <c r="I45" s="8">
        <f>SUM(I46:I52)</f>
        <v>84690090</v>
      </c>
      <c r="J45" s="1"/>
    </row>
    <row r="46" spans="1:10" x14ac:dyDescent="0.25">
      <c r="A46" s="173" t="s">
        <v>43</v>
      </c>
      <c r="B46" s="173"/>
      <c r="C46" s="173"/>
      <c r="D46" s="173"/>
      <c r="E46" s="173"/>
      <c r="F46" s="173"/>
      <c r="G46" s="5">
        <v>39</v>
      </c>
      <c r="H46" s="6">
        <v>1735515</v>
      </c>
      <c r="I46" s="6">
        <v>1851235</v>
      </c>
      <c r="J46" s="1"/>
    </row>
    <row r="47" spans="1:10" x14ac:dyDescent="0.25">
      <c r="A47" s="173" t="s">
        <v>44</v>
      </c>
      <c r="B47" s="173"/>
      <c r="C47" s="173"/>
      <c r="D47" s="173"/>
      <c r="E47" s="173"/>
      <c r="F47" s="173"/>
      <c r="G47" s="5">
        <v>40</v>
      </c>
      <c r="H47" s="6">
        <v>209801</v>
      </c>
      <c r="I47" s="6">
        <v>200926</v>
      </c>
      <c r="J47" s="1"/>
    </row>
    <row r="48" spans="1:10" x14ac:dyDescent="0.25">
      <c r="A48" s="173" t="s">
        <v>45</v>
      </c>
      <c r="B48" s="173"/>
      <c r="C48" s="173"/>
      <c r="D48" s="173"/>
      <c r="E48" s="173"/>
      <c r="F48" s="173"/>
      <c r="G48" s="5">
        <v>41</v>
      </c>
      <c r="H48" s="6">
        <v>257543</v>
      </c>
      <c r="I48" s="6">
        <v>169031</v>
      </c>
      <c r="J48" s="1"/>
    </row>
    <row r="49" spans="1:10" x14ac:dyDescent="0.25">
      <c r="A49" s="173" t="s">
        <v>46</v>
      </c>
      <c r="B49" s="173"/>
      <c r="C49" s="173"/>
      <c r="D49" s="173"/>
      <c r="E49" s="173"/>
      <c r="F49" s="173"/>
      <c r="G49" s="5">
        <v>42</v>
      </c>
      <c r="H49" s="6">
        <v>46982731</v>
      </c>
      <c r="I49" s="6">
        <v>81687719</v>
      </c>
      <c r="J49" s="1"/>
    </row>
    <row r="50" spans="1:10" x14ac:dyDescent="0.25">
      <c r="A50" s="173" t="s">
        <v>47</v>
      </c>
      <c r="B50" s="173"/>
      <c r="C50" s="173"/>
      <c r="D50" s="173"/>
      <c r="E50" s="173"/>
      <c r="F50" s="173"/>
      <c r="G50" s="5">
        <v>43</v>
      </c>
      <c r="H50" s="6">
        <v>65831</v>
      </c>
      <c r="I50" s="6">
        <v>625638</v>
      </c>
      <c r="J50" s="1"/>
    </row>
    <row r="51" spans="1:10" x14ac:dyDescent="0.25">
      <c r="A51" s="173" t="s">
        <v>48</v>
      </c>
      <c r="B51" s="173"/>
      <c r="C51" s="173"/>
      <c r="D51" s="173"/>
      <c r="E51" s="173"/>
      <c r="F51" s="173"/>
      <c r="G51" s="5">
        <v>44</v>
      </c>
      <c r="H51" s="6">
        <v>0</v>
      </c>
      <c r="I51" s="6">
        <v>45527</v>
      </c>
      <c r="J51" s="1"/>
    </row>
    <row r="52" spans="1:10" x14ac:dyDescent="0.25">
      <c r="A52" s="173" t="s">
        <v>49</v>
      </c>
      <c r="B52" s="173"/>
      <c r="C52" s="173"/>
      <c r="D52" s="173"/>
      <c r="E52" s="173"/>
      <c r="F52" s="173"/>
      <c r="G52" s="5">
        <v>45</v>
      </c>
      <c r="H52" s="6">
        <v>0</v>
      </c>
      <c r="I52" s="6">
        <v>110014</v>
      </c>
      <c r="J52" s="1"/>
    </row>
    <row r="53" spans="1:10" x14ac:dyDescent="0.25">
      <c r="A53" s="177" t="s">
        <v>50</v>
      </c>
      <c r="B53" s="177"/>
      <c r="C53" s="177"/>
      <c r="D53" s="177"/>
      <c r="E53" s="177"/>
      <c r="F53" s="177"/>
      <c r="G53" s="7">
        <v>46</v>
      </c>
      <c r="H53" s="8">
        <f>SUM(H54:H59)</f>
        <v>76533712</v>
      </c>
      <c r="I53" s="8">
        <f>SUM(I54:I59)</f>
        <v>87067002</v>
      </c>
      <c r="J53" s="1"/>
    </row>
    <row r="54" spans="1:10" x14ac:dyDescent="0.25">
      <c r="A54" s="173" t="s">
        <v>51</v>
      </c>
      <c r="B54" s="173"/>
      <c r="C54" s="173"/>
      <c r="D54" s="173"/>
      <c r="E54" s="173"/>
      <c r="F54" s="173"/>
      <c r="G54" s="5">
        <v>47</v>
      </c>
      <c r="H54" s="6">
        <v>0</v>
      </c>
      <c r="I54" s="6">
        <v>0</v>
      </c>
      <c r="J54" s="1"/>
    </row>
    <row r="55" spans="1:10" ht="21.75" customHeight="1" x14ac:dyDescent="0.25">
      <c r="A55" s="173" t="s">
        <v>52</v>
      </c>
      <c r="B55" s="173"/>
      <c r="C55" s="173"/>
      <c r="D55" s="173"/>
      <c r="E55" s="173"/>
      <c r="F55" s="173"/>
      <c r="G55" s="5">
        <v>48</v>
      </c>
      <c r="H55" s="6">
        <v>0</v>
      </c>
      <c r="I55" s="6">
        <v>0</v>
      </c>
      <c r="J55" s="1"/>
    </row>
    <row r="56" spans="1:10" x14ac:dyDescent="0.25">
      <c r="A56" s="173" t="s">
        <v>53</v>
      </c>
      <c r="B56" s="173"/>
      <c r="C56" s="173"/>
      <c r="D56" s="173"/>
      <c r="E56" s="173"/>
      <c r="F56" s="173"/>
      <c r="G56" s="5">
        <v>49</v>
      </c>
      <c r="H56" s="6">
        <v>70459352</v>
      </c>
      <c r="I56" s="6">
        <v>78241688</v>
      </c>
      <c r="J56" s="1"/>
    </row>
    <row r="57" spans="1:10" x14ac:dyDescent="0.25">
      <c r="A57" s="173" t="s">
        <v>54</v>
      </c>
      <c r="B57" s="173"/>
      <c r="C57" s="173"/>
      <c r="D57" s="173"/>
      <c r="E57" s="173"/>
      <c r="F57" s="173"/>
      <c r="G57" s="5">
        <v>50</v>
      </c>
      <c r="H57" s="6">
        <v>95114</v>
      </c>
      <c r="I57" s="6">
        <v>91696</v>
      </c>
      <c r="J57" s="1"/>
    </row>
    <row r="58" spans="1:10" x14ac:dyDescent="0.25">
      <c r="A58" s="173" t="s">
        <v>55</v>
      </c>
      <c r="B58" s="173"/>
      <c r="C58" s="173"/>
      <c r="D58" s="173"/>
      <c r="E58" s="173"/>
      <c r="F58" s="173"/>
      <c r="G58" s="5">
        <v>51</v>
      </c>
      <c r="H58" s="6">
        <v>870596</v>
      </c>
      <c r="I58" s="6">
        <v>2281082</v>
      </c>
      <c r="J58" s="1"/>
    </row>
    <row r="59" spans="1:10" x14ac:dyDescent="0.25">
      <c r="A59" s="173" t="s">
        <v>56</v>
      </c>
      <c r="B59" s="173"/>
      <c r="C59" s="173"/>
      <c r="D59" s="173"/>
      <c r="E59" s="173"/>
      <c r="F59" s="173"/>
      <c r="G59" s="5">
        <v>52</v>
      </c>
      <c r="H59" s="6">
        <v>5108650</v>
      </c>
      <c r="I59" s="6">
        <v>6452536</v>
      </c>
      <c r="J59" s="1"/>
    </row>
    <row r="60" spans="1:10" x14ac:dyDescent="0.25">
      <c r="A60" s="177" t="s">
        <v>57</v>
      </c>
      <c r="B60" s="177"/>
      <c r="C60" s="177"/>
      <c r="D60" s="177"/>
      <c r="E60" s="177"/>
      <c r="F60" s="177"/>
      <c r="G60" s="7">
        <v>53</v>
      </c>
      <c r="H60" s="8">
        <f>SUM(H61:H69)</f>
        <v>1760648</v>
      </c>
      <c r="I60" s="8">
        <f>SUM(I61:I69)</f>
        <v>3146266</v>
      </c>
      <c r="J60" s="1"/>
    </row>
    <row r="61" spans="1:10" ht="24.75" customHeight="1" x14ac:dyDescent="0.25">
      <c r="A61" s="173" t="s">
        <v>25</v>
      </c>
      <c r="B61" s="173"/>
      <c r="C61" s="173"/>
      <c r="D61" s="173"/>
      <c r="E61" s="173"/>
      <c r="F61" s="173"/>
      <c r="G61" s="5">
        <v>54</v>
      </c>
      <c r="H61" s="6">
        <v>0</v>
      </c>
      <c r="I61" s="6">
        <v>0</v>
      </c>
      <c r="J61" s="1"/>
    </row>
    <row r="62" spans="1:10" x14ac:dyDescent="0.25">
      <c r="A62" s="173" t="s">
        <v>26</v>
      </c>
      <c r="B62" s="173"/>
      <c r="C62" s="173"/>
      <c r="D62" s="173"/>
      <c r="E62" s="173"/>
      <c r="F62" s="173"/>
      <c r="G62" s="5">
        <v>55</v>
      </c>
      <c r="H62" s="6">
        <v>0</v>
      </c>
      <c r="I62" s="6">
        <v>0</v>
      </c>
      <c r="J62" s="1"/>
    </row>
    <row r="63" spans="1:10" x14ac:dyDescent="0.25">
      <c r="A63" s="173" t="s">
        <v>27</v>
      </c>
      <c r="B63" s="173"/>
      <c r="C63" s="173"/>
      <c r="D63" s="173"/>
      <c r="E63" s="173"/>
      <c r="F63" s="173"/>
      <c r="G63" s="5">
        <v>56</v>
      </c>
      <c r="H63" s="6">
        <v>0</v>
      </c>
      <c r="I63" s="6">
        <v>0</v>
      </c>
      <c r="J63" s="1"/>
    </row>
    <row r="64" spans="1:10" ht="24.75" customHeight="1" x14ac:dyDescent="0.25">
      <c r="A64" s="173" t="s">
        <v>58</v>
      </c>
      <c r="B64" s="173"/>
      <c r="C64" s="173"/>
      <c r="D64" s="173"/>
      <c r="E64" s="173"/>
      <c r="F64" s="173"/>
      <c r="G64" s="5">
        <v>57</v>
      </c>
      <c r="H64" s="6">
        <v>0</v>
      </c>
      <c r="I64" s="6">
        <v>0</v>
      </c>
      <c r="J64" s="1"/>
    </row>
    <row r="65" spans="1:10" ht="24" customHeight="1" x14ac:dyDescent="0.25">
      <c r="A65" s="173" t="s">
        <v>29</v>
      </c>
      <c r="B65" s="173"/>
      <c r="C65" s="173"/>
      <c r="D65" s="173"/>
      <c r="E65" s="173"/>
      <c r="F65" s="173"/>
      <c r="G65" s="5">
        <v>58</v>
      </c>
      <c r="H65" s="6">
        <v>0</v>
      </c>
      <c r="I65" s="6">
        <v>0</v>
      </c>
      <c r="J65" s="1"/>
    </row>
    <row r="66" spans="1:10" ht="25.5" customHeight="1" x14ac:dyDescent="0.25">
      <c r="A66" s="173" t="s">
        <v>30</v>
      </c>
      <c r="B66" s="173"/>
      <c r="C66" s="173"/>
      <c r="D66" s="173"/>
      <c r="E66" s="173"/>
      <c r="F66" s="173"/>
      <c r="G66" s="5">
        <v>59</v>
      </c>
      <c r="H66" s="6">
        <v>0</v>
      </c>
      <c r="I66" s="6">
        <v>0</v>
      </c>
      <c r="J66" s="1"/>
    </row>
    <row r="67" spans="1:10" x14ac:dyDescent="0.25">
      <c r="A67" s="173" t="s">
        <v>31</v>
      </c>
      <c r="B67" s="173"/>
      <c r="C67" s="173"/>
      <c r="D67" s="173"/>
      <c r="E67" s="173"/>
      <c r="F67" s="173"/>
      <c r="G67" s="5">
        <v>60</v>
      </c>
      <c r="H67" s="6">
        <v>41188</v>
      </c>
      <c r="I67" s="6">
        <v>19534</v>
      </c>
      <c r="J67" s="1"/>
    </row>
    <row r="68" spans="1:10" x14ac:dyDescent="0.25">
      <c r="A68" s="173" t="s">
        <v>32</v>
      </c>
      <c r="B68" s="173"/>
      <c r="C68" s="173"/>
      <c r="D68" s="173"/>
      <c r="E68" s="173"/>
      <c r="F68" s="173"/>
      <c r="G68" s="5">
        <v>61</v>
      </c>
      <c r="H68" s="6">
        <v>1719460</v>
      </c>
      <c r="I68" s="6">
        <v>3126732</v>
      </c>
      <c r="J68" s="1"/>
    </row>
    <row r="69" spans="1:10" x14ac:dyDescent="0.25">
      <c r="A69" s="173" t="s">
        <v>59</v>
      </c>
      <c r="B69" s="173"/>
      <c r="C69" s="173"/>
      <c r="D69" s="173"/>
      <c r="E69" s="173"/>
      <c r="F69" s="173"/>
      <c r="G69" s="5">
        <v>62</v>
      </c>
      <c r="H69" s="6">
        <v>0</v>
      </c>
      <c r="I69" s="6">
        <v>0</v>
      </c>
      <c r="J69" s="1"/>
    </row>
    <row r="70" spans="1:10" x14ac:dyDescent="0.25">
      <c r="A70" s="176" t="s">
        <v>60</v>
      </c>
      <c r="B70" s="176"/>
      <c r="C70" s="176"/>
      <c r="D70" s="176"/>
      <c r="E70" s="176"/>
      <c r="F70" s="176"/>
      <c r="G70" s="5">
        <v>63</v>
      </c>
      <c r="H70" s="6">
        <v>24015675</v>
      </c>
      <c r="I70" s="6">
        <v>6994950</v>
      </c>
      <c r="J70" s="1"/>
    </row>
    <row r="71" spans="1:10" x14ac:dyDescent="0.25">
      <c r="A71" s="175" t="s">
        <v>61</v>
      </c>
      <c r="B71" s="175"/>
      <c r="C71" s="175"/>
      <c r="D71" s="175"/>
      <c r="E71" s="175"/>
      <c r="F71" s="175"/>
      <c r="G71" s="5">
        <v>64</v>
      </c>
      <c r="H71" s="6">
        <v>1180229</v>
      </c>
      <c r="I71" s="6">
        <v>4022852</v>
      </c>
      <c r="J71" s="1"/>
    </row>
    <row r="72" spans="1:10" x14ac:dyDescent="0.25">
      <c r="A72" s="174" t="s">
        <v>62</v>
      </c>
      <c r="B72" s="174"/>
      <c r="C72" s="174"/>
      <c r="D72" s="174"/>
      <c r="E72" s="174"/>
      <c r="F72" s="174"/>
      <c r="G72" s="7">
        <v>65</v>
      </c>
      <c r="H72" s="8">
        <f>H8+H9+H44+H71</f>
        <v>187274784</v>
      </c>
      <c r="I72" s="8">
        <f>I8+I9+I44+I71</f>
        <v>223755673.25999999</v>
      </c>
      <c r="J72" s="1"/>
    </row>
    <row r="73" spans="1:10" x14ac:dyDescent="0.25">
      <c r="A73" s="175" t="s">
        <v>63</v>
      </c>
      <c r="B73" s="175"/>
      <c r="C73" s="175"/>
      <c r="D73" s="175"/>
      <c r="E73" s="175"/>
      <c r="F73" s="175"/>
      <c r="G73" s="5">
        <v>66</v>
      </c>
      <c r="H73" s="6">
        <v>0</v>
      </c>
      <c r="I73" s="6">
        <v>0</v>
      </c>
      <c r="J73" s="1"/>
    </row>
    <row r="74" spans="1:10" x14ac:dyDescent="0.25">
      <c r="A74" s="178" t="s">
        <v>64</v>
      </c>
      <c r="B74" s="179"/>
      <c r="C74" s="179"/>
      <c r="D74" s="179"/>
      <c r="E74" s="179"/>
      <c r="F74" s="179"/>
      <c r="G74" s="179"/>
      <c r="H74" s="179"/>
      <c r="I74" s="179"/>
      <c r="J74" s="1"/>
    </row>
    <row r="75" spans="1:10" ht="24" customHeight="1" x14ac:dyDescent="0.25">
      <c r="A75" s="174" t="s">
        <v>65</v>
      </c>
      <c r="B75" s="174"/>
      <c r="C75" s="174"/>
      <c r="D75" s="174"/>
      <c r="E75" s="174"/>
      <c r="F75" s="174"/>
      <c r="G75" s="7">
        <v>67</v>
      </c>
      <c r="H75" s="8">
        <f>H76+H77+H78+H84+H85+H91+H94+H97</f>
        <v>45256142</v>
      </c>
      <c r="I75" s="8">
        <f>I76+I77+I78+I84+I85+I91+I94+I97</f>
        <v>47293387</v>
      </c>
      <c r="J75" s="1"/>
    </row>
    <row r="76" spans="1:10" x14ac:dyDescent="0.25">
      <c r="A76" s="176" t="s">
        <v>66</v>
      </c>
      <c r="B76" s="176"/>
      <c r="C76" s="176"/>
      <c r="D76" s="176"/>
      <c r="E76" s="176"/>
      <c r="F76" s="176"/>
      <c r="G76" s="5">
        <v>68</v>
      </c>
      <c r="H76" s="6">
        <v>14493025</v>
      </c>
      <c r="I76" s="6">
        <v>14493025</v>
      </c>
      <c r="J76" s="1"/>
    </row>
    <row r="77" spans="1:10" x14ac:dyDescent="0.25">
      <c r="A77" s="176" t="s">
        <v>67</v>
      </c>
      <c r="B77" s="176"/>
      <c r="C77" s="176"/>
      <c r="D77" s="176"/>
      <c r="E77" s="176"/>
      <c r="F77" s="176"/>
      <c r="G77" s="5">
        <v>69</v>
      </c>
      <c r="H77" s="6">
        <v>0</v>
      </c>
      <c r="I77" s="6">
        <v>0</v>
      </c>
      <c r="J77" s="1"/>
    </row>
    <row r="78" spans="1:10" x14ac:dyDescent="0.25">
      <c r="A78" s="177" t="s">
        <v>68</v>
      </c>
      <c r="B78" s="177"/>
      <c r="C78" s="177"/>
      <c r="D78" s="177"/>
      <c r="E78" s="177"/>
      <c r="F78" s="177"/>
      <c r="G78" s="7">
        <v>70</v>
      </c>
      <c r="H78" s="8">
        <f>SUM(H79:H83)</f>
        <v>2220031</v>
      </c>
      <c r="I78" s="8">
        <f>SUM(I79:I83)</f>
        <v>2219783</v>
      </c>
      <c r="J78" s="1"/>
    </row>
    <row r="79" spans="1:10" x14ac:dyDescent="0.25">
      <c r="A79" s="173" t="s">
        <v>69</v>
      </c>
      <c r="B79" s="173"/>
      <c r="C79" s="173"/>
      <c r="D79" s="173"/>
      <c r="E79" s="173"/>
      <c r="F79" s="173"/>
      <c r="G79" s="5">
        <v>71</v>
      </c>
      <c r="H79" s="6">
        <v>2220031</v>
      </c>
      <c r="I79" s="6">
        <v>2219783</v>
      </c>
      <c r="J79" s="1"/>
    </row>
    <row r="80" spans="1:10" x14ac:dyDescent="0.25">
      <c r="A80" s="173" t="s">
        <v>70</v>
      </c>
      <c r="B80" s="173"/>
      <c r="C80" s="173"/>
      <c r="D80" s="173"/>
      <c r="E80" s="173"/>
      <c r="F80" s="173"/>
      <c r="G80" s="5">
        <v>72</v>
      </c>
      <c r="H80" s="6">
        <v>0</v>
      </c>
      <c r="I80" s="6">
        <v>0</v>
      </c>
      <c r="J80" s="1"/>
    </row>
    <row r="81" spans="1:10" x14ac:dyDescent="0.25">
      <c r="A81" s="173" t="s">
        <v>71</v>
      </c>
      <c r="B81" s="173"/>
      <c r="C81" s="173"/>
      <c r="D81" s="173"/>
      <c r="E81" s="173"/>
      <c r="F81" s="173"/>
      <c r="G81" s="5">
        <v>73</v>
      </c>
      <c r="H81" s="6">
        <v>0</v>
      </c>
      <c r="I81" s="6">
        <v>0</v>
      </c>
      <c r="J81" s="1"/>
    </row>
    <row r="82" spans="1:10" x14ac:dyDescent="0.25">
      <c r="A82" s="173" t="s">
        <v>72</v>
      </c>
      <c r="B82" s="173"/>
      <c r="C82" s="173"/>
      <c r="D82" s="173"/>
      <c r="E82" s="173"/>
      <c r="F82" s="173"/>
      <c r="G82" s="5">
        <v>74</v>
      </c>
      <c r="H82" s="6">
        <v>0</v>
      </c>
      <c r="I82" s="6">
        <v>0</v>
      </c>
      <c r="J82" s="1"/>
    </row>
    <row r="83" spans="1:10" x14ac:dyDescent="0.25">
      <c r="A83" s="173" t="s">
        <v>73</v>
      </c>
      <c r="B83" s="173"/>
      <c r="C83" s="173"/>
      <c r="D83" s="173"/>
      <c r="E83" s="173"/>
      <c r="F83" s="173"/>
      <c r="G83" s="5">
        <v>75</v>
      </c>
      <c r="H83" s="6">
        <v>0</v>
      </c>
      <c r="I83" s="6">
        <v>0</v>
      </c>
      <c r="J83" s="1"/>
    </row>
    <row r="84" spans="1:10" x14ac:dyDescent="0.25">
      <c r="A84" s="176" t="s">
        <v>74</v>
      </c>
      <c r="B84" s="176"/>
      <c r="C84" s="176"/>
      <c r="D84" s="176"/>
      <c r="E84" s="176"/>
      <c r="F84" s="176"/>
      <c r="G84" s="5">
        <v>76</v>
      </c>
      <c r="H84" s="6">
        <v>0</v>
      </c>
      <c r="I84" s="6">
        <v>0</v>
      </c>
      <c r="J84" s="1"/>
    </row>
    <row r="85" spans="1:10" x14ac:dyDescent="0.25">
      <c r="A85" s="180" t="s">
        <v>403</v>
      </c>
      <c r="B85" s="180"/>
      <c r="C85" s="180"/>
      <c r="D85" s="180"/>
      <c r="E85" s="180"/>
      <c r="F85" s="180"/>
      <c r="G85" s="7">
        <v>77</v>
      </c>
      <c r="H85" s="8">
        <f>H86+H87+H88+H89+H90</f>
        <v>-623571</v>
      </c>
      <c r="I85" s="8">
        <f>I86+I87+I88+I89+I90</f>
        <v>-257222</v>
      </c>
      <c r="J85" s="1"/>
    </row>
    <row r="86" spans="1:10" ht="22.5" customHeight="1" x14ac:dyDescent="0.25">
      <c r="A86" s="173" t="s">
        <v>444</v>
      </c>
      <c r="B86" s="173"/>
      <c r="C86" s="173"/>
      <c r="D86" s="173"/>
      <c r="E86" s="173"/>
      <c r="F86" s="173"/>
      <c r="G86" s="9">
        <v>78</v>
      </c>
      <c r="H86" s="6">
        <v>0</v>
      </c>
      <c r="I86" s="6">
        <v>0</v>
      </c>
      <c r="J86" s="1"/>
    </row>
    <row r="87" spans="1:10" x14ac:dyDescent="0.25">
      <c r="A87" s="173" t="s">
        <v>75</v>
      </c>
      <c r="B87" s="173"/>
      <c r="C87" s="173"/>
      <c r="D87" s="173"/>
      <c r="E87" s="173"/>
      <c r="F87" s="173"/>
      <c r="G87" s="5">
        <v>79</v>
      </c>
      <c r="H87" s="6">
        <v>0</v>
      </c>
      <c r="I87" s="6">
        <v>0</v>
      </c>
      <c r="J87" s="1"/>
    </row>
    <row r="88" spans="1:10" ht="24" customHeight="1" x14ac:dyDescent="0.25">
      <c r="A88" s="181" t="s">
        <v>76</v>
      </c>
      <c r="B88" s="181"/>
      <c r="C88" s="181"/>
      <c r="D88" s="181"/>
      <c r="E88" s="181"/>
      <c r="F88" s="181"/>
      <c r="G88" s="5">
        <v>80</v>
      </c>
      <c r="H88" s="6">
        <v>0</v>
      </c>
      <c r="I88" s="6">
        <v>0</v>
      </c>
      <c r="J88" s="1"/>
    </row>
    <row r="89" spans="1:10" ht="14.25" customHeight="1" x14ac:dyDescent="0.25">
      <c r="A89" s="173" t="s">
        <v>77</v>
      </c>
      <c r="B89" s="173"/>
      <c r="C89" s="173"/>
      <c r="D89" s="173"/>
      <c r="E89" s="173"/>
      <c r="F89" s="173"/>
      <c r="G89" s="5">
        <v>81</v>
      </c>
      <c r="H89" s="6">
        <v>0</v>
      </c>
      <c r="I89" s="6">
        <v>0</v>
      </c>
      <c r="J89" s="1"/>
    </row>
    <row r="90" spans="1:10" ht="24" customHeight="1" x14ac:dyDescent="0.25">
      <c r="A90" s="182" t="s">
        <v>78</v>
      </c>
      <c r="B90" s="182"/>
      <c r="C90" s="182"/>
      <c r="D90" s="182"/>
      <c r="E90" s="182"/>
      <c r="F90" s="182"/>
      <c r="G90" s="10">
        <v>82</v>
      </c>
      <c r="H90" s="6">
        <v>-623571</v>
      </c>
      <c r="I90" s="6">
        <v>-257222</v>
      </c>
      <c r="J90" s="1"/>
    </row>
    <row r="91" spans="1:10" ht="21.75" customHeight="1" x14ac:dyDescent="0.25">
      <c r="A91" s="177" t="s">
        <v>79</v>
      </c>
      <c r="B91" s="177"/>
      <c r="C91" s="177"/>
      <c r="D91" s="177"/>
      <c r="E91" s="177"/>
      <c r="F91" s="177"/>
      <c r="G91" s="7">
        <v>83</v>
      </c>
      <c r="H91" s="8">
        <f>H92-H93</f>
        <v>24491860</v>
      </c>
      <c r="I91" s="8">
        <f>I92-I93</f>
        <v>29100255</v>
      </c>
      <c r="J91" s="1"/>
    </row>
    <row r="92" spans="1:10" x14ac:dyDescent="0.25">
      <c r="A92" s="173" t="s">
        <v>80</v>
      </c>
      <c r="B92" s="173"/>
      <c r="C92" s="173"/>
      <c r="D92" s="173"/>
      <c r="E92" s="173"/>
      <c r="F92" s="173"/>
      <c r="G92" s="5">
        <v>84</v>
      </c>
      <c r="H92" s="6">
        <v>24491860</v>
      </c>
      <c r="I92" s="6">
        <v>29100255</v>
      </c>
      <c r="J92" s="1"/>
    </row>
    <row r="93" spans="1:10" x14ac:dyDescent="0.25">
      <c r="A93" s="173" t="s">
        <v>81</v>
      </c>
      <c r="B93" s="173"/>
      <c r="C93" s="173"/>
      <c r="D93" s="173"/>
      <c r="E93" s="173"/>
      <c r="F93" s="173"/>
      <c r="G93" s="5">
        <v>85</v>
      </c>
      <c r="H93" s="6">
        <v>0</v>
      </c>
      <c r="I93" s="6">
        <v>0</v>
      </c>
      <c r="J93" s="1"/>
    </row>
    <row r="94" spans="1:10" x14ac:dyDescent="0.25">
      <c r="A94" s="177" t="s">
        <v>82</v>
      </c>
      <c r="B94" s="177"/>
      <c r="C94" s="177"/>
      <c r="D94" s="177"/>
      <c r="E94" s="177"/>
      <c r="F94" s="177"/>
      <c r="G94" s="7">
        <v>86</v>
      </c>
      <c r="H94" s="8">
        <f>H95-H96</f>
        <v>4608395</v>
      </c>
      <c r="I94" s="8">
        <f>I95-I96</f>
        <v>1695449</v>
      </c>
      <c r="J94" s="1"/>
    </row>
    <row r="95" spans="1:10" x14ac:dyDescent="0.25">
      <c r="A95" s="173" t="s">
        <v>83</v>
      </c>
      <c r="B95" s="173"/>
      <c r="C95" s="173"/>
      <c r="D95" s="173"/>
      <c r="E95" s="173"/>
      <c r="F95" s="173"/>
      <c r="G95" s="5">
        <v>87</v>
      </c>
      <c r="H95" s="6">
        <v>4608395</v>
      </c>
      <c r="I95" s="6">
        <v>1695449</v>
      </c>
      <c r="J95" s="1"/>
    </row>
    <row r="96" spans="1:10" x14ac:dyDescent="0.25">
      <c r="A96" s="173" t="s">
        <v>84</v>
      </c>
      <c r="B96" s="173"/>
      <c r="C96" s="173"/>
      <c r="D96" s="173"/>
      <c r="E96" s="173"/>
      <c r="F96" s="173"/>
      <c r="G96" s="5">
        <v>88</v>
      </c>
      <c r="H96" s="6">
        <v>0</v>
      </c>
      <c r="I96" s="6">
        <v>0</v>
      </c>
      <c r="J96" s="1"/>
    </row>
    <row r="97" spans="1:10" x14ac:dyDescent="0.25">
      <c r="A97" s="176" t="s">
        <v>85</v>
      </c>
      <c r="B97" s="176"/>
      <c r="C97" s="176"/>
      <c r="D97" s="176"/>
      <c r="E97" s="176"/>
      <c r="F97" s="176"/>
      <c r="G97" s="5">
        <v>89</v>
      </c>
      <c r="H97" s="6">
        <v>66402</v>
      </c>
      <c r="I97" s="6">
        <v>42097</v>
      </c>
      <c r="J97" s="1"/>
    </row>
    <row r="98" spans="1:10" x14ac:dyDescent="0.25">
      <c r="A98" s="174" t="s">
        <v>404</v>
      </c>
      <c r="B98" s="174"/>
      <c r="C98" s="174"/>
      <c r="D98" s="174"/>
      <c r="E98" s="174"/>
      <c r="F98" s="174"/>
      <c r="G98" s="7">
        <v>90</v>
      </c>
      <c r="H98" s="8">
        <f>SUM(H99:H104)</f>
        <v>998577</v>
      </c>
      <c r="I98" s="8">
        <f>SUM(I99:I104)</f>
        <v>994905</v>
      </c>
      <c r="J98" s="1"/>
    </row>
    <row r="99" spans="1:10" ht="23.25" customHeight="1" x14ac:dyDescent="0.25">
      <c r="A99" s="173" t="s">
        <v>86</v>
      </c>
      <c r="B99" s="173"/>
      <c r="C99" s="173"/>
      <c r="D99" s="173"/>
      <c r="E99" s="173"/>
      <c r="F99" s="173"/>
      <c r="G99" s="5">
        <v>91</v>
      </c>
      <c r="H99" s="6">
        <v>35019</v>
      </c>
      <c r="I99" s="6">
        <v>35019</v>
      </c>
      <c r="J99" s="1"/>
    </row>
    <row r="100" spans="1:10" x14ac:dyDescent="0.25">
      <c r="A100" s="173" t="s">
        <v>87</v>
      </c>
      <c r="B100" s="173"/>
      <c r="C100" s="173"/>
      <c r="D100" s="173"/>
      <c r="E100" s="173"/>
      <c r="F100" s="173"/>
      <c r="G100" s="5">
        <v>92</v>
      </c>
      <c r="H100" s="6">
        <v>0</v>
      </c>
      <c r="I100" s="6">
        <v>0</v>
      </c>
      <c r="J100" s="1"/>
    </row>
    <row r="101" spans="1:10" x14ac:dyDescent="0.25">
      <c r="A101" s="173" t="s">
        <v>88</v>
      </c>
      <c r="B101" s="173"/>
      <c r="C101" s="173"/>
      <c r="D101" s="173"/>
      <c r="E101" s="173"/>
      <c r="F101" s="173"/>
      <c r="G101" s="5">
        <v>93</v>
      </c>
      <c r="H101" s="6">
        <v>0</v>
      </c>
      <c r="I101" s="6">
        <v>0</v>
      </c>
      <c r="J101" s="1"/>
    </row>
    <row r="102" spans="1:10" x14ac:dyDescent="0.25">
      <c r="A102" s="173" t="s">
        <v>89</v>
      </c>
      <c r="B102" s="173"/>
      <c r="C102" s="173"/>
      <c r="D102" s="173"/>
      <c r="E102" s="173"/>
      <c r="F102" s="173"/>
      <c r="G102" s="5">
        <v>94</v>
      </c>
      <c r="H102" s="6">
        <v>0</v>
      </c>
      <c r="I102" s="6">
        <v>0</v>
      </c>
      <c r="J102" s="1"/>
    </row>
    <row r="103" spans="1:10" x14ac:dyDescent="0.25">
      <c r="A103" s="173" t="s">
        <v>90</v>
      </c>
      <c r="B103" s="173"/>
      <c r="C103" s="173"/>
      <c r="D103" s="173"/>
      <c r="E103" s="173"/>
      <c r="F103" s="173"/>
      <c r="G103" s="5">
        <v>95</v>
      </c>
      <c r="H103" s="6">
        <v>798774</v>
      </c>
      <c r="I103" s="6">
        <v>959886</v>
      </c>
      <c r="J103" s="1"/>
    </row>
    <row r="104" spans="1:10" x14ac:dyDescent="0.25">
      <c r="A104" s="173" t="s">
        <v>91</v>
      </c>
      <c r="B104" s="173"/>
      <c r="C104" s="173"/>
      <c r="D104" s="173"/>
      <c r="E104" s="173"/>
      <c r="F104" s="173"/>
      <c r="G104" s="5">
        <v>96</v>
      </c>
      <c r="H104" s="6">
        <v>164784</v>
      </c>
      <c r="I104" s="6">
        <v>0</v>
      </c>
      <c r="J104" s="1"/>
    </row>
    <row r="105" spans="1:10" x14ac:dyDescent="0.25">
      <c r="A105" s="174" t="s">
        <v>405</v>
      </c>
      <c r="B105" s="174"/>
      <c r="C105" s="174"/>
      <c r="D105" s="174"/>
      <c r="E105" s="174"/>
      <c r="F105" s="174"/>
      <c r="G105" s="7">
        <v>97</v>
      </c>
      <c r="H105" s="8">
        <f>SUM(H106:H116)</f>
        <v>23814831</v>
      </c>
      <c r="I105" s="8">
        <f>SUM(I106:I116)</f>
        <v>24453736</v>
      </c>
      <c r="J105" s="1"/>
    </row>
    <row r="106" spans="1:10" x14ac:dyDescent="0.25">
      <c r="A106" s="173" t="s">
        <v>92</v>
      </c>
      <c r="B106" s="173"/>
      <c r="C106" s="173"/>
      <c r="D106" s="173"/>
      <c r="E106" s="173"/>
      <c r="F106" s="173"/>
      <c r="G106" s="5">
        <v>98</v>
      </c>
      <c r="H106" s="6">
        <v>0</v>
      </c>
      <c r="I106" s="6">
        <v>0</v>
      </c>
      <c r="J106" s="1"/>
    </row>
    <row r="107" spans="1:10" ht="21" customHeight="1" x14ac:dyDescent="0.25">
      <c r="A107" s="173" t="s">
        <v>93</v>
      </c>
      <c r="B107" s="173"/>
      <c r="C107" s="173"/>
      <c r="D107" s="173"/>
      <c r="E107" s="173"/>
      <c r="F107" s="173"/>
      <c r="G107" s="5">
        <v>99</v>
      </c>
      <c r="H107" s="6">
        <v>0</v>
      </c>
      <c r="I107" s="6">
        <v>0</v>
      </c>
      <c r="J107" s="1"/>
    </row>
    <row r="108" spans="1:10" x14ac:dyDescent="0.25">
      <c r="A108" s="173" t="s">
        <v>94</v>
      </c>
      <c r="B108" s="173"/>
      <c r="C108" s="173"/>
      <c r="D108" s="173"/>
      <c r="E108" s="173"/>
      <c r="F108" s="173"/>
      <c r="G108" s="5">
        <v>100</v>
      </c>
      <c r="H108" s="6">
        <v>0</v>
      </c>
      <c r="I108" s="6">
        <v>0</v>
      </c>
      <c r="J108" s="1"/>
    </row>
    <row r="109" spans="1:10" ht="23.25" customHeight="1" x14ac:dyDescent="0.25">
      <c r="A109" s="173" t="s">
        <v>95</v>
      </c>
      <c r="B109" s="173"/>
      <c r="C109" s="173"/>
      <c r="D109" s="173"/>
      <c r="E109" s="173"/>
      <c r="F109" s="173"/>
      <c r="G109" s="5">
        <v>101</v>
      </c>
      <c r="H109" s="6">
        <v>0</v>
      </c>
      <c r="I109" s="6">
        <v>0</v>
      </c>
      <c r="J109" s="1"/>
    </row>
    <row r="110" spans="1:10" x14ac:dyDescent="0.25">
      <c r="A110" s="173" t="s">
        <v>96</v>
      </c>
      <c r="B110" s="173"/>
      <c r="C110" s="173"/>
      <c r="D110" s="173"/>
      <c r="E110" s="173"/>
      <c r="F110" s="173"/>
      <c r="G110" s="5">
        <v>102</v>
      </c>
      <c r="H110" s="6">
        <v>0</v>
      </c>
      <c r="I110" s="6">
        <v>0</v>
      </c>
      <c r="J110" s="1"/>
    </row>
    <row r="111" spans="1:10" x14ac:dyDescent="0.25">
      <c r="A111" s="173" t="s">
        <v>97</v>
      </c>
      <c r="B111" s="173"/>
      <c r="C111" s="173"/>
      <c r="D111" s="173"/>
      <c r="E111" s="173"/>
      <c r="F111" s="173"/>
      <c r="G111" s="5">
        <v>103</v>
      </c>
      <c r="H111" s="6">
        <v>3755108</v>
      </c>
      <c r="I111" s="6">
        <v>3720288</v>
      </c>
      <c r="J111" s="1"/>
    </row>
    <row r="112" spans="1:10" x14ac:dyDescent="0.25">
      <c r="A112" s="173" t="s">
        <v>98</v>
      </c>
      <c r="B112" s="173"/>
      <c r="C112" s="173"/>
      <c r="D112" s="173"/>
      <c r="E112" s="173"/>
      <c r="F112" s="173"/>
      <c r="G112" s="5">
        <v>104</v>
      </c>
      <c r="H112" s="6">
        <v>0</v>
      </c>
      <c r="I112" s="6">
        <v>0</v>
      </c>
      <c r="J112" s="1"/>
    </row>
    <row r="113" spans="1:10" x14ac:dyDescent="0.25">
      <c r="A113" s="173" t="s">
        <v>99</v>
      </c>
      <c r="B113" s="173"/>
      <c r="C113" s="173"/>
      <c r="D113" s="173"/>
      <c r="E113" s="173"/>
      <c r="F113" s="173"/>
      <c r="G113" s="5">
        <v>105</v>
      </c>
      <c r="H113" s="6">
        <v>6976</v>
      </c>
      <c r="I113" s="6">
        <v>12827</v>
      </c>
      <c r="J113" s="1"/>
    </row>
    <row r="114" spans="1:10" x14ac:dyDescent="0.25">
      <c r="A114" s="173" t="s">
        <v>100</v>
      </c>
      <c r="B114" s="173"/>
      <c r="C114" s="173"/>
      <c r="D114" s="173"/>
      <c r="E114" s="173"/>
      <c r="F114" s="173"/>
      <c r="G114" s="5">
        <v>106</v>
      </c>
      <c r="H114" s="6">
        <v>18581193</v>
      </c>
      <c r="I114" s="6">
        <v>18581193</v>
      </c>
      <c r="J114" s="1"/>
    </row>
    <row r="115" spans="1:10" x14ac:dyDescent="0.25">
      <c r="A115" s="173" t="s">
        <v>101</v>
      </c>
      <c r="B115" s="173"/>
      <c r="C115" s="173"/>
      <c r="D115" s="173"/>
      <c r="E115" s="173"/>
      <c r="F115" s="173"/>
      <c r="G115" s="5">
        <v>107</v>
      </c>
      <c r="H115" s="6">
        <v>647858</v>
      </c>
      <c r="I115" s="6">
        <v>1315732</v>
      </c>
      <c r="J115" s="1"/>
    </row>
    <row r="116" spans="1:10" x14ac:dyDescent="0.25">
      <c r="A116" s="173" t="s">
        <v>102</v>
      </c>
      <c r="B116" s="173"/>
      <c r="C116" s="173"/>
      <c r="D116" s="173"/>
      <c r="E116" s="173"/>
      <c r="F116" s="173"/>
      <c r="G116" s="5">
        <v>108</v>
      </c>
      <c r="H116" s="6">
        <v>823696</v>
      </c>
      <c r="I116" s="6">
        <v>823696</v>
      </c>
      <c r="J116" s="1"/>
    </row>
    <row r="117" spans="1:10" x14ac:dyDescent="0.25">
      <c r="A117" s="174" t="s">
        <v>406</v>
      </c>
      <c r="B117" s="174"/>
      <c r="C117" s="174"/>
      <c r="D117" s="174"/>
      <c r="E117" s="174"/>
      <c r="F117" s="174"/>
      <c r="G117" s="7">
        <v>109</v>
      </c>
      <c r="H117" s="8">
        <f>SUM(H118:H131)</f>
        <v>114261945</v>
      </c>
      <c r="I117" s="8">
        <f>SUM(I118:I131)</f>
        <v>148663668</v>
      </c>
      <c r="J117" s="1"/>
    </row>
    <row r="118" spans="1:10" x14ac:dyDescent="0.25">
      <c r="A118" s="173" t="s">
        <v>92</v>
      </c>
      <c r="B118" s="173"/>
      <c r="C118" s="173"/>
      <c r="D118" s="173"/>
      <c r="E118" s="173"/>
      <c r="F118" s="173"/>
      <c r="G118" s="5">
        <v>110</v>
      </c>
      <c r="H118" s="6">
        <v>0</v>
      </c>
      <c r="I118" s="6">
        <v>0</v>
      </c>
      <c r="J118" s="1"/>
    </row>
    <row r="119" spans="1:10" ht="21.75" customHeight="1" x14ac:dyDescent="0.25">
      <c r="A119" s="173" t="s">
        <v>93</v>
      </c>
      <c r="B119" s="173"/>
      <c r="C119" s="173"/>
      <c r="D119" s="173"/>
      <c r="E119" s="173"/>
      <c r="F119" s="173"/>
      <c r="G119" s="5">
        <v>111</v>
      </c>
      <c r="H119" s="6">
        <v>0</v>
      </c>
      <c r="I119" s="6">
        <v>0</v>
      </c>
      <c r="J119" s="1"/>
    </row>
    <row r="120" spans="1:10" x14ac:dyDescent="0.25">
      <c r="A120" s="173" t="s">
        <v>94</v>
      </c>
      <c r="B120" s="173"/>
      <c r="C120" s="173"/>
      <c r="D120" s="173"/>
      <c r="E120" s="173"/>
      <c r="F120" s="173"/>
      <c r="G120" s="5">
        <v>112</v>
      </c>
      <c r="H120" s="6">
        <v>0</v>
      </c>
      <c r="I120" s="6">
        <v>0</v>
      </c>
      <c r="J120" s="1"/>
    </row>
    <row r="121" spans="1:10" ht="21.75" customHeight="1" x14ac:dyDescent="0.25">
      <c r="A121" s="173" t="s">
        <v>95</v>
      </c>
      <c r="B121" s="173"/>
      <c r="C121" s="173"/>
      <c r="D121" s="173"/>
      <c r="E121" s="173"/>
      <c r="F121" s="173"/>
      <c r="G121" s="5">
        <v>113</v>
      </c>
      <c r="H121" s="6">
        <v>0</v>
      </c>
      <c r="I121" s="6">
        <v>0</v>
      </c>
      <c r="J121" s="1"/>
    </row>
    <row r="122" spans="1:10" x14ac:dyDescent="0.25">
      <c r="A122" s="173" t="s">
        <v>96</v>
      </c>
      <c r="B122" s="173"/>
      <c r="C122" s="173"/>
      <c r="D122" s="173"/>
      <c r="E122" s="173"/>
      <c r="F122" s="173"/>
      <c r="G122" s="5">
        <v>114</v>
      </c>
      <c r="H122" s="6">
        <v>44253</v>
      </c>
      <c r="I122" s="6">
        <v>6169095</v>
      </c>
      <c r="J122" s="1"/>
    </row>
    <row r="123" spans="1:10" x14ac:dyDescent="0.25">
      <c r="A123" s="173" t="s">
        <v>97</v>
      </c>
      <c r="B123" s="173"/>
      <c r="C123" s="173"/>
      <c r="D123" s="173"/>
      <c r="E123" s="173"/>
      <c r="F123" s="173"/>
      <c r="G123" s="5">
        <v>115</v>
      </c>
      <c r="H123" s="6">
        <v>22137632</v>
      </c>
      <c r="I123" s="6">
        <v>29307422</v>
      </c>
      <c r="J123" s="1"/>
    </row>
    <row r="124" spans="1:10" x14ac:dyDescent="0.25">
      <c r="A124" s="173" t="s">
        <v>98</v>
      </c>
      <c r="B124" s="173"/>
      <c r="C124" s="173"/>
      <c r="D124" s="173"/>
      <c r="E124" s="173"/>
      <c r="F124" s="173"/>
      <c r="G124" s="5">
        <v>116</v>
      </c>
      <c r="H124" s="6">
        <v>2697606</v>
      </c>
      <c r="I124" s="6">
        <v>1060540</v>
      </c>
      <c r="J124" s="1"/>
    </row>
    <row r="125" spans="1:10" x14ac:dyDescent="0.25">
      <c r="A125" s="173" t="s">
        <v>99</v>
      </c>
      <c r="B125" s="173"/>
      <c r="C125" s="173"/>
      <c r="D125" s="173"/>
      <c r="E125" s="173"/>
      <c r="F125" s="173"/>
      <c r="G125" s="5">
        <v>117</v>
      </c>
      <c r="H125" s="6">
        <v>74130452</v>
      </c>
      <c r="I125" s="6">
        <v>93238143</v>
      </c>
      <c r="J125" s="1"/>
    </row>
    <row r="126" spans="1:10" x14ac:dyDescent="0.25">
      <c r="A126" s="173" t="s">
        <v>100</v>
      </c>
      <c r="B126" s="173"/>
      <c r="C126" s="173"/>
      <c r="D126" s="173"/>
      <c r="E126" s="173"/>
      <c r="F126" s="173"/>
      <c r="G126" s="5">
        <v>118</v>
      </c>
      <c r="H126" s="6">
        <v>2654456</v>
      </c>
      <c r="I126" s="6">
        <v>1327228</v>
      </c>
      <c r="J126" s="1"/>
    </row>
    <row r="127" spans="1:10" x14ac:dyDescent="0.25">
      <c r="A127" s="173" t="s">
        <v>103</v>
      </c>
      <c r="B127" s="173"/>
      <c r="C127" s="173"/>
      <c r="D127" s="173"/>
      <c r="E127" s="173"/>
      <c r="F127" s="173"/>
      <c r="G127" s="5">
        <v>119</v>
      </c>
      <c r="H127" s="6">
        <v>1241051</v>
      </c>
      <c r="I127" s="6">
        <v>1389397</v>
      </c>
      <c r="J127" s="1"/>
    </row>
    <row r="128" spans="1:10" x14ac:dyDescent="0.25">
      <c r="A128" s="173" t="s">
        <v>104</v>
      </c>
      <c r="B128" s="173"/>
      <c r="C128" s="173"/>
      <c r="D128" s="173"/>
      <c r="E128" s="173"/>
      <c r="F128" s="173"/>
      <c r="G128" s="5">
        <v>120</v>
      </c>
      <c r="H128" s="6">
        <v>5716698</v>
      </c>
      <c r="I128" s="6">
        <v>6053369</v>
      </c>
      <c r="J128" s="1"/>
    </row>
    <row r="129" spans="1:10" x14ac:dyDescent="0.25">
      <c r="A129" s="173" t="s">
        <v>105</v>
      </c>
      <c r="B129" s="173"/>
      <c r="C129" s="173"/>
      <c r="D129" s="173"/>
      <c r="E129" s="173"/>
      <c r="F129" s="173"/>
      <c r="G129" s="5">
        <v>121</v>
      </c>
      <c r="H129" s="6">
        <v>0</v>
      </c>
      <c r="I129" s="6">
        <v>0</v>
      </c>
      <c r="J129" s="1"/>
    </row>
    <row r="130" spans="1:10" x14ac:dyDescent="0.25">
      <c r="A130" s="173" t="s">
        <v>106</v>
      </c>
      <c r="B130" s="173"/>
      <c r="C130" s="173"/>
      <c r="D130" s="173"/>
      <c r="E130" s="173"/>
      <c r="F130" s="173"/>
      <c r="G130" s="5">
        <v>122</v>
      </c>
      <c r="H130" s="6">
        <v>0</v>
      </c>
      <c r="I130" s="6">
        <v>0</v>
      </c>
      <c r="J130" s="1"/>
    </row>
    <row r="131" spans="1:10" x14ac:dyDescent="0.25">
      <c r="A131" s="173" t="s">
        <v>107</v>
      </c>
      <c r="B131" s="173"/>
      <c r="C131" s="173"/>
      <c r="D131" s="173"/>
      <c r="E131" s="173"/>
      <c r="F131" s="173"/>
      <c r="G131" s="5">
        <v>123</v>
      </c>
      <c r="H131" s="6">
        <v>5639797</v>
      </c>
      <c r="I131" s="6">
        <v>10118474</v>
      </c>
      <c r="J131" s="1"/>
    </row>
    <row r="132" spans="1:10" x14ac:dyDescent="0.25">
      <c r="A132" s="175" t="s">
        <v>108</v>
      </c>
      <c r="B132" s="175"/>
      <c r="C132" s="175"/>
      <c r="D132" s="175"/>
      <c r="E132" s="175"/>
      <c r="F132" s="175"/>
      <c r="G132" s="5">
        <v>124</v>
      </c>
      <c r="H132" s="6">
        <v>2943289</v>
      </c>
      <c r="I132" s="6">
        <v>2349977</v>
      </c>
      <c r="J132" s="1"/>
    </row>
    <row r="133" spans="1:10" x14ac:dyDescent="0.25">
      <c r="A133" s="174" t="s">
        <v>407</v>
      </c>
      <c r="B133" s="174"/>
      <c r="C133" s="174"/>
      <c r="D133" s="174"/>
      <c r="E133" s="174"/>
      <c r="F133" s="174"/>
      <c r="G133" s="7">
        <v>125</v>
      </c>
      <c r="H133" s="8">
        <f>H75+H98+H105+H117+H132</f>
        <v>187274784</v>
      </c>
      <c r="I133" s="8">
        <f>I75+I98+I105+I117+I132</f>
        <v>223755673</v>
      </c>
      <c r="J133" s="1"/>
    </row>
    <row r="134" spans="1:10" x14ac:dyDescent="0.25">
      <c r="A134" s="175" t="s">
        <v>109</v>
      </c>
      <c r="B134" s="175"/>
      <c r="C134" s="175"/>
      <c r="D134" s="175"/>
      <c r="E134" s="175"/>
      <c r="F134" s="175"/>
      <c r="G134" s="5">
        <v>126</v>
      </c>
      <c r="H134" s="6">
        <v>0</v>
      </c>
      <c r="I134" s="6">
        <v>0</v>
      </c>
      <c r="J134" s="1"/>
    </row>
  </sheetData>
  <sheetProtection sheet="1" objects="1" scenarios="1"/>
  <mergeCells count="134">
    <mergeCell ref="A22:F22"/>
    <mergeCell ref="A23:F23"/>
    <mergeCell ref="A24:F24"/>
    <mergeCell ref="A1:I1"/>
    <mergeCell ref="A2:I2"/>
    <mergeCell ref="A3:I3"/>
    <mergeCell ref="A4:I4"/>
    <mergeCell ref="A5:F5"/>
    <mergeCell ref="A6:F6"/>
    <mergeCell ref="A7:I7"/>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46:F46"/>
    <mergeCell ref="A47:F47"/>
    <mergeCell ref="A48:F48"/>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 ref="A43:F43"/>
    <mergeCell ref="A44:F44"/>
    <mergeCell ref="A45:F45"/>
    <mergeCell ref="A70:F70"/>
    <mergeCell ref="A71:F71"/>
    <mergeCell ref="A72:F72"/>
    <mergeCell ref="A49:F49"/>
    <mergeCell ref="A50:F50"/>
    <mergeCell ref="A51:F51"/>
    <mergeCell ref="A52:F52"/>
    <mergeCell ref="A53:F53"/>
    <mergeCell ref="A54:F54"/>
    <mergeCell ref="A55:F55"/>
    <mergeCell ref="A56:F56"/>
    <mergeCell ref="A57:F57"/>
    <mergeCell ref="A58:F58"/>
    <mergeCell ref="A59:F59"/>
    <mergeCell ref="A60:F60"/>
    <mergeCell ref="A61:F61"/>
    <mergeCell ref="A62:F62"/>
    <mergeCell ref="A63:F63"/>
    <mergeCell ref="A64:F64"/>
    <mergeCell ref="A65:F65"/>
    <mergeCell ref="A66:F66"/>
    <mergeCell ref="A67:F67"/>
    <mergeCell ref="A68:F68"/>
    <mergeCell ref="A69:F69"/>
    <mergeCell ref="A94:F94"/>
    <mergeCell ref="A95:F95"/>
    <mergeCell ref="A96:F96"/>
    <mergeCell ref="A73:F73"/>
    <mergeCell ref="A74:I74"/>
    <mergeCell ref="A75:F75"/>
    <mergeCell ref="A76:F76"/>
    <mergeCell ref="A77:F77"/>
    <mergeCell ref="A78:F78"/>
    <mergeCell ref="A79:F79"/>
    <mergeCell ref="A80:F80"/>
    <mergeCell ref="A81:F81"/>
    <mergeCell ref="A82:F82"/>
    <mergeCell ref="A83:F83"/>
    <mergeCell ref="A84:F84"/>
    <mergeCell ref="A85:F85"/>
    <mergeCell ref="A86:F86"/>
    <mergeCell ref="A87:F87"/>
    <mergeCell ref="A88:F88"/>
    <mergeCell ref="A89:F89"/>
    <mergeCell ref="A90:F90"/>
    <mergeCell ref="A91:F91"/>
    <mergeCell ref="A92:F92"/>
    <mergeCell ref="A93:F93"/>
    <mergeCell ref="A118:F118"/>
    <mergeCell ref="A119:F119"/>
    <mergeCell ref="A120:F120"/>
    <mergeCell ref="A97:F97"/>
    <mergeCell ref="A98:F98"/>
    <mergeCell ref="A99:F99"/>
    <mergeCell ref="A100:F100"/>
    <mergeCell ref="A101:F101"/>
    <mergeCell ref="A102:F102"/>
    <mergeCell ref="A103:F103"/>
    <mergeCell ref="A104:F104"/>
    <mergeCell ref="A105:F105"/>
    <mergeCell ref="A106:F106"/>
    <mergeCell ref="A107:F107"/>
    <mergeCell ref="A108:F108"/>
    <mergeCell ref="A109:F109"/>
    <mergeCell ref="A110:F110"/>
    <mergeCell ref="A111:F111"/>
    <mergeCell ref="A112:F112"/>
    <mergeCell ref="A113:F113"/>
    <mergeCell ref="A114:F114"/>
    <mergeCell ref="A115:F115"/>
    <mergeCell ref="A116:F116"/>
    <mergeCell ref="A117:F117"/>
    <mergeCell ref="A121:F121"/>
    <mergeCell ref="A122:F122"/>
    <mergeCell ref="A123:F123"/>
    <mergeCell ref="A124:F124"/>
    <mergeCell ref="A125:F125"/>
    <mergeCell ref="A126:F126"/>
    <mergeCell ref="A133:F133"/>
    <mergeCell ref="A134:F134"/>
    <mergeCell ref="A127:F127"/>
    <mergeCell ref="A128:F128"/>
    <mergeCell ref="A129:F129"/>
    <mergeCell ref="A130:F130"/>
    <mergeCell ref="A131:F131"/>
    <mergeCell ref="A132:F132"/>
  </mergeCells>
  <dataValidations count="2">
    <dataValidation type="whole" operator="notEqual" allowBlank="1" showInputMessage="1" showErrorMessage="1" errorTitle="Incorrect entry" error="You can enter only whole numbers or a zero" sqref="H97:I97 H75:I75 H94:I94 H77:I91" xr:uid="{00000000-0002-0000-0100-000000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1000000}">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12"/>
  <sheetViews>
    <sheetView view="pageBreakPreview" topLeftCell="A98" zoomScale="145" zoomScaleNormal="100" zoomScaleSheetLayoutView="145" workbookViewId="0">
      <selection activeCell="K109" sqref="K109"/>
    </sheetView>
  </sheetViews>
  <sheetFormatPr defaultRowHeight="15" x14ac:dyDescent="0.25"/>
  <sheetData>
    <row r="1" spans="1:256" x14ac:dyDescent="0.25">
      <c r="A1" s="210" t="s">
        <v>152</v>
      </c>
      <c r="B1" s="184"/>
      <c r="C1" s="184"/>
      <c r="D1" s="184"/>
      <c r="E1" s="184"/>
      <c r="F1" s="184"/>
      <c r="G1" s="184"/>
      <c r="H1" s="184"/>
      <c r="I1" s="184"/>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row>
    <row r="2" spans="1:256" x14ac:dyDescent="0.25">
      <c r="A2" s="211" t="s">
        <v>469</v>
      </c>
      <c r="B2" s="186"/>
      <c r="C2" s="186"/>
      <c r="D2" s="186"/>
      <c r="E2" s="186"/>
      <c r="F2" s="186"/>
      <c r="G2" s="186"/>
      <c r="H2" s="186"/>
      <c r="I2" s="186"/>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row>
    <row r="3" spans="1:256" x14ac:dyDescent="0.25">
      <c r="A3" s="212" t="s">
        <v>445</v>
      </c>
      <c r="B3" s="213"/>
      <c r="C3" s="213"/>
      <c r="D3" s="213"/>
      <c r="E3" s="213"/>
      <c r="F3" s="213"/>
      <c r="G3" s="213"/>
      <c r="H3" s="213"/>
      <c r="I3" s="213"/>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pans="1:256" ht="24" customHeight="1" x14ac:dyDescent="0.25">
      <c r="A4" s="214" t="s">
        <v>468</v>
      </c>
      <c r="B4" s="190"/>
      <c r="C4" s="190"/>
      <c r="D4" s="190"/>
      <c r="E4" s="190"/>
      <c r="F4" s="190"/>
      <c r="G4" s="190"/>
      <c r="H4" s="190"/>
      <c r="I4" s="191"/>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pans="1:256" ht="56.25" x14ac:dyDescent="0.25">
      <c r="A5" s="215" t="s">
        <v>1</v>
      </c>
      <c r="B5" s="193"/>
      <c r="C5" s="193"/>
      <c r="D5" s="193"/>
      <c r="E5" s="193"/>
      <c r="F5" s="193"/>
      <c r="G5" s="63" t="s">
        <v>154</v>
      </c>
      <c r="H5" s="64" t="s">
        <v>155</v>
      </c>
      <c r="I5" s="64" t="s">
        <v>156</v>
      </c>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pans="1:256" x14ac:dyDescent="0.25">
      <c r="A6" s="216">
        <v>1</v>
      </c>
      <c r="B6" s="195"/>
      <c r="C6" s="195"/>
      <c r="D6" s="195"/>
      <c r="E6" s="195"/>
      <c r="F6" s="195"/>
      <c r="G6" s="65">
        <v>2</v>
      </c>
      <c r="H6" s="64">
        <v>3</v>
      </c>
      <c r="I6" s="64">
        <v>4</v>
      </c>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pans="1:256" x14ac:dyDescent="0.25">
      <c r="A7" s="174" t="s">
        <v>408</v>
      </c>
      <c r="B7" s="174"/>
      <c r="C7" s="174"/>
      <c r="D7" s="174"/>
      <c r="E7" s="174"/>
      <c r="F7" s="174"/>
      <c r="G7" s="7">
        <v>1</v>
      </c>
      <c r="H7" s="8">
        <f>SUM(H8:H12)</f>
        <v>205438033</v>
      </c>
      <c r="I7" s="8">
        <f>SUM(I8:I12)</f>
        <v>232238107</v>
      </c>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pans="1:256" x14ac:dyDescent="0.25">
      <c r="A8" s="173" t="s">
        <v>157</v>
      </c>
      <c r="B8" s="173"/>
      <c r="C8" s="173"/>
      <c r="D8" s="173"/>
      <c r="E8" s="173"/>
      <c r="F8" s="173"/>
      <c r="G8" s="5">
        <v>2</v>
      </c>
      <c r="H8" s="6">
        <v>0</v>
      </c>
      <c r="I8" s="6">
        <v>0</v>
      </c>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pans="1:256" x14ac:dyDescent="0.25">
      <c r="A9" s="173" t="s">
        <v>158</v>
      </c>
      <c r="B9" s="173"/>
      <c r="C9" s="173"/>
      <c r="D9" s="173"/>
      <c r="E9" s="173"/>
      <c r="F9" s="173"/>
      <c r="G9" s="5">
        <v>3</v>
      </c>
      <c r="H9" s="6">
        <v>202121530</v>
      </c>
      <c r="I9" s="6">
        <v>231320748</v>
      </c>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row>
    <row r="10" spans="1:256" x14ac:dyDescent="0.25">
      <c r="A10" s="173" t="s">
        <v>159</v>
      </c>
      <c r="B10" s="173"/>
      <c r="C10" s="173"/>
      <c r="D10" s="173"/>
      <c r="E10" s="173"/>
      <c r="F10" s="173"/>
      <c r="G10" s="5">
        <v>4</v>
      </c>
      <c r="H10" s="6">
        <v>0</v>
      </c>
      <c r="I10" s="6">
        <v>0</v>
      </c>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row>
    <row r="11" spans="1:256" x14ac:dyDescent="0.25">
      <c r="A11" s="173" t="s">
        <v>160</v>
      </c>
      <c r="B11" s="173"/>
      <c r="C11" s="173"/>
      <c r="D11" s="173"/>
      <c r="E11" s="173"/>
      <c r="F11" s="173"/>
      <c r="G11" s="5">
        <v>5</v>
      </c>
      <c r="H11" s="6">
        <v>0</v>
      </c>
      <c r="I11" s="6">
        <v>0</v>
      </c>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row>
    <row r="12" spans="1:256" x14ac:dyDescent="0.25">
      <c r="A12" s="173" t="s">
        <v>161</v>
      </c>
      <c r="B12" s="173"/>
      <c r="C12" s="173"/>
      <c r="D12" s="173"/>
      <c r="E12" s="173"/>
      <c r="F12" s="173"/>
      <c r="G12" s="5">
        <v>6</v>
      </c>
      <c r="H12" s="6">
        <v>3316503</v>
      </c>
      <c r="I12" s="6">
        <v>917359</v>
      </c>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row>
    <row r="13" spans="1:256" ht="26.25" customHeight="1" x14ac:dyDescent="0.25">
      <c r="A13" s="174" t="s">
        <v>409</v>
      </c>
      <c r="B13" s="174"/>
      <c r="C13" s="174"/>
      <c r="D13" s="174"/>
      <c r="E13" s="174"/>
      <c r="F13" s="174"/>
      <c r="G13" s="7">
        <v>7</v>
      </c>
      <c r="H13" s="8">
        <f>H14+H15+H19+H23+H24+H25+H28+H35</f>
        <v>201747734</v>
      </c>
      <c r="I13" s="8">
        <f>I14+I15+I19+I23+I24+I25+I28+I35</f>
        <v>228075474</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row>
    <row r="14" spans="1:256" x14ac:dyDescent="0.25">
      <c r="A14" s="173" t="s">
        <v>162</v>
      </c>
      <c r="B14" s="173"/>
      <c r="C14" s="173"/>
      <c r="D14" s="173"/>
      <c r="E14" s="173"/>
      <c r="F14" s="173"/>
      <c r="G14" s="5">
        <v>8</v>
      </c>
      <c r="H14" s="6">
        <v>-451867</v>
      </c>
      <c r="I14" s="6">
        <v>-29650</v>
      </c>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row>
    <row r="15" spans="1:256" x14ac:dyDescent="0.25">
      <c r="A15" s="200" t="s">
        <v>163</v>
      </c>
      <c r="B15" s="200"/>
      <c r="C15" s="200"/>
      <c r="D15" s="200"/>
      <c r="E15" s="200"/>
      <c r="F15" s="200"/>
      <c r="G15" s="7">
        <v>9</v>
      </c>
      <c r="H15" s="8">
        <f>SUM(H16:H18)</f>
        <v>189306131</v>
      </c>
      <c r="I15" s="8">
        <f>SUM(I16:I18)</f>
        <v>213484059</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row>
    <row r="16" spans="1:256" x14ac:dyDescent="0.25">
      <c r="A16" s="209" t="s">
        <v>164</v>
      </c>
      <c r="B16" s="209"/>
      <c r="C16" s="209"/>
      <c r="D16" s="209"/>
      <c r="E16" s="209"/>
      <c r="F16" s="209"/>
      <c r="G16" s="5">
        <v>10</v>
      </c>
      <c r="H16" s="6">
        <v>3954121</v>
      </c>
      <c r="I16" s="6">
        <v>3856738</v>
      </c>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row>
    <row r="17" spans="1:256" x14ac:dyDescent="0.25">
      <c r="A17" s="209" t="s">
        <v>165</v>
      </c>
      <c r="B17" s="209"/>
      <c r="C17" s="209"/>
      <c r="D17" s="209"/>
      <c r="E17" s="209"/>
      <c r="F17" s="209"/>
      <c r="G17" s="5">
        <v>11</v>
      </c>
      <c r="H17" s="6">
        <v>174641746</v>
      </c>
      <c r="I17" s="6">
        <v>197353611</v>
      </c>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row>
    <row r="18" spans="1:256" x14ac:dyDescent="0.25">
      <c r="A18" s="209" t="s">
        <v>166</v>
      </c>
      <c r="B18" s="209"/>
      <c r="C18" s="209"/>
      <c r="D18" s="209"/>
      <c r="E18" s="209"/>
      <c r="F18" s="209"/>
      <c r="G18" s="5">
        <v>12</v>
      </c>
      <c r="H18" s="6">
        <v>10710264</v>
      </c>
      <c r="I18" s="6">
        <v>12273710</v>
      </c>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row>
    <row r="19" spans="1:256" x14ac:dyDescent="0.25">
      <c r="A19" s="200" t="s">
        <v>167</v>
      </c>
      <c r="B19" s="200"/>
      <c r="C19" s="200"/>
      <c r="D19" s="200"/>
      <c r="E19" s="200"/>
      <c r="F19" s="200"/>
      <c r="G19" s="7">
        <v>13</v>
      </c>
      <c r="H19" s="8">
        <f>SUM(H20:H22)</f>
        <v>9973866</v>
      </c>
      <c r="I19" s="8">
        <f>SUM(I20:I22)</f>
        <v>10940505</v>
      </c>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row>
    <row r="20" spans="1:256" x14ac:dyDescent="0.25">
      <c r="A20" s="209" t="s">
        <v>168</v>
      </c>
      <c r="B20" s="209"/>
      <c r="C20" s="209"/>
      <c r="D20" s="209"/>
      <c r="E20" s="209"/>
      <c r="F20" s="209"/>
      <c r="G20" s="5">
        <v>14</v>
      </c>
      <c r="H20" s="6">
        <v>6177527</v>
      </c>
      <c r="I20" s="6">
        <v>6797875</v>
      </c>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row>
    <row r="21" spans="1:256" x14ac:dyDescent="0.25">
      <c r="A21" s="209" t="s">
        <v>169</v>
      </c>
      <c r="B21" s="209"/>
      <c r="C21" s="209"/>
      <c r="D21" s="209"/>
      <c r="E21" s="209"/>
      <c r="F21" s="209"/>
      <c r="G21" s="5">
        <v>15</v>
      </c>
      <c r="H21" s="6">
        <v>2553545</v>
      </c>
      <c r="I21" s="6">
        <v>2770348</v>
      </c>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row>
    <row r="22" spans="1:256" x14ac:dyDescent="0.25">
      <c r="A22" s="209" t="s">
        <v>170</v>
      </c>
      <c r="B22" s="209"/>
      <c r="C22" s="209"/>
      <c r="D22" s="209"/>
      <c r="E22" s="209"/>
      <c r="F22" s="209"/>
      <c r="G22" s="5">
        <v>16</v>
      </c>
      <c r="H22" s="6">
        <v>1242794</v>
      </c>
      <c r="I22" s="6">
        <v>1372282</v>
      </c>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row>
    <row r="23" spans="1:256" x14ac:dyDescent="0.25">
      <c r="A23" s="173" t="s">
        <v>171</v>
      </c>
      <c r="B23" s="173"/>
      <c r="C23" s="173"/>
      <c r="D23" s="173"/>
      <c r="E23" s="173"/>
      <c r="F23" s="173"/>
      <c r="G23" s="5">
        <v>17</v>
      </c>
      <c r="H23" s="6">
        <v>1041327</v>
      </c>
      <c r="I23" s="6">
        <v>1472721</v>
      </c>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row>
    <row r="24" spans="1:256" x14ac:dyDescent="0.25">
      <c r="A24" s="173" t="s">
        <v>172</v>
      </c>
      <c r="B24" s="173"/>
      <c r="C24" s="173"/>
      <c r="D24" s="173"/>
      <c r="E24" s="173"/>
      <c r="F24" s="173"/>
      <c r="G24" s="5">
        <v>18</v>
      </c>
      <c r="H24" s="6">
        <v>1734059</v>
      </c>
      <c r="I24" s="6">
        <v>2126094</v>
      </c>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row>
    <row r="25" spans="1:256" x14ac:dyDescent="0.25">
      <c r="A25" s="200" t="s">
        <v>173</v>
      </c>
      <c r="B25" s="200"/>
      <c r="C25" s="200"/>
      <c r="D25" s="200"/>
      <c r="E25" s="200"/>
      <c r="F25" s="200"/>
      <c r="G25" s="7">
        <v>19</v>
      </c>
      <c r="H25" s="8">
        <f>H26+H27</f>
        <v>10472</v>
      </c>
      <c r="I25" s="8">
        <f>I26+I27</f>
        <v>1292</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row>
    <row r="26" spans="1:256" x14ac:dyDescent="0.25">
      <c r="A26" s="209" t="s">
        <v>174</v>
      </c>
      <c r="B26" s="209"/>
      <c r="C26" s="209"/>
      <c r="D26" s="209"/>
      <c r="E26" s="209"/>
      <c r="F26" s="209"/>
      <c r="G26" s="5">
        <v>20</v>
      </c>
      <c r="H26" s="6">
        <v>0</v>
      </c>
      <c r="I26" s="6">
        <v>0</v>
      </c>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row>
    <row r="27" spans="1:256" x14ac:dyDescent="0.25">
      <c r="A27" s="209" t="s">
        <v>175</v>
      </c>
      <c r="B27" s="209"/>
      <c r="C27" s="209"/>
      <c r="D27" s="209"/>
      <c r="E27" s="209"/>
      <c r="F27" s="209"/>
      <c r="G27" s="5">
        <v>21</v>
      </c>
      <c r="H27" s="6">
        <v>10472</v>
      </c>
      <c r="I27" s="6">
        <v>1292</v>
      </c>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row>
    <row r="28" spans="1:256" x14ac:dyDescent="0.25">
      <c r="A28" s="200" t="s">
        <v>176</v>
      </c>
      <c r="B28" s="200"/>
      <c r="C28" s="200"/>
      <c r="D28" s="200"/>
      <c r="E28" s="200"/>
      <c r="F28" s="200"/>
      <c r="G28" s="7">
        <v>22</v>
      </c>
      <c r="H28" s="8">
        <f>SUM(H29:H34)</f>
        <v>0</v>
      </c>
      <c r="I28" s="8">
        <f>SUM(I29:I34)</f>
        <v>0</v>
      </c>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row>
    <row r="29" spans="1:256" ht="24" customHeight="1" x14ac:dyDescent="0.25">
      <c r="A29" s="209" t="s">
        <v>177</v>
      </c>
      <c r="B29" s="209"/>
      <c r="C29" s="209"/>
      <c r="D29" s="209"/>
      <c r="E29" s="209"/>
      <c r="F29" s="209"/>
      <c r="G29" s="5">
        <v>23</v>
      </c>
      <c r="H29" s="6">
        <v>0</v>
      </c>
      <c r="I29" s="6">
        <v>0</v>
      </c>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row>
    <row r="30" spans="1:256" x14ac:dyDescent="0.25">
      <c r="A30" s="209" t="s">
        <v>178</v>
      </c>
      <c r="B30" s="209"/>
      <c r="C30" s="209"/>
      <c r="D30" s="209"/>
      <c r="E30" s="209"/>
      <c r="F30" s="209"/>
      <c r="G30" s="5">
        <v>24</v>
      </c>
      <c r="H30" s="6">
        <v>0</v>
      </c>
      <c r="I30" s="6">
        <v>0</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row>
    <row r="31" spans="1:256" x14ac:dyDescent="0.25">
      <c r="A31" s="209" t="s">
        <v>179</v>
      </c>
      <c r="B31" s="209"/>
      <c r="C31" s="209"/>
      <c r="D31" s="209"/>
      <c r="E31" s="209"/>
      <c r="F31" s="209"/>
      <c r="G31" s="5">
        <v>25</v>
      </c>
      <c r="H31" s="6">
        <v>0</v>
      </c>
      <c r="I31" s="6">
        <v>0</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row>
    <row r="32" spans="1:256" x14ac:dyDescent="0.25">
      <c r="A32" s="209" t="s">
        <v>180</v>
      </c>
      <c r="B32" s="209"/>
      <c r="C32" s="209"/>
      <c r="D32" s="209"/>
      <c r="E32" s="209"/>
      <c r="F32" s="209"/>
      <c r="G32" s="5">
        <v>26</v>
      </c>
      <c r="H32" s="6">
        <v>0</v>
      </c>
      <c r="I32" s="6">
        <v>0</v>
      </c>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row>
    <row r="33" spans="1:256" x14ac:dyDescent="0.25">
      <c r="A33" s="209" t="s">
        <v>181</v>
      </c>
      <c r="B33" s="209"/>
      <c r="C33" s="209"/>
      <c r="D33" s="209"/>
      <c r="E33" s="209"/>
      <c r="F33" s="209"/>
      <c r="G33" s="5">
        <v>27</v>
      </c>
      <c r="H33" s="6">
        <v>0</v>
      </c>
      <c r="I33" s="6">
        <v>0</v>
      </c>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row>
    <row r="34" spans="1:256" x14ac:dyDescent="0.25">
      <c r="A34" s="209" t="s">
        <v>182</v>
      </c>
      <c r="B34" s="209"/>
      <c r="C34" s="209"/>
      <c r="D34" s="209"/>
      <c r="E34" s="209"/>
      <c r="F34" s="209"/>
      <c r="G34" s="5">
        <v>28</v>
      </c>
      <c r="H34" s="6">
        <v>0</v>
      </c>
      <c r="I34" s="6">
        <v>0</v>
      </c>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row>
    <row r="35" spans="1:256" x14ac:dyDescent="0.25">
      <c r="A35" s="173" t="s">
        <v>183</v>
      </c>
      <c r="B35" s="173"/>
      <c r="C35" s="173"/>
      <c r="D35" s="173"/>
      <c r="E35" s="173"/>
      <c r="F35" s="173"/>
      <c r="G35" s="5">
        <v>29</v>
      </c>
      <c r="H35" s="6">
        <v>133746</v>
      </c>
      <c r="I35" s="6">
        <v>80453</v>
      </c>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row>
    <row r="36" spans="1:256" x14ac:dyDescent="0.25">
      <c r="A36" s="174" t="s">
        <v>410</v>
      </c>
      <c r="B36" s="174"/>
      <c r="C36" s="174"/>
      <c r="D36" s="174"/>
      <c r="E36" s="174"/>
      <c r="F36" s="174"/>
      <c r="G36" s="7">
        <v>30</v>
      </c>
      <c r="H36" s="8">
        <f>SUM(H37:H46)</f>
        <v>1045846</v>
      </c>
      <c r="I36" s="8">
        <f>SUM(I37:I46)</f>
        <v>599034</v>
      </c>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row>
    <row r="37" spans="1:256" ht="23.25" customHeight="1" x14ac:dyDescent="0.25">
      <c r="A37" s="173" t="s">
        <v>184</v>
      </c>
      <c r="B37" s="173"/>
      <c r="C37" s="173"/>
      <c r="D37" s="173"/>
      <c r="E37" s="173"/>
      <c r="F37" s="173"/>
      <c r="G37" s="5">
        <v>31</v>
      </c>
      <c r="H37" s="6">
        <v>0</v>
      </c>
      <c r="I37" s="6">
        <v>0</v>
      </c>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row>
    <row r="38" spans="1:256" ht="26.25" customHeight="1" x14ac:dyDescent="0.25">
      <c r="A38" s="173" t="s">
        <v>185</v>
      </c>
      <c r="B38" s="173"/>
      <c r="C38" s="173"/>
      <c r="D38" s="173"/>
      <c r="E38" s="173"/>
      <c r="F38" s="173"/>
      <c r="G38" s="5">
        <v>32</v>
      </c>
      <c r="H38" s="6">
        <v>0</v>
      </c>
      <c r="I38" s="6">
        <v>0</v>
      </c>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row>
    <row r="39" spans="1:256" ht="22.5" customHeight="1" x14ac:dyDescent="0.25">
      <c r="A39" s="173" t="s">
        <v>186</v>
      </c>
      <c r="B39" s="173"/>
      <c r="C39" s="173"/>
      <c r="D39" s="173"/>
      <c r="E39" s="173"/>
      <c r="F39" s="173"/>
      <c r="G39" s="5">
        <v>33</v>
      </c>
      <c r="H39" s="6">
        <v>0</v>
      </c>
      <c r="I39" s="6">
        <v>0</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row>
    <row r="40" spans="1:256" ht="23.25" customHeight="1" x14ac:dyDescent="0.25">
      <c r="A40" s="173" t="s">
        <v>187</v>
      </c>
      <c r="B40" s="173"/>
      <c r="C40" s="173"/>
      <c r="D40" s="173"/>
      <c r="E40" s="173"/>
      <c r="F40" s="173"/>
      <c r="G40" s="5">
        <v>34</v>
      </c>
      <c r="H40" s="6">
        <v>0</v>
      </c>
      <c r="I40" s="6">
        <v>0</v>
      </c>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row>
    <row r="41" spans="1:256" ht="24.75" customHeight="1" x14ac:dyDescent="0.25">
      <c r="A41" s="173" t="s">
        <v>188</v>
      </c>
      <c r="B41" s="173"/>
      <c r="C41" s="173"/>
      <c r="D41" s="173"/>
      <c r="E41" s="173"/>
      <c r="F41" s="173"/>
      <c r="G41" s="5">
        <v>35</v>
      </c>
      <c r="H41" s="6">
        <v>0</v>
      </c>
      <c r="I41" s="6">
        <v>0</v>
      </c>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row>
    <row r="42" spans="1:256" x14ac:dyDescent="0.25">
      <c r="A42" s="173" t="s">
        <v>189</v>
      </c>
      <c r="B42" s="173"/>
      <c r="C42" s="173"/>
      <c r="D42" s="173"/>
      <c r="E42" s="173"/>
      <c r="F42" s="173"/>
      <c r="G42" s="5">
        <v>36</v>
      </c>
      <c r="H42" s="6">
        <v>0</v>
      </c>
      <c r="I42" s="6">
        <v>0</v>
      </c>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row>
    <row r="43" spans="1:256" x14ac:dyDescent="0.25">
      <c r="A43" s="173" t="s">
        <v>190</v>
      </c>
      <c r="B43" s="173"/>
      <c r="C43" s="173"/>
      <c r="D43" s="173"/>
      <c r="E43" s="173"/>
      <c r="F43" s="173"/>
      <c r="G43" s="5">
        <v>37</v>
      </c>
      <c r="H43" s="6">
        <v>78409</v>
      </c>
      <c r="I43" s="6">
        <v>120053</v>
      </c>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row>
    <row r="44" spans="1:256" x14ac:dyDescent="0.25">
      <c r="A44" s="173" t="s">
        <v>191</v>
      </c>
      <c r="B44" s="173"/>
      <c r="C44" s="173"/>
      <c r="D44" s="173"/>
      <c r="E44" s="173"/>
      <c r="F44" s="173"/>
      <c r="G44" s="5">
        <v>38</v>
      </c>
      <c r="H44" s="6">
        <v>967437</v>
      </c>
      <c r="I44" s="6">
        <v>477218</v>
      </c>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row>
    <row r="45" spans="1:256" x14ac:dyDescent="0.25">
      <c r="A45" s="173" t="s">
        <v>192</v>
      </c>
      <c r="B45" s="173"/>
      <c r="C45" s="173"/>
      <c r="D45" s="173"/>
      <c r="E45" s="173"/>
      <c r="F45" s="173"/>
      <c r="G45" s="5">
        <v>39</v>
      </c>
      <c r="H45" s="6">
        <v>0</v>
      </c>
      <c r="I45" s="6">
        <v>0</v>
      </c>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row>
    <row r="46" spans="1:256" x14ac:dyDescent="0.25">
      <c r="A46" s="173" t="s">
        <v>193</v>
      </c>
      <c r="B46" s="173"/>
      <c r="C46" s="173"/>
      <c r="D46" s="173"/>
      <c r="E46" s="173"/>
      <c r="F46" s="173"/>
      <c r="G46" s="5">
        <v>40</v>
      </c>
      <c r="H46" s="6">
        <v>0</v>
      </c>
      <c r="I46" s="6">
        <v>1763</v>
      </c>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row>
    <row r="47" spans="1:256" x14ac:dyDescent="0.25">
      <c r="A47" s="174" t="s">
        <v>411</v>
      </c>
      <c r="B47" s="174"/>
      <c r="C47" s="174"/>
      <c r="D47" s="174"/>
      <c r="E47" s="174"/>
      <c r="F47" s="174"/>
      <c r="G47" s="7">
        <v>41</v>
      </c>
      <c r="H47" s="8">
        <f>SUM(H48:H54)</f>
        <v>1889961</v>
      </c>
      <c r="I47" s="8">
        <f>SUM(I48:I54)</f>
        <v>2696342</v>
      </c>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row>
    <row r="48" spans="1:256" ht="24" customHeight="1" x14ac:dyDescent="0.25">
      <c r="A48" s="173" t="s">
        <v>194</v>
      </c>
      <c r="B48" s="173"/>
      <c r="C48" s="173"/>
      <c r="D48" s="173"/>
      <c r="E48" s="173"/>
      <c r="F48" s="173"/>
      <c r="G48" s="5">
        <v>42</v>
      </c>
      <c r="H48" s="6">
        <v>0</v>
      </c>
      <c r="I48" s="6">
        <v>0</v>
      </c>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row>
    <row r="49" spans="1:256" ht="24.75" customHeight="1" x14ac:dyDescent="0.25">
      <c r="A49" s="198" t="s">
        <v>195</v>
      </c>
      <c r="B49" s="198"/>
      <c r="C49" s="198"/>
      <c r="D49" s="198"/>
      <c r="E49" s="198"/>
      <c r="F49" s="198"/>
      <c r="G49" s="5">
        <v>43</v>
      </c>
      <c r="H49" s="6">
        <v>0</v>
      </c>
      <c r="I49" s="6">
        <v>0</v>
      </c>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row>
    <row r="50" spans="1:256" x14ac:dyDescent="0.25">
      <c r="A50" s="198" t="s">
        <v>196</v>
      </c>
      <c r="B50" s="198"/>
      <c r="C50" s="198"/>
      <c r="D50" s="198"/>
      <c r="E50" s="198"/>
      <c r="F50" s="198"/>
      <c r="G50" s="5">
        <v>44</v>
      </c>
      <c r="H50" s="6">
        <v>1079768</v>
      </c>
      <c r="I50" s="6">
        <v>1638189</v>
      </c>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row>
    <row r="51" spans="1:256" x14ac:dyDescent="0.25">
      <c r="A51" s="198" t="s">
        <v>197</v>
      </c>
      <c r="B51" s="198"/>
      <c r="C51" s="198"/>
      <c r="D51" s="198"/>
      <c r="E51" s="198"/>
      <c r="F51" s="198"/>
      <c r="G51" s="5">
        <v>45</v>
      </c>
      <c r="H51" s="6">
        <v>535724</v>
      </c>
      <c r="I51" s="6">
        <v>707821</v>
      </c>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row>
    <row r="52" spans="1:256" x14ac:dyDescent="0.25">
      <c r="A52" s="198" t="s">
        <v>198</v>
      </c>
      <c r="B52" s="198"/>
      <c r="C52" s="198"/>
      <c r="D52" s="198"/>
      <c r="E52" s="198"/>
      <c r="F52" s="198"/>
      <c r="G52" s="5">
        <v>46</v>
      </c>
      <c r="H52" s="6">
        <v>0</v>
      </c>
      <c r="I52" s="6">
        <v>0</v>
      </c>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row>
    <row r="53" spans="1:256" x14ac:dyDescent="0.25">
      <c r="A53" s="198" t="s">
        <v>199</v>
      </c>
      <c r="B53" s="198"/>
      <c r="C53" s="198"/>
      <c r="D53" s="198"/>
      <c r="E53" s="198"/>
      <c r="F53" s="198"/>
      <c r="G53" s="5">
        <v>47</v>
      </c>
      <c r="H53" s="6">
        <v>0</v>
      </c>
      <c r="I53" s="6">
        <v>0</v>
      </c>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row>
    <row r="54" spans="1:256" x14ac:dyDescent="0.25">
      <c r="A54" s="198" t="s">
        <v>200</v>
      </c>
      <c r="B54" s="198"/>
      <c r="C54" s="198"/>
      <c r="D54" s="198"/>
      <c r="E54" s="198"/>
      <c r="F54" s="198"/>
      <c r="G54" s="5">
        <v>48</v>
      </c>
      <c r="H54" s="6">
        <v>274469</v>
      </c>
      <c r="I54" s="6">
        <v>350332</v>
      </c>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row>
    <row r="55" spans="1:256" ht="24" customHeight="1" x14ac:dyDescent="0.25">
      <c r="A55" s="175" t="s">
        <v>201</v>
      </c>
      <c r="B55" s="175"/>
      <c r="C55" s="175"/>
      <c r="D55" s="175"/>
      <c r="E55" s="175"/>
      <c r="F55" s="175"/>
      <c r="G55" s="5">
        <v>49</v>
      </c>
      <c r="H55" s="6">
        <v>0</v>
      </c>
      <c r="I55" s="6">
        <v>0</v>
      </c>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row>
    <row r="56" spans="1:256" ht="18" customHeight="1" x14ac:dyDescent="0.25">
      <c r="A56" s="175" t="s">
        <v>202</v>
      </c>
      <c r="B56" s="175"/>
      <c r="C56" s="175"/>
      <c r="D56" s="175"/>
      <c r="E56" s="175"/>
      <c r="F56" s="175"/>
      <c r="G56" s="5">
        <v>50</v>
      </c>
      <c r="H56" s="6">
        <v>0</v>
      </c>
      <c r="I56" s="6">
        <v>0</v>
      </c>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row>
    <row r="57" spans="1:256" ht="25.5" customHeight="1" x14ac:dyDescent="0.25">
      <c r="A57" s="175" t="s">
        <v>203</v>
      </c>
      <c r="B57" s="175"/>
      <c r="C57" s="175"/>
      <c r="D57" s="175"/>
      <c r="E57" s="175"/>
      <c r="F57" s="175"/>
      <c r="G57" s="5">
        <v>51</v>
      </c>
      <c r="H57" s="6">
        <v>335610</v>
      </c>
      <c r="I57" s="6">
        <v>394180</v>
      </c>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row>
    <row r="58" spans="1:256" x14ac:dyDescent="0.25">
      <c r="A58" s="175" t="s">
        <v>204</v>
      </c>
      <c r="B58" s="175"/>
      <c r="C58" s="175"/>
      <c r="D58" s="175"/>
      <c r="E58" s="175"/>
      <c r="F58" s="175"/>
      <c r="G58" s="5">
        <v>52</v>
      </c>
      <c r="H58" s="6">
        <v>0</v>
      </c>
      <c r="I58" s="6">
        <v>0</v>
      </c>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row>
    <row r="59" spans="1:256" x14ac:dyDescent="0.25">
      <c r="A59" s="174" t="s">
        <v>412</v>
      </c>
      <c r="B59" s="174"/>
      <c r="C59" s="174"/>
      <c r="D59" s="174"/>
      <c r="E59" s="174"/>
      <c r="F59" s="174"/>
      <c r="G59" s="7">
        <v>53</v>
      </c>
      <c r="H59" s="8">
        <f>H7+H36+H55+H56</f>
        <v>206483879</v>
      </c>
      <c r="I59" s="8">
        <f>I7+I36+I55+I56</f>
        <v>232837141</v>
      </c>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row>
    <row r="60" spans="1:256" x14ac:dyDescent="0.25">
      <c r="A60" s="174" t="s">
        <v>413</v>
      </c>
      <c r="B60" s="174"/>
      <c r="C60" s="174"/>
      <c r="D60" s="174"/>
      <c r="E60" s="174"/>
      <c r="F60" s="174"/>
      <c r="G60" s="7">
        <v>54</v>
      </c>
      <c r="H60" s="8">
        <f>H13+H47+H57+H58</f>
        <v>203973305</v>
      </c>
      <c r="I60" s="8">
        <f>I13+I47+I57+I58</f>
        <v>231165996</v>
      </c>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row>
    <row r="61" spans="1:256" x14ac:dyDescent="0.25">
      <c r="A61" s="174" t="s">
        <v>414</v>
      </c>
      <c r="B61" s="174"/>
      <c r="C61" s="174"/>
      <c r="D61" s="174"/>
      <c r="E61" s="174"/>
      <c r="F61" s="174"/>
      <c r="G61" s="7">
        <v>55</v>
      </c>
      <c r="H61" s="8">
        <f>H59-H60</f>
        <v>2510574</v>
      </c>
      <c r="I61" s="8">
        <f>I59-I60</f>
        <v>1671145</v>
      </c>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row>
    <row r="62" spans="1:256" x14ac:dyDescent="0.25">
      <c r="A62" s="204" t="s">
        <v>205</v>
      </c>
      <c r="B62" s="204"/>
      <c r="C62" s="204"/>
      <c r="D62" s="204"/>
      <c r="E62" s="204"/>
      <c r="F62" s="204"/>
      <c r="G62" s="7">
        <v>56</v>
      </c>
      <c r="H62" s="8">
        <f>+IF((H59-H60)&gt;0,(H59-H60),0)</f>
        <v>2510574</v>
      </c>
      <c r="I62" s="8">
        <f>+IF((I59-I60)&gt;0,(I59-I60),0)</f>
        <v>1671145</v>
      </c>
      <c r="J62" s="62"/>
      <c r="K62" s="62"/>
      <c r="L62" s="66"/>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row>
    <row r="63" spans="1:256" x14ac:dyDescent="0.25">
      <c r="A63" s="204" t="s">
        <v>206</v>
      </c>
      <c r="B63" s="204"/>
      <c r="C63" s="204"/>
      <c r="D63" s="204"/>
      <c r="E63" s="204"/>
      <c r="F63" s="204"/>
      <c r="G63" s="7">
        <v>57</v>
      </c>
      <c r="H63" s="8">
        <f>+IF((H59-H60)&lt;0,(H59-H60),0)</f>
        <v>0</v>
      </c>
      <c r="I63" s="8">
        <f>+IF((I59-I60)&lt;0,(I59-I60),0)</f>
        <v>0</v>
      </c>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row>
    <row r="64" spans="1:256" x14ac:dyDescent="0.25">
      <c r="A64" s="175" t="s">
        <v>207</v>
      </c>
      <c r="B64" s="175"/>
      <c r="C64" s="175"/>
      <c r="D64" s="175"/>
      <c r="E64" s="175"/>
      <c r="F64" s="175"/>
      <c r="G64" s="5">
        <v>58</v>
      </c>
      <c r="H64" s="6">
        <v>0</v>
      </c>
      <c r="I64" s="6">
        <v>0</v>
      </c>
      <c r="J64" s="62"/>
      <c r="K64" s="62"/>
      <c r="L64" s="66"/>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row>
    <row r="65" spans="1:256" x14ac:dyDescent="0.25">
      <c r="A65" s="174" t="s">
        <v>415</v>
      </c>
      <c r="B65" s="174"/>
      <c r="C65" s="174"/>
      <c r="D65" s="174"/>
      <c r="E65" s="174"/>
      <c r="F65" s="174"/>
      <c r="G65" s="7">
        <v>59</v>
      </c>
      <c r="H65" s="8">
        <f>H61-H64</f>
        <v>2510574</v>
      </c>
      <c r="I65" s="8">
        <f>I61-I64</f>
        <v>1671145</v>
      </c>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c r="ES65" s="62"/>
      <c r="ET65" s="62"/>
      <c r="EU65" s="62"/>
      <c r="EV65" s="62"/>
      <c r="EW65" s="62"/>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62"/>
      <c r="HC65" s="62"/>
      <c r="HD65" s="62"/>
      <c r="HE65" s="62"/>
      <c r="HF65" s="62"/>
      <c r="HG65" s="62"/>
      <c r="HH65" s="62"/>
      <c r="HI65" s="62"/>
      <c r="HJ65" s="62"/>
      <c r="HK65" s="62"/>
      <c r="HL65" s="62"/>
      <c r="HM65" s="62"/>
      <c r="HN65" s="62"/>
      <c r="HO65" s="62"/>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row>
    <row r="66" spans="1:256" x14ac:dyDescent="0.25">
      <c r="A66" s="204" t="s">
        <v>208</v>
      </c>
      <c r="B66" s="204"/>
      <c r="C66" s="204"/>
      <c r="D66" s="204"/>
      <c r="E66" s="204"/>
      <c r="F66" s="204"/>
      <c r="G66" s="7">
        <v>60</v>
      </c>
      <c r="H66" s="8">
        <f>+IF((H61-H64)&gt;0,(H61-H64),0)</f>
        <v>2510574</v>
      </c>
      <c r="I66" s="8">
        <f>+IF((I61-I64)&gt;0,(I61-I64),0)</f>
        <v>1671145</v>
      </c>
      <c r="J66" s="62"/>
      <c r="K66" s="62"/>
      <c r="L66" s="66"/>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row>
    <row r="67" spans="1:256" x14ac:dyDescent="0.25">
      <c r="A67" s="204" t="s">
        <v>209</v>
      </c>
      <c r="B67" s="204"/>
      <c r="C67" s="204"/>
      <c r="D67" s="204"/>
      <c r="E67" s="204"/>
      <c r="F67" s="204"/>
      <c r="G67" s="7">
        <v>61</v>
      </c>
      <c r="H67" s="8">
        <f>+IF((H61-H64)&lt;0,(H61-H64),0)</f>
        <v>0</v>
      </c>
      <c r="I67" s="8">
        <f>+IF((I61-I64)&lt;0,(I61-I64),0)</f>
        <v>0</v>
      </c>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c r="ES67" s="62"/>
      <c r="ET67" s="62"/>
      <c r="EU67" s="62"/>
      <c r="EV67" s="62"/>
      <c r="EW67" s="62"/>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62"/>
      <c r="HC67" s="62"/>
      <c r="HD67" s="62"/>
      <c r="HE67" s="62"/>
      <c r="HF67" s="62"/>
      <c r="HG67" s="62"/>
      <c r="HH67" s="62"/>
      <c r="HI67" s="62"/>
      <c r="HJ67" s="62"/>
      <c r="HK67" s="62"/>
      <c r="HL67" s="62"/>
      <c r="HM67" s="62"/>
      <c r="HN67" s="62"/>
      <c r="HO67" s="62"/>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row>
    <row r="68" spans="1:256" ht="24.75" customHeight="1" x14ac:dyDescent="0.25">
      <c r="A68" s="178" t="s">
        <v>210</v>
      </c>
      <c r="B68" s="178"/>
      <c r="C68" s="178"/>
      <c r="D68" s="178"/>
      <c r="E68" s="178"/>
      <c r="F68" s="178"/>
      <c r="G68" s="202"/>
      <c r="H68" s="202"/>
      <c r="I68" s="20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row>
    <row r="69" spans="1:256" ht="22.5" customHeight="1" x14ac:dyDescent="0.25">
      <c r="A69" s="174" t="s">
        <v>416</v>
      </c>
      <c r="B69" s="174"/>
      <c r="C69" s="174"/>
      <c r="D69" s="174"/>
      <c r="E69" s="174"/>
      <c r="F69" s="174"/>
      <c r="G69" s="7">
        <v>62</v>
      </c>
      <c r="H69" s="8">
        <f>H70-H71</f>
        <v>0</v>
      </c>
      <c r="I69" s="8">
        <f>I70-I71</f>
        <v>0</v>
      </c>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row>
    <row r="70" spans="1:256" x14ac:dyDescent="0.25">
      <c r="A70" s="198" t="s">
        <v>211</v>
      </c>
      <c r="B70" s="198"/>
      <c r="C70" s="198"/>
      <c r="D70" s="198"/>
      <c r="E70" s="198"/>
      <c r="F70" s="198"/>
      <c r="G70" s="5">
        <v>63</v>
      </c>
      <c r="H70" s="6">
        <v>0</v>
      </c>
      <c r="I70" s="6">
        <v>0</v>
      </c>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row>
    <row r="71" spans="1:256" x14ac:dyDescent="0.25">
      <c r="A71" s="198" t="s">
        <v>212</v>
      </c>
      <c r="B71" s="198"/>
      <c r="C71" s="198"/>
      <c r="D71" s="198"/>
      <c r="E71" s="198"/>
      <c r="F71" s="198"/>
      <c r="G71" s="5">
        <v>64</v>
      </c>
      <c r="H71" s="6">
        <v>0</v>
      </c>
      <c r="I71" s="6">
        <v>0</v>
      </c>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row>
    <row r="72" spans="1:256" x14ac:dyDescent="0.25">
      <c r="A72" s="175" t="s">
        <v>213</v>
      </c>
      <c r="B72" s="175"/>
      <c r="C72" s="175"/>
      <c r="D72" s="175"/>
      <c r="E72" s="175"/>
      <c r="F72" s="175"/>
      <c r="G72" s="5">
        <v>65</v>
      </c>
      <c r="H72" s="6">
        <v>0</v>
      </c>
      <c r="I72" s="6">
        <v>0</v>
      </c>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row>
    <row r="73" spans="1:256" x14ac:dyDescent="0.25">
      <c r="A73" s="204" t="s">
        <v>214</v>
      </c>
      <c r="B73" s="204"/>
      <c r="C73" s="204"/>
      <c r="D73" s="204"/>
      <c r="E73" s="204"/>
      <c r="F73" s="204"/>
      <c r="G73" s="7">
        <v>66</v>
      </c>
      <c r="H73" s="67">
        <v>0</v>
      </c>
      <c r="I73" s="67">
        <v>0</v>
      </c>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row>
    <row r="74" spans="1:256" x14ac:dyDescent="0.25">
      <c r="A74" s="204" t="s">
        <v>215</v>
      </c>
      <c r="B74" s="204"/>
      <c r="C74" s="204"/>
      <c r="D74" s="204"/>
      <c r="E74" s="204"/>
      <c r="F74" s="204"/>
      <c r="G74" s="7">
        <v>67</v>
      </c>
      <c r="H74" s="67">
        <v>0</v>
      </c>
      <c r="I74" s="67">
        <v>0</v>
      </c>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row>
    <row r="75" spans="1:256" ht="22.5" customHeight="1" x14ac:dyDescent="0.25">
      <c r="A75" s="178" t="s">
        <v>216</v>
      </c>
      <c r="B75" s="178"/>
      <c r="C75" s="178"/>
      <c r="D75" s="178"/>
      <c r="E75" s="178"/>
      <c r="F75" s="178"/>
      <c r="G75" s="202"/>
      <c r="H75" s="202"/>
      <c r="I75" s="20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row>
    <row r="76" spans="1:256" x14ac:dyDescent="0.25">
      <c r="A76" s="174" t="s">
        <v>417</v>
      </c>
      <c r="B76" s="174"/>
      <c r="C76" s="174"/>
      <c r="D76" s="174"/>
      <c r="E76" s="174"/>
      <c r="F76" s="174"/>
      <c r="G76" s="7">
        <v>68</v>
      </c>
      <c r="H76" s="67">
        <v>0</v>
      </c>
      <c r="I76" s="67">
        <v>0</v>
      </c>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row>
    <row r="77" spans="1:256" x14ac:dyDescent="0.25">
      <c r="A77" s="208" t="s">
        <v>217</v>
      </c>
      <c r="B77" s="208"/>
      <c r="C77" s="208"/>
      <c r="D77" s="208"/>
      <c r="E77" s="208"/>
      <c r="F77" s="208"/>
      <c r="G77" s="68">
        <v>69</v>
      </c>
      <c r="H77" s="6">
        <v>0</v>
      </c>
      <c r="I77" s="6">
        <v>0</v>
      </c>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row>
    <row r="78" spans="1:256" x14ac:dyDescent="0.25">
      <c r="A78" s="208" t="s">
        <v>218</v>
      </c>
      <c r="B78" s="208"/>
      <c r="C78" s="208"/>
      <c r="D78" s="208"/>
      <c r="E78" s="208"/>
      <c r="F78" s="208"/>
      <c r="G78" s="68">
        <v>70</v>
      </c>
      <c r="H78" s="6">
        <v>0</v>
      </c>
      <c r="I78" s="6">
        <v>0</v>
      </c>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row>
    <row r="79" spans="1:256" x14ac:dyDescent="0.25">
      <c r="A79" s="174" t="s">
        <v>419</v>
      </c>
      <c r="B79" s="174"/>
      <c r="C79" s="174"/>
      <c r="D79" s="174"/>
      <c r="E79" s="174"/>
      <c r="F79" s="174"/>
      <c r="G79" s="7">
        <v>71</v>
      </c>
      <c r="H79" s="67">
        <v>0</v>
      </c>
      <c r="I79" s="67">
        <v>0</v>
      </c>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row>
    <row r="80" spans="1:256" x14ac:dyDescent="0.25">
      <c r="A80" s="174" t="s">
        <v>418</v>
      </c>
      <c r="B80" s="174"/>
      <c r="C80" s="174"/>
      <c r="D80" s="174"/>
      <c r="E80" s="174"/>
      <c r="F80" s="174"/>
      <c r="G80" s="7">
        <v>72</v>
      </c>
      <c r="H80" s="67">
        <v>0</v>
      </c>
      <c r="I80" s="67">
        <v>0</v>
      </c>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row>
    <row r="81" spans="1:256" x14ac:dyDescent="0.25">
      <c r="A81" s="204" t="s">
        <v>219</v>
      </c>
      <c r="B81" s="204"/>
      <c r="C81" s="204"/>
      <c r="D81" s="204"/>
      <c r="E81" s="204"/>
      <c r="F81" s="204"/>
      <c r="G81" s="7">
        <v>73</v>
      </c>
      <c r="H81" s="67">
        <v>0</v>
      </c>
      <c r="I81" s="67">
        <v>0</v>
      </c>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row>
    <row r="82" spans="1:256" x14ac:dyDescent="0.25">
      <c r="A82" s="204" t="s">
        <v>220</v>
      </c>
      <c r="B82" s="204"/>
      <c r="C82" s="204"/>
      <c r="D82" s="204"/>
      <c r="E82" s="204"/>
      <c r="F82" s="204"/>
      <c r="G82" s="7">
        <v>74</v>
      </c>
      <c r="H82" s="67">
        <v>0</v>
      </c>
      <c r="I82" s="67">
        <v>0</v>
      </c>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row>
    <row r="83" spans="1:256" ht="23.25" customHeight="1" x14ac:dyDescent="0.25">
      <c r="A83" s="178" t="s">
        <v>221</v>
      </c>
      <c r="B83" s="178"/>
      <c r="C83" s="178"/>
      <c r="D83" s="178"/>
      <c r="E83" s="178"/>
      <c r="F83" s="178"/>
      <c r="G83" s="202"/>
      <c r="H83" s="202"/>
      <c r="I83" s="20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row>
    <row r="84" spans="1:256" x14ac:dyDescent="0.25">
      <c r="A84" s="203" t="s">
        <v>420</v>
      </c>
      <c r="B84" s="203"/>
      <c r="C84" s="203"/>
      <c r="D84" s="203"/>
      <c r="E84" s="203"/>
      <c r="F84" s="203"/>
      <c r="G84" s="7">
        <v>75</v>
      </c>
      <c r="H84" s="69">
        <f>H85+H86</f>
        <v>2510574</v>
      </c>
      <c r="I84" s="69">
        <f>I85+I86</f>
        <v>1671145</v>
      </c>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row>
    <row r="85" spans="1:256" x14ac:dyDescent="0.25">
      <c r="A85" s="197" t="s">
        <v>222</v>
      </c>
      <c r="B85" s="197"/>
      <c r="C85" s="197"/>
      <c r="D85" s="197"/>
      <c r="E85" s="197"/>
      <c r="F85" s="197"/>
      <c r="G85" s="5">
        <v>76</v>
      </c>
      <c r="H85" s="70">
        <v>2490697</v>
      </c>
      <c r="I85" s="70">
        <v>1695449</v>
      </c>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row>
    <row r="86" spans="1:256" x14ac:dyDescent="0.25">
      <c r="A86" s="197" t="s">
        <v>223</v>
      </c>
      <c r="B86" s="197"/>
      <c r="C86" s="197"/>
      <c r="D86" s="197"/>
      <c r="E86" s="197"/>
      <c r="F86" s="197"/>
      <c r="G86" s="5">
        <v>77</v>
      </c>
      <c r="H86" s="70">
        <v>19877</v>
      </c>
      <c r="I86" s="70">
        <v>-24304</v>
      </c>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row>
    <row r="87" spans="1:256" x14ac:dyDescent="0.25">
      <c r="A87" s="205" t="s">
        <v>224</v>
      </c>
      <c r="B87" s="205"/>
      <c r="C87" s="205"/>
      <c r="D87" s="205"/>
      <c r="E87" s="205"/>
      <c r="F87" s="205"/>
      <c r="G87" s="206"/>
      <c r="H87" s="206"/>
      <c r="I87" s="206"/>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row>
    <row r="88" spans="1:256" x14ac:dyDescent="0.25">
      <c r="A88" s="207" t="s">
        <v>225</v>
      </c>
      <c r="B88" s="207"/>
      <c r="C88" s="207"/>
      <c r="D88" s="207"/>
      <c r="E88" s="207"/>
      <c r="F88" s="207"/>
      <c r="G88" s="5">
        <v>78</v>
      </c>
      <c r="H88" s="70">
        <v>2510574</v>
      </c>
      <c r="I88" s="70">
        <v>1671145</v>
      </c>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row>
    <row r="89" spans="1:256" ht="24.75" customHeight="1" x14ac:dyDescent="0.25">
      <c r="A89" s="199" t="s">
        <v>226</v>
      </c>
      <c r="B89" s="199"/>
      <c r="C89" s="199"/>
      <c r="D89" s="199"/>
      <c r="E89" s="199"/>
      <c r="F89" s="199"/>
      <c r="G89" s="7">
        <v>79</v>
      </c>
      <c r="H89" s="69">
        <f>H90+H97</f>
        <v>66709</v>
      </c>
      <c r="I89" s="69">
        <f>I90+I97</f>
        <v>0</v>
      </c>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c r="EO89" s="62"/>
      <c r="EP89" s="62"/>
      <c r="EQ89" s="62"/>
      <c r="ER89" s="62"/>
      <c r="ES89" s="62"/>
      <c r="ET89" s="62"/>
      <c r="EU89" s="62"/>
      <c r="EV89" s="62"/>
      <c r="EW89" s="62"/>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62"/>
      <c r="HC89" s="62"/>
      <c r="HD89" s="62"/>
      <c r="HE89" s="62"/>
      <c r="HF89" s="62"/>
      <c r="HG89" s="62"/>
      <c r="HH89" s="62"/>
      <c r="HI89" s="62"/>
      <c r="HJ89" s="62"/>
      <c r="HK89" s="62"/>
      <c r="HL89" s="62"/>
      <c r="HM89" s="62"/>
      <c r="HN89" s="62"/>
      <c r="HO89" s="62"/>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row>
    <row r="90" spans="1:256" ht="26.25" customHeight="1" x14ac:dyDescent="0.25">
      <c r="A90" s="201" t="s">
        <v>227</v>
      </c>
      <c r="B90" s="201"/>
      <c r="C90" s="201"/>
      <c r="D90" s="201"/>
      <c r="E90" s="201"/>
      <c r="F90" s="201"/>
      <c r="G90" s="7">
        <v>80</v>
      </c>
      <c r="H90" s="69">
        <f>SUM(H91:H95)</f>
        <v>0</v>
      </c>
      <c r="I90" s="69">
        <f>SUM(I91:I95)</f>
        <v>0</v>
      </c>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c r="EO90" s="62"/>
      <c r="EP90" s="62"/>
      <c r="EQ90" s="62"/>
      <c r="ER90" s="62"/>
      <c r="ES90" s="62"/>
      <c r="ET90" s="62"/>
      <c r="EU90" s="62"/>
      <c r="EV90" s="62"/>
      <c r="EW90" s="62"/>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62"/>
      <c r="HC90" s="62"/>
      <c r="HD90" s="62"/>
      <c r="HE90" s="62"/>
      <c r="HF90" s="62"/>
      <c r="HG90" s="62"/>
      <c r="HH90" s="62"/>
      <c r="HI90" s="62"/>
      <c r="HJ90" s="62"/>
      <c r="HK90" s="62"/>
      <c r="HL90" s="62"/>
      <c r="HM90" s="62"/>
      <c r="HN90" s="62"/>
      <c r="HO90" s="62"/>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row>
    <row r="91" spans="1:256" ht="24" customHeight="1" x14ac:dyDescent="0.25">
      <c r="A91" s="198" t="s">
        <v>228</v>
      </c>
      <c r="B91" s="198"/>
      <c r="C91" s="198"/>
      <c r="D91" s="198"/>
      <c r="E91" s="198"/>
      <c r="F91" s="198"/>
      <c r="G91" s="7">
        <v>81</v>
      </c>
      <c r="H91" s="6">
        <v>0</v>
      </c>
      <c r="I91" s="6">
        <v>0</v>
      </c>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c r="EO91" s="62"/>
      <c r="EP91" s="62"/>
      <c r="EQ91" s="62"/>
      <c r="ER91" s="62"/>
      <c r="ES91" s="62"/>
      <c r="ET91" s="62"/>
      <c r="EU91" s="62"/>
      <c r="EV91" s="62"/>
      <c r="EW91" s="62"/>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62"/>
      <c r="HC91" s="62"/>
      <c r="HD91" s="62"/>
      <c r="HE91" s="62"/>
      <c r="HF91" s="62"/>
      <c r="HG91" s="62"/>
      <c r="HH91" s="62"/>
      <c r="HI91" s="62"/>
      <c r="HJ91" s="62"/>
      <c r="HK91" s="62"/>
      <c r="HL91" s="62"/>
      <c r="HM91" s="62"/>
      <c r="HN91" s="62"/>
      <c r="HO91" s="62"/>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row>
    <row r="92" spans="1:256" ht="22.5" customHeight="1" x14ac:dyDescent="0.25">
      <c r="A92" s="198" t="s">
        <v>229</v>
      </c>
      <c r="B92" s="198"/>
      <c r="C92" s="198"/>
      <c r="D92" s="198"/>
      <c r="E92" s="198"/>
      <c r="F92" s="198"/>
      <c r="G92" s="7">
        <v>82</v>
      </c>
      <c r="H92" s="6">
        <v>0</v>
      </c>
      <c r="I92" s="6">
        <v>0</v>
      </c>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62"/>
      <c r="HC92" s="62"/>
      <c r="HD92" s="62"/>
      <c r="HE92" s="62"/>
      <c r="HF92" s="62"/>
      <c r="HG92" s="62"/>
      <c r="HH92" s="62"/>
      <c r="HI92" s="62"/>
      <c r="HJ92" s="62"/>
      <c r="HK92" s="62"/>
      <c r="HL92" s="62"/>
      <c r="HM92" s="62"/>
      <c r="HN92" s="62"/>
      <c r="HO92" s="62"/>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row>
    <row r="93" spans="1:256" ht="24" customHeight="1" x14ac:dyDescent="0.25">
      <c r="A93" s="198" t="s">
        <v>230</v>
      </c>
      <c r="B93" s="198"/>
      <c r="C93" s="198"/>
      <c r="D93" s="198"/>
      <c r="E93" s="198"/>
      <c r="F93" s="198"/>
      <c r="G93" s="7">
        <v>83</v>
      </c>
      <c r="H93" s="6">
        <v>0</v>
      </c>
      <c r="I93" s="6">
        <v>0</v>
      </c>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62"/>
      <c r="HC93" s="62"/>
      <c r="HD93" s="62"/>
      <c r="HE93" s="62"/>
      <c r="HF93" s="62"/>
      <c r="HG93" s="62"/>
      <c r="HH93" s="62"/>
      <c r="HI93" s="62"/>
      <c r="HJ93" s="62"/>
      <c r="HK93" s="62"/>
      <c r="HL93" s="62"/>
      <c r="HM93" s="62"/>
      <c r="HN93" s="62"/>
      <c r="HO93" s="62"/>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row>
    <row r="94" spans="1:256" x14ac:dyDescent="0.25">
      <c r="A94" s="198" t="s">
        <v>231</v>
      </c>
      <c r="B94" s="198"/>
      <c r="C94" s="198"/>
      <c r="D94" s="198"/>
      <c r="E94" s="198"/>
      <c r="F94" s="198"/>
      <c r="G94" s="7">
        <v>84</v>
      </c>
      <c r="H94" s="6">
        <v>0</v>
      </c>
      <c r="I94" s="6">
        <v>0</v>
      </c>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row>
    <row r="95" spans="1:256" x14ac:dyDescent="0.25">
      <c r="A95" s="198" t="s">
        <v>232</v>
      </c>
      <c r="B95" s="198"/>
      <c r="C95" s="198"/>
      <c r="D95" s="198"/>
      <c r="E95" s="198"/>
      <c r="F95" s="198"/>
      <c r="G95" s="7">
        <v>85</v>
      </c>
      <c r="H95" s="6">
        <v>0</v>
      </c>
      <c r="I95" s="6">
        <v>0</v>
      </c>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row>
    <row r="96" spans="1:256" x14ac:dyDescent="0.25">
      <c r="A96" s="198" t="s">
        <v>233</v>
      </c>
      <c r="B96" s="198"/>
      <c r="C96" s="198"/>
      <c r="D96" s="198"/>
      <c r="E96" s="198"/>
      <c r="F96" s="198"/>
      <c r="G96" s="7">
        <v>86</v>
      </c>
      <c r="H96" s="6">
        <v>0</v>
      </c>
      <c r="I96" s="6">
        <v>0</v>
      </c>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62"/>
      <c r="HC96" s="62"/>
      <c r="HD96" s="62"/>
      <c r="HE96" s="62"/>
      <c r="HF96" s="62"/>
      <c r="HG96" s="62"/>
      <c r="HH96" s="62"/>
      <c r="HI96" s="62"/>
      <c r="HJ96" s="62"/>
      <c r="HK96" s="62"/>
      <c r="HL96" s="62"/>
      <c r="HM96" s="62"/>
      <c r="HN96" s="62"/>
      <c r="HO96" s="62"/>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row>
    <row r="97" spans="1:256" ht="22.5" customHeight="1" x14ac:dyDescent="0.25">
      <c r="A97" s="201" t="s">
        <v>234</v>
      </c>
      <c r="B97" s="201"/>
      <c r="C97" s="201"/>
      <c r="D97" s="201"/>
      <c r="E97" s="201"/>
      <c r="F97" s="201"/>
      <c r="G97" s="7">
        <v>87</v>
      </c>
      <c r="H97" s="69">
        <f>SUM(H98:H105)</f>
        <v>66709</v>
      </c>
      <c r="I97" s="69">
        <f>SUM(I98:I105)</f>
        <v>0</v>
      </c>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62"/>
      <c r="HC97" s="62"/>
      <c r="HD97" s="62"/>
      <c r="HE97" s="62"/>
      <c r="HF97" s="62"/>
      <c r="HG97" s="62"/>
      <c r="HH97" s="62"/>
      <c r="HI97" s="62"/>
      <c r="HJ97" s="62"/>
      <c r="HK97" s="62"/>
      <c r="HL97" s="62"/>
      <c r="HM97" s="62"/>
      <c r="HN97" s="62"/>
      <c r="HO97" s="62"/>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row>
    <row r="98" spans="1:256" x14ac:dyDescent="0.25">
      <c r="A98" s="198" t="s">
        <v>235</v>
      </c>
      <c r="B98" s="198"/>
      <c r="C98" s="198"/>
      <c r="D98" s="198"/>
      <c r="E98" s="198"/>
      <c r="F98" s="198"/>
      <c r="G98" s="5">
        <v>88</v>
      </c>
      <c r="H98" s="6">
        <v>0</v>
      </c>
      <c r="I98" s="6">
        <v>0</v>
      </c>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62"/>
      <c r="EK98" s="62"/>
      <c r="EL98" s="62"/>
      <c r="EM98" s="62"/>
      <c r="EN98" s="62"/>
      <c r="EO98" s="62"/>
      <c r="EP98" s="62"/>
      <c r="EQ98" s="62"/>
      <c r="ER98" s="62"/>
      <c r="ES98" s="62"/>
      <c r="ET98" s="62"/>
      <c r="EU98" s="62"/>
      <c r="EV98" s="62"/>
      <c r="EW98" s="62"/>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62"/>
      <c r="HC98" s="62"/>
      <c r="HD98" s="62"/>
      <c r="HE98" s="62"/>
      <c r="HF98" s="62"/>
      <c r="HG98" s="62"/>
      <c r="HH98" s="62"/>
      <c r="HI98" s="62"/>
      <c r="HJ98" s="62"/>
      <c r="HK98" s="62"/>
      <c r="HL98" s="62"/>
      <c r="HM98" s="62"/>
      <c r="HN98" s="62"/>
      <c r="HO98" s="62"/>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row>
    <row r="99" spans="1:256" ht="24.75" customHeight="1" x14ac:dyDescent="0.25">
      <c r="A99" s="198" t="s">
        <v>236</v>
      </c>
      <c r="B99" s="198"/>
      <c r="C99" s="198"/>
      <c r="D99" s="198"/>
      <c r="E99" s="198"/>
      <c r="F99" s="198"/>
      <c r="G99" s="5">
        <v>89</v>
      </c>
      <c r="H99" s="6">
        <v>0</v>
      </c>
      <c r="I99" s="6">
        <v>0</v>
      </c>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62"/>
      <c r="EK99" s="62"/>
      <c r="EL99" s="62"/>
      <c r="EM99" s="62"/>
      <c r="EN99" s="62"/>
      <c r="EO99" s="62"/>
      <c r="EP99" s="62"/>
      <c r="EQ99" s="62"/>
      <c r="ER99" s="62"/>
      <c r="ES99" s="62"/>
      <c r="ET99" s="62"/>
      <c r="EU99" s="62"/>
      <c r="EV99" s="62"/>
      <c r="EW99" s="62"/>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62"/>
      <c r="HC99" s="62"/>
      <c r="HD99" s="62"/>
      <c r="HE99" s="62"/>
      <c r="HF99" s="62"/>
      <c r="HG99" s="62"/>
      <c r="HH99" s="62"/>
      <c r="HI99" s="62"/>
      <c r="HJ99" s="62"/>
      <c r="HK99" s="62"/>
      <c r="HL99" s="62"/>
      <c r="HM99" s="62"/>
      <c r="HN99" s="62"/>
      <c r="HO99" s="62"/>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row>
    <row r="100" spans="1:256" x14ac:dyDescent="0.25">
      <c r="A100" s="198" t="s">
        <v>421</v>
      </c>
      <c r="B100" s="198"/>
      <c r="C100" s="198"/>
      <c r="D100" s="198"/>
      <c r="E100" s="198"/>
      <c r="F100" s="198"/>
      <c r="G100" s="5">
        <v>90</v>
      </c>
      <c r="H100" s="6">
        <v>0</v>
      </c>
      <c r="I100" s="6">
        <v>0</v>
      </c>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62"/>
      <c r="EK100" s="62"/>
      <c r="EL100" s="62"/>
      <c r="EM100" s="62"/>
      <c r="EN100" s="62"/>
      <c r="EO100" s="62"/>
      <c r="EP100" s="62"/>
      <c r="EQ100" s="62"/>
      <c r="ER100" s="62"/>
      <c r="ES100" s="62"/>
      <c r="ET100" s="62"/>
      <c r="EU100" s="62"/>
      <c r="EV100" s="62"/>
      <c r="EW100" s="62"/>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62"/>
      <c r="HC100" s="62"/>
      <c r="HD100" s="62"/>
      <c r="HE100" s="62"/>
      <c r="HF100" s="62"/>
      <c r="HG100" s="62"/>
      <c r="HH100" s="62"/>
      <c r="HI100" s="62"/>
      <c r="HJ100" s="62"/>
      <c r="HK100" s="62"/>
      <c r="HL100" s="62"/>
      <c r="HM100" s="62"/>
      <c r="HN100" s="62"/>
      <c r="HO100" s="62"/>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row>
    <row r="101" spans="1:256" ht="25.5" customHeight="1" x14ac:dyDescent="0.25">
      <c r="A101" s="198" t="s">
        <v>422</v>
      </c>
      <c r="B101" s="198"/>
      <c r="C101" s="198"/>
      <c r="D101" s="198"/>
      <c r="E101" s="198"/>
      <c r="F101" s="198"/>
      <c r="G101" s="5">
        <v>91</v>
      </c>
      <c r="H101" s="70">
        <v>66709</v>
      </c>
      <c r="I101" s="6">
        <v>0</v>
      </c>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62"/>
      <c r="EK101" s="62"/>
      <c r="EL101" s="62"/>
      <c r="EM101" s="62"/>
      <c r="EN101" s="62"/>
      <c r="EO101" s="62"/>
      <c r="EP101" s="62"/>
      <c r="EQ101" s="62"/>
      <c r="ER101" s="62"/>
      <c r="ES101" s="62"/>
      <c r="ET101" s="62"/>
      <c r="EU101" s="62"/>
      <c r="EV101" s="62"/>
      <c r="EW101" s="62"/>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62"/>
      <c r="HC101" s="62"/>
      <c r="HD101" s="62"/>
      <c r="HE101" s="62"/>
      <c r="HF101" s="62"/>
      <c r="HG101" s="62"/>
      <c r="HH101" s="62"/>
      <c r="HI101" s="62"/>
      <c r="HJ101" s="62"/>
      <c r="HK101" s="62"/>
      <c r="HL101" s="62"/>
      <c r="HM101" s="62"/>
      <c r="HN101" s="62"/>
      <c r="HO101" s="62"/>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row>
    <row r="102" spans="1:256" ht="23.25" customHeight="1" x14ac:dyDescent="0.25">
      <c r="A102" s="198" t="s">
        <v>423</v>
      </c>
      <c r="B102" s="198"/>
      <c r="C102" s="198"/>
      <c r="D102" s="198"/>
      <c r="E102" s="198"/>
      <c r="F102" s="198"/>
      <c r="G102" s="5">
        <v>92</v>
      </c>
      <c r="H102" s="6">
        <v>0</v>
      </c>
      <c r="I102" s="6">
        <v>0</v>
      </c>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row>
    <row r="103" spans="1:256" x14ac:dyDescent="0.25">
      <c r="A103" s="198" t="s">
        <v>237</v>
      </c>
      <c r="B103" s="198"/>
      <c r="C103" s="198"/>
      <c r="D103" s="198"/>
      <c r="E103" s="198"/>
      <c r="F103" s="198"/>
      <c r="G103" s="5">
        <v>93</v>
      </c>
      <c r="H103" s="6">
        <v>0</v>
      </c>
      <c r="I103" s="6">
        <v>0</v>
      </c>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row>
    <row r="104" spans="1:256" x14ac:dyDescent="0.25">
      <c r="A104" s="198" t="s">
        <v>238</v>
      </c>
      <c r="B104" s="198"/>
      <c r="C104" s="198"/>
      <c r="D104" s="198"/>
      <c r="E104" s="198"/>
      <c r="F104" s="198"/>
      <c r="G104" s="5">
        <v>94</v>
      </c>
      <c r="H104" s="6">
        <v>0</v>
      </c>
      <c r="I104" s="6">
        <v>0</v>
      </c>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row>
    <row r="105" spans="1:256" x14ac:dyDescent="0.25">
      <c r="A105" s="198" t="s">
        <v>239</v>
      </c>
      <c r="B105" s="198"/>
      <c r="C105" s="198"/>
      <c r="D105" s="198"/>
      <c r="E105" s="198"/>
      <c r="F105" s="198"/>
      <c r="G105" s="5">
        <v>95</v>
      </c>
      <c r="H105" s="6">
        <v>0</v>
      </c>
      <c r="I105" s="6">
        <v>0</v>
      </c>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row>
    <row r="106" spans="1:256" ht="24.75" customHeight="1" x14ac:dyDescent="0.25">
      <c r="A106" s="198" t="s">
        <v>240</v>
      </c>
      <c r="B106" s="198"/>
      <c r="C106" s="198"/>
      <c r="D106" s="198"/>
      <c r="E106" s="198"/>
      <c r="F106" s="198"/>
      <c r="G106" s="5">
        <v>96</v>
      </c>
      <c r="H106" s="6">
        <v>0</v>
      </c>
      <c r="I106" s="6">
        <v>0</v>
      </c>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62"/>
      <c r="EK106" s="62"/>
      <c r="EL106" s="62"/>
      <c r="EM106" s="62"/>
      <c r="EN106" s="62"/>
      <c r="EO106" s="62"/>
      <c r="EP106" s="62"/>
      <c r="EQ106" s="62"/>
      <c r="ER106" s="62"/>
      <c r="ES106" s="62"/>
      <c r="ET106" s="62"/>
      <c r="EU106" s="62"/>
      <c r="EV106" s="62"/>
      <c r="EW106" s="62"/>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62"/>
      <c r="HC106" s="62"/>
      <c r="HD106" s="62"/>
      <c r="HE106" s="62"/>
      <c r="HF106" s="62"/>
      <c r="HG106" s="62"/>
      <c r="HH106" s="62"/>
      <c r="HI106" s="62"/>
      <c r="HJ106" s="62"/>
      <c r="HK106" s="62"/>
      <c r="HL106" s="62"/>
      <c r="HM106" s="62"/>
      <c r="HN106" s="62"/>
      <c r="HO106" s="62"/>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row>
    <row r="107" spans="1:256" ht="26.25" customHeight="1" x14ac:dyDescent="0.25">
      <c r="A107" s="199" t="s">
        <v>241</v>
      </c>
      <c r="B107" s="199"/>
      <c r="C107" s="199"/>
      <c r="D107" s="199"/>
      <c r="E107" s="199"/>
      <c r="F107" s="199"/>
      <c r="G107" s="7">
        <v>97</v>
      </c>
      <c r="H107" s="69">
        <f>H90+H97-H106-H96</f>
        <v>66709</v>
      </c>
      <c r="I107" s="69">
        <f>I90+I97-I106-I96</f>
        <v>0</v>
      </c>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62"/>
      <c r="EK107" s="62"/>
      <c r="EL107" s="62"/>
      <c r="EM107" s="62"/>
      <c r="EN107" s="62"/>
      <c r="EO107" s="62"/>
      <c r="EP107" s="62"/>
      <c r="EQ107" s="62"/>
      <c r="ER107" s="62"/>
      <c r="ES107" s="62"/>
      <c r="ET107" s="62"/>
      <c r="EU107" s="62"/>
      <c r="EV107" s="62"/>
      <c r="EW107" s="62"/>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62"/>
      <c r="HC107" s="62"/>
      <c r="HD107" s="62"/>
      <c r="HE107" s="62"/>
      <c r="HF107" s="62"/>
      <c r="HG107" s="62"/>
      <c r="HH107" s="62"/>
      <c r="HI107" s="62"/>
      <c r="HJ107" s="62"/>
      <c r="HK107" s="62"/>
      <c r="HL107" s="62"/>
      <c r="HM107" s="62"/>
      <c r="HN107" s="62"/>
      <c r="HO107" s="62"/>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row>
    <row r="108" spans="1:256" ht="22.5" customHeight="1" x14ac:dyDescent="0.25">
      <c r="A108" s="200" t="s">
        <v>242</v>
      </c>
      <c r="B108" s="200"/>
      <c r="C108" s="200"/>
      <c r="D108" s="200"/>
      <c r="E108" s="200"/>
      <c r="F108" s="200"/>
      <c r="G108" s="7">
        <v>98</v>
      </c>
      <c r="H108" s="69">
        <f>H88+H107</f>
        <v>2577283</v>
      </c>
      <c r="I108" s="69">
        <f>I88+I107</f>
        <v>1671145</v>
      </c>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62"/>
      <c r="EK108" s="62"/>
      <c r="EL108" s="62"/>
      <c r="EM108" s="62"/>
      <c r="EN108" s="62"/>
      <c r="EO108" s="62"/>
      <c r="EP108" s="62"/>
      <c r="EQ108" s="62"/>
      <c r="ER108" s="62"/>
      <c r="ES108" s="62"/>
      <c r="ET108" s="62"/>
      <c r="EU108" s="62"/>
      <c r="EV108" s="62"/>
      <c r="EW108" s="62"/>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62"/>
      <c r="HC108" s="62"/>
      <c r="HD108" s="62"/>
      <c r="HE108" s="62"/>
      <c r="HF108" s="62"/>
      <c r="HG108" s="62"/>
      <c r="HH108" s="62"/>
      <c r="HI108" s="62"/>
      <c r="HJ108" s="62"/>
      <c r="HK108" s="62"/>
      <c r="HL108" s="62"/>
      <c r="HM108" s="62"/>
      <c r="HN108" s="62"/>
      <c r="HO108" s="62"/>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row>
    <row r="109" spans="1:256" ht="25.5" customHeight="1" x14ac:dyDescent="0.25">
      <c r="A109" s="178" t="s">
        <v>243</v>
      </c>
      <c r="B109" s="178"/>
      <c r="C109" s="178"/>
      <c r="D109" s="178"/>
      <c r="E109" s="178"/>
      <c r="F109" s="178"/>
      <c r="G109" s="202"/>
      <c r="H109" s="202"/>
      <c r="I109" s="20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62"/>
      <c r="EK109" s="62"/>
      <c r="EL109" s="62"/>
      <c r="EM109" s="62"/>
      <c r="EN109" s="62"/>
      <c r="EO109" s="62"/>
      <c r="EP109" s="62"/>
      <c r="EQ109" s="62"/>
      <c r="ER109" s="62"/>
      <c r="ES109" s="62"/>
      <c r="ET109" s="62"/>
      <c r="EU109" s="62"/>
      <c r="EV109" s="62"/>
      <c r="EW109" s="62"/>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62"/>
      <c r="HC109" s="62"/>
      <c r="HD109" s="62"/>
      <c r="HE109" s="62"/>
      <c r="HF109" s="62"/>
      <c r="HG109" s="62"/>
      <c r="HH109" s="62"/>
      <c r="HI109" s="62"/>
      <c r="HJ109" s="62"/>
      <c r="HK109" s="62"/>
      <c r="HL109" s="62"/>
      <c r="HM109" s="62"/>
      <c r="HN109" s="62"/>
      <c r="HO109" s="62"/>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row>
    <row r="110" spans="1:256" ht="26.25" customHeight="1" x14ac:dyDescent="0.25">
      <c r="A110" s="203" t="s">
        <v>424</v>
      </c>
      <c r="B110" s="203"/>
      <c r="C110" s="203"/>
      <c r="D110" s="203"/>
      <c r="E110" s="203"/>
      <c r="F110" s="203"/>
      <c r="G110" s="7">
        <v>99</v>
      </c>
      <c r="H110" s="69">
        <f>H111+H112</f>
        <v>2577283</v>
      </c>
      <c r="I110" s="69">
        <f>I111+I112</f>
        <v>1671145</v>
      </c>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62"/>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62"/>
      <c r="HC110" s="62"/>
      <c r="HD110" s="62"/>
      <c r="HE110" s="62"/>
      <c r="HF110" s="62"/>
      <c r="HG110" s="62"/>
      <c r="HH110" s="62"/>
      <c r="HI110" s="62"/>
      <c r="HJ110" s="62"/>
      <c r="HK110" s="62"/>
      <c r="HL110" s="62"/>
      <c r="HM110" s="62"/>
      <c r="HN110" s="62"/>
      <c r="HO110" s="62"/>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row>
    <row r="111" spans="1:256" x14ac:dyDescent="0.25">
      <c r="A111" s="197" t="s">
        <v>244</v>
      </c>
      <c r="B111" s="197"/>
      <c r="C111" s="197"/>
      <c r="D111" s="197"/>
      <c r="E111" s="197"/>
      <c r="F111" s="197"/>
      <c r="G111" s="5">
        <v>100</v>
      </c>
      <c r="H111" s="70">
        <v>2557159</v>
      </c>
      <c r="I111" s="70">
        <v>1695449</v>
      </c>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62"/>
      <c r="HC111" s="62"/>
      <c r="HD111" s="62"/>
      <c r="HE111" s="62"/>
      <c r="HF111" s="62"/>
      <c r="HG111" s="62"/>
      <c r="HH111" s="62"/>
      <c r="HI111" s="62"/>
      <c r="HJ111" s="62"/>
      <c r="HK111" s="62"/>
      <c r="HL111" s="62"/>
      <c r="HM111" s="62"/>
      <c r="HN111" s="62"/>
      <c r="HO111" s="62"/>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row>
    <row r="112" spans="1:256" x14ac:dyDescent="0.25">
      <c r="A112" s="197" t="s">
        <v>245</v>
      </c>
      <c r="B112" s="197"/>
      <c r="C112" s="197"/>
      <c r="D112" s="197"/>
      <c r="E112" s="197"/>
      <c r="F112" s="197"/>
      <c r="G112" s="5">
        <v>101</v>
      </c>
      <c r="H112" s="70">
        <v>20124</v>
      </c>
      <c r="I112" s="70">
        <v>-24304</v>
      </c>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62"/>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62"/>
      <c r="HC112" s="62"/>
      <c r="HD112" s="62"/>
      <c r="HE112" s="62"/>
      <c r="HF112" s="62"/>
      <c r="HG112" s="62"/>
      <c r="HH112" s="62"/>
      <c r="HI112" s="62"/>
      <c r="HJ112" s="62"/>
      <c r="HK112" s="62"/>
      <c r="HL112" s="62"/>
      <c r="HM112" s="62"/>
      <c r="HN112" s="62"/>
      <c r="HO112" s="62"/>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row>
  </sheetData>
  <sheetProtection sheet="1" objects="1" scenarios="1"/>
  <mergeCells count="112">
    <mergeCell ref="A1:I1"/>
    <mergeCell ref="A2:I2"/>
    <mergeCell ref="A3:I3"/>
    <mergeCell ref="A4:I4"/>
    <mergeCell ref="A5:F5"/>
    <mergeCell ref="A6:F6"/>
    <mergeCell ref="A28:F28"/>
    <mergeCell ref="A29:F29"/>
    <mergeCell ref="A30:F3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A23:F23"/>
    <mergeCell ref="A24:F24"/>
    <mergeCell ref="A25:F25"/>
    <mergeCell ref="A26:F26"/>
    <mergeCell ref="A27:F27"/>
    <mergeCell ref="A52:F52"/>
    <mergeCell ref="A53:F53"/>
    <mergeCell ref="A54:F54"/>
    <mergeCell ref="A31:F31"/>
    <mergeCell ref="A32:F32"/>
    <mergeCell ref="A33:F33"/>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76:F76"/>
    <mergeCell ref="A77:F77"/>
    <mergeCell ref="A78:F78"/>
    <mergeCell ref="A55:F55"/>
    <mergeCell ref="A56:F56"/>
    <mergeCell ref="A57:F57"/>
    <mergeCell ref="A58:F58"/>
    <mergeCell ref="A59:F59"/>
    <mergeCell ref="A60:F60"/>
    <mergeCell ref="A61:F61"/>
    <mergeCell ref="A62:F62"/>
    <mergeCell ref="A63:F63"/>
    <mergeCell ref="A64:F64"/>
    <mergeCell ref="A65:F65"/>
    <mergeCell ref="A66:F66"/>
    <mergeCell ref="A67:F67"/>
    <mergeCell ref="A68:I68"/>
    <mergeCell ref="A69:F69"/>
    <mergeCell ref="A70:F70"/>
    <mergeCell ref="A71:F71"/>
    <mergeCell ref="A72:F72"/>
    <mergeCell ref="A73:F73"/>
    <mergeCell ref="A74:F74"/>
    <mergeCell ref="A75:I75"/>
    <mergeCell ref="A100:F100"/>
    <mergeCell ref="A101:F101"/>
    <mergeCell ref="A102:F102"/>
    <mergeCell ref="A79:F79"/>
    <mergeCell ref="A80:F80"/>
    <mergeCell ref="A81:F81"/>
    <mergeCell ref="A82:F82"/>
    <mergeCell ref="A83:I83"/>
    <mergeCell ref="A84:F84"/>
    <mergeCell ref="A85:F85"/>
    <mergeCell ref="A86:F86"/>
    <mergeCell ref="A87:I87"/>
    <mergeCell ref="A88:F88"/>
    <mergeCell ref="A89:F89"/>
    <mergeCell ref="A90:F90"/>
    <mergeCell ref="A91:F91"/>
    <mergeCell ref="A92:F92"/>
    <mergeCell ref="A93:F93"/>
    <mergeCell ref="A112:F112"/>
    <mergeCell ref="A103:F103"/>
    <mergeCell ref="A104:F104"/>
    <mergeCell ref="A105:F105"/>
    <mergeCell ref="A106:F106"/>
    <mergeCell ref="A107:F107"/>
    <mergeCell ref="A108:F108"/>
    <mergeCell ref="A94:F94"/>
    <mergeCell ref="A95:F95"/>
    <mergeCell ref="A96:F96"/>
    <mergeCell ref="A97:F97"/>
    <mergeCell ref="A98:F98"/>
    <mergeCell ref="A99:F99"/>
    <mergeCell ref="A109:I109"/>
    <mergeCell ref="A110:F110"/>
    <mergeCell ref="A111:F111"/>
  </mergeCells>
  <dataValidations count="2">
    <dataValidation type="whole" operator="greaterThanOrEqual" allowBlank="1" showInputMessage="1" showErrorMessage="1" errorTitle="Incorrect entry" error="You can enter only positive whole numbers" sqref="H70:I71 H77:I78 H7:I13 H73:I74 H62:I63 H35:I52 H15:I24 H81:I82 H54:I60 H66:I67" xr:uid="{00000000-0002-0000-0200-000000000000}">
      <formula1>0</formula1>
    </dataValidation>
    <dataValidation type="whole" operator="notEqual" allowBlank="1" showInputMessage="1" showErrorMessage="1" errorTitle="Incorrect entry" error="You can enter only whole numbers" sqref="H14:I14 H53:I53 H25:I34 H64:I65 H110:I112 H72:I72 H69:I69 H76:I76 H79:I80 H84:I86 H61:I61 H88:I108" xr:uid="{00000000-0002-0000-0200-000001000000}">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205" zoomScaleNormal="100" zoomScaleSheetLayoutView="205" workbookViewId="0">
      <selection activeCell="K58" sqref="K58"/>
    </sheetView>
  </sheetViews>
  <sheetFormatPr defaultRowHeight="15" x14ac:dyDescent="0.25"/>
  <sheetData>
    <row r="1" spans="1:9" x14ac:dyDescent="0.25">
      <c r="A1" s="210" t="s">
        <v>246</v>
      </c>
      <c r="B1" s="221"/>
      <c r="C1" s="221"/>
      <c r="D1" s="221"/>
      <c r="E1" s="221"/>
      <c r="F1" s="221"/>
      <c r="G1" s="221"/>
      <c r="H1" s="221"/>
      <c r="I1" s="221"/>
    </row>
    <row r="2" spans="1:9" x14ac:dyDescent="0.25">
      <c r="A2" s="211" t="s">
        <v>469</v>
      </c>
      <c r="B2" s="186"/>
      <c r="C2" s="186"/>
      <c r="D2" s="186"/>
      <c r="E2" s="186"/>
      <c r="F2" s="186"/>
      <c r="G2" s="186"/>
      <c r="H2" s="186"/>
      <c r="I2" s="186"/>
    </row>
    <row r="3" spans="1:9" x14ac:dyDescent="0.25">
      <c r="A3" s="222" t="s">
        <v>445</v>
      </c>
      <c r="B3" s="223"/>
      <c r="C3" s="223"/>
      <c r="D3" s="223"/>
      <c r="E3" s="223"/>
      <c r="F3" s="223"/>
      <c r="G3" s="223"/>
      <c r="H3" s="223"/>
      <c r="I3" s="223"/>
    </row>
    <row r="4" spans="1:9" x14ac:dyDescent="0.25">
      <c r="A4" s="224" t="s">
        <v>468</v>
      </c>
      <c r="B4" s="190"/>
      <c r="C4" s="190"/>
      <c r="D4" s="190"/>
      <c r="E4" s="190"/>
      <c r="F4" s="190"/>
      <c r="G4" s="190"/>
      <c r="H4" s="190"/>
      <c r="I4" s="191"/>
    </row>
    <row r="5" spans="1:9" ht="56.25" x14ac:dyDescent="0.25">
      <c r="A5" s="215" t="s">
        <v>1</v>
      </c>
      <c r="B5" s="193"/>
      <c r="C5" s="193"/>
      <c r="D5" s="193"/>
      <c r="E5" s="193"/>
      <c r="F5" s="193"/>
      <c r="G5" s="71" t="s">
        <v>247</v>
      </c>
      <c r="H5" s="64" t="s">
        <v>155</v>
      </c>
      <c r="I5" s="64" t="s">
        <v>156</v>
      </c>
    </row>
    <row r="6" spans="1:9" x14ac:dyDescent="0.25">
      <c r="A6" s="220">
        <v>1</v>
      </c>
      <c r="B6" s="193"/>
      <c r="C6" s="193"/>
      <c r="D6" s="193"/>
      <c r="E6" s="193"/>
      <c r="F6" s="193"/>
      <c r="G6" s="64">
        <v>2</v>
      </c>
      <c r="H6" s="64" t="s">
        <v>248</v>
      </c>
      <c r="I6" s="64" t="s">
        <v>249</v>
      </c>
    </row>
    <row r="7" spans="1:9" x14ac:dyDescent="0.25">
      <c r="A7" s="218" t="s">
        <v>250</v>
      </c>
      <c r="B7" s="218"/>
      <c r="C7" s="218"/>
      <c r="D7" s="218"/>
      <c r="E7" s="218"/>
      <c r="F7" s="218"/>
      <c r="G7" s="218"/>
      <c r="H7" s="218"/>
      <c r="I7" s="218"/>
    </row>
    <row r="8" spans="1:9" x14ac:dyDescent="0.25">
      <c r="A8" s="198" t="s">
        <v>251</v>
      </c>
      <c r="B8" s="198"/>
      <c r="C8" s="198"/>
      <c r="D8" s="198"/>
      <c r="E8" s="198"/>
      <c r="F8" s="198"/>
      <c r="G8" s="68">
        <v>1</v>
      </c>
      <c r="H8" s="72">
        <v>2510574</v>
      </c>
      <c r="I8" s="72">
        <v>1671145</v>
      </c>
    </row>
    <row r="9" spans="1:9" ht="21" customHeight="1" x14ac:dyDescent="0.25">
      <c r="A9" s="204" t="s">
        <v>252</v>
      </c>
      <c r="B9" s="204"/>
      <c r="C9" s="204"/>
      <c r="D9" s="204"/>
      <c r="E9" s="204"/>
      <c r="F9" s="204"/>
      <c r="G9" s="7">
        <v>2</v>
      </c>
      <c r="H9" s="73">
        <f>H10+H11+H12+H13+H14+H15+H16+H17</f>
        <v>-213321</v>
      </c>
      <c r="I9" s="73">
        <f>I10+I11+I12+I13+I14+I15+I16+I17</f>
        <v>3030835</v>
      </c>
    </row>
    <row r="10" spans="1:9" x14ac:dyDescent="0.25">
      <c r="A10" s="219" t="s">
        <v>253</v>
      </c>
      <c r="B10" s="219"/>
      <c r="C10" s="219"/>
      <c r="D10" s="219"/>
      <c r="E10" s="219"/>
      <c r="F10" s="219"/>
      <c r="G10" s="68">
        <v>3</v>
      </c>
      <c r="H10" s="72">
        <v>1041327</v>
      </c>
      <c r="I10" s="72">
        <v>1472722</v>
      </c>
    </row>
    <row r="11" spans="1:9" ht="23.25" customHeight="1" x14ac:dyDescent="0.25">
      <c r="A11" s="219" t="s">
        <v>254</v>
      </c>
      <c r="B11" s="219"/>
      <c r="C11" s="219"/>
      <c r="D11" s="219"/>
      <c r="E11" s="219"/>
      <c r="F11" s="219"/>
      <c r="G11" s="68">
        <v>4</v>
      </c>
      <c r="H11" s="72">
        <v>0</v>
      </c>
      <c r="I11" s="72">
        <v>43515</v>
      </c>
    </row>
    <row r="12" spans="1:9" ht="22.5" customHeight="1" x14ac:dyDescent="0.25">
      <c r="A12" s="219" t="s">
        <v>255</v>
      </c>
      <c r="B12" s="219"/>
      <c r="C12" s="219"/>
      <c r="D12" s="219"/>
      <c r="E12" s="219"/>
      <c r="F12" s="219"/>
      <c r="G12" s="68">
        <v>5</v>
      </c>
      <c r="H12" s="72">
        <v>-2383223</v>
      </c>
      <c r="I12" s="72">
        <v>1292</v>
      </c>
    </row>
    <row r="13" spans="1:9" x14ac:dyDescent="0.25">
      <c r="A13" s="219" t="s">
        <v>256</v>
      </c>
      <c r="B13" s="219"/>
      <c r="C13" s="219"/>
      <c r="D13" s="219"/>
      <c r="E13" s="219"/>
      <c r="F13" s="219"/>
      <c r="G13" s="68">
        <v>6</v>
      </c>
      <c r="H13" s="72">
        <v>-78409</v>
      </c>
      <c r="I13" s="72">
        <v>0</v>
      </c>
    </row>
    <row r="14" spans="1:9" x14ac:dyDescent="0.25">
      <c r="A14" s="219" t="s">
        <v>257</v>
      </c>
      <c r="B14" s="219"/>
      <c r="C14" s="219"/>
      <c r="D14" s="219"/>
      <c r="E14" s="219"/>
      <c r="F14" s="219"/>
      <c r="G14" s="68">
        <v>7</v>
      </c>
      <c r="H14" s="72">
        <v>1079768</v>
      </c>
      <c r="I14" s="72">
        <v>1518136</v>
      </c>
    </row>
    <row r="15" spans="1:9" x14ac:dyDescent="0.25">
      <c r="A15" s="219" t="s">
        <v>258</v>
      </c>
      <c r="B15" s="219"/>
      <c r="C15" s="219"/>
      <c r="D15" s="219"/>
      <c r="E15" s="219"/>
      <c r="F15" s="219"/>
      <c r="G15" s="68">
        <v>8</v>
      </c>
      <c r="H15" s="72">
        <v>-19110</v>
      </c>
      <c r="I15" s="72">
        <v>-14911</v>
      </c>
    </row>
    <row r="16" spans="1:9" x14ac:dyDescent="0.25">
      <c r="A16" s="219" t="s">
        <v>259</v>
      </c>
      <c r="B16" s="219"/>
      <c r="C16" s="219"/>
      <c r="D16" s="219"/>
      <c r="E16" s="219"/>
      <c r="F16" s="219"/>
      <c r="G16" s="68">
        <v>9</v>
      </c>
      <c r="H16" s="72">
        <v>0</v>
      </c>
      <c r="I16" s="72">
        <v>160526</v>
      </c>
    </row>
    <row r="17" spans="1:9" ht="24" customHeight="1" x14ac:dyDescent="0.25">
      <c r="A17" s="219" t="s">
        <v>260</v>
      </c>
      <c r="B17" s="219"/>
      <c r="C17" s="219"/>
      <c r="D17" s="219"/>
      <c r="E17" s="219"/>
      <c r="F17" s="219"/>
      <c r="G17" s="68">
        <v>10</v>
      </c>
      <c r="H17" s="72">
        <v>146326</v>
      </c>
      <c r="I17" s="72">
        <v>-150445</v>
      </c>
    </row>
    <row r="18" spans="1:9" ht="24.75" customHeight="1" x14ac:dyDescent="0.25">
      <c r="A18" s="199" t="s">
        <v>261</v>
      </c>
      <c r="B18" s="199"/>
      <c r="C18" s="199"/>
      <c r="D18" s="199"/>
      <c r="E18" s="199"/>
      <c r="F18" s="199"/>
      <c r="G18" s="7">
        <v>11</v>
      </c>
      <c r="H18" s="73">
        <f>H8+H9</f>
        <v>2297253</v>
      </c>
      <c r="I18" s="73">
        <f>I8+I9</f>
        <v>4701980</v>
      </c>
    </row>
    <row r="19" spans="1:9" x14ac:dyDescent="0.25">
      <c r="A19" s="204" t="s">
        <v>262</v>
      </c>
      <c r="B19" s="204"/>
      <c r="C19" s="204"/>
      <c r="D19" s="204"/>
      <c r="E19" s="204"/>
      <c r="F19" s="204"/>
      <c r="G19" s="7">
        <v>12</v>
      </c>
      <c r="H19" s="73">
        <f>H20+H21+H22+H23</f>
        <v>-14676891</v>
      </c>
      <c r="I19" s="73">
        <f>I20+I21+I22+I23</f>
        <v>-30609936</v>
      </c>
    </row>
    <row r="20" spans="1:9" x14ac:dyDescent="0.25">
      <c r="A20" s="219" t="s">
        <v>263</v>
      </c>
      <c r="B20" s="219"/>
      <c r="C20" s="219"/>
      <c r="D20" s="219"/>
      <c r="E20" s="219"/>
      <c r="F20" s="219"/>
      <c r="G20" s="68">
        <v>13</v>
      </c>
      <c r="H20" s="72">
        <v>708675</v>
      </c>
      <c r="I20" s="72">
        <v>23302682</v>
      </c>
    </row>
    <row r="21" spans="1:9" x14ac:dyDescent="0.25">
      <c r="A21" s="219" t="s">
        <v>264</v>
      </c>
      <c r="B21" s="219"/>
      <c r="C21" s="219"/>
      <c r="D21" s="219"/>
      <c r="E21" s="219"/>
      <c r="F21" s="219"/>
      <c r="G21" s="68">
        <v>14</v>
      </c>
      <c r="H21" s="72">
        <v>-5381286</v>
      </c>
      <c r="I21" s="72">
        <v>-11060753</v>
      </c>
    </row>
    <row r="22" spans="1:9" x14ac:dyDescent="0.25">
      <c r="A22" s="219" t="s">
        <v>265</v>
      </c>
      <c r="B22" s="219"/>
      <c r="C22" s="219"/>
      <c r="D22" s="219"/>
      <c r="E22" s="219"/>
      <c r="F22" s="219"/>
      <c r="G22" s="68">
        <v>15</v>
      </c>
      <c r="H22" s="72">
        <v>-10004280</v>
      </c>
      <c r="I22" s="72">
        <v>-34878862</v>
      </c>
    </row>
    <row r="23" spans="1:9" x14ac:dyDescent="0.25">
      <c r="A23" s="219" t="s">
        <v>266</v>
      </c>
      <c r="B23" s="219"/>
      <c r="C23" s="219"/>
      <c r="D23" s="219"/>
      <c r="E23" s="219"/>
      <c r="F23" s="219"/>
      <c r="G23" s="68">
        <v>16</v>
      </c>
      <c r="H23" s="72">
        <v>0</v>
      </c>
      <c r="I23" s="72">
        <v>-7973003</v>
      </c>
    </row>
    <row r="24" spans="1:9" x14ac:dyDescent="0.25">
      <c r="A24" s="199" t="s">
        <v>267</v>
      </c>
      <c r="B24" s="199"/>
      <c r="C24" s="199"/>
      <c r="D24" s="199"/>
      <c r="E24" s="199"/>
      <c r="F24" s="199"/>
      <c r="G24" s="7">
        <v>17</v>
      </c>
      <c r="H24" s="73">
        <f>H18+H19</f>
        <v>-12379638</v>
      </c>
      <c r="I24" s="73">
        <f>I18+I19</f>
        <v>-25907956</v>
      </c>
    </row>
    <row r="25" spans="1:9" x14ac:dyDescent="0.25">
      <c r="A25" s="198" t="s">
        <v>268</v>
      </c>
      <c r="B25" s="198"/>
      <c r="C25" s="198"/>
      <c r="D25" s="198"/>
      <c r="E25" s="198"/>
      <c r="F25" s="198"/>
      <c r="G25" s="68">
        <v>18</v>
      </c>
      <c r="H25" s="72">
        <v>-968242</v>
      </c>
      <c r="I25" s="72">
        <v>-755022</v>
      </c>
    </row>
    <row r="26" spans="1:9" x14ac:dyDescent="0.25">
      <c r="A26" s="198" t="s">
        <v>269</v>
      </c>
      <c r="B26" s="198"/>
      <c r="C26" s="198"/>
      <c r="D26" s="198"/>
      <c r="E26" s="198"/>
      <c r="F26" s="198"/>
      <c r="G26" s="68">
        <v>19</v>
      </c>
      <c r="H26" s="72">
        <v>0</v>
      </c>
      <c r="I26" s="72">
        <v>-432847</v>
      </c>
    </row>
    <row r="27" spans="1:9" x14ac:dyDescent="0.25">
      <c r="A27" s="203" t="s">
        <v>270</v>
      </c>
      <c r="B27" s="203"/>
      <c r="C27" s="203"/>
      <c r="D27" s="203"/>
      <c r="E27" s="203"/>
      <c r="F27" s="203"/>
      <c r="G27" s="7">
        <v>20</v>
      </c>
      <c r="H27" s="73">
        <f>H24+H25+H26</f>
        <v>-13347880</v>
      </c>
      <c r="I27" s="73">
        <f>I24+I25+I26</f>
        <v>-27095825</v>
      </c>
    </row>
    <row r="28" spans="1:9" x14ac:dyDescent="0.25">
      <c r="A28" s="218" t="s">
        <v>271</v>
      </c>
      <c r="B28" s="218"/>
      <c r="C28" s="218"/>
      <c r="D28" s="218"/>
      <c r="E28" s="218"/>
      <c r="F28" s="218"/>
      <c r="G28" s="218"/>
      <c r="H28" s="218"/>
      <c r="I28" s="218"/>
    </row>
    <row r="29" spans="1:9" x14ac:dyDescent="0.25">
      <c r="A29" s="198" t="s">
        <v>272</v>
      </c>
      <c r="B29" s="198"/>
      <c r="C29" s="198"/>
      <c r="D29" s="198"/>
      <c r="E29" s="198"/>
      <c r="F29" s="198"/>
      <c r="G29" s="68">
        <v>21</v>
      </c>
      <c r="H29" s="70">
        <v>0</v>
      </c>
      <c r="I29" s="70">
        <v>0</v>
      </c>
    </row>
    <row r="30" spans="1:9" x14ac:dyDescent="0.25">
      <c r="A30" s="198" t="s">
        <v>273</v>
      </c>
      <c r="B30" s="198"/>
      <c r="C30" s="198"/>
      <c r="D30" s="198"/>
      <c r="E30" s="198"/>
      <c r="F30" s="198"/>
      <c r="G30" s="68">
        <v>22</v>
      </c>
      <c r="H30" s="70">
        <v>0</v>
      </c>
      <c r="I30" s="70">
        <v>0</v>
      </c>
    </row>
    <row r="31" spans="1:9" x14ac:dyDescent="0.25">
      <c r="A31" s="198" t="s">
        <v>274</v>
      </c>
      <c r="B31" s="198"/>
      <c r="C31" s="198"/>
      <c r="D31" s="198"/>
      <c r="E31" s="198"/>
      <c r="F31" s="198"/>
      <c r="G31" s="68">
        <v>23</v>
      </c>
      <c r="H31" s="70">
        <v>60125</v>
      </c>
      <c r="I31" s="70">
        <v>141206</v>
      </c>
    </row>
    <row r="32" spans="1:9" x14ac:dyDescent="0.25">
      <c r="A32" s="198" t="s">
        <v>275</v>
      </c>
      <c r="B32" s="198"/>
      <c r="C32" s="198"/>
      <c r="D32" s="198"/>
      <c r="E32" s="198"/>
      <c r="F32" s="198"/>
      <c r="G32" s="68">
        <v>24</v>
      </c>
      <c r="H32" s="70">
        <v>0</v>
      </c>
      <c r="I32" s="70">
        <v>0</v>
      </c>
    </row>
    <row r="33" spans="1:9" x14ac:dyDescent="0.25">
      <c r="A33" s="198" t="s">
        <v>276</v>
      </c>
      <c r="B33" s="198"/>
      <c r="C33" s="198"/>
      <c r="D33" s="198"/>
      <c r="E33" s="198"/>
      <c r="F33" s="198"/>
      <c r="G33" s="68">
        <v>25</v>
      </c>
      <c r="H33" s="70">
        <v>254589</v>
      </c>
      <c r="I33" s="70">
        <v>3777843</v>
      </c>
    </row>
    <row r="34" spans="1:9" x14ac:dyDescent="0.25">
      <c r="A34" s="198" t="s">
        <v>277</v>
      </c>
      <c r="B34" s="198"/>
      <c r="C34" s="198"/>
      <c r="D34" s="198"/>
      <c r="E34" s="198"/>
      <c r="F34" s="198"/>
      <c r="G34" s="68">
        <v>26</v>
      </c>
      <c r="H34" s="70">
        <v>0</v>
      </c>
      <c r="I34" s="70">
        <v>21654</v>
      </c>
    </row>
    <row r="35" spans="1:9" x14ac:dyDescent="0.25">
      <c r="A35" s="199" t="s">
        <v>278</v>
      </c>
      <c r="B35" s="199"/>
      <c r="C35" s="199"/>
      <c r="D35" s="199"/>
      <c r="E35" s="199"/>
      <c r="F35" s="199"/>
      <c r="G35" s="7">
        <v>27</v>
      </c>
      <c r="H35" s="69">
        <f>H29+H30+H31+H32+H33+H34</f>
        <v>314714</v>
      </c>
      <c r="I35" s="69">
        <f>I29+I30+I31+I32+I33+I34</f>
        <v>3940703</v>
      </c>
    </row>
    <row r="36" spans="1:9" ht="21.75" customHeight="1" x14ac:dyDescent="0.25">
      <c r="A36" s="198" t="s">
        <v>279</v>
      </c>
      <c r="B36" s="198"/>
      <c r="C36" s="198"/>
      <c r="D36" s="198"/>
      <c r="E36" s="198"/>
      <c r="F36" s="198"/>
      <c r="G36" s="68">
        <v>28</v>
      </c>
      <c r="H36" s="70">
        <v>-451906</v>
      </c>
      <c r="I36" s="70">
        <v>-566603</v>
      </c>
    </row>
    <row r="37" spans="1:9" x14ac:dyDescent="0.25">
      <c r="A37" s="198" t="s">
        <v>280</v>
      </c>
      <c r="B37" s="198"/>
      <c r="C37" s="198"/>
      <c r="D37" s="198"/>
      <c r="E37" s="198"/>
      <c r="F37" s="198"/>
      <c r="G37" s="68">
        <v>29</v>
      </c>
      <c r="H37" s="70">
        <v>0</v>
      </c>
      <c r="I37" s="70">
        <v>0</v>
      </c>
    </row>
    <row r="38" spans="1:9" x14ac:dyDescent="0.25">
      <c r="A38" s="198" t="s">
        <v>281</v>
      </c>
      <c r="B38" s="198"/>
      <c r="C38" s="198"/>
      <c r="D38" s="198"/>
      <c r="E38" s="198"/>
      <c r="F38" s="198"/>
      <c r="G38" s="68">
        <v>30</v>
      </c>
      <c r="H38" s="70">
        <v>-321852</v>
      </c>
      <c r="I38" s="70">
        <v>-5084587</v>
      </c>
    </row>
    <row r="39" spans="1:9" x14ac:dyDescent="0.25">
      <c r="A39" s="198" t="s">
        <v>282</v>
      </c>
      <c r="B39" s="198"/>
      <c r="C39" s="198"/>
      <c r="D39" s="198"/>
      <c r="E39" s="198"/>
      <c r="F39" s="198"/>
      <c r="G39" s="68">
        <v>31</v>
      </c>
      <c r="H39" s="70">
        <v>0</v>
      </c>
      <c r="I39" s="70">
        <v>0</v>
      </c>
    </row>
    <row r="40" spans="1:9" x14ac:dyDescent="0.25">
      <c r="A40" s="198" t="s">
        <v>283</v>
      </c>
      <c r="B40" s="198"/>
      <c r="C40" s="198"/>
      <c r="D40" s="198"/>
      <c r="E40" s="198"/>
      <c r="F40" s="198"/>
      <c r="G40" s="68">
        <v>32</v>
      </c>
      <c r="H40" s="70">
        <v>0</v>
      </c>
      <c r="I40" s="70">
        <v>0</v>
      </c>
    </row>
    <row r="41" spans="1:9" x14ac:dyDescent="0.25">
      <c r="A41" s="199" t="s">
        <v>284</v>
      </c>
      <c r="B41" s="199"/>
      <c r="C41" s="199"/>
      <c r="D41" s="199"/>
      <c r="E41" s="199"/>
      <c r="F41" s="199"/>
      <c r="G41" s="7">
        <v>33</v>
      </c>
      <c r="H41" s="69">
        <f>H36+H37+H38+H39+H40</f>
        <v>-773758</v>
      </c>
      <c r="I41" s="69">
        <f>I36+I37+I38+I39+I40</f>
        <v>-5651190</v>
      </c>
    </row>
    <row r="42" spans="1:9" x14ac:dyDescent="0.25">
      <c r="A42" s="203" t="s">
        <v>285</v>
      </c>
      <c r="B42" s="203"/>
      <c r="C42" s="203"/>
      <c r="D42" s="203"/>
      <c r="E42" s="203"/>
      <c r="F42" s="203"/>
      <c r="G42" s="7">
        <v>34</v>
      </c>
      <c r="H42" s="69">
        <f>H35+H41</f>
        <v>-459044</v>
      </c>
      <c r="I42" s="69">
        <f>I35+I41</f>
        <v>-1710487</v>
      </c>
    </row>
    <row r="43" spans="1:9" x14ac:dyDescent="0.25">
      <c r="A43" s="218" t="s">
        <v>286</v>
      </c>
      <c r="B43" s="218"/>
      <c r="C43" s="218"/>
      <c r="D43" s="218"/>
      <c r="E43" s="218"/>
      <c r="F43" s="218"/>
      <c r="G43" s="218"/>
      <c r="H43" s="218"/>
      <c r="I43" s="218"/>
    </row>
    <row r="44" spans="1:9" ht="19.5" customHeight="1" x14ac:dyDescent="0.25">
      <c r="A44" s="198" t="s">
        <v>287</v>
      </c>
      <c r="B44" s="198"/>
      <c r="C44" s="198"/>
      <c r="D44" s="198"/>
      <c r="E44" s="198"/>
      <c r="F44" s="198"/>
      <c r="G44" s="68">
        <v>35</v>
      </c>
      <c r="H44" s="70">
        <v>0</v>
      </c>
      <c r="I44" s="70">
        <v>0</v>
      </c>
    </row>
    <row r="45" spans="1:9" ht="23.25" customHeight="1" x14ac:dyDescent="0.25">
      <c r="A45" s="198" t="s">
        <v>288</v>
      </c>
      <c r="B45" s="198"/>
      <c r="C45" s="198"/>
      <c r="D45" s="198"/>
      <c r="E45" s="198"/>
      <c r="F45" s="198"/>
      <c r="G45" s="68">
        <v>36</v>
      </c>
      <c r="H45" s="70">
        <v>0</v>
      </c>
      <c r="I45" s="70">
        <v>0</v>
      </c>
    </row>
    <row r="46" spans="1:9" x14ac:dyDescent="0.25">
      <c r="A46" s="198" t="s">
        <v>289</v>
      </c>
      <c r="B46" s="198"/>
      <c r="C46" s="198"/>
      <c r="D46" s="198"/>
      <c r="E46" s="198"/>
      <c r="F46" s="198"/>
      <c r="G46" s="68">
        <v>37</v>
      </c>
      <c r="H46" s="70">
        <v>53522279</v>
      </c>
      <c r="I46" s="70">
        <v>64147406</v>
      </c>
    </row>
    <row r="47" spans="1:9" x14ac:dyDescent="0.25">
      <c r="A47" s="198" t="s">
        <v>290</v>
      </c>
      <c r="B47" s="198"/>
      <c r="C47" s="198"/>
      <c r="D47" s="198"/>
      <c r="E47" s="198"/>
      <c r="F47" s="198"/>
      <c r="G47" s="68">
        <v>38</v>
      </c>
      <c r="H47" s="70">
        <v>0</v>
      </c>
      <c r="I47" s="70">
        <v>0</v>
      </c>
    </row>
    <row r="48" spans="1:9" x14ac:dyDescent="0.25">
      <c r="A48" s="199" t="s">
        <v>291</v>
      </c>
      <c r="B48" s="199"/>
      <c r="C48" s="199"/>
      <c r="D48" s="199"/>
      <c r="E48" s="199"/>
      <c r="F48" s="199"/>
      <c r="G48" s="7">
        <v>39</v>
      </c>
      <c r="H48" s="69">
        <f>H44+H45+H46+H47</f>
        <v>53522279</v>
      </c>
      <c r="I48" s="69">
        <f>I44+I45+I46+I47</f>
        <v>64147406</v>
      </c>
    </row>
    <row r="49" spans="1:9" ht="21.75" customHeight="1" x14ac:dyDescent="0.25">
      <c r="A49" s="198" t="s">
        <v>292</v>
      </c>
      <c r="B49" s="198"/>
      <c r="C49" s="198"/>
      <c r="D49" s="198"/>
      <c r="E49" s="198"/>
      <c r="F49" s="198"/>
      <c r="G49" s="68">
        <v>40</v>
      </c>
      <c r="H49" s="70">
        <v>-48506074</v>
      </c>
      <c r="I49" s="70">
        <v>-52301457</v>
      </c>
    </row>
    <row r="50" spans="1:9" x14ac:dyDescent="0.25">
      <c r="A50" s="198" t="s">
        <v>293</v>
      </c>
      <c r="B50" s="198"/>
      <c r="C50" s="198"/>
      <c r="D50" s="198"/>
      <c r="E50" s="198"/>
      <c r="F50" s="198"/>
      <c r="G50" s="68">
        <v>41</v>
      </c>
      <c r="H50" s="70">
        <v>0</v>
      </c>
      <c r="I50" s="70">
        <v>0</v>
      </c>
    </row>
    <row r="51" spans="1:9" x14ac:dyDescent="0.25">
      <c r="A51" s="198" t="s">
        <v>294</v>
      </c>
      <c r="B51" s="198"/>
      <c r="C51" s="198"/>
      <c r="D51" s="198"/>
      <c r="E51" s="198"/>
      <c r="F51" s="198"/>
      <c r="G51" s="68">
        <v>42</v>
      </c>
      <c r="H51" s="70">
        <v>-211551</v>
      </c>
      <c r="I51" s="70">
        <v>-60362</v>
      </c>
    </row>
    <row r="52" spans="1:9" ht="21.75" customHeight="1" x14ac:dyDescent="0.25">
      <c r="A52" s="198" t="s">
        <v>295</v>
      </c>
      <c r="B52" s="198"/>
      <c r="C52" s="198"/>
      <c r="D52" s="198"/>
      <c r="E52" s="198"/>
      <c r="F52" s="198"/>
      <c r="G52" s="68">
        <v>43</v>
      </c>
      <c r="H52" s="70">
        <v>0</v>
      </c>
      <c r="I52" s="70">
        <v>0</v>
      </c>
    </row>
    <row r="53" spans="1:9" x14ac:dyDescent="0.25">
      <c r="A53" s="198" t="s">
        <v>296</v>
      </c>
      <c r="B53" s="198"/>
      <c r="C53" s="198"/>
      <c r="D53" s="198"/>
      <c r="E53" s="198"/>
      <c r="F53" s="198"/>
      <c r="G53" s="68">
        <v>44</v>
      </c>
      <c r="H53" s="70">
        <v>0</v>
      </c>
      <c r="I53" s="70">
        <v>0</v>
      </c>
    </row>
    <row r="54" spans="1:9" x14ac:dyDescent="0.25">
      <c r="A54" s="199" t="s">
        <v>297</v>
      </c>
      <c r="B54" s="199"/>
      <c r="C54" s="199"/>
      <c r="D54" s="199"/>
      <c r="E54" s="199"/>
      <c r="F54" s="199"/>
      <c r="G54" s="7">
        <v>45</v>
      </c>
      <c r="H54" s="69">
        <f>H49+H50+H51+H52+H53</f>
        <v>-48717625</v>
      </c>
      <c r="I54" s="69">
        <f>I49+I50+I51+I52+I53</f>
        <v>-52361819</v>
      </c>
    </row>
    <row r="55" spans="1:9" x14ac:dyDescent="0.25">
      <c r="A55" s="203" t="s">
        <v>298</v>
      </c>
      <c r="B55" s="203"/>
      <c r="C55" s="203"/>
      <c r="D55" s="203"/>
      <c r="E55" s="203"/>
      <c r="F55" s="203"/>
      <c r="G55" s="7">
        <v>46</v>
      </c>
      <c r="H55" s="69">
        <f>H48+H54</f>
        <v>4804654</v>
      </c>
      <c r="I55" s="69">
        <f>I48+I54</f>
        <v>11785587</v>
      </c>
    </row>
    <row r="56" spans="1:9" ht="27.75" customHeight="1" x14ac:dyDescent="0.25">
      <c r="A56" s="173" t="s">
        <v>299</v>
      </c>
      <c r="B56" s="173"/>
      <c r="C56" s="173"/>
      <c r="D56" s="173"/>
      <c r="E56" s="173"/>
      <c r="F56" s="173"/>
      <c r="G56" s="68">
        <v>47</v>
      </c>
      <c r="H56" s="70">
        <v>0</v>
      </c>
      <c r="I56" s="70">
        <v>0</v>
      </c>
    </row>
    <row r="57" spans="1:9" ht="26.25" customHeight="1" x14ac:dyDescent="0.25">
      <c r="A57" s="203" t="s">
        <v>300</v>
      </c>
      <c r="B57" s="203"/>
      <c r="C57" s="203"/>
      <c r="D57" s="203"/>
      <c r="E57" s="203"/>
      <c r="F57" s="203"/>
      <c r="G57" s="7">
        <v>48</v>
      </c>
      <c r="H57" s="69">
        <f>H27+H42+H55+H56</f>
        <v>-9002270</v>
      </c>
      <c r="I57" s="69">
        <f>I27+I42+I55+I56</f>
        <v>-17020725</v>
      </c>
    </row>
    <row r="58" spans="1:9" ht="24" customHeight="1" x14ac:dyDescent="0.25">
      <c r="A58" s="217" t="s">
        <v>301</v>
      </c>
      <c r="B58" s="217"/>
      <c r="C58" s="217"/>
      <c r="D58" s="217"/>
      <c r="E58" s="217"/>
      <c r="F58" s="217"/>
      <c r="G58" s="68">
        <v>49</v>
      </c>
      <c r="H58" s="70">
        <v>14526400</v>
      </c>
      <c r="I58" s="70">
        <v>24015675</v>
      </c>
    </row>
    <row r="59" spans="1:9" ht="23.25" customHeight="1" x14ac:dyDescent="0.25">
      <c r="A59" s="203" t="s">
        <v>302</v>
      </c>
      <c r="B59" s="203"/>
      <c r="C59" s="203"/>
      <c r="D59" s="203"/>
      <c r="E59" s="203"/>
      <c r="F59" s="203"/>
      <c r="G59" s="7">
        <v>50</v>
      </c>
      <c r="H59" s="69">
        <f>H57+H58</f>
        <v>5524130</v>
      </c>
      <c r="I59" s="69">
        <f>I57+I58</f>
        <v>6994950</v>
      </c>
    </row>
  </sheetData>
  <sheetProtection sheet="1" objects="1" scenarios="1"/>
  <mergeCells count="59">
    <mergeCell ref="A1:I1"/>
    <mergeCell ref="A2:I2"/>
    <mergeCell ref="A3:I3"/>
    <mergeCell ref="A4:I4"/>
    <mergeCell ref="A5:F5"/>
    <mergeCell ref="A12:F12"/>
    <mergeCell ref="A13:F13"/>
    <mergeCell ref="A14:F14"/>
    <mergeCell ref="A15:F15"/>
    <mergeCell ref="A6:F6"/>
    <mergeCell ref="A7:I7"/>
    <mergeCell ref="A8:F8"/>
    <mergeCell ref="A9:F9"/>
    <mergeCell ref="A10:F10"/>
    <mergeCell ref="A11:F11"/>
    <mergeCell ref="A16:F16"/>
    <mergeCell ref="A17:F17"/>
    <mergeCell ref="A30:F30"/>
    <mergeCell ref="A19:F19"/>
    <mergeCell ref="A20:F20"/>
    <mergeCell ref="A21:F21"/>
    <mergeCell ref="A22:F22"/>
    <mergeCell ref="A23:F23"/>
    <mergeCell ref="A24:F24"/>
    <mergeCell ref="A25:F25"/>
    <mergeCell ref="A18:F18"/>
    <mergeCell ref="A26:F26"/>
    <mergeCell ref="A27:F27"/>
    <mergeCell ref="A28:I28"/>
    <mergeCell ref="A29:F29"/>
    <mergeCell ref="A31:F31"/>
    <mergeCell ref="A32:F32"/>
    <mergeCell ref="A33:F33"/>
    <mergeCell ref="A34:F34"/>
    <mergeCell ref="A35:F35"/>
    <mergeCell ref="A48:F48"/>
    <mergeCell ref="A49:F49"/>
    <mergeCell ref="A50:F50"/>
    <mergeCell ref="A51:F51"/>
    <mergeCell ref="A36:F36"/>
    <mergeCell ref="A37:F37"/>
    <mergeCell ref="A38:F38"/>
    <mergeCell ref="A39:F39"/>
    <mergeCell ref="A40:F40"/>
    <mergeCell ref="A41:F41"/>
    <mergeCell ref="A43:I43"/>
    <mergeCell ref="A44:F44"/>
    <mergeCell ref="A45:F45"/>
    <mergeCell ref="A46:F46"/>
    <mergeCell ref="A47:F47"/>
    <mergeCell ref="A42:F42"/>
    <mergeCell ref="A59:F59"/>
    <mergeCell ref="A52:F52"/>
    <mergeCell ref="A53:F53"/>
    <mergeCell ref="A55:F55"/>
    <mergeCell ref="A56:F56"/>
    <mergeCell ref="A57:F57"/>
    <mergeCell ref="A58:F58"/>
    <mergeCell ref="A54:F54"/>
  </mergeCells>
  <conditionalFormatting sqref="H9:I9 H27:I27 H42:I42 H55:I55 H18:I19 H24:I24 H57:I57">
    <cfRule type="cellIs" dxfId="85" priority="46" stopIfTrue="1" operator="notEqual">
      <formula>ROUND(H9,0)</formula>
    </cfRule>
  </conditionalFormatting>
  <conditionalFormatting sqref="H35:I35 H48:I48 H59:I59">
    <cfRule type="cellIs" dxfId="84" priority="47" stopIfTrue="1" operator="notEqual">
      <formula>ROUND(H35,0)</formula>
    </cfRule>
    <cfRule type="cellIs" dxfId="83" priority="48" stopIfTrue="1" operator="lessThan">
      <formula>0</formula>
    </cfRule>
  </conditionalFormatting>
  <conditionalFormatting sqref="H41:I41 H54:I54">
    <cfRule type="cellIs" dxfId="82" priority="49" stopIfTrue="1" operator="notEqual">
      <formula>ROUND(H41,0)</formula>
    </cfRule>
    <cfRule type="cellIs" dxfId="81" priority="50" stopIfTrue="1" operator="greaterThan">
      <formula>0</formula>
    </cfRule>
  </conditionalFormatting>
  <conditionalFormatting sqref="H56:I56">
    <cfRule type="cellIs" dxfId="60" priority="25" stopIfTrue="1" operator="notEqual">
      <formula>ROUND(H56,0)</formula>
    </cfRule>
  </conditionalFormatting>
  <conditionalFormatting sqref="H58">
    <cfRule type="cellIs" dxfId="59" priority="23" stopIfTrue="1" operator="notEqual">
      <formula>ROUND(H58,0)</formula>
    </cfRule>
    <cfRule type="cellIs" dxfId="58" priority="24" stopIfTrue="1" operator="lessThan">
      <formula>0</formula>
    </cfRule>
  </conditionalFormatting>
  <conditionalFormatting sqref="H8:I8">
    <cfRule type="cellIs" dxfId="33" priority="22" stopIfTrue="1" operator="notEqual">
      <formula>ROUND(H8,0)</formula>
    </cfRule>
  </conditionalFormatting>
  <conditionalFormatting sqref="H11:I12 H15:I17">
    <cfRule type="cellIs" dxfId="32" priority="17" stopIfTrue="1" operator="notEqual">
      <formula>ROUND(H11,0)</formula>
    </cfRule>
  </conditionalFormatting>
  <conditionalFormatting sqref="H10:I10 H14:I14">
    <cfRule type="cellIs" dxfId="31" priority="18" stopIfTrue="1" operator="notEqual">
      <formula>ROUND(H10,0)</formula>
    </cfRule>
    <cfRule type="cellIs" dxfId="30" priority="19" stopIfTrue="1" operator="lessThan">
      <formula>0</formula>
    </cfRule>
  </conditionalFormatting>
  <conditionalFormatting sqref="H13:I13">
    <cfRule type="cellIs" dxfId="29" priority="20" stopIfTrue="1" operator="notEqual">
      <formula>ROUND(H13,0)</formula>
    </cfRule>
    <cfRule type="cellIs" dxfId="28" priority="21" stopIfTrue="1" operator="greaterThan">
      <formula>0</formula>
    </cfRule>
  </conditionalFormatting>
  <conditionalFormatting sqref="I20:I23">
    <cfRule type="cellIs" dxfId="27" priority="16" stopIfTrue="1" operator="notEqual">
      <formula>ROUND(I20,0)</formula>
    </cfRule>
  </conditionalFormatting>
  <conditionalFormatting sqref="H20:H23">
    <cfRule type="cellIs" dxfId="26" priority="15" stopIfTrue="1" operator="notEqual">
      <formula>ROUND(H20,0)</formula>
    </cfRule>
  </conditionalFormatting>
  <conditionalFormatting sqref="H26:I26">
    <cfRule type="cellIs" dxfId="25" priority="12" stopIfTrue="1" operator="notEqual">
      <formula>ROUND(H26,0)</formula>
    </cfRule>
  </conditionalFormatting>
  <conditionalFormatting sqref="H25:I25">
    <cfRule type="cellIs" dxfId="24" priority="13" stopIfTrue="1" operator="notEqual">
      <formula>ROUND(H25,0)</formula>
    </cfRule>
    <cfRule type="cellIs" dxfId="23" priority="14" stopIfTrue="1" operator="greaterThan">
      <formula>0</formula>
    </cfRule>
  </conditionalFormatting>
  <conditionalFormatting sqref="H29:I34">
    <cfRule type="cellIs" dxfId="22" priority="10" stopIfTrue="1" operator="notEqual">
      <formula>ROUND(H29,0)</formula>
    </cfRule>
    <cfRule type="cellIs" dxfId="21" priority="11" stopIfTrue="1" operator="lessThan">
      <formula>0</formula>
    </cfRule>
  </conditionalFormatting>
  <conditionalFormatting sqref="H39:I39">
    <cfRule type="cellIs" dxfId="20" priority="7" stopIfTrue="1" operator="notEqual">
      <formula>ROUND(H39,0)</formula>
    </cfRule>
  </conditionalFormatting>
  <conditionalFormatting sqref="H36:I38 H40:I40">
    <cfRule type="cellIs" dxfId="19" priority="8" stopIfTrue="1" operator="notEqual">
      <formula>ROUND(H36,0)</formula>
    </cfRule>
    <cfRule type="cellIs" dxfId="18" priority="9" stopIfTrue="1" operator="greaterThan">
      <formula>0</formula>
    </cfRule>
  </conditionalFormatting>
  <conditionalFormatting sqref="H44:I47">
    <cfRule type="cellIs" dxfId="17" priority="5" stopIfTrue="1" operator="notEqual">
      <formula>ROUND(H44,0)</formula>
    </cfRule>
    <cfRule type="cellIs" dxfId="16" priority="6" stopIfTrue="1" operator="lessThan">
      <formula>0</formula>
    </cfRule>
  </conditionalFormatting>
  <conditionalFormatting sqref="H49:I53">
    <cfRule type="cellIs" dxfId="15" priority="3" stopIfTrue="1" operator="notEqual">
      <formula>ROUND(H49,0)</formula>
    </cfRule>
    <cfRule type="cellIs" dxfId="14" priority="4" stopIfTrue="1" operator="greaterThan">
      <formula>0</formula>
    </cfRule>
  </conditionalFormatting>
  <conditionalFormatting sqref="I58">
    <cfRule type="cellIs" dxfId="13" priority="1" stopIfTrue="1" operator="notEqual">
      <formula>ROUND(I58,0)</formula>
    </cfRule>
    <cfRule type="cellIs" dxfId="12" priority="2" stopIfTrue="1" operator="lessThan">
      <formula>0</formula>
    </cfRule>
  </conditionalFormatting>
  <dataValidations count="3">
    <dataValidation type="whole" operator="greaterThanOrEqual" allowBlank="1" showInputMessage="1" showErrorMessage="1" errorTitle="Incorrect entry" error="You can enter only positive whole numbers or a zero" sqref="H10:I10 H14:I14 H29:I35 H44:I48 H58:I59" xr:uid="{00000000-0002-0000-0300-000000000000}">
      <formula1>0</formula1>
    </dataValidation>
    <dataValidation type="whole" operator="lessThanOrEqual" allowBlank="1" showInputMessage="1" showErrorMessage="1" errorTitle="Incorrect entry" error="You can enter only negative whole numbers or a zero" sqref="H13:I13 H25:I25 H36:I38 H40:I41 H49:I54" xr:uid="{00000000-0002-0000-0300-000001000000}">
      <formula1>0</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53"/>
  <sheetViews>
    <sheetView view="pageBreakPreview" zoomScaleNormal="100" zoomScaleSheetLayoutView="100" workbookViewId="0">
      <selection activeCell="M16" sqref="M16"/>
    </sheetView>
  </sheetViews>
  <sheetFormatPr defaultRowHeight="15" x14ac:dyDescent="0.25"/>
  <sheetData>
    <row r="1" spans="1:256" x14ac:dyDescent="0.25">
      <c r="A1" s="210" t="s">
        <v>303</v>
      </c>
      <c r="B1" s="221"/>
      <c r="C1" s="221"/>
      <c r="D1" s="221"/>
      <c r="E1" s="221"/>
      <c r="F1" s="221"/>
      <c r="G1" s="221"/>
      <c r="H1" s="221"/>
      <c r="I1" s="221"/>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row>
    <row r="2" spans="1:256" x14ac:dyDescent="0.25">
      <c r="A2" s="211" t="s">
        <v>153</v>
      </c>
      <c r="B2" s="186"/>
      <c r="C2" s="186"/>
      <c r="D2" s="186"/>
      <c r="E2" s="186"/>
      <c r="F2" s="186"/>
      <c r="G2" s="186"/>
      <c r="H2" s="186"/>
      <c r="I2" s="186"/>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row>
    <row r="3" spans="1:256" x14ac:dyDescent="0.25">
      <c r="A3" s="222" t="s">
        <v>445</v>
      </c>
      <c r="B3" s="226"/>
      <c r="C3" s="226"/>
      <c r="D3" s="226"/>
      <c r="E3" s="226"/>
      <c r="F3" s="226"/>
      <c r="G3" s="226"/>
      <c r="H3" s="226"/>
      <c r="I3" s="226"/>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pans="1:256" x14ac:dyDescent="0.25">
      <c r="A4" s="224" t="s">
        <v>304</v>
      </c>
      <c r="B4" s="190"/>
      <c r="C4" s="190"/>
      <c r="D4" s="190"/>
      <c r="E4" s="190"/>
      <c r="F4" s="190"/>
      <c r="G4" s="190"/>
      <c r="H4" s="190"/>
      <c r="I4" s="191"/>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pans="1:256" ht="56.25" x14ac:dyDescent="0.25">
      <c r="A5" s="215" t="s">
        <v>1</v>
      </c>
      <c r="B5" s="193"/>
      <c r="C5" s="193"/>
      <c r="D5" s="193"/>
      <c r="E5" s="193"/>
      <c r="F5" s="193"/>
      <c r="G5" s="63" t="s">
        <v>154</v>
      </c>
      <c r="H5" s="64" t="s">
        <v>155</v>
      </c>
      <c r="I5" s="64" t="s">
        <v>156</v>
      </c>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pans="1:256" x14ac:dyDescent="0.25">
      <c r="A6" s="220">
        <v>1</v>
      </c>
      <c r="B6" s="193"/>
      <c r="C6" s="193"/>
      <c r="D6" s="193"/>
      <c r="E6" s="193"/>
      <c r="F6" s="193"/>
      <c r="G6" s="65">
        <v>2</v>
      </c>
      <c r="H6" s="64" t="s">
        <v>248</v>
      </c>
      <c r="I6" s="64" t="s">
        <v>249</v>
      </c>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pans="1:256" x14ac:dyDescent="0.25">
      <c r="A7" s="218" t="s">
        <v>250</v>
      </c>
      <c r="B7" s="225"/>
      <c r="C7" s="225"/>
      <c r="D7" s="225"/>
      <c r="E7" s="225"/>
      <c r="F7" s="225"/>
      <c r="G7" s="225"/>
      <c r="H7" s="225"/>
      <c r="I7" s="225"/>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pans="1:256" x14ac:dyDescent="0.25">
      <c r="A8" s="198" t="s">
        <v>305</v>
      </c>
      <c r="B8" s="198"/>
      <c r="C8" s="198"/>
      <c r="D8" s="198"/>
      <c r="E8" s="198"/>
      <c r="F8" s="198"/>
      <c r="G8" s="5">
        <v>1</v>
      </c>
      <c r="H8" s="70">
        <v>0</v>
      </c>
      <c r="I8" s="70">
        <v>0</v>
      </c>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pans="1:256" ht="26.25" customHeight="1" x14ac:dyDescent="0.25">
      <c r="A9" s="198" t="s">
        <v>306</v>
      </c>
      <c r="B9" s="198"/>
      <c r="C9" s="198"/>
      <c r="D9" s="198"/>
      <c r="E9" s="198"/>
      <c r="F9" s="198"/>
      <c r="G9" s="5">
        <v>2</v>
      </c>
      <c r="H9" s="70">
        <v>0</v>
      </c>
      <c r="I9" s="70">
        <v>0</v>
      </c>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row>
    <row r="10" spans="1:256" x14ac:dyDescent="0.25">
      <c r="A10" s="198" t="s">
        <v>307</v>
      </c>
      <c r="B10" s="198"/>
      <c r="C10" s="198"/>
      <c r="D10" s="198"/>
      <c r="E10" s="198"/>
      <c r="F10" s="198"/>
      <c r="G10" s="5">
        <v>3</v>
      </c>
      <c r="H10" s="70">
        <v>0</v>
      </c>
      <c r="I10" s="70">
        <v>0</v>
      </c>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row>
    <row r="11" spans="1:256" x14ac:dyDescent="0.25">
      <c r="A11" s="198" t="s">
        <v>308</v>
      </c>
      <c r="B11" s="198"/>
      <c r="C11" s="198"/>
      <c r="D11" s="198"/>
      <c r="E11" s="198"/>
      <c r="F11" s="198"/>
      <c r="G11" s="5">
        <v>4</v>
      </c>
      <c r="H11" s="70">
        <v>0</v>
      </c>
      <c r="I11" s="70">
        <v>0</v>
      </c>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row>
    <row r="12" spans="1:256" x14ac:dyDescent="0.25">
      <c r="A12" s="198" t="s">
        <v>309</v>
      </c>
      <c r="B12" s="198"/>
      <c r="C12" s="198"/>
      <c r="D12" s="198"/>
      <c r="E12" s="198"/>
      <c r="F12" s="198"/>
      <c r="G12" s="5">
        <v>5</v>
      </c>
      <c r="H12" s="70">
        <v>0</v>
      </c>
      <c r="I12" s="70">
        <v>0</v>
      </c>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row>
    <row r="13" spans="1:256" x14ac:dyDescent="0.25">
      <c r="A13" s="201" t="s">
        <v>310</v>
      </c>
      <c r="B13" s="201"/>
      <c r="C13" s="201"/>
      <c r="D13" s="201"/>
      <c r="E13" s="201"/>
      <c r="F13" s="201"/>
      <c r="G13" s="7">
        <v>6</v>
      </c>
      <c r="H13" s="74">
        <f>SUM(H8:H12)</f>
        <v>0</v>
      </c>
      <c r="I13" s="74">
        <f>SUM(I8:I12)</f>
        <v>0</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row>
    <row r="14" spans="1:256" x14ac:dyDescent="0.25">
      <c r="A14" s="198" t="s">
        <v>311</v>
      </c>
      <c r="B14" s="198"/>
      <c r="C14" s="198"/>
      <c r="D14" s="198"/>
      <c r="E14" s="198"/>
      <c r="F14" s="198"/>
      <c r="G14" s="5">
        <v>7</v>
      </c>
      <c r="H14" s="70">
        <v>0</v>
      </c>
      <c r="I14" s="70">
        <v>0</v>
      </c>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row>
    <row r="15" spans="1:256" x14ac:dyDescent="0.25">
      <c r="A15" s="198" t="s">
        <v>312</v>
      </c>
      <c r="B15" s="198"/>
      <c r="C15" s="198"/>
      <c r="D15" s="198"/>
      <c r="E15" s="198"/>
      <c r="F15" s="198"/>
      <c r="G15" s="5">
        <v>8</v>
      </c>
      <c r="H15" s="70">
        <v>0</v>
      </c>
      <c r="I15" s="70">
        <v>0</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row>
    <row r="16" spans="1:256" x14ac:dyDescent="0.25">
      <c r="A16" s="198" t="s">
        <v>313</v>
      </c>
      <c r="B16" s="198"/>
      <c r="C16" s="198"/>
      <c r="D16" s="198"/>
      <c r="E16" s="198"/>
      <c r="F16" s="198"/>
      <c r="G16" s="5">
        <v>9</v>
      </c>
      <c r="H16" s="70">
        <v>0</v>
      </c>
      <c r="I16" s="70">
        <v>0</v>
      </c>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row>
    <row r="17" spans="1:256" x14ac:dyDescent="0.25">
      <c r="A17" s="198" t="s">
        <v>314</v>
      </c>
      <c r="B17" s="198"/>
      <c r="C17" s="198"/>
      <c r="D17" s="198"/>
      <c r="E17" s="198"/>
      <c r="F17" s="198"/>
      <c r="G17" s="5">
        <v>10</v>
      </c>
      <c r="H17" s="70">
        <v>0</v>
      </c>
      <c r="I17" s="70">
        <v>0</v>
      </c>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row>
    <row r="18" spans="1:256" x14ac:dyDescent="0.25">
      <c r="A18" s="198" t="s">
        <v>315</v>
      </c>
      <c r="B18" s="198"/>
      <c r="C18" s="198"/>
      <c r="D18" s="198"/>
      <c r="E18" s="198"/>
      <c r="F18" s="198"/>
      <c r="G18" s="5">
        <v>11</v>
      </c>
      <c r="H18" s="70">
        <v>0</v>
      </c>
      <c r="I18" s="70">
        <v>0</v>
      </c>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row>
    <row r="19" spans="1:256" x14ac:dyDescent="0.25">
      <c r="A19" s="198" t="s">
        <v>316</v>
      </c>
      <c r="B19" s="198"/>
      <c r="C19" s="198"/>
      <c r="D19" s="198"/>
      <c r="E19" s="198"/>
      <c r="F19" s="198"/>
      <c r="G19" s="5">
        <v>12</v>
      </c>
      <c r="H19" s="70">
        <v>0</v>
      </c>
      <c r="I19" s="70">
        <v>0</v>
      </c>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row>
    <row r="20" spans="1:256" ht="25.5" customHeight="1" x14ac:dyDescent="0.25">
      <c r="A20" s="201" t="s">
        <v>317</v>
      </c>
      <c r="B20" s="201"/>
      <c r="C20" s="201"/>
      <c r="D20" s="201"/>
      <c r="E20" s="201"/>
      <c r="F20" s="201"/>
      <c r="G20" s="7">
        <v>13</v>
      </c>
      <c r="H20" s="74">
        <f>SUM(H14:H19)</f>
        <v>0</v>
      </c>
      <c r="I20" s="74">
        <f>SUM(I14:I19)</f>
        <v>0</v>
      </c>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row>
    <row r="21" spans="1:256" x14ac:dyDescent="0.25">
      <c r="A21" s="203" t="s">
        <v>425</v>
      </c>
      <c r="B21" s="203"/>
      <c r="C21" s="203"/>
      <c r="D21" s="203"/>
      <c r="E21" s="203"/>
      <c r="F21" s="203"/>
      <c r="G21" s="7">
        <v>14</v>
      </c>
      <c r="H21" s="69">
        <f>H13+H20</f>
        <v>0</v>
      </c>
      <c r="I21" s="69">
        <f>I13+I20</f>
        <v>0</v>
      </c>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row>
    <row r="22" spans="1:256" x14ac:dyDescent="0.25">
      <c r="A22" s="218" t="s">
        <v>271</v>
      </c>
      <c r="B22" s="225"/>
      <c r="C22" s="225"/>
      <c r="D22" s="225"/>
      <c r="E22" s="225"/>
      <c r="F22" s="225"/>
      <c r="G22" s="225"/>
      <c r="H22" s="225"/>
      <c r="I22" s="225"/>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row>
    <row r="23" spans="1:256" x14ac:dyDescent="0.25">
      <c r="A23" s="198" t="s">
        <v>318</v>
      </c>
      <c r="B23" s="198"/>
      <c r="C23" s="198"/>
      <c r="D23" s="198"/>
      <c r="E23" s="198"/>
      <c r="F23" s="198"/>
      <c r="G23" s="5">
        <v>15</v>
      </c>
      <c r="H23" s="70">
        <v>0</v>
      </c>
      <c r="I23" s="70">
        <v>0</v>
      </c>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row>
    <row r="24" spans="1:256" x14ac:dyDescent="0.25">
      <c r="A24" s="198" t="s">
        <v>319</v>
      </c>
      <c r="B24" s="198"/>
      <c r="C24" s="198"/>
      <c r="D24" s="198"/>
      <c r="E24" s="198"/>
      <c r="F24" s="198"/>
      <c r="G24" s="5">
        <v>16</v>
      </c>
      <c r="H24" s="70">
        <v>0</v>
      </c>
      <c r="I24" s="70">
        <v>0</v>
      </c>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row>
    <row r="25" spans="1:256" x14ac:dyDescent="0.25">
      <c r="A25" s="198" t="s">
        <v>320</v>
      </c>
      <c r="B25" s="198"/>
      <c r="C25" s="198"/>
      <c r="D25" s="198"/>
      <c r="E25" s="198"/>
      <c r="F25" s="198"/>
      <c r="G25" s="5">
        <v>17</v>
      </c>
      <c r="H25" s="70">
        <v>0</v>
      </c>
      <c r="I25" s="70">
        <v>0</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row>
    <row r="26" spans="1:256" x14ac:dyDescent="0.25">
      <c r="A26" s="198" t="s">
        <v>321</v>
      </c>
      <c r="B26" s="198"/>
      <c r="C26" s="198"/>
      <c r="D26" s="198"/>
      <c r="E26" s="198"/>
      <c r="F26" s="198"/>
      <c r="G26" s="5">
        <v>18</v>
      </c>
      <c r="H26" s="70">
        <v>0</v>
      </c>
      <c r="I26" s="70">
        <v>0</v>
      </c>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row>
    <row r="27" spans="1:256" x14ac:dyDescent="0.25">
      <c r="A27" s="198" t="s">
        <v>322</v>
      </c>
      <c r="B27" s="198"/>
      <c r="C27" s="198"/>
      <c r="D27" s="198"/>
      <c r="E27" s="198"/>
      <c r="F27" s="198"/>
      <c r="G27" s="5">
        <v>19</v>
      </c>
      <c r="H27" s="70">
        <v>0</v>
      </c>
      <c r="I27" s="70">
        <v>0</v>
      </c>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row>
    <row r="28" spans="1:256" x14ac:dyDescent="0.25">
      <c r="A28" s="198" t="s">
        <v>323</v>
      </c>
      <c r="B28" s="198"/>
      <c r="C28" s="198"/>
      <c r="D28" s="198"/>
      <c r="E28" s="198"/>
      <c r="F28" s="198"/>
      <c r="G28" s="5">
        <v>20</v>
      </c>
      <c r="H28" s="70">
        <v>0</v>
      </c>
      <c r="I28" s="70">
        <v>0</v>
      </c>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row>
    <row r="29" spans="1:256" x14ac:dyDescent="0.25">
      <c r="A29" s="199" t="s">
        <v>426</v>
      </c>
      <c r="B29" s="199"/>
      <c r="C29" s="199"/>
      <c r="D29" s="199"/>
      <c r="E29" s="199"/>
      <c r="F29" s="199"/>
      <c r="G29" s="7">
        <v>21</v>
      </c>
      <c r="H29" s="69">
        <f>SUM(H23:H28)</f>
        <v>0</v>
      </c>
      <c r="I29" s="69">
        <f>SUM(I23:I28)</f>
        <v>0</v>
      </c>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row>
    <row r="30" spans="1:256" ht="20.25" customHeight="1" x14ac:dyDescent="0.25">
      <c r="A30" s="198" t="s">
        <v>324</v>
      </c>
      <c r="B30" s="198"/>
      <c r="C30" s="198"/>
      <c r="D30" s="198"/>
      <c r="E30" s="198"/>
      <c r="F30" s="198"/>
      <c r="G30" s="5">
        <v>22</v>
      </c>
      <c r="H30" s="70">
        <v>0</v>
      </c>
      <c r="I30" s="70">
        <v>0</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row>
    <row r="31" spans="1:256" x14ac:dyDescent="0.25">
      <c r="A31" s="198" t="s">
        <v>325</v>
      </c>
      <c r="B31" s="198"/>
      <c r="C31" s="198"/>
      <c r="D31" s="198"/>
      <c r="E31" s="198"/>
      <c r="F31" s="198"/>
      <c r="G31" s="5">
        <v>23</v>
      </c>
      <c r="H31" s="70">
        <v>0</v>
      </c>
      <c r="I31" s="70">
        <v>0</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row>
    <row r="32" spans="1:256" x14ac:dyDescent="0.25">
      <c r="A32" s="198" t="s">
        <v>326</v>
      </c>
      <c r="B32" s="198"/>
      <c r="C32" s="198"/>
      <c r="D32" s="198"/>
      <c r="E32" s="198"/>
      <c r="F32" s="198"/>
      <c r="G32" s="5">
        <v>24</v>
      </c>
      <c r="H32" s="70">
        <v>0</v>
      </c>
      <c r="I32" s="70">
        <v>0</v>
      </c>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row>
    <row r="33" spans="1:256" x14ac:dyDescent="0.25">
      <c r="A33" s="198" t="s">
        <v>327</v>
      </c>
      <c r="B33" s="198"/>
      <c r="C33" s="198"/>
      <c r="D33" s="198"/>
      <c r="E33" s="198"/>
      <c r="F33" s="198"/>
      <c r="G33" s="5">
        <v>25</v>
      </c>
      <c r="H33" s="70">
        <v>0</v>
      </c>
      <c r="I33" s="70">
        <v>0</v>
      </c>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row>
    <row r="34" spans="1:256" x14ac:dyDescent="0.25">
      <c r="A34" s="198" t="s">
        <v>328</v>
      </c>
      <c r="B34" s="198"/>
      <c r="C34" s="198"/>
      <c r="D34" s="198"/>
      <c r="E34" s="198"/>
      <c r="F34" s="198"/>
      <c r="G34" s="5">
        <v>26</v>
      </c>
      <c r="H34" s="70">
        <v>0</v>
      </c>
      <c r="I34" s="70">
        <v>0</v>
      </c>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row>
    <row r="35" spans="1:256" x14ac:dyDescent="0.25">
      <c r="A35" s="199" t="s">
        <v>427</v>
      </c>
      <c r="B35" s="199"/>
      <c r="C35" s="199"/>
      <c r="D35" s="199"/>
      <c r="E35" s="199"/>
      <c r="F35" s="199"/>
      <c r="G35" s="7">
        <v>27</v>
      </c>
      <c r="H35" s="69">
        <f>SUM(H30:H34)</f>
        <v>0</v>
      </c>
      <c r="I35" s="69">
        <f>SUM(I30:I34)</f>
        <v>0</v>
      </c>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row>
    <row r="36" spans="1:256" x14ac:dyDescent="0.25">
      <c r="A36" s="203" t="s">
        <v>428</v>
      </c>
      <c r="B36" s="203"/>
      <c r="C36" s="203"/>
      <c r="D36" s="203"/>
      <c r="E36" s="203"/>
      <c r="F36" s="203"/>
      <c r="G36" s="7">
        <v>28</v>
      </c>
      <c r="H36" s="69">
        <f>H29+H35</f>
        <v>0</v>
      </c>
      <c r="I36" s="69">
        <f>I29+I35</f>
        <v>0</v>
      </c>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row>
    <row r="37" spans="1:256" x14ac:dyDescent="0.25">
      <c r="A37" s="218" t="s">
        <v>286</v>
      </c>
      <c r="B37" s="225"/>
      <c r="C37" s="225"/>
      <c r="D37" s="225"/>
      <c r="E37" s="225"/>
      <c r="F37" s="225"/>
      <c r="G37" s="225">
        <v>0</v>
      </c>
      <c r="H37" s="225"/>
      <c r="I37" s="225"/>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row>
    <row r="38" spans="1:256" x14ac:dyDescent="0.25">
      <c r="A38" s="173" t="s">
        <v>329</v>
      </c>
      <c r="B38" s="173"/>
      <c r="C38" s="173"/>
      <c r="D38" s="173"/>
      <c r="E38" s="173"/>
      <c r="F38" s="173"/>
      <c r="G38" s="5">
        <v>29</v>
      </c>
      <c r="H38" s="70">
        <v>0</v>
      </c>
      <c r="I38" s="70">
        <v>0</v>
      </c>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row>
    <row r="39" spans="1:256" ht="26.25" customHeight="1" x14ac:dyDescent="0.25">
      <c r="A39" s="173" t="s">
        <v>330</v>
      </c>
      <c r="B39" s="173"/>
      <c r="C39" s="173"/>
      <c r="D39" s="173"/>
      <c r="E39" s="173"/>
      <c r="F39" s="173"/>
      <c r="G39" s="5">
        <v>30</v>
      </c>
      <c r="H39" s="70">
        <v>0</v>
      </c>
      <c r="I39" s="70">
        <v>0</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row>
    <row r="40" spans="1:256" x14ac:dyDescent="0.25">
      <c r="A40" s="173" t="s">
        <v>331</v>
      </c>
      <c r="B40" s="173"/>
      <c r="C40" s="173"/>
      <c r="D40" s="173"/>
      <c r="E40" s="173"/>
      <c r="F40" s="173"/>
      <c r="G40" s="5">
        <v>31</v>
      </c>
      <c r="H40" s="70">
        <v>0</v>
      </c>
      <c r="I40" s="70">
        <v>0</v>
      </c>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row>
    <row r="41" spans="1:256" x14ac:dyDescent="0.25">
      <c r="A41" s="173" t="s">
        <v>332</v>
      </c>
      <c r="B41" s="173"/>
      <c r="C41" s="173"/>
      <c r="D41" s="173"/>
      <c r="E41" s="173"/>
      <c r="F41" s="173"/>
      <c r="G41" s="5">
        <v>32</v>
      </c>
      <c r="H41" s="70">
        <v>0</v>
      </c>
      <c r="I41" s="70">
        <v>0</v>
      </c>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row>
    <row r="42" spans="1:256" x14ac:dyDescent="0.25">
      <c r="A42" s="199" t="s">
        <v>429</v>
      </c>
      <c r="B42" s="199"/>
      <c r="C42" s="199"/>
      <c r="D42" s="199"/>
      <c r="E42" s="199"/>
      <c r="F42" s="199"/>
      <c r="G42" s="7">
        <v>33</v>
      </c>
      <c r="H42" s="69">
        <f>H41+H40+H39+H38</f>
        <v>0</v>
      </c>
      <c r="I42" s="69">
        <f>I41+I40+I39+I38</f>
        <v>0</v>
      </c>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row>
    <row r="43" spans="1:256" ht="24" customHeight="1" x14ac:dyDescent="0.25">
      <c r="A43" s="173" t="s">
        <v>333</v>
      </c>
      <c r="B43" s="173"/>
      <c r="C43" s="173"/>
      <c r="D43" s="173"/>
      <c r="E43" s="173"/>
      <c r="F43" s="173"/>
      <c r="G43" s="5">
        <v>34</v>
      </c>
      <c r="H43" s="70">
        <v>0</v>
      </c>
      <c r="I43" s="70">
        <v>0</v>
      </c>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row>
    <row r="44" spans="1:256" x14ac:dyDescent="0.25">
      <c r="A44" s="173" t="s">
        <v>334</v>
      </c>
      <c r="B44" s="173"/>
      <c r="C44" s="173"/>
      <c r="D44" s="173"/>
      <c r="E44" s="173"/>
      <c r="F44" s="173"/>
      <c r="G44" s="5">
        <v>35</v>
      </c>
      <c r="H44" s="70">
        <v>0</v>
      </c>
      <c r="I44" s="70">
        <v>0</v>
      </c>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row>
    <row r="45" spans="1:256" x14ac:dyDescent="0.25">
      <c r="A45" s="173" t="s">
        <v>335</v>
      </c>
      <c r="B45" s="173"/>
      <c r="C45" s="173"/>
      <c r="D45" s="173"/>
      <c r="E45" s="173"/>
      <c r="F45" s="173"/>
      <c r="G45" s="5">
        <v>36</v>
      </c>
      <c r="H45" s="70">
        <v>0</v>
      </c>
      <c r="I45" s="70">
        <v>0</v>
      </c>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row>
    <row r="46" spans="1:256" ht="22.5" customHeight="1" x14ac:dyDescent="0.25">
      <c r="A46" s="173" t="s">
        <v>336</v>
      </c>
      <c r="B46" s="173"/>
      <c r="C46" s="173"/>
      <c r="D46" s="173"/>
      <c r="E46" s="173"/>
      <c r="F46" s="173"/>
      <c r="G46" s="5">
        <v>37</v>
      </c>
      <c r="H46" s="70">
        <v>0</v>
      </c>
      <c r="I46" s="70">
        <v>0</v>
      </c>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row>
    <row r="47" spans="1:256" x14ac:dyDescent="0.25">
      <c r="A47" s="173" t="s">
        <v>337</v>
      </c>
      <c r="B47" s="173"/>
      <c r="C47" s="173"/>
      <c r="D47" s="173"/>
      <c r="E47" s="173"/>
      <c r="F47" s="173"/>
      <c r="G47" s="5">
        <v>38</v>
      </c>
      <c r="H47" s="70">
        <v>0</v>
      </c>
      <c r="I47" s="70">
        <v>0</v>
      </c>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row>
    <row r="48" spans="1:256" x14ac:dyDescent="0.25">
      <c r="A48" s="199" t="s">
        <v>430</v>
      </c>
      <c r="B48" s="199"/>
      <c r="C48" s="199"/>
      <c r="D48" s="199"/>
      <c r="E48" s="199"/>
      <c r="F48" s="199"/>
      <c r="G48" s="7">
        <v>39</v>
      </c>
      <c r="H48" s="69">
        <f>H47+H46+H45+H44+H43</f>
        <v>0</v>
      </c>
      <c r="I48" s="69">
        <f>I47+I46+I45+I44+I43</f>
        <v>0</v>
      </c>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row>
    <row r="49" spans="1:256" x14ac:dyDescent="0.25">
      <c r="A49" s="203" t="s">
        <v>431</v>
      </c>
      <c r="B49" s="203"/>
      <c r="C49" s="203"/>
      <c r="D49" s="203"/>
      <c r="E49" s="203"/>
      <c r="F49" s="203"/>
      <c r="G49" s="7">
        <v>40</v>
      </c>
      <c r="H49" s="69">
        <f>H48+H42</f>
        <v>0</v>
      </c>
      <c r="I49" s="69">
        <f>I48+I42</f>
        <v>0</v>
      </c>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row>
    <row r="50" spans="1:256" ht="24.75" customHeight="1" x14ac:dyDescent="0.25">
      <c r="A50" s="198" t="s">
        <v>338</v>
      </c>
      <c r="B50" s="198"/>
      <c r="C50" s="198"/>
      <c r="D50" s="198"/>
      <c r="E50" s="198"/>
      <c r="F50" s="198"/>
      <c r="G50" s="5">
        <v>41</v>
      </c>
      <c r="H50" s="70">
        <v>0</v>
      </c>
      <c r="I50" s="70">
        <v>0</v>
      </c>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row>
    <row r="51" spans="1:256" ht="24" customHeight="1" x14ac:dyDescent="0.25">
      <c r="A51" s="203" t="s">
        <v>432</v>
      </c>
      <c r="B51" s="203"/>
      <c r="C51" s="203"/>
      <c r="D51" s="203"/>
      <c r="E51" s="203"/>
      <c r="F51" s="203"/>
      <c r="G51" s="7">
        <v>42</v>
      </c>
      <c r="H51" s="69">
        <f>H21+H36+H49+H50</f>
        <v>0</v>
      </c>
      <c r="I51" s="69">
        <f>I21+I36+I49+I50</f>
        <v>0</v>
      </c>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row>
    <row r="52" spans="1:256" ht="24.75" customHeight="1" x14ac:dyDescent="0.25">
      <c r="A52" s="217" t="s">
        <v>301</v>
      </c>
      <c r="B52" s="217"/>
      <c r="C52" s="217"/>
      <c r="D52" s="217"/>
      <c r="E52" s="217"/>
      <c r="F52" s="217"/>
      <c r="G52" s="5">
        <v>43</v>
      </c>
      <c r="H52" s="70">
        <v>0</v>
      </c>
      <c r="I52" s="70">
        <v>0</v>
      </c>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row>
    <row r="53" spans="1:256" ht="22.5" customHeight="1" x14ac:dyDescent="0.25">
      <c r="A53" s="217" t="s">
        <v>433</v>
      </c>
      <c r="B53" s="217"/>
      <c r="C53" s="217"/>
      <c r="D53" s="217"/>
      <c r="E53" s="217"/>
      <c r="F53" s="217"/>
      <c r="G53" s="5">
        <v>44</v>
      </c>
      <c r="H53" s="75">
        <f>H52+H51</f>
        <v>0</v>
      </c>
      <c r="I53" s="75">
        <f>I52+I51</f>
        <v>0</v>
      </c>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row>
  </sheetData>
  <sheetProtection sheet="1" objects="1" scenarios="1"/>
  <mergeCells count="53">
    <mergeCell ref="A6:F6"/>
    <mergeCell ref="A7:I7"/>
    <mergeCell ref="A8:F8"/>
    <mergeCell ref="A9:F9"/>
    <mergeCell ref="A1:I1"/>
    <mergeCell ref="A2:I2"/>
    <mergeCell ref="A3:I3"/>
    <mergeCell ref="A4:I4"/>
    <mergeCell ref="A5:F5"/>
    <mergeCell ref="A10:F10"/>
    <mergeCell ref="A11:F11"/>
    <mergeCell ref="A24:F24"/>
    <mergeCell ref="A13:F13"/>
    <mergeCell ref="A14:F14"/>
    <mergeCell ref="A15:F15"/>
    <mergeCell ref="A16:F16"/>
    <mergeCell ref="A17:F17"/>
    <mergeCell ref="A18:F18"/>
    <mergeCell ref="A19:F19"/>
    <mergeCell ref="A12:F12"/>
    <mergeCell ref="A20:F20"/>
    <mergeCell ref="A21:F21"/>
    <mergeCell ref="A22:I22"/>
    <mergeCell ref="A23:F23"/>
    <mergeCell ref="A25:F25"/>
    <mergeCell ref="A26:F26"/>
    <mergeCell ref="A27:F27"/>
    <mergeCell ref="A28:F28"/>
    <mergeCell ref="A29:F29"/>
    <mergeCell ref="A42:F42"/>
    <mergeCell ref="A43:F43"/>
    <mergeCell ref="A44:F44"/>
    <mergeCell ref="A45:F45"/>
    <mergeCell ref="A30:F30"/>
    <mergeCell ref="A31:F31"/>
    <mergeCell ref="A32:F32"/>
    <mergeCell ref="A33:F33"/>
    <mergeCell ref="A34:F34"/>
    <mergeCell ref="A35:F35"/>
    <mergeCell ref="A37:I37"/>
    <mergeCell ref="A38:F38"/>
    <mergeCell ref="A39:F39"/>
    <mergeCell ref="A40:F40"/>
    <mergeCell ref="A41:F41"/>
    <mergeCell ref="A36:F36"/>
    <mergeCell ref="A53:F53"/>
    <mergeCell ref="A46:F46"/>
    <mergeCell ref="A47:F47"/>
    <mergeCell ref="A49:F49"/>
    <mergeCell ref="A50:F50"/>
    <mergeCell ref="A51:F51"/>
    <mergeCell ref="A52:F52"/>
    <mergeCell ref="A48:F48"/>
  </mergeCells>
  <dataValidations count="4">
    <dataValidation type="whole" operator="greaterThanOrEqual" allowBlank="1" showInputMessage="1" showErrorMessage="1" errorTitle="Incorrect entry" error="You can enter only positive whole numbers" sqref="H8:I13 H23:I29 H52:I53 H38:I42" xr:uid="{00000000-0002-0000-0400-000000000000}">
      <formula1>0</formula1>
    </dataValidation>
    <dataValidation type="whole" operator="lessThanOrEqual" allowBlank="1" showInputMessage="1" showErrorMessage="1" errorTitle="Incorrect entry" error="You can enter only negative whole numbers or a zero" sqref="H14:I16 H18:I19 H34:I35 H30:I32 H43:I48" xr:uid="{00000000-0002-0000-0400-000001000000}">
      <formula1>0</formula1>
    </dataValidation>
    <dataValidation type="whole" operator="notEqual" allowBlank="1" showInputMessage="1" showErrorMessage="1" errorTitle="Incorrect entry" error="You can enter only whole numbers" sqref="H20:I21 H17:I17 H33:I33 H36:I36 H49:I51" xr:uid="{00000000-0002-0000-0400-000002000000}">
      <formula1>999999999999</formula1>
    </dataValidation>
    <dataValidation type="whole" operator="greaterThanOrEqual" allowBlank="1" showInputMessage="1" showErrorMessage="1" errorTitle="Incorrect entry" error="You can enter only positive whole numbers." sqref="H22:I22 H37:I37" xr:uid="{00000000-0002-0000-0400-000003000000}">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63"/>
  <sheetViews>
    <sheetView tabSelected="1" topLeftCell="F40" zoomScale="115" zoomScaleNormal="115" zoomScaleSheetLayoutView="115" workbookViewId="0">
      <selection activeCell="T55" sqref="T55"/>
    </sheetView>
  </sheetViews>
  <sheetFormatPr defaultRowHeight="15" x14ac:dyDescent="0.25"/>
  <cols>
    <col min="20" max="20" width="10.140625" customWidth="1"/>
  </cols>
  <sheetData>
    <row r="1" spans="1:256" x14ac:dyDescent="0.25">
      <c r="A1" s="238" t="s">
        <v>339</v>
      </c>
      <c r="B1" s="239"/>
      <c r="C1" s="239"/>
      <c r="D1" s="239"/>
      <c r="E1" s="239"/>
      <c r="F1" s="239"/>
      <c r="G1" s="239"/>
      <c r="H1" s="239"/>
      <c r="I1" s="239"/>
      <c r="J1" s="239"/>
      <c r="K1" s="76"/>
      <c r="L1" s="77"/>
      <c r="M1" s="77"/>
      <c r="N1" s="77"/>
      <c r="O1" s="77"/>
      <c r="P1" s="77"/>
      <c r="Q1" s="77"/>
      <c r="R1" s="77"/>
      <c r="S1" s="77"/>
      <c r="T1" s="77"/>
      <c r="U1" s="77"/>
      <c r="V1" s="77"/>
      <c r="W1" s="77"/>
      <c r="X1" s="77"/>
      <c r="Y1" s="77"/>
      <c r="Z1" s="78"/>
      <c r="AA1" s="78"/>
      <c r="AB1" s="78"/>
      <c r="AC1" s="78"/>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c r="IR1" s="66"/>
      <c r="IS1" s="66"/>
      <c r="IT1" s="66"/>
      <c r="IU1" s="66"/>
      <c r="IV1" s="66"/>
    </row>
    <row r="2" spans="1:256" ht="15.75" x14ac:dyDescent="0.25">
      <c r="A2" s="79"/>
      <c r="B2" s="80"/>
      <c r="C2" s="240" t="s">
        <v>340</v>
      </c>
      <c r="D2" s="240"/>
      <c r="E2" s="81">
        <v>45292</v>
      </c>
      <c r="F2" s="82" t="s">
        <v>113</v>
      </c>
      <c r="G2" s="81">
        <v>45473</v>
      </c>
      <c r="H2" s="83"/>
      <c r="I2" s="83"/>
      <c r="J2" s="83"/>
      <c r="K2" s="84"/>
      <c r="L2" s="77"/>
      <c r="M2" s="77"/>
      <c r="N2" s="77"/>
      <c r="O2" s="77"/>
      <c r="P2" s="77"/>
      <c r="Q2" s="77"/>
      <c r="R2" s="77"/>
      <c r="S2" s="77"/>
      <c r="T2" s="77"/>
      <c r="U2" s="77"/>
      <c r="V2" s="77"/>
      <c r="W2" s="77"/>
      <c r="X2" s="77" t="s">
        <v>445</v>
      </c>
      <c r="Y2" s="77"/>
      <c r="Z2" s="78"/>
      <c r="AA2" s="78"/>
      <c r="AB2" s="78"/>
      <c r="AC2" s="78"/>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row>
    <row r="3" spans="1:256" x14ac:dyDescent="0.25">
      <c r="A3" s="241" t="s">
        <v>1</v>
      </c>
      <c r="B3" s="242"/>
      <c r="C3" s="242"/>
      <c r="D3" s="242"/>
      <c r="E3" s="242"/>
      <c r="F3" s="242"/>
      <c r="G3" s="241" t="s">
        <v>341</v>
      </c>
      <c r="H3" s="234" t="s">
        <v>342</v>
      </c>
      <c r="I3" s="234"/>
      <c r="J3" s="234"/>
      <c r="K3" s="234"/>
      <c r="L3" s="234"/>
      <c r="M3" s="234"/>
      <c r="N3" s="234"/>
      <c r="O3" s="234"/>
      <c r="P3" s="234"/>
      <c r="Q3" s="234"/>
      <c r="R3" s="234"/>
      <c r="S3" s="234"/>
      <c r="T3" s="234"/>
      <c r="U3" s="234"/>
      <c r="V3" s="234"/>
      <c r="W3" s="234"/>
      <c r="X3" s="234" t="s">
        <v>343</v>
      </c>
      <c r="Y3" s="234" t="s">
        <v>344</v>
      </c>
      <c r="Z3" s="78"/>
      <c r="AA3" s="78"/>
      <c r="AB3" s="78"/>
      <c r="AC3" s="78"/>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row>
    <row r="4" spans="1:256" ht="123.75" x14ac:dyDescent="0.25">
      <c r="A4" s="242"/>
      <c r="B4" s="242"/>
      <c r="C4" s="242"/>
      <c r="D4" s="242"/>
      <c r="E4" s="242"/>
      <c r="F4" s="242"/>
      <c r="G4" s="232"/>
      <c r="H4" s="85" t="s">
        <v>345</v>
      </c>
      <c r="I4" s="85" t="s">
        <v>346</v>
      </c>
      <c r="J4" s="85" t="s">
        <v>347</v>
      </c>
      <c r="K4" s="85" t="s">
        <v>348</v>
      </c>
      <c r="L4" s="85" t="s">
        <v>349</v>
      </c>
      <c r="M4" s="85" t="s">
        <v>350</v>
      </c>
      <c r="N4" s="85" t="s">
        <v>351</v>
      </c>
      <c r="O4" s="85" t="s">
        <v>352</v>
      </c>
      <c r="P4" s="94" t="s">
        <v>353</v>
      </c>
      <c r="Q4" s="85" t="s">
        <v>354</v>
      </c>
      <c r="R4" s="85" t="s">
        <v>355</v>
      </c>
      <c r="S4" s="94" t="s">
        <v>356</v>
      </c>
      <c r="T4" s="94" t="s">
        <v>357</v>
      </c>
      <c r="U4" s="85" t="s">
        <v>358</v>
      </c>
      <c r="V4" s="85" t="s">
        <v>359</v>
      </c>
      <c r="W4" s="85" t="s">
        <v>360</v>
      </c>
      <c r="X4" s="235"/>
      <c r="Y4" s="235"/>
      <c r="Z4" s="78"/>
      <c r="AA4" s="78"/>
      <c r="AB4" s="78"/>
      <c r="AC4" s="78"/>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row>
    <row r="5" spans="1:256" ht="33.75" x14ac:dyDescent="0.25">
      <c r="A5" s="236">
        <v>1</v>
      </c>
      <c r="B5" s="236"/>
      <c r="C5" s="236"/>
      <c r="D5" s="236"/>
      <c r="E5" s="236"/>
      <c r="F5" s="236"/>
      <c r="G5" s="86">
        <v>2</v>
      </c>
      <c r="H5" s="85" t="s">
        <v>248</v>
      </c>
      <c r="I5" s="87" t="s">
        <v>249</v>
      </c>
      <c r="J5" s="85" t="s">
        <v>361</v>
      </c>
      <c r="K5" s="87" t="s">
        <v>362</v>
      </c>
      <c r="L5" s="85" t="s">
        <v>363</v>
      </c>
      <c r="M5" s="87" t="s">
        <v>364</v>
      </c>
      <c r="N5" s="85" t="s">
        <v>365</v>
      </c>
      <c r="O5" s="87" t="s">
        <v>366</v>
      </c>
      <c r="P5" s="85" t="s">
        <v>367</v>
      </c>
      <c r="Q5" s="87" t="s">
        <v>368</v>
      </c>
      <c r="R5" s="85" t="s">
        <v>369</v>
      </c>
      <c r="S5" s="85" t="s">
        <v>370</v>
      </c>
      <c r="T5" s="85" t="s">
        <v>371</v>
      </c>
      <c r="U5" s="85" t="s">
        <v>372</v>
      </c>
      <c r="V5" s="85" t="s">
        <v>373</v>
      </c>
      <c r="W5" s="85" t="s">
        <v>374</v>
      </c>
      <c r="X5" s="85">
        <v>19</v>
      </c>
      <c r="Y5" s="87" t="s">
        <v>375</v>
      </c>
      <c r="Z5" s="78"/>
      <c r="AA5" s="78"/>
      <c r="AB5" s="78"/>
      <c r="AC5" s="78"/>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row>
    <row r="6" spans="1:256" x14ac:dyDescent="0.25">
      <c r="A6" s="227" t="s">
        <v>376</v>
      </c>
      <c r="B6" s="227"/>
      <c r="C6" s="227"/>
      <c r="D6" s="227"/>
      <c r="E6" s="227"/>
      <c r="F6" s="227"/>
      <c r="G6" s="227"/>
      <c r="H6" s="227"/>
      <c r="I6" s="227"/>
      <c r="J6" s="227"/>
      <c r="K6" s="227"/>
      <c r="L6" s="227"/>
      <c r="M6" s="227"/>
      <c r="N6" s="237"/>
      <c r="O6" s="237"/>
      <c r="P6" s="237"/>
      <c r="Q6" s="237"/>
      <c r="R6" s="237"/>
      <c r="S6" s="237"/>
      <c r="T6" s="237"/>
      <c r="U6" s="237"/>
      <c r="V6" s="237"/>
      <c r="W6" s="237"/>
      <c r="X6" s="237"/>
      <c r="Y6" s="228"/>
      <c r="Z6" s="78"/>
      <c r="AA6" s="78"/>
      <c r="AB6" s="78"/>
      <c r="AC6" s="78"/>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row>
    <row r="7" spans="1:256" x14ac:dyDescent="0.25">
      <c r="A7" s="233" t="s">
        <v>377</v>
      </c>
      <c r="B7" s="233"/>
      <c r="C7" s="233"/>
      <c r="D7" s="233"/>
      <c r="E7" s="233"/>
      <c r="F7" s="233"/>
      <c r="G7" s="88">
        <v>1</v>
      </c>
      <c r="H7" s="89">
        <v>14493025</v>
      </c>
      <c r="I7" s="89">
        <v>0</v>
      </c>
      <c r="J7" s="89">
        <v>2219928</v>
      </c>
      <c r="K7" s="89">
        <v>0</v>
      </c>
      <c r="L7" s="89">
        <v>0</v>
      </c>
      <c r="M7" s="89">
        <v>0</v>
      </c>
      <c r="N7" s="89">
        <v>0</v>
      </c>
      <c r="O7" s="89">
        <v>0</v>
      </c>
      <c r="P7" s="89">
        <v>0</v>
      </c>
      <c r="Q7" s="89">
        <v>0</v>
      </c>
      <c r="R7" s="89">
        <v>0</v>
      </c>
      <c r="S7" s="89">
        <v>0</v>
      </c>
      <c r="T7" s="89">
        <v>-646026</v>
      </c>
      <c r="U7" s="89">
        <v>23572592</v>
      </c>
      <c r="V7" s="89">
        <v>919268</v>
      </c>
      <c r="W7" s="90">
        <f>H7+I7+J7+K7-L7+M7+N7+O7+P7+Q7+R7+U7+V7+S7+T7</f>
        <v>40558787</v>
      </c>
      <c r="X7" s="89">
        <v>62824</v>
      </c>
      <c r="Y7" s="90">
        <f>W7+X7</f>
        <v>40621611</v>
      </c>
      <c r="Z7" s="78"/>
      <c r="AA7" s="78"/>
      <c r="AB7" s="78"/>
      <c r="AC7" s="78"/>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6"/>
      <c r="FN7" s="66"/>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6"/>
      <c r="IT7" s="66"/>
      <c r="IU7" s="66"/>
      <c r="IV7" s="66"/>
    </row>
    <row r="8" spans="1:256" x14ac:dyDescent="0.25">
      <c r="A8" s="230" t="s">
        <v>443</v>
      </c>
      <c r="B8" s="230"/>
      <c r="C8" s="230"/>
      <c r="D8" s="230"/>
      <c r="E8" s="230"/>
      <c r="F8" s="230"/>
      <c r="G8" s="88">
        <v>2</v>
      </c>
      <c r="H8" s="89">
        <v>0</v>
      </c>
      <c r="I8" s="89">
        <v>0</v>
      </c>
      <c r="J8" s="89">
        <v>0</v>
      </c>
      <c r="K8" s="89">
        <v>0</v>
      </c>
      <c r="L8" s="89">
        <v>0</v>
      </c>
      <c r="M8" s="89">
        <v>0</v>
      </c>
      <c r="N8" s="89">
        <v>0</v>
      </c>
      <c r="O8" s="89">
        <v>0</v>
      </c>
      <c r="P8" s="89">
        <v>0</v>
      </c>
      <c r="Q8" s="89">
        <v>0</v>
      </c>
      <c r="R8" s="89">
        <v>0</v>
      </c>
      <c r="S8" s="89">
        <v>0</v>
      </c>
      <c r="T8" s="89">
        <v>0</v>
      </c>
      <c r="U8" s="89">
        <v>0</v>
      </c>
      <c r="V8" s="89">
        <v>0</v>
      </c>
      <c r="W8" s="90">
        <f>H8+I8+J8+K8-L8+M8+N8+O8+P8+Q8+R8+U8+V8+S8+T8</f>
        <v>0</v>
      </c>
      <c r="X8" s="89">
        <v>0</v>
      </c>
      <c r="Y8" s="90">
        <f>W8+X8</f>
        <v>0</v>
      </c>
      <c r="Z8" s="78"/>
      <c r="AA8" s="78"/>
      <c r="AB8" s="78"/>
      <c r="AC8" s="78"/>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66"/>
      <c r="EZ8" s="66"/>
      <c r="FA8" s="66"/>
      <c r="FB8" s="66"/>
      <c r="FC8" s="66"/>
      <c r="FD8" s="66"/>
      <c r="FE8" s="66"/>
      <c r="FF8" s="66"/>
      <c r="FG8" s="66"/>
      <c r="FH8" s="66"/>
      <c r="FI8" s="66"/>
      <c r="FJ8" s="66"/>
      <c r="FK8" s="66"/>
      <c r="FL8" s="66"/>
      <c r="FM8" s="66"/>
      <c r="FN8" s="66"/>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6"/>
      <c r="IT8" s="66"/>
      <c r="IU8" s="66"/>
      <c r="IV8" s="66"/>
    </row>
    <row r="9" spans="1:256" x14ac:dyDescent="0.25">
      <c r="A9" s="230" t="s">
        <v>379</v>
      </c>
      <c r="B9" s="230"/>
      <c r="C9" s="230"/>
      <c r="D9" s="230"/>
      <c r="E9" s="230"/>
      <c r="F9" s="230"/>
      <c r="G9" s="88">
        <v>3</v>
      </c>
      <c r="H9" s="89">
        <v>0</v>
      </c>
      <c r="I9" s="89">
        <v>0</v>
      </c>
      <c r="J9" s="89">
        <v>0</v>
      </c>
      <c r="K9" s="89">
        <v>0</v>
      </c>
      <c r="L9" s="89">
        <v>0</v>
      </c>
      <c r="M9" s="89">
        <v>0</v>
      </c>
      <c r="N9" s="89">
        <v>0</v>
      </c>
      <c r="O9" s="89">
        <v>0</v>
      </c>
      <c r="P9" s="89">
        <v>0</v>
      </c>
      <c r="Q9" s="89">
        <v>0</v>
      </c>
      <c r="R9" s="89">
        <v>0</v>
      </c>
      <c r="S9" s="89">
        <v>0</v>
      </c>
      <c r="T9" s="89">
        <v>0</v>
      </c>
      <c r="U9" s="89">
        <v>0</v>
      </c>
      <c r="V9" s="89">
        <v>0</v>
      </c>
      <c r="W9" s="90">
        <f>H9+I9+J9+K9-L9+M9+N9+O9+P9+Q9+R9+U9+V9+S9+T9</f>
        <v>0</v>
      </c>
      <c r="X9" s="89">
        <v>0</v>
      </c>
      <c r="Y9" s="90">
        <f>W9+X9</f>
        <v>0</v>
      </c>
      <c r="Z9" s="78"/>
      <c r="AA9" s="78"/>
      <c r="AB9" s="78"/>
      <c r="AC9" s="78"/>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6"/>
      <c r="IT9" s="66"/>
      <c r="IU9" s="66"/>
      <c r="IV9" s="66"/>
    </row>
    <row r="10" spans="1:256" ht="23.25" customHeight="1" x14ac:dyDescent="0.25">
      <c r="A10" s="231" t="s">
        <v>380</v>
      </c>
      <c r="B10" s="231"/>
      <c r="C10" s="231"/>
      <c r="D10" s="231"/>
      <c r="E10" s="231"/>
      <c r="F10" s="231"/>
      <c r="G10" s="91">
        <v>4</v>
      </c>
      <c r="H10" s="92">
        <f>H7+H8+H9</f>
        <v>14493025</v>
      </c>
      <c r="I10" s="92">
        <f t="shared" ref="I10:Y10" si="0">I7+I8+I9</f>
        <v>0</v>
      </c>
      <c r="J10" s="92">
        <f t="shared" si="0"/>
        <v>2219928</v>
      </c>
      <c r="K10" s="92">
        <f t="shared" si="0"/>
        <v>0</v>
      </c>
      <c r="L10" s="92">
        <f t="shared" si="0"/>
        <v>0</v>
      </c>
      <c r="M10" s="92">
        <f t="shared" si="0"/>
        <v>0</v>
      </c>
      <c r="N10" s="92">
        <f t="shared" si="0"/>
        <v>0</v>
      </c>
      <c r="O10" s="92">
        <f t="shared" si="0"/>
        <v>0</v>
      </c>
      <c r="P10" s="92">
        <f t="shared" si="0"/>
        <v>0</v>
      </c>
      <c r="Q10" s="92">
        <f t="shared" si="0"/>
        <v>0</v>
      </c>
      <c r="R10" s="92">
        <f t="shared" si="0"/>
        <v>0</v>
      </c>
      <c r="S10" s="92">
        <f t="shared" si="0"/>
        <v>0</v>
      </c>
      <c r="T10" s="92">
        <f t="shared" si="0"/>
        <v>-646026</v>
      </c>
      <c r="U10" s="92">
        <f t="shared" si="0"/>
        <v>23572592</v>
      </c>
      <c r="V10" s="92">
        <f t="shared" si="0"/>
        <v>919268</v>
      </c>
      <c r="W10" s="92">
        <f t="shared" si="0"/>
        <v>40558787</v>
      </c>
      <c r="X10" s="92">
        <f t="shared" si="0"/>
        <v>62824</v>
      </c>
      <c r="Y10" s="92">
        <f t="shared" si="0"/>
        <v>40621611</v>
      </c>
      <c r="Z10" s="78"/>
      <c r="AA10" s="78"/>
      <c r="AB10" s="78"/>
      <c r="AC10" s="78"/>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c r="EO10" s="66"/>
      <c r="EP10" s="66"/>
      <c r="EQ10" s="66"/>
      <c r="ER10" s="66"/>
      <c r="ES10" s="66"/>
      <c r="ET10" s="66"/>
      <c r="EU10" s="66"/>
      <c r="EV10" s="66"/>
      <c r="EW10" s="66"/>
      <c r="EX10" s="66"/>
      <c r="EY10" s="66"/>
      <c r="EZ10" s="66"/>
      <c r="FA10" s="66"/>
      <c r="FB10" s="66"/>
      <c r="FC10" s="66"/>
      <c r="FD10" s="66"/>
      <c r="FE10" s="66"/>
      <c r="FF10" s="66"/>
      <c r="FG10" s="66"/>
      <c r="FH10" s="66"/>
      <c r="FI10" s="66"/>
      <c r="FJ10" s="66"/>
      <c r="FK10" s="66"/>
      <c r="FL10" s="66"/>
      <c r="FM10" s="66"/>
      <c r="FN10" s="66"/>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6"/>
      <c r="IT10" s="66"/>
      <c r="IU10" s="66"/>
      <c r="IV10" s="66"/>
    </row>
    <row r="11" spans="1:256" x14ac:dyDescent="0.25">
      <c r="A11" s="230" t="s">
        <v>381</v>
      </c>
      <c r="B11" s="230"/>
      <c r="C11" s="230"/>
      <c r="D11" s="230"/>
      <c r="E11" s="230"/>
      <c r="F11" s="230"/>
      <c r="G11" s="88">
        <v>5</v>
      </c>
      <c r="H11" s="93">
        <v>0</v>
      </c>
      <c r="I11" s="93">
        <v>0</v>
      </c>
      <c r="J11" s="93">
        <v>0</v>
      </c>
      <c r="K11" s="93">
        <v>0</v>
      </c>
      <c r="L11" s="93">
        <v>0</v>
      </c>
      <c r="M11" s="93">
        <v>0</v>
      </c>
      <c r="N11" s="93">
        <v>0</v>
      </c>
      <c r="O11" s="93">
        <v>0</v>
      </c>
      <c r="P11" s="93">
        <v>0</v>
      </c>
      <c r="Q11" s="93">
        <v>0</v>
      </c>
      <c r="R11" s="93">
        <v>0</v>
      </c>
      <c r="S11" s="89">
        <v>0</v>
      </c>
      <c r="T11" s="89">
        <v>0</v>
      </c>
      <c r="U11" s="93">
        <v>0</v>
      </c>
      <c r="V11" s="252">
        <v>4608395</v>
      </c>
      <c r="W11" s="90">
        <f t="shared" ref="W11:W29" si="1">H11+I11+J11+K11-L11+M11+N11+O11+P11+Q11+R11+U11+V11+S11+T11</f>
        <v>4608395</v>
      </c>
      <c r="X11" s="89">
        <v>2850</v>
      </c>
      <c r="Y11" s="90">
        <f t="shared" ref="Y11:Y29" si="2">W11+X11</f>
        <v>4611245</v>
      </c>
      <c r="Z11" s="78"/>
      <c r="AA11" s="78"/>
      <c r="AB11" s="78"/>
      <c r="AC11" s="78"/>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66"/>
      <c r="EZ11" s="66"/>
      <c r="FA11" s="66"/>
      <c r="FB11" s="66"/>
      <c r="FC11" s="66"/>
      <c r="FD11" s="66"/>
      <c r="FE11" s="66"/>
      <c r="FF11" s="66"/>
      <c r="FG11" s="66"/>
      <c r="FH11" s="66"/>
      <c r="FI11" s="66"/>
      <c r="FJ11" s="66"/>
      <c r="FK11" s="66"/>
      <c r="FL11" s="66"/>
      <c r="FM11" s="66"/>
      <c r="FN11" s="66"/>
      <c r="FO11" s="66"/>
      <c r="FP11" s="66"/>
      <c r="FQ11" s="66"/>
      <c r="FR11" s="66"/>
      <c r="FS11" s="66"/>
      <c r="FT11" s="66"/>
      <c r="FU11" s="66"/>
      <c r="FV11" s="66"/>
      <c r="FW11" s="66"/>
      <c r="FX11" s="66"/>
      <c r="FY11" s="66"/>
      <c r="FZ11" s="66"/>
      <c r="GA11" s="66"/>
      <c r="GB11" s="66"/>
      <c r="GC11" s="66"/>
      <c r="GD11" s="66"/>
      <c r="GE11" s="66"/>
      <c r="GF11" s="66"/>
      <c r="GG11" s="66"/>
      <c r="GH11" s="66"/>
      <c r="GI11" s="66"/>
      <c r="GJ11" s="66"/>
      <c r="GK11" s="66"/>
      <c r="GL11" s="66"/>
      <c r="GM11" s="66"/>
      <c r="GN11" s="66"/>
      <c r="GO11" s="66"/>
      <c r="GP11" s="66"/>
      <c r="GQ11" s="66"/>
      <c r="GR11" s="66"/>
      <c r="GS11" s="66"/>
      <c r="GT11" s="66"/>
      <c r="GU11" s="66"/>
      <c r="GV11" s="66"/>
      <c r="GW11" s="66"/>
      <c r="GX11" s="66"/>
      <c r="GY11" s="66"/>
      <c r="GZ11" s="66"/>
      <c r="HA11" s="66"/>
      <c r="HB11" s="66"/>
      <c r="HC11" s="66"/>
      <c r="HD11" s="66"/>
      <c r="HE11" s="66"/>
      <c r="HF11" s="66"/>
      <c r="HG11" s="66"/>
      <c r="HH11" s="66"/>
      <c r="HI11" s="66"/>
      <c r="HJ11" s="66"/>
      <c r="HK11" s="66"/>
      <c r="HL11" s="66"/>
      <c r="HM11" s="66"/>
      <c r="HN11" s="66"/>
      <c r="HO11" s="66"/>
      <c r="HP11" s="66"/>
      <c r="HQ11" s="66"/>
      <c r="HR11" s="66"/>
      <c r="HS11" s="66"/>
      <c r="HT11" s="66"/>
      <c r="HU11" s="66"/>
      <c r="HV11" s="66"/>
      <c r="HW11" s="66"/>
      <c r="HX11" s="66"/>
      <c r="HY11" s="66"/>
      <c r="HZ11" s="66"/>
      <c r="IA11" s="66"/>
      <c r="IB11" s="66"/>
      <c r="IC11" s="66"/>
      <c r="ID11" s="66"/>
      <c r="IE11" s="66"/>
      <c r="IF11" s="66"/>
      <c r="IG11" s="66"/>
      <c r="IH11" s="66"/>
      <c r="II11" s="66"/>
      <c r="IJ11" s="66"/>
      <c r="IK11" s="66"/>
      <c r="IL11" s="66"/>
      <c r="IM11" s="66"/>
      <c r="IN11" s="66"/>
      <c r="IO11" s="66"/>
      <c r="IP11" s="66"/>
      <c r="IQ11" s="66"/>
      <c r="IR11" s="66"/>
      <c r="IS11" s="66"/>
      <c r="IT11" s="66"/>
      <c r="IU11" s="66"/>
      <c r="IV11" s="66"/>
    </row>
    <row r="12" spans="1:256" x14ac:dyDescent="0.25">
      <c r="A12" s="230" t="s">
        <v>382</v>
      </c>
      <c r="B12" s="230"/>
      <c r="C12" s="230"/>
      <c r="D12" s="230"/>
      <c r="E12" s="230"/>
      <c r="F12" s="230"/>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1"/>
        <v>0</v>
      </c>
      <c r="X12" s="89">
        <v>0</v>
      </c>
      <c r="Y12" s="90">
        <f t="shared" si="2"/>
        <v>0</v>
      </c>
      <c r="Z12" s="78"/>
      <c r="AA12" s="78"/>
      <c r="AB12" s="78"/>
      <c r="AC12" s="78"/>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6"/>
      <c r="FA12" s="66"/>
      <c r="FB12" s="66"/>
      <c r="FC12" s="6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row>
    <row r="13" spans="1:256" x14ac:dyDescent="0.25">
      <c r="A13" s="230" t="s">
        <v>383</v>
      </c>
      <c r="B13" s="230"/>
      <c r="C13" s="230"/>
      <c r="D13" s="230"/>
      <c r="E13" s="230"/>
      <c r="F13" s="230"/>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1"/>
        <v>0</v>
      </c>
      <c r="X13" s="89">
        <v>0</v>
      </c>
      <c r="Y13" s="90">
        <f t="shared" si="2"/>
        <v>0</v>
      </c>
      <c r="Z13" s="78"/>
      <c r="AA13" s="78"/>
      <c r="AB13" s="78"/>
      <c r="AC13" s="78"/>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c r="IR13" s="66"/>
      <c r="IS13" s="66"/>
      <c r="IT13" s="66"/>
      <c r="IU13" s="66"/>
      <c r="IV13" s="66"/>
    </row>
    <row r="14" spans="1:256" ht="21" customHeight="1" x14ac:dyDescent="0.25">
      <c r="A14" s="230" t="s">
        <v>384</v>
      </c>
      <c r="B14" s="230"/>
      <c r="C14" s="230"/>
      <c r="D14" s="230"/>
      <c r="E14" s="230"/>
      <c r="F14" s="230"/>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1"/>
        <v>0</v>
      </c>
      <c r="X14" s="89">
        <v>0</v>
      </c>
      <c r="Y14" s="90">
        <f t="shared" si="2"/>
        <v>0</v>
      </c>
      <c r="Z14" s="78"/>
      <c r="AA14" s="78"/>
      <c r="AB14" s="78"/>
      <c r="AC14" s="78"/>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row>
    <row r="15" spans="1:256" x14ac:dyDescent="0.25">
      <c r="A15" s="230" t="s">
        <v>385</v>
      </c>
      <c r="B15" s="230"/>
      <c r="C15" s="230"/>
      <c r="D15" s="230"/>
      <c r="E15" s="230"/>
      <c r="F15" s="230"/>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1"/>
        <v>0</v>
      </c>
      <c r="X15" s="89">
        <v>0</v>
      </c>
      <c r="Y15" s="90">
        <f t="shared" si="2"/>
        <v>0</v>
      </c>
      <c r="Z15" s="78"/>
      <c r="AA15" s="78"/>
      <c r="AB15" s="78"/>
      <c r="AC15" s="78"/>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ht="22.5" customHeight="1" x14ac:dyDescent="0.25">
      <c r="A16" s="230" t="s">
        <v>386</v>
      </c>
      <c r="B16" s="230"/>
      <c r="C16" s="230"/>
      <c r="D16" s="230"/>
      <c r="E16" s="230"/>
      <c r="F16" s="230"/>
      <c r="G16" s="88">
        <v>10</v>
      </c>
      <c r="H16" s="93">
        <v>0</v>
      </c>
      <c r="I16" s="93">
        <v>0</v>
      </c>
      <c r="J16" s="93">
        <v>0</v>
      </c>
      <c r="K16" s="93">
        <v>0</v>
      </c>
      <c r="L16" s="93">
        <v>0</v>
      </c>
      <c r="M16" s="93">
        <v>0</v>
      </c>
      <c r="N16" s="93">
        <v>0</v>
      </c>
      <c r="O16" s="93">
        <v>0</v>
      </c>
      <c r="P16" s="93">
        <v>0</v>
      </c>
      <c r="Q16" s="93">
        <v>0</v>
      </c>
      <c r="R16" s="89">
        <v>0</v>
      </c>
      <c r="S16" s="89">
        <v>0</v>
      </c>
      <c r="T16" s="89">
        <v>22454</v>
      </c>
      <c r="U16" s="89">
        <v>0</v>
      </c>
      <c r="V16" s="89">
        <v>0</v>
      </c>
      <c r="W16" s="90">
        <f t="shared" si="1"/>
        <v>22454</v>
      </c>
      <c r="X16" s="89">
        <v>729</v>
      </c>
      <c r="Y16" s="90">
        <f t="shared" si="2"/>
        <v>23183</v>
      </c>
      <c r="Z16" s="78"/>
      <c r="AA16" s="78"/>
      <c r="AB16" s="78"/>
      <c r="AC16" s="78"/>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row>
    <row r="17" spans="1:256" ht="19.5" customHeight="1" x14ac:dyDescent="0.25">
      <c r="A17" s="230" t="s">
        <v>387</v>
      </c>
      <c r="B17" s="230"/>
      <c r="C17" s="230"/>
      <c r="D17" s="230"/>
      <c r="E17" s="230"/>
      <c r="F17" s="230"/>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1"/>
        <v>0</v>
      </c>
      <c r="X17" s="89">
        <v>0</v>
      </c>
      <c r="Y17" s="90">
        <f t="shared" si="2"/>
        <v>0</v>
      </c>
      <c r="Z17" s="78"/>
      <c r="AA17" s="78"/>
      <c r="AB17" s="78"/>
      <c r="AC17" s="78"/>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c r="IR17" s="66"/>
      <c r="IS17" s="66"/>
      <c r="IT17" s="66"/>
      <c r="IU17" s="66"/>
      <c r="IV17" s="66"/>
    </row>
    <row r="18" spans="1:256" x14ac:dyDescent="0.25">
      <c r="A18" s="230" t="s">
        <v>388</v>
      </c>
      <c r="B18" s="230"/>
      <c r="C18" s="230"/>
      <c r="D18" s="230"/>
      <c r="E18" s="230"/>
      <c r="F18" s="230"/>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1"/>
        <v>0</v>
      </c>
      <c r="X18" s="89">
        <v>0</v>
      </c>
      <c r="Y18" s="90">
        <f t="shared" si="2"/>
        <v>0</v>
      </c>
      <c r="Z18" s="78"/>
      <c r="AA18" s="78"/>
      <c r="AB18" s="78"/>
      <c r="AC18" s="78"/>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row>
    <row r="19" spans="1:256" x14ac:dyDescent="0.25">
      <c r="A19" s="230" t="s">
        <v>389</v>
      </c>
      <c r="B19" s="230"/>
      <c r="C19" s="230"/>
      <c r="D19" s="230"/>
      <c r="E19" s="230"/>
      <c r="F19" s="230"/>
      <c r="G19" s="88">
        <v>13</v>
      </c>
      <c r="H19" s="89">
        <v>0</v>
      </c>
      <c r="I19" s="89">
        <v>0</v>
      </c>
      <c r="J19" s="89">
        <v>103</v>
      </c>
      <c r="K19" s="89">
        <v>0</v>
      </c>
      <c r="L19" s="89">
        <v>0</v>
      </c>
      <c r="M19" s="89">
        <v>0</v>
      </c>
      <c r="N19" s="89">
        <v>0</v>
      </c>
      <c r="O19" s="89">
        <v>0</v>
      </c>
      <c r="P19" s="89">
        <v>0</v>
      </c>
      <c r="Q19" s="89">
        <v>0</v>
      </c>
      <c r="R19" s="89">
        <v>0</v>
      </c>
      <c r="S19" s="89">
        <v>0</v>
      </c>
      <c r="T19" s="89">
        <v>0</v>
      </c>
      <c r="U19" s="89">
        <v>0</v>
      </c>
      <c r="V19" s="89">
        <v>0</v>
      </c>
      <c r="W19" s="90">
        <f t="shared" si="1"/>
        <v>103</v>
      </c>
      <c r="X19" s="89">
        <v>0</v>
      </c>
      <c r="Y19" s="90">
        <f t="shared" si="2"/>
        <v>103</v>
      </c>
      <c r="Z19" s="78"/>
      <c r="AA19" s="78"/>
      <c r="AB19" s="78"/>
      <c r="AC19" s="78"/>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row>
    <row r="20" spans="1:256" x14ac:dyDescent="0.25">
      <c r="A20" s="230" t="s">
        <v>390</v>
      </c>
      <c r="B20" s="230"/>
      <c r="C20" s="230"/>
      <c r="D20" s="230"/>
      <c r="E20" s="230"/>
      <c r="F20" s="230"/>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1"/>
        <v>0</v>
      </c>
      <c r="X20" s="89">
        <v>0</v>
      </c>
      <c r="Y20" s="90">
        <f t="shared" si="2"/>
        <v>0</v>
      </c>
      <c r="Z20" s="78"/>
      <c r="AA20" s="78"/>
      <c r="AB20" s="78"/>
      <c r="AC20" s="78"/>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row>
    <row r="21" spans="1:256" ht="27" customHeight="1" x14ac:dyDescent="0.25">
      <c r="A21" s="230" t="s">
        <v>391</v>
      </c>
      <c r="B21" s="230"/>
      <c r="C21" s="230"/>
      <c r="D21" s="230"/>
      <c r="E21" s="230"/>
      <c r="F21" s="230"/>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1"/>
        <v>0</v>
      </c>
      <c r="X21" s="89">
        <v>0</v>
      </c>
      <c r="Y21" s="90">
        <f t="shared" si="2"/>
        <v>0</v>
      </c>
      <c r="Z21" s="78"/>
      <c r="AA21" s="78"/>
      <c r="AB21" s="78"/>
      <c r="AC21" s="78"/>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c r="IR21" s="66"/>
      <c r="IS21" s="66"/>
      <c r="IT21" s="66"/>
      <c r="IU21" s="66"/>
      <c r="IV21" s="66"/>
    </row>
    <row r="22" spans="1:256" ht="22.5" customHeight="1" x14ac:dyDescent="0.25">
      <c r="A22" s="230" t="s">
        <v>392</v>
      </c>
      <c r="B22" s="230"/>
      <c r="C22" s="230"/>
      <c r="D22" s="230"/>
      <c r="E22" s="230"/>
      <c r="F22" s="230"/>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1"/>
        <v>0</v>
      </c>
      <c r="X22" s="89">
        <v>0</v>
      </c>
      <c r="Y22" s="90">
        <f t="shared" si="2"/>
        <v>0</v>
      </c>
      <c r="Z22" s="78"/>
      <c r="AA22" s="78"/>
      <c r="AB22" s="78"/>
      <c r="AC22" s="78"/>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row>
    <row r="23" spans="1:256" ht="24.75" customHeight="1" x14ac:dyDescent="0.25">
      <c r="A23" s="230" t="s">
        <v>393</v>
      </c>
      <c r="B23" s="230"/>
      <c r="C23" s="230"/>
      <c r="D23" s="230"/>
      <c r="E23" s="230"/>
      <c r="F23" s="230"/>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1"/>
        <v>0</v>
      </c>
      <c r="X23" s="89">
        <v>0</v>
      </c>
      <c r="Y23" s="90">
        <f t="shared" si="2"/>
        <v>0</v>
      </c>
      <c r="Z23" s="78"/>
      <c r="AA23" s="78"/>
      <c r="AB23" s="78"/>
      <c r="AC23" s="78"/>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c r="IR23" s="66"/>
      <c r="IS23" s="66"/>
      <c r="IT23" s="66"/>
      <c r="IU23" s="66"/>
      <c r="IV23" s="66"/>
    </row>
    <row r="24" spans="1:256" x14ac:dyDescent="0.25">
      <c r="A24" s="230" t="s">
        <v>394</v>
      </c>
      <c r="B24" s="230"/>
      <c r="C24" s="230"/>
      <c r="D24" s="230"/>
      <c r="E24" s="230"/>
      <c r="F24" s="230"/>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1"/>
        <v>0</v>
      </c>
      <c r="X24" s="89">
        <v>0</v>
      </c>
      <c r="Y24" s="90">
        <f t="shared" si="2"/>
        <v>0</v>
      </c>
      <c r="Z24" s="78"/>
      <c r="AA24" s="78"/>
      <c r="AB24" s="78"/>
      <c r="AC24" s="78"/>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row>
    <row r="25" spans="1:256" x14ac:dyDescent="0.25">
      <c r="A25" s="230" t="s">
        <v>395</v>
      </c>
      <c r="B25" s="230"/>
      <c r="C25" s="230"/>
      <c r="D25" s="230"/>
      <c r="E25" s="230"/>
      <c r="F25" s="230"/>
      <c r="G25" s="88">
        <v>19</v>
      </c>
      <c r="H25" s="89">
        <v>0</v>
      </c>
      <c r="I25" s="89">
        <v>0</v>
      </c>
      <c r="J25" s="89">
        <v>0</v>
      </c>
      <c r="K25" s="89">
        <v>0</v>
      </c>
      <c r="L25" s="89">
        <v>0</v>
      </c>
      <c r="M25" s="89">
        <v>0</v>
      </c>
      <c r="N25" s="89">
        <v>0</v>
      </c>
      <c r="O25" s="89">
        <v>0</v>
      </c>
      <c r="P25" s="89">
        <v>0</v>
      </c>
      <c r="Q25" s="89">
        <v>0</v>
      </c>
      <c r="R25" s="89">
        <v>0</v>
      </c>
      <c r="S25" s="89">
        <v>0</v>
      </c>
      <c r="T25" s="89">
        <v>0</v>
      </c>
      <c r="U25" s="89">
        <v>0</v>
      </c>
      <c r="V25" s="89">
        <v>0</v>
      </c>
      <c r="W25" s="90">
        <f t="shared" si="1"/>
        <v>0</v>
      </c>
      <c r="X25" s="89">
        <v>0</v>
      </c>
      <c r="Y25" s="90">
        <f t="shared" si="2"/>
        <v>0</v>
      </c>
      <c r="Z25" s="78"/>
      <c r="AA25" s="78"/>
      <c r="AB25" s="78"/>
      <c r="AC25" s="78"/>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c r="IR25" s="66"/>
      <c r="IS25" s="66"/>
      <c r="IT25" s="66"/>
      <c r="IU25" s="66"/>
      <c r="IV25" s="66"/>
    </row>
    <row r="26" spans="1:256" x14ac:dyDescent="0.25">
      <c r="A26" s="230" t="s">
        <v>401</v>
      </c>
      <c r="B26" s="230"/>
      <c r="C26" s="230"/>
      <c r="D26" s="230"/>
      <c r="E26" s="230"/>
      <c r="F26" s="230"/>
      <c r="G26" s="88">
        <v>20</v>
      </c>
      <c r="H26" s="89">
        <v>0</v>
      </c>
      <c r="I26" s="89">
        <v>0</v>
      </c>
      <c r="J26" s="89">
        <v>0</v>
      </c>
      <c r="K26" s="89">
        <v>0</v>
      </c>
      <c r="L26" s="89">
        <v>0</v>
      </c>
      <c r="M26" s="89">
        <v>0</v>
      </c>
      <c r="N26" s="89">
        <v>0</v>
      </c>
      <c r="O26" s="89">
        <v>0</v>
      </c>
      <c r="P26" s="89">
        <v>0</v>
      </c>
      <c r="Q26" s="89">
        <v>0</v>
      </c>
      <c r="R26" s="89">
        <v>0</v>
      </c>
      <c r="S26" s="89">
        <v>0</v>
      </c>
      <c r="T26" s="89">
        <v>0</v>
      </c>
      <c r="U26" s="89">
        <v>0</v>
      </c>
      <c r="V26" s="89">
        <v>0</v>
      </c>
      <c r="W26" s="90">
        <f t="shared" si="1"/>
        <v>0</v>
      </c>
      <c r="X26" s="89">
        <v>0</v>
      </c>
      <c r="Y26" s="90">
        <f t="shared" si="2"/>
        <v>0</v>
      </c>
      <c r="Z26" s="78"/>
      <c r="AA26" s="78"/>
      <c r="AB26" s="78"/>
      <c r="AC26" s="78"/>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6"/>
      <c r="GW26" s="66"/>
      <c r="GX26" s="66"/>
      <c r="GY26" s="66"/>
      <c r="GZ26" s="66"/>
      <c r="HA26" s="66"/>
      <c r="HB26" s="66"/>
      <c r="HC26" s="66"/>
      <c r="HD26" s="66"/>
      <c r="HE26" s="66"/>
      <c r="HF26" s="66"/>
      <c r="HG26" s="66"/>
      <c r="HH26" s="66"/>
      <c r="HI26" s="66"/>
      <c r="HJ26" s="66"/>
      <c r="HK26" s="66"/>
      <c r="HL26" s="66"/>
      <c r="HM26" s="66"/>
      <c r="HN26" s="66"/>
      <c r="HO26" s="66"/>
      <c r="HP26" s="66"/>
      <c r="HQ26" s="66"/>
      <c r="HR26" s="66"/>
      <c r="HS26" s="66"/>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c r="IR26" s="66"/>
      <c r="IS26" s="66"/>
      <c r="IT26" s="66"/>
      <c r="IU26" s="66"/>
      <c r="IV26" s="66"/>
    </row>
    <row r="27" spans="1:256" x14ac:dyDescent="0.25">
      <c r="A27" s="230" t="s">
        <v>396</v>
      </c>
      <c r="B27" s="230"/>
      <c r="C27" s="230"/>
      <c r="D27" s="230"/>
      <c r="E27" s="230"/>
      <c r="F27" s="230"/>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1"/>
        <v>0</v>
      </c>
      <c r="X27" s="89">
        <v>0</v>
      </c>
      <c r="Y27" s="90">
        <f t="shared" si="2"/>
        <v>0</v>
      </c>
      <c r="Z27" s="78"/>
      <c r="AA27" s="78"/>
      <c r="AB27" s="78"/>
      <c r="AC27" s="78"/>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c r="IR27" s="66"/>
      <c r="IS27" s="66"/>
      <c r="IT27" s="66"/>
      <c r="IU27" s="66"/>
      <c r="IV27" s="66"/>
    </row>
    <row r="28" spans="1:256" x14ac:dyDescent="0.25">
      <c r="A28" s="230" t="s">
        <v>397</v>
      </c>
      <c r="B28" s="230"/>
      <c r="C28" s="230"/>
      <c r="D28" s="230"/>
      <c r="E28" s="230"/>
      <c r="F28" s="230"/>
      <c r="G28" s="88">
        <v>22</v>
      </c>
      <c r="H28" s="89">
        <v>0</v>
      </c>
      <c r="I28" s="89">
        <v>0</v>
      </c>
      <c r="J28" s="89">
        <v>0</v>
      </c>
      <c r="K28" s="89">
        <v>0</v>
      </c>
      <c r="L28" s="89">
        <v>0</v>
      </c>
      <c r="M28" s="89">
        <v>0</v>
      </c>
      <c r="N28" s="89">
        <v>0</v>
      </c>
      <c r="O28" s="89">
        <v>0</v>
      </c>
      <c r="P28" s="89">
        <v>0</v>
      </c>
      <c r="Q28" s="89">
        <v>0</v>
      </c>
      <c r="R28" s="89">
        <v>0</v>
      </c>
      <c r="S28" s="89">
        <v>0</v>
      </c>
      <c r="T28" s="89">
        <v>0</v>
      </c>
      <c r="U28" s="89">
        <v>919268</v>
      </c>
      <c r="V28" s="89">
        <v>-919268</v>
      </c>
      <c r="W28" s="90">
        <f t="shared" si="1"/>
        <v>0</v>
      </c>
      <c r="X28" s="89">
        <v>0</v>
      </c>
      <c r="Y28" s="90">
        <f t="shared" si="2"/>
        <v>0</v>
      </c>
      <c r="Z28" s="78"/>
      <c r="AA28" s="78"/>
      <c r="AB28" s="78"/>
      <c r="AC28" s="78"/>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c r="FC28" s="66"/>
      <c r="FD28" s="66"/>
      <c r="FE28" s="66"/>
      <c r="FF28" s="66"/>
      <c r="FG28" s="66"/>
      <c r="FH28" s="66"/>
      <c r="FI28" s="66"/>
      <c r="FJ28" s="66"/>
      <c r="FK28" s="66"/>
      <c r="FL28" s="66"/>
      <c r="FM28" s="66"/>
      <c r="FN28" s="66"/>
      <c r="FO28" s="66"/>
      <c r="FP28" s="66"/>
      <c r="FQ28" s="66"/>
      <c r="FR28" s="66"/>
      <c r="FS28" s="66"/>
      <c r="FT28" s="66"/>
      <c r="FU28" s="66"/>
      <c r="FV28" s="66"/>
      <c r="FW28" s="66"/>
      <c r="FX28" s="66"/>
      <c r="FY28" s="66"/>
      <c r="FZ28" s="66"/>
      <c r="GA28" s="66"/>
      <c r="GB28" s="66"/>
      <c r="GC28" s="66"/>
      <c r="GD28" s="66"/>
      <c r="GE28" s="66"/>
      <c r="GF28" s="66"/>
      <c r="GG28" s="66"/>
      <c r="GH28" s="66"/>
      <c r="GI28" s="66"/>
      <c r="GJ28" s="66"/>
      <c r="GK28" s="66"/>
      <c r="GL28" s="66"/>
      <c r="GM28" s="66"/>
      <c r="GN28" s="66"/>
      <c r="GO28" s="66"/>
      <c r="GP28" s="66"/>
      <c r="GQ28" s="66"/>
      <c r="GR28" s="66"/>
      <c r="GS28" s="66"/>
      <c r="GT28" s="66"/>
      <c r="GU28" s="66"/>
      <c r="GV28" s="66"/>
      <c r="GW28" s="66"/>
      <c r="GX28" s="66"/>
      <c r="GY28" s="66"/>
      <c r="GZ28" s="66"/>
      <c r="HA28" s="66"/>
      <c r="HB28" s="66"/>
      <c r="HC28" s="66"/>
      <c r="HD28" s="66"/>
      <c r="HE28" s="66"/>
      <c r="HF28" s="66"/>
      <c r="HG28" s="66"/>
      <c r="HH28" s="66"/>
      <c r="HI28" s="66"/>
      <c r="HJ28" s="66"/>
      <c r="HK28" s="66"/>
      <c r="HL28" s="66"/>
      <c r="HM28" s="66"/>
      <c r="HN28" s="66"/>
      <c r="HO28" s="66"/>
      <c r="HP28" s="66"/>
      <c r="HQ28" s="66"/>
      <c r="HR28" s="66"/>
      <c r="HS28" s="66"/>
      <c r="HT28" s="66"/>
      <c r="HU28" s="66"/>
      <c r="HV28" s="66"/>
      <c r="HW28" s="66"/>
      <c r="HX28" s="66"/>
      <c r="HY28" s="66"/>
      <c r="HZ28" s="66"/>
      <c r="IA28" s="66"/>
      <c r="IB28" s="66"/>
      <c r="IC28" s="66"/>
      <c r="ID28" s="66"/>
      <c r="IE28" s="66"/>
      <c r="IF28" s="66"/>
      <c r="IG28" s="66"/>
      <c r="IH28" s="66"/>
      <c r="II28" s="66"/>
      <c r="IJ28" s="66"/>
      <c r="IK28" s="66"/>
      <c r="IL28" s="66"/>
      <c r="IM28" s="66"/>
      <c r="IN28" s="66"/>
      <c r="IO28" s="66"/>
      <c r="IP28" s="66"/>
      <c r="IQ28" s="66"/>
      <c r="IR28" s="66"/>
      <c r="IS28" s="66"/>
      <c r="IT28" s="66"/>
      <c r="IU28" s="66"/>
      <c r="IV28" s="66"/>
    </row>
    <row r="29" spans="1:256" x14ac:dyDescent="0.25">
      <c r="A29" s="230" t="s">
        <v>398</v>
      </c>
      <c r="B29" s="230"/>
      <c r="C29" s="230"/>
      <c r="D29" s="230"/>
      <c r="E29" s="230"/>
      <c r="F29" s="230"/>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1"/>
        <v>0</v>
      </c>
      <c r="X29" s="89">
        <v>0</v>
      </c>
      <c r="Y29" s="90">
        <f t="shared" si="2"/>
        <v>0</v>
      </c>
      <c r="Z29" s="78"/>
      <c r="AA29" s="78"/>
      <c r="AB29" s="78"/>
      <c r="AC29" s="78"/>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c r="FG29" s="66"/>
      <c r="FH29" s="66"/>
      <c r="FI29" s="66"/>
      <c r="FJ29" s="66"/>
      <c r="FK29" s="66"/>
      <c r="FL29" s="66"/>
      <c r="FM29" s="66"/>
      <c r="FN29" s="66"/>
      <c r="FO29" s="66"/>
      <c r="FP29" s="66"/>
      <c r="FQ29" s="66"/>
      <c r="FR29" s="66"/>
      <c r="FS29" s="66"/>
      <c r="FT29" s="66"/>
      <c r="FU29" s="66"/>
      <c r="FV29" s="66"/>
      <c r="FW29" s="66"/>
      <c r="FX29" s="66"/>
      <c r="FY29" s="66"/>
      <c r="FZ29" s="66"/>
      <c r="GA29" s="66"/>
      <c r="GB29" s="66"/>
      <c r="GC29" s="66"/>
      <c r="GD29" s="66"/>
      <c r="GE29" s="66"/>
      <c r="GF29" s="66"/>
      <c r="GG29" s="66"/>
      <c r="GH29" s="66"/>
      <c r="GI29" s="66"/>
      <c r="GJ29" s="66"/>
      <c r="GK29" s="66"/>
      <c r="GL29" s="66"/>
      <c r="GM29" s="66"/>
      <c r="GN29" s="66"/>
      <c r="GO29" s="66"/>
      <c r="GP29" s="66"/>
      <c r="GQ29" s="66"/>
      <c r="GR29" s="66"/>
      <c r="GS29" s="66"/>
      <c r="GT29" s="66"/>
      <c r="GU29" s="66"/>
      <c r="GV29" s="66"/>
      <c r="GW29" s="66"/>
      <c r="GX29" s="66"/>
      <c r="GY29" s="66"/>
      <c r="GZ29" s="66"/>
      <c r="HA29" s="66"/>
      <c r="HB29" s="66"/>
      <c r="HC29" s="66"/>
      <c r="HD29" s="66"/>
      <c r="HE29" s="66"/>
      <c r="HF29" s="66"/>
      <c r="HG29" s="66"/>
      <c r="HH29" s="66"/>
      <c r="HI29" s="66"/>
      <c r="HJ29" s="66"/>
      <c r="HK29" s="66"/>
      <c r="HL29" s="66"/>
      <c r="HM29" s="66"/>
      <c r="HN29" s="66"/>
      <c r="HO29" s="66"/>
      <c r="HP29" s="66"/>
      <c r="HQ29" s="66"/>
      <c r="HR29" s="66"/>
      <c r="HS29" s="66"/>
      <c r="HT29" s="66"/>
      <c r="HU29" s="66"/>
      <c r="HV29" s="66"/>
      <c r="HW29" s="66"/>
      <c r="HX29" s="66"/>
      <c r="HY29" s="66"/>
      <c r="HZ29" s="66"/>
      <c r="IA29" s="66"/>
      <c r="IB29" s="66"/>
      <c r="IC29" s="66"/>
      <c r="ID29" s="66"/>
      <c r="IE29" s="66"/>
      <c r="IF29" s="66"/>
      <c r="IG29" s="66"/>
      <c r="IH29" s="66"/>
      <c r="II29" s="66"/>
      <c r="IJ29" s="66"/>
      <c r="IK29" s="66"/>
      <c r="IL29" s="66"/>
      <c r="IM29" s="66"/>
      <c r="IN29" s="66"/>
      <c r="IO29" s="66"/>
      <c r="IP29" s="66"/>
      <c r="IQ29" s="66"/>
      <c r="IR29" s="66"/>
      <c r="IS29" s="66"/>
      <c r="IT29" s="66"/>
      <c r="IU29" s="66"/>
      <c r="IV29" s="66"/>
    </row>
    <row r="30" spans="1:256" ht="21" customHeight="1" x14ac:dyDescent="0.25">
      <c r="A30" s="231" t="s">
        <v>434</v>
      </c>
      <c r="B30" s="231"/>
      <c r="C30" s="231"/>
      <c r="D30" s="231"/>
      <c r="E30" s="231"/>
      <c r="F30" s="231"/>
      <c r="G30" s="91">
        <v>24</v>
      </c>
      <c r="H30" s="92">
        <f>SUM(H10:H29)</f>
        <v>14493025</v>
      </c>
      <c r="I30" s="92">
        <f t="shared" ref="I30:Y30" si="3">SUM(I10:I29)</f>
        <v>0</v>
      </c>
      <c r="J30" s="92">
        <f t="shared" si="3"/>
        <v>2220031</v>
      </c>
      <c r="K30" s="92">
        <f t="shared" si="3"/>
        <v>0</v>
      </c>
      <c r="L30" s="92">
        <f t="shared" si="3"/>
        <v>0</v>
      </c>
      <c r="M30" s="92">
        <f t="shared" si="3"/>
        <v>0</v>
      </c>
      <c r="N30" s="92">
        <f t="shared" si="3"/>
        <v>0</v>
      </c>
      <c r="O30" s="92">
        <f t="shared" si="3"/>
        <v>0</v>
      </c>
      <c r="P30" s="92">
        <f t="shared" si="3"/>
        <v>0</v>
      </c>
      <c r="Q30" s="92">
        <f t="shared" si="3"/>
        <v>0</v>
      </c>
      <c r="R30" s="92">
        <f t="shared" si="3"/>
        <v>0</v>
      </c>
      <c r="S30" s="92">
        <f t="shared" si="3"/>
        <v>0</v>
      </c>
      <c r="T30" s="92">
        <f t="shared" si="3"/>
        <v>-623572</v>
      </c>
      <c r="U30" s="92">
        <f t="shared" si="3"/>
        <v>24491860</v>
      </c>
      <c r="V30" s="92">
        <f t="shared" si="3"/>
        <v>4608395</v>
      </c>
      <c r="W30" s="92">
        <f t="shared" si="3"/>
        <v>45189739</v>
      </c>
      <c r="X30" s="92">
        <f t="shared" si="3"/>
        <v>66403</v>
      </c>
      <c r="Y30" s="92">
        <f t="shared" si="3"/>
        <v>45256142</v>
      </c>
      <c r="Z30" s="78"/>
      <c r="AA30" s="78"/>
      <c r="AB30" s="78"/>
      <c r="AC30" s="78"/>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6"/>
      <c r="FA30" s="66"/>
      <c r="FB30" s="66"/>
      <c r="FC30" s="66"/>
      <c r="FD30" s="66"/>
      <c r="FE30" s="66"/>
      <c r="FF30" s="66"/>
      <c r="FG30" s="66"/>
      <c r="FH30" s="66"/>
      <c r="FI30" s="66"/>
      <c r="FJ30" s="66"/>
      <c r="FK30" s="66"/>
      <c r="FL30" s="66"/>
      <c r="FM30" s="66"/>
      <c r="FN30" s="66"/>
      <c r="FO30" s="66"/>
      <c r="FP30" s="66"/>
      <c r="FQ30" s="66"/>
      <c r="FR30" s="66"/>
      <c r="FS30" s="66"/>
      <c r="FT30" s="66"/>
      <c r="FU30" s="66"/>
      <c r="FV30" s="66"/>
      <c r="FW30" s="66"/>
      <c r="FX30" s="66"/>
      <c r="FY30" s="66"/>
      <c r="FZ30" s="66"/>
      <c r="GA30" s="66"/>
      <c r="GB30" s="66"/>
      <c r="GC30" s="66"/>
      <c r="GD30" s="66"/>
      <c r="GE30" s="66"/>
      <c r="GF30" s="66"/>
      <c r="GG30" s="66"/>
      <c r="GH30" s="66"/>
      <c r="GI30" s="66"/>
      <c r="GJ30" s="66"/>
      <c r="GK30" s="66"/>
      <c r="GL30" s="66"/>
      <c r="GM30" s="66"/>
      <c r="GN30" s="66"/>
      <c r="GO30" s="66"/>
      <c r="GP30" s="66"/>
      <c r="GQ30" s="66"/>
      <c r="GR30" s="66"/>
      <c r="GS30" s="66"/>
      <c r="GT30" s="66"/>
      <c r="GU30" s="66"/>
      <c r="GV30" s="66"/>
      <c r="GW30" s="66"/>
      <c r="GX30" s="66"/>
      <c r="GY30" s="66"/>
      <c r="GZ30" s="66"/>
      <c r="HA30" s="66"/>
      <c r="HB30" s="66"/>
      <c r="HC30" s="66"/>
      <c r="HD30" s="66"/>
      <c r="HE30" s="66"/>
      <c r="HF30" s="66"/>
      <c r="HG30" s="66"/>
      <c r="HH30" s="66"/>
      <c r="HI30" s="66"/>
      <c r="HJ30" s="66"/>
      <c r="HK30" s="66"/>
      <c r="HL30" s="66"/>
      <c r="HM30" s="66"/>
      <c r="HN30" s="66"/>
      <c r="HO30" s="66"/>
      <c r="HP30" s="66"/>
      <c r="HQ30" s="66"/>
      <c r="HR30" s="66"/>
      <c r="HS30" s="66"/>
      <c r="HT30" s="66"/>
      <c r="HU30" s="66"/>
      <c r="HV30" s="66"/>
      <c r="HW30" s="66"/>
      <c r="HX30" s="66"/>
      <c r="HY30" s="66"/>
      <c r="HZ30" s="66"/>
      <c r="IA30" s="66"/>
      <c r="IB30" s="66"/>
      <c r="IC30" s="66"/>
      <c r="ID30" s="66"/>
      <c r="IE30" s="66"/>
      <c r="IF30" s="66"/>
      <c r="IG30" s="66"/>
      <c r="IH30" s="66"/>
      <c r="II30" s="66"/>
      <c r="IJ30" s="66"/>
      <c r="IK30" s="66"/>
      <c r="IL30" s="66"/>
      <c r="IM30" s="66"/>
      <c r="IN30" s="66"/>
      <c r="IO30" s="66"/>
      <c r="IP30" s="66"/>
      <c r="IQ30" s="66"/>
      <c r="IR30" s="66"/>
      <c r="IS30" s="66"/>
      <c r="IT30" s="66"/>
      <c r="IU30" s="66"/>
      <c r="IV30" s="66"/>
    </row>
    <row r="31" spans="1:256" x14ac:dyDescent="0.25">
      <c r="A31" s="227" t="s">
        <v>399</v>
      </c>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78"/>
      <c r="AA31" s="78"/>
      <c r="AB31" s="78"/>
      <c r="AC31" s="78"/>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c r="EO31" s="66"/>
      <c r="EP31" s="66"/>
      <c r="EQ31" s="66"/>
      <c r="ER31" s="66"/>
      <c r="ES31" s="66"/>
      <c r="ET31" s="66"/>
      <c r="EU31" s="66"/>
      <c r="EV31" s="66"/>
      <c r="EW31" s="66"/>
      <c r="EX31" s="66"/>
      <c r="EY31" s="66"/>
      <c r="EZ31" s="66"/>
      <c r="FA31" s="66"/>
      <c r="FB31" s="66"/>
      <c r="FC31" s="66"/>
      <c r="FD31" s="66"/>
      <c r="FE31" s="66"/>
      <c r="FF31" s="66"/>
      <c r="FG31" s="66"/>
      <c r="FH31" s="66"/>
      <c r="FI31" s="66"/>
      <c r="FJ31" s="66"/>
      <c r="FK31" s="66"/>
      <c r="FL31" s="66"/>
      <c r="FM31" s="66"/>
      <c r="FN31" s="66"/>
      <c r="FO31" s="66"/>
      <c r="FP31" s="66"/>
      <c r="FQ31" s="66"/>
      <c r="FR31" s="66"/>
      <c r="FS31" s="66"/>
      <c r="FT31" s="66"/>
      <c r="FU31" s="66"/>
      <c r="FV31" s="66"/>
      <c r="FW31" s="66"/>
      <c r="FX31" s="66"/>
      <c r="FY31" s="66"/>
      <c r="FZ31" s="66"/>
      <c r="GA31" s="66"/>
      <c r="GB31" s="66"/>
      <c r="GC31" s="66"/>
      <c r="GD31" s="66"/>
      <c r="GE31" s="66"/>
      <c r="GF31" s="66"/>
      <c r="GG31" s="66"/>
      <c r="GH31" s="66"/>
      <c r="GI31" s="66"/>
      <c r="GJ31" s="66"/>
      <c r="GK31" s="66"/>
      <c r="GL31" s="66"/>
      <c r="GM31" s="66"/>
      <c r="GN31" s="66"/>
      <c r="GO31" s="66"/>
      <c r="GP31" s="66"/>
      <c r="GQ31" s="66"/>
      <c r="GR31" s="66"/>
      <c r="GS31" s="66"/>
      <c r="GT31" s="66"/>
      <c r="GU31" s="66"/>
      <c r="GV31" s="66"/>
      <c r="GW31" s="66"/>
      <c r="GX31" s="66"/>
      <c r="GY31" s="66"/>
      <c r="GZ31" s="66"/>
      <c r="HA31" s="66"/>
      <c r="HB31" s="66"/>
      <c r="HC31" s="66"/>
      <c r="HD31" s="66"/>
      <c r="HE31" s="66"/>
      <c r="HF31" s="66"/>
      <c r="HG31" s="66"/>
      <c r="HH31" s="66"/>
      <c r="HI31" s="66"/>
      <c r="HJ31" s="66"/>
      <c r="HK31" s="66"/>
      <c r="HL31" s="66"/>
      <c r="HM31" s="66"/>
      <c r="HN31" s="66"/>
      <c r="HO31" s="66"/>
      <c r="HP31" s="66"/>
      <c r="HQ31" s="66"/>
      <c r="HR31" s="66"/>
      <c r="HS31" s="66"/>
      <c r="HT31" s="66"/>
      <c r="HU31" s="66"/>
      <c r="HV31" s="66"/>
      <c r="HW31" s="66"/>
      <c r="HX31" s="66"/>
      <c r="HY31" s="66"/>
      <c r="HZ31" s="66"/>
      <c r="IA31" s="66"/>
      <c r="IB31" s="66"/>
      <c r="IC31" s="66"/>
      <c r="ID31" s="66"/>
      <c r="IE31" s="66"/>
      <c r="IF31" s="66"/>
      <c r="IG31" s="66"/>
      <c r="IH31" s="66"/>
      <c r="II31" s="66"/>
      <c r="IJ31" s="66"/>
      <c r="IK31" s="66"/>
      <c r="IL31" s="66"/>
      <c r="IM31" s="66"/>
      <c r="IN31" s="66"/>
      <c r="IO31" s="66"/>
      <c r="IP31" s="66"/>
      <c r="IQ31" s="66"/>
      <c r="IR31" s="66"/>
      <c r="IS31" s="66"/>
      <c r="IT31" s="66"/>
      <c r="IU31" s="66"/>
      <c r="IV31" s="66"/>
    </row>
    <row r="32" spans="1:256" ht="22.5" customHeight="1" x14ac:dyDescent="0.25">
      <c r="A32" s="229" t="s">
        <v>435</v>
      </c>
      <c r="B32" s="229"/>
      <c r="C32" s="229"/>
      <c r="D32" s="229"/>
      <c r="E32" s="229"/>
      <c r="F32" s="229"/>
      <c r="G32" s="91">
        <v>25</v>
      </c>
      <c r="H32" s="92">
        <f>SUM(H12:H20)</f>
        <v>0</v>
      </c>
      <c r="I32" s="92">
        <f t="shared" ref="I32:Y32" si="4">SUM(I12:I20)</f>
        <v>0</v>
      </c>
      <c r="J32" s="92">
        <f t="shared" si="4"/>
        <v>103</v>
      </c>
      <c r="K32" s="92">
        <f t="shared" si="4"/>
        <v>0</v>
      </c>
      <c r="L32" s="92">
        <f t="shared" si="4"/>
        <v>0</v>
      </c>
      <c r="M32" s="92">
        <f t="shared" si="4"/>
        <v>0</v>
      </c>
      <c r="N32" s="92">
        <f t="shared" si="4"/>
        <v>0</v>
      </c>
      <c r="O32" s="92">
        <f t="shared" si="4"/>
        <v>0</v>
      </c>
      <c r="P32" s="92">
        <f t="shared" si="4"/>
        <v>0</v>
      </c>
      <c r="Q32" s="92">
        <f t="shared" si="4"/>
        <v>0</v>
      </c>
      <c r="R32" s="92">
        <f t="shared" si="4"/>
        <v>0</v>
      </c>
      <c r="S32" s="92">
        <f t="shared" si="4"/>
        <v>0</v>
      </c>
      <c r="T32" s="92">
        <f t="shared" si="4"/>
        <v>22454</v>
      </c>
      <c r="U32" s="92">
        <f t="shared" si="4"/>
        <v>0</v>
      </c>
      <c r="V32" s="92">
        <f t="shared" si="4"/>
        <v>0</v>
      </c>
      <c r="W32" s="92">
        <f t="shared" si="4"/>
        <v>22557</v>
      </c>
      <c r="X32" s="92">
        <f t="shared" si="4"/>
        <v>729</v>
      </c>
      <c r="Y32" s="92">
        <f t="shared" si="4"/>
        <v>23286</v>
      </c>
      <c r="Z32" s="78"/>
      <c r="AA32" s="78"/>
      <c r="AB32" s="78"/>
      <c r="AC32" s="78"/>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c r="EO32" s="66"/>
      <c r="EP32" s="66"/>
      <c r="EQ32" s="66"/>
      <c r="ER32" s="66"/>
      <c r="ES32" s="66"/>
      <c r="ET32" s="66"/>
      <c r="EU32" s="66"/>
      <c r="EV32" s="66"/>
      <c r="EW32" s="66"/>
      <c r="EX32" s="66"/>
      <c r="EY32" s="66"/>
      <c r="EZ32" s="66"/>
      <c r="FA32" s="66"/>
      <c r="FB32" s="66"/>
      <c r="FC32" s="66"/>
      <c r="FD32" s="66"/>
      <c r="FE32" s="66"/>
      <c r="FF32" s="66"/>
      <c r="FG32" s="66"/>
      <c r="FH32" s="66"/>
      <c r="FI32" s="66"/>
      <c r="FJ32" s="66"/>
      <c r="FK32" s="66"/>
      <c r="FL32" s="66"/>
      <c r="FM32" s="66"/>
      <c r="FN32" s="66"/>
      <c r="FO32" s="66"/>
      <c r="FP32" s="66"/>
      <c r="FQ32" s="66"/>
      <c r="FR32" s="66"/>
      <c r="FS32" s="66"/>
      <c r="FT32" s="66"/>
      <c r="FU32" s="66"/>
      <c r="FV32" s="66"/>
      <c r="FW32" s="66"/>
      <c r="FX32" s="66"/>
      <c r="FY32" s="66"/>
      <c r="FZ32" s="66"/>
      <c r="GA32" s="66"/>
      <c r="GB32" s="66"/>
      <c r="GC32" s="66"/>
      <c r="GD32" s="66"/>
      <c r="GE32" s="66"/>
      <c r="GF32" s="66"/>
      <c r="GG32" s="66"/>
      <c r="GH32" s="66"/>
      <c r="GI32" s="66"/>
      <c r="GJ32" s="66"/>
      <c r="GK32" s="66"/>
      <c r="GL32" s="66"/>
      <c r="GM32" s="66"/>
      <c r="GN32" s="66"/>
      <c r="GO32" s="66"/>
      <c r="GP32" s="66"/>
      <c r="GQ32" s="66"/>
      <c r="GR32" s="66"/>
      <c r="GS32" s="66"/>
      <c r="GT32" s="66"/>
      <c r="GU32" s="66"/>
      <c r="GV32" s="66"/>
      <c r="GW32" s="66"/>
      <c r="GX32" s="66"/>
      <c r="GY32" s="66"/>
      <c r="GZ32" s="66"/>
      <c r="HA32" s="66"/>
      <c r="HB32" s="66"/>
      <c r="HC32" s="66"/>
      <c r="HD32" s="66"/>
      <c r="HE32" s="66"/>
      <c r="HF32" s="66"/>
      <c r="HG32" s="66"/>
      <c r="HH32" s="66"/>
      <c r="HI32" s="66"/>
      <c r="HJ32" s="66"/>
      <c r="HK32" s="66"/>
      <c r="HL32" s="66"/>
      <c r="HM32" s="66"/>
      <c r="HN32" s="66"/>
      <c r="HO32" s="66"/>
      <c r="HP32" s="66"/>
      <c r="HQ32" s="66"/>
      <c r="HR32" s="66"/>
      <c r="HS32" s="66"/>
      <c r="HT32" s="66"/>
      <c r="HU32" s="66"/>
      <c r="HV32" s="66"/>
      <c r="HW32" s="66"/>
      <c r="HX32" s="66"/>
      <c r="HY32" s="66"/>
      <c r="HZ32" s="66"/>
      <c r="IA32" s="66"/>
      <c r="IB32" s="66"/>
      <c r="IC32" s="66"/>
      <c r="ID32" s="66"/>
      <c r="IE32" s="66"/>
      <c r="IF32" s="66"/>
      <c r="IG32" s="66"/>
      <c r="IH32" s="66"/>
      <c r="II32" s="66"/>
      <c r="IJ32" s="66"/>
      <c r="IK32" s="66"/>
      <c r="IL32" s="66"/>
      <c r="IM32" s="66"/>
      <c r="IN32" s="66"/>
      <c r="IO32" s="66"/>
      <c r="IP32" s="66"/>
      <c r="IQ32" s="66"/>
      <c r="IR32" s="66"/>
      <c r="IS32" s="66"/>
      <c r="IT32" s="66"/>
      <c r="IU32" s="66"/>
      <c r="IV32" s="66"/>
    </row>
    <row r="33" spans="1:256" ht="23.25" customHeight="1" x14ac:dyDescent="0.25">
      <c r="A33" s="229" t="s">
        <v>436</v>
      </c>
      <c r="B33" s="229"/>
      <c r="C33" s="229"/>
      <c r="D33" s="229"/>
      <c r="E33" s="229"/>
      <c r="F33" s="229"/>
      <c r="G33" s="91">
        <v>26</v>
      </c>
      <c r="H33" s="92">
        <f>H11+H32</f>
        <v>0</v>
      </c>
      <c r="I33" s="92">
        <f t="shared" ref="I33:Y33" si="5">I11+I32</f>
        <v>0</v>
      </c>
      <c r="J33" s="92">
        <f t="shared" si="5"/>
        <v>103</v>
      </c>
      <c r="K33" s="92">
        <f t="shared" si="5"/>
        <v>0</v>
      </c>
      <c r="L33" s="92">
        <f t="shared" si="5"/>
        <v>0</v>
      </c>
      <c r="M33" s="92">
        <f t="shared" si="5"/>
        <v>0</v>
      </c>
      <c r="N33" s="92">
        <f t="shared" si="5"/>
        <v>0</v>
      </c>
      <c r="O33" s="92">
        <f t="shared" si="5"/>
        <v>0</v>
      </c>
      <c r="P33" s="92">
        <f t="shared" si="5"/>
        <v>0</v>
      </c>
      <c r="Q33" s="92">
        <f t="shared" si="5"/>
        <v>0</v>
      </c>
      <c r="R33" s="92">
        <f t="shared" si="5"/>
        <v>0</v>
      </c>
      <c r="S33" s="92">
        <f t="shared" si="5"/>
        <v>0</v>
      </c>
      <c r="T33" s="92">
        <f t="shared" si="5"/>
        <v>22454</v>
      </c>
      <c r="U33" s="92">
        <f t="shared" si="5"/>
        <v>0</v>
      </c>
      <c r="V33" s="92">
        <f t="shared" si="5"/>
        <v>4608395</v>
      </c>
      <c r="W33" s="92">
        <f t="shared" si="5"/>
        <v>4630952</v>
      </c>
      <c r="X33" s="92">
        <f t="shared" si="5"/>
        <v>3579</v>
      </c>
      <c r="Y33" s="92">
        <f t="shared" si="5"/>
        <v>4634531</v>
      </c>
      <c r="Z33" s="78"/>
      <c r="AA33" s="78"/>
      <c r="AB33" s="78"/>
      <c r="AC33" s="78"/>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66"/>
      <c r="GS33" s="66"/>
      <c r="GT33" s="66"/>
      <c r="GU33" s="66"/>
      <c r="GV33" s="66"/>
      <c r="GW33" s="66"/>
      <c r="GX33" s="66"/>
      <c r="GY33" s="66"/>
      <c r="GZ33" s="66"/>
      <c r="HA33" s="66"/>
      <c r="HB33" s="66"/>
      <c r="HC33" s="66"/>
      <c r="HD33" s="66"/>
      <c r="HE33" s="66"/>
      <c r="HF33" s="66"/>
      <c r="HG33" s="66"/>
      <c r="HH33" s="66"/>
      <c r="HI33" s="66"/>
      <c r="HJ33" s="66"/>
      <c r="HK33" s="66"/>
      <c r="HL33" s="66"/>
      <c r="HM33" s="66"/>
      <c r="HN33" s="66"/>
      <c r="HO33" s="66"/>
      <c r="HP33" s="66"/>
      <c r="HQ33" s="66"/>
      <c r="HR33" s="66"/>
      <c r="HS33" s="66"/>
      <c r="HT33" s="66"/>
      <c r="HU33" s="66"/>
      <c r="HV33" s="66"/>
      <c r="HW33" s="66"/>
      <c r="HX33" s="66"/>
      <c r="HY33" s="66"/>
      <c r="HZ33" s="66"/>
      <c r="IA33" s="66"/>
      <c r="IB33" s="66"/>
      <c r="IC33" s="66"/>
      <c r="ID33" s="66"/>
      <c r="IE33" s="66"/>
      <c r="IF33" s="66"/>
      <c r="IG33" s="66"/>
      <c r="IH33" s="66"/>
      <c r="II33" s="66"/>
      <c r="IJ33" s="66"/>
      <c r="IK33" s="66"/>
      <c r="IL33" s="66"/>
      <c r="IM33" s="66"/>
      <c r="IN33" s="66"/>
      <c r="IO33" s="66"/>
      <c r="IP33" s="66"/>
      <c r="IQ33" s="66"/>
      <c r="IR33" s="66"/>
      <c r="IS33" s="66"/>
      <c r="IT33" s="66"/>
      <c r="IU33" s="66"/>
      <c r="IV33" s="66"/>
    </row>
    <row r="34" spans="1:256" ht="21.75" customHeight="1" x14ac:dyDescent="0.25">
      <c r="A34" s="229" t="s">
        <v>437</v>
      </c>
      <c r="B34" s="229"/>
      <c r="C34" s="229"/>
      <c r="D34" s="229"/>
      <c r="E34" s="229"/>
      <c r="F34" s="229"/>
      <c r="G34" s="91">
        <v>27</v>
      </c>
      <c r="H34" s="92">
        <f>SUM(H21:H29)</f>
        <v>0</v>
      </c>
      <c r="I34" s="92">
        <f t="shared" ref="I34:Y34" si="6">SUM(I21:I29)</f>
        <v>0</v>
      </c>
      <c r="J34" s="92">
        <f t="shared" si="6"/>
        <v>0</v>
      </c>
      <c r="K34" s="92">
        <f t="shared" si="6"/>
        <v>0</v>
      </c>
      <c r="L34" s="92">
        <f t="shared" si="6"/>
        <v>0</v>
      </c>
      <c r="M34" s="92">
        <f t="shared" si="6"/>
        <v>0</v>
      </c>
      <c r="N34" s="92">
        <f t="shared" si="6"/>
        <v>0</v>
      </c>
      <c r="O34" s="92">
        <f t="shared" si="6"/>
        <v>0</v>
      </c>
      <c r="P34" s="92">
        <f t="shared" si="6"/>
        <v>0</v>
      </c>
      <c r="Q34" s="92">
        <f t="shared" si="6"/>
        <v>0</v>
      </c>
      <c r="R34" s="92">
        <f t="shared" si="6"/>
        <v>0</v>
      </c>
      <c r="S34" s="92">
        <f t="shared" si="6"/>
        <v>0</v>
      </c>
      <c r="T34" s="92">
        <f t="shared" si="6"/>
        <v>0</v>
      </c>
      <c r="U34" s="92">
        <f t="shared" si="6"/>
        <v>919268</v>
      </c>
      <c r="V34" s="92">
        <f t="shared" si="6"/>
        <v>-919268</v>
      </c>
      <c r="W34" s="92">
        <f t="shared" si="6"/>
        <v>0</v>
      </c>
      <c r="X34" s="92">
        <f t="shared" si="6"/>
        <v>0</v>
      </c>
      <c r="Y34" s="92">
        <f t="shared" si="6"/>
        <v>0</v>
      </c>
      <c r="Z34" s="78"/>
      <c r="AA34" s="78"/>
      <c r="AB34" s="78"/>
      <c r="AC34" s="78"/>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6"/>
      <c r="IP34" s="66"/>
      <c r="IQ34" s="66"/>
      <c r="IR34" s="66"/>
      <c r="IS34" s="66"/>
      <c r="IT34" s="66"/>
      <c r="IU34" s="66"/>
      <c r="IV34" s="66"/>
    </row>
    <row r="35" spans="1:256" x14ac:dyDescent="0.25">
      <c r="A35" s="227" t="s">
        <v>156</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78"/>
      <c r="AA35" s="78"/>
      <c r="AB35" s="78"/>
      <c r="AC35" s="78"/>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66"/>
      <c r="FS35" s="66"/>
      <c r="FT35" s="66"/>
      <c r="FU35" s="66"/>
      <c r="FV35" s="66"/>
      <c r="FW35" s="66"/>
      <c r="FX35" s="66"/>
      <c r="FY35" s="66"/>
      <c r="FZ35" s="66"/>
      <c r="GA35" s="66"/>
      <c r="GB35" s="66"/>
      <c r="GC35" s="66"/>
      <c r="GD35" s="66"/>
      <c r="GE35" s="66"/>
      <c r="GF35" s="66"/>
      <c r="GG35" s="66"/>
      <c r="GH35" s="66"/>
      <c r="GI35" s="66"/>
      <c r="GJ35" s="66"/>
      <c r="GK35" s="66"/>
      <c r="GL35" s="66"/>
      <c r="GM35" s="66"/>
      <c r="GN35" s="66"/>
      <c r="GO35" s="66"/>
      <c r="GP35" s="66"/>
      <c r="GQ35" s="66"/>
      <c r="GR35" s="66"/>
      <c r="GS35" s="66"/>
      <c r="GT35" s="66"/>
      <c r="GU35" s="66"/>
      <c r="GV35" s="66"/>
      <c r="GW35" s="66"/>
      <c r="GX35" s="66"/>
      <c r="GY35" s="66"/>
      <c r="GZ35" s="66"/>
      <c r="HA35" s="66"/>
      <c r="HB35" s="66"/>
      <c r="HC35" s="66"/>
      <c r="HD35" s="66"/>
      <c r="HE35" s="66"/>
      <c r="HF35" s="66"/>
      <c r="HG35" s="66"/>
      <c r="HH35" s="66"/>
      <c r="HI35" s="66"/>
      <c r="HJ35" s="66"/>
      <c r="HK35" s="66"/>
      <c r="HL35" s="66"/>
      <c r="HM35" s="66"/>
      <c r="HN35" s="66"/>
      <c r="HO35" s="66"/>
      <c r="HP35" s="66"/>
      <c r="HQ35" s="66"/>
      <c r="HR35" s="66"/>
      <c r="HS35" s="66"/>
      <c r="HT35" s="66"/>
      <c r="HU35" s="66"/>
      <c r="HV35" s="66"/>
      <c r="HW35" s="66"/>
      <c r="HX35" s="66"/>
      <c r="HY35" s="66"/>
      <c r="HZ35" s="66"/>
      <c r="IA35" s="66"/>
      <c r="IB35" s="66"/>
      <c r="IC35" s="66"/>
      <c r="ID35" s="66"/>
      <c r="IE35" s="66"/>
      <c r="IF35" s="66"/>
      <c r="IG35" s="66"/>
      <c r="IH35" s="66"/>
      <c r="II35" s="66"/>
      <c r="IJ35" s="66"/>
      <c r="IK35" s="66"/>
      <c r="IL35" s="66"/>
      <c r="IM35" s="66"/>
      <c r="IN35" s="66"/>
      <c r="IO35" s="66"/>
      <c r="IP35" s="66"/>
      <c r="IQ35" s="66"/>
      <c r="IR35" s="66"/>
      <c r="IS35" s="66"/>
      <c r="IT35" s="66"/>
      <c r="IU35" s="66"/>
      <c r="IV35" s="66"/>
    </row>
    <row r="36" spans="1:256" x14ac:dyDescent="0.25">
      <c r="A36" s="233" t="s">
        <v>400</v>
      </c>
      <c r="B36" s="233"/>
      <c r="C36" s="233"/>
      <c r="D36" s="233"/>
      <c r="E36" s="233"/>
      <c r="F36" s="233"/>
      <c r="G36" s="88">
        <v>28</v>
      </c>
      <c r="H36" s="89">
        <f>+H30</f>
        <v>14493025</v>
      </c>
      <c r="I36" s="89">
        <f t="shared" ref="I36:V36" si="7">+I30</f>
        <v>0</v>
      </c>
      <c r="J36" s="89">
        <f t="shared" si="7"/>
        <v>2220031</v>
      </c>
      <c r="K36" s="89">
        <f t="shared" si="7"/>
        <v>0</v>
      </c>
      <c r="L36" s="89">
        <f t="shared" si="7"/>
        <v>0</v>
      </c>
      <c r="M36" s="89">
        <f t="shared" si="7"/>
        <v>0</v>
      </c>
      <c r="N36" s="89">
        <f t="shared" si="7"/>
        <v>0</v>
      </c>
      <c r="O36" s="89">
        <f t="shared" si="7"/>
        <v>0</v>
      </c>
      <c r="P36" s="89">
        <f t="shared" si="7"/>
        <v>0</v>
      </c>
      <c r="Q36" s="89">
        <f t="shared" si="7"/>
        <v>0</v>
      </c>
      <c r="R36" s="89">
        <f t="shared" si="7"/>
        <v>0</v>
      </c>
      <c r="S36" s="89">
        <f t="shared" si="7"/>
        <v>0</v>
      </c>
      <c r="T36" s="89">
        <f t="shared" si="7"/>
        <v>-623572</v>
      </c>
      <c r="U36" s="89">
        <f t="shared" si="7"/>
        <v>24491860</v>
      </c>
      <c r="V36" s="89">
        <f t="shared" si="7"/>
        <v>4608395</v>
      </c>
      <c r="W36" s="90">
        <f>H36+I36+J36+K36-L36+M36+N36+O36+P36+Q36+R36+U36+V36+S36+T36</f>
        <v>45189739</v>
      </c>
      <c r="X36" s="89">
        <f t="shared" ref="X36" si="8">+X30</f>
        <v>66403</v>
      </c>
      <c r="Y36" s="90">
        <f>W36+X36</f>
        <v>45256142</v>
      </c>
      <c r="Z36" s="78"/>
      <c r="AA36" s="78"/>
      <c r="AB36" s="78"/>
      <c r="AC36" s="78"/>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c r="FB36" s="66"/>
      <c r="FC36" s="66"/>
      <c r="FD36" s="66"/>
      <c r="FE36" s="66"/>
      <c r="FF36" s="66"/>
      <c r="FG36" s="66"/>
      <c r="FH36" s="66"/>
      <c r="FI36" s="66"/>
      <c r="FJ36" s="66"/>
      <c r="FK36" s="66"/>
      <c r="FL36" s="66"/>
      <c r="FM36" s="66"/>
      <c r="FN36" s="66"/>
      <c r="FO36" s="66"/>
      <c r="FP36" s="66"/>
      <c r="FQ36" s="66"/>
      <c r="FR36" s="66"/>
      <c r="FS36" s="66"/>
      <c r="FT36" s="66"/>
      <c r="FU36" s="66"/>
      <c r="FV36" s="66"/>
      <c r="FW36" s="66"/>
      <c r="FX36" s="66"/>
      <c r="FY36" s="66"/>
      <c r="FZ36" s="66"/>
      <c r="GA36" s="66"/>
      <c r="GB36" s="66"/>
      <c r="GC36" s="66"/>
      <c r="GD36" s="66"/>
      <c r="GE36" s="66"/>
      <c r="GF36" s="66"/>
      <c r="GG36" s="66"/>
      <c r="GH36" s="66"/>
      <c r="GI36" s="66"/>
      <c r="GJ36" s="66"/>
      <c r="GK36" s="66"/>
      <c r="GL36" s="66"/>
      <c r="GM36" s="66"/>
      <c r="GN36" s="66"/>
      <c r="GO36" s="66"/>
      <c r="GP36" s="66"/>
      <c r="GQ36" s="66"/>
      <c r="GR36" s="66"/>
      <c r="GS36" s="66"/>
      <c r="GT36" s="66"/>
      <c r="GU36" s="66"/>
      <c r="GV36" s="66"/>
      <c r="GW36" s="66"/>
      <c r="GX36" s="66"/>
      <c r="GY36" s="66"/>
      <c r="GZ36" s="66"/>
      <c r="HA36" s="66"/>
      <c r="HB36" s="66"/>
      <c r="HC36" s="66"/>
      <c r="HD36" s="66"/>
      <c r="HE36" s="66"/>
      <c r="HF36" s="66"/>
      <c r="HG36" s="66"/>
      <c r="HH36" s="66"/>
      <c r="HI36" s="66"/>
      <c r="HJ36" s="66"/>
      <c r="HK36" s="66"/>
      <c r="HL36" s="66"/>
      <c r="HM36" s="66"/>
      <c r="HN36" s="66"/>
      <c r="HO36" s="66"/>
      <c r="HP36" s="66"/>
      <c r="HQ36" s="66"/>
      <c r="HR36" s="66"/>
      <c r="HS36" s="66"/>
      <c r="HT36" s="66"/>
      <c r="HU36" s="66"/>
      <c r="HV36" s="66"/>
      <c r="HW36" s="66"/>
      <c r="HX36" s="66"/>
      <c r="HY36" s="66"/>
      <c r="HZ36" s="66"/>
      <c r="IA36" s="66"/>
      <c r="IB36" s="66"/>
      <c r="IC36" s="66"/>
      <c r="ID36" s="66"/>
      <c r="IE36" s="66"/>
      <c r="IF36" s="66"/>
      <c r="IG36" s="66"/>
      <c r="IH36" s="66"/>
      <c r="II36" s="66"/>
      <c r="IJ36" s="66"/>
      <c r="IK36" s="66"/>
      <c r="IL36" s="66"/>
      <c r="IM36" s="66"/>
      <c r="IN36" s="66"/>
      <c r="IO36" s="66"/>
      <c r="IP36" s="66"/>
      <c r="IQ36" s="66"/>
      <c r="IR36" s="66"/>
      <c r="IS36" s="66"/>
      <c r="IT36" s="66"/>
      <c r="IU36" s="66"/>
      <c r="IV36" s="66"/>
    </row>
    <row r="37" spans="1:256" x14ac:dyDescent="0.25">
      <c r="A37" s="230" t="s">
        <v>378</v>
      </c>
      <c r="B37" s="230"/>
      <c r="C37" s="230"/>
      <c r="D37" s="230"/>
      <c r="E37" s="230"/>
      <c r="F37" s="230"/>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H37+I37+J37+K37-L37+M37+N37+O37+P37+Q37+R37+U37+V37+S37+T37</f>
        <v>0</v>
      </c>
      <c r="X37" s="89">
        <v>0</v>
      </c>
      <c r="Y37" s="90">
        <f>W37+X37</f>
        <v>0</v>
      </c>
      <c r="Z37" s="78"/>
      <c r="AA37" s="78"/>
      <c r="AB37" s="78"/>
      <c r="AC37" s="78"/>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c r="EO37" s="66"/>
      <c r="EP37" s="66"/>
      <c r="EQ37" s="66"/>
      <c r="ER37" s="66"/>
      <c r="ES37" s="66"/>
      <c r="ET37" s="66"/>
      <c r="EU37" s="66"/>
      <c r="EV37" s="66"/>
      <c r="EW37" s="66"/>
      <c r="EX37" s="66"/>
      <c r="EY37" s="66"/>
      <c r="EZ37" s="66"/>
      <c r="FA37" s="66"/>
      <c r="FB37" s="66"/>
      <c r="FC37" s="66"/>
      <c r="FD37" s="66"/>
      <c r="FE37" s="66"/>
      <c r="FF37" s="66"/>
      <c r="FG37" s="66"/>
      <c r="FH37" s="66"/>
      <c r="FI37" s="66"/>
      <c r="FJ37" s="66"/>
      <c r="FK37" s="66"/>
      <c r="FL37" s="66"/>
      <c r="FM37" s="66"/>
      <c r="FN37" s="66"/>
      <c r="FO37" s="66"/>
      <c r="FP37" s="66"/>
      <c r="FQ37" s="66"/>
      <c r="FR37" s="66"/>
      <c r="FS37" s="66"/>
      <c r="FT37" s="66"/>
      <c r="FU37" s="66"/>
      <c r="FV37" s="66"/>
      <c r="FW37" s="66"/>
      <c r="FX37" s="66"/>
      <c r="FY37" s="66"/>
      <c r="FZ37" s="66"/>
      <c r="GA37" s="66"/>
      <c r="GB37" s="66"/>
      <c r="GC37" s="66"/>
      <c r="GD37" s="66"/>
      <c r="GE37" s="66"/>
      <c r="GF37" s="66"/>
      <c r="GG37" s="66"/>
      <c r="GH37" s="66"/>
      <c r="GI37" s="66"/>
      <c r="GJ37" s="66"/>
      <c r="GK37" s="66"/>
      <c r="GL37" s="66"/>
      <c r="GM37" s="66"/>
      <c r="GN37" s="66"/>
      <c r="GO37" s="66"/>
      <c r="GP37" s="66"/>
      <c r="GQ37" s="66"/>
      <c r="GR37" s="66"/>
      <c r="GS37" s="66"/>
      <c r="GT37" s="66"/>
      <c r="GU37" s="66"/>
      <c r="GV37" s="66"/>
      <c r="GW37" s="66"/>
      <c r="GX37" s="66"/>
      <c r="GY37" s="66"/>
      <c r="GZ37" s="66"/>
      <c r="HA37" s="66"/>
      <c r="HB37" s="66"/>
      <c r="HC37" s="66"/>
      <c r="HD37" s="66"/>
      <c r="HE37" s="66"/>
      <c r="HF37" s="66"/>
      <c r="HG37" s="66"/>
      <c r="HH37" s="66"/>
      <c r="HI37" s="66"/>
      <c r="HJ37" s="66"/>
      <c r="HK37" s="66"/>
      <c r="HL37" s="66"/>
      <c r="HM37" s="66"/>
      <c r="HN37" s="66"/>
      <c r="HO37" s="66"/>
      <c r="HP37" s="66"/>
      <c r="HQ37" s="66"/>
      <c r="HR37" s="66"/>
      <c r="HS37" s="66"/>
      <c r="HT37" s="66"/>
      <c r="HU37" s="66"/>
      <c r="HV37" s="66"/>
      <c r="HW37" s="66"/>
      <c r="HX37" s="66"/>
      <c r="HY37" s="66"/>
      <c r="HZ37" s="66"/>
      <c r="IA37" s="66"/>
      <c r="IB37" s="66"/>
      <c r="IC37" s="66"/>
      <c r="ID37" s="66"/>
      <c r="IE37" s="66"/>
      <c r="IF37" s="66"/>
      <c r="IG37" s="66"/>
      <c r="IH37" s="66"/>
      <c r="II37" s="66"/>
      <c r="IJ37" s="66"/>
      <c r="IK37" s="66"/>
      <c r="IL37" s="66"/>
      <c r="IM37" s="66"/>
      <c r="IN37" s="66"/>
      <c r="IO37" s="66"/>
      <c r="IP37" s="66"/>
      <c r="IQ37" s="66"/>
      <c r="IR37" s="66"/>
      <c r="IS37" s="66"/>
      <c r="IT37" s="66"/>
      <c r="IU37" s="66"/>
      <c r="IV37" s="66"/>
    </row>
    <row r="38" spans="1:256" x14ac:dyDescent="0.25">
      <c r="A38" s="230" t="s">
        <v>379</v>
      </c>
      <c r="B38" s="230"/>
      <c r="C38" s="230"/>
      <c r="D38" s="230"/>
      <c r="E38" s="230"/>
      <c r="F38" s="230"/>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H38+I38+J38+K38-L38+M38+N38+O38+P38+Q38+R38+U38+V38+S38+T38</f>
        <v>0</v>
      </c>
      <c r="X38" s="89">
        <v>0</v>
      </c>
      <c r="Y38" s="90">
        <f>W38+X38</f>
        <v>0</v>
      </c>
      <c r="Z38" s="78"/>
      <c r="AA38" s="78"/>
      <c r="AB38" s="78"/>
      <c r="AC38" s="78"/>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c r="EO38" s="66"/>
      <c r="EP38" s="66"/>
      <c r="EQ38" s="66"/>
      <c r="ER38" s="66"/>
      <c r="ES38" s="66"/>
      <c r="ET38" s="66"/>
      <c r="EU38" s="66"/>
      <c r="EV38" s="66"/>
      <c r="EW38" s="66"/>
      <c r="EX38" s="66"/>
      <c r="EY38" s="66"/>
      <c r="EZ38" s="66"/>
      <c r="FA38" s="66"/>
      <c r="FB38" s="66"/>
      <c r="FC38" s="66"/>
      <c r="FD38" s="66"/>
      <c r="FE38" s="66"/>
      <c r="FF38" s="66"/>
      <c r="FG38" s="66"/>
      <c r="FH38" s="66"/>
      <c r="FI38" s="66"/>
      <c r="FJ38" s="66"/>
      <c r="FK38" s="66"/>
      <c r="FL38" s="66"/>
      <c r="FM38" s="66"/>
      <c r="FN38" s="66"/>
      <c r="FO38" s="66"/>
      <c r="FP38" s="66"/>
      <c r="FQ38" s="66"/>
      <c r="FR38" s="66"/>
      <c r="FS38" s="66"/>
      <c r="FT38" s="66"/>
      <c r="FU38" s="66"/>
      <c r="FV38" s="66"/>
      <c r="FW38" s="66"/>
      <c r="FX38" s="66"/>
      <c r="FY38" s="66"/>
      <c r="FZ38" s="66"/>
      <c r="GA38" s="66"/>
      <c r="GB38" s="66"/>
      <c r="GC38" s="66"/>
      <c r="GD38" s="66"/>
      <c r="GE38" s="66"/>
      <c r="GF38" s="66"/>
      <c r="GG38" s="66"/>
      <c r="GH38" s="66"/>
      <c r="GI38" s="66"/>
      <c r="GJ38" s="66"/>
      <c r="GK38" s="66"/>
      <c r="GL38" s="66"/>
      <c r="GM38" s="66"/>
      <c r="GN38" s="66"/>
      <c r="GO38" s="66"/>
      <c r="GP38" s="66"/>
      <c r="GQ38" s="66"/>
      <c r="GR38" s="66"/>
      <c r="GS38" s="66"/>
      <c r="GT38" s="66"/>
      <c r="GU38" s="66"/>
      <c r="GV38" s="66"/>
      <c r="GW38" s="66"/>
      <c r="GX38" s="66"/>
      <c r="GY38" s="66"/>
      <c r="GZ38" s="66"/>
      <c r="HA38" s="66"/>
      <c r="HB38" s="66"/>
      <c r="HC38" s="66"/>
      <c r="HD38" s="66"/>
      <c r="HE38" s="66"/>
      <c r="HF38" s="66"/>
      <c r="HG38" s="66"/>
      <c r="HH38" s="66"/>
      <c r="HI38" s="66"/>
      <c r="HJ38" s="66"/>
      <c r="HK38" s="66"/>
      <c r="HL38" s="66"/>
      <c r="HM38" s="66"/>
      <c r="HN38" s="66"/>
      <c r="HO38" s="66"/>
      <c r="HP38" s="66"/>
      <c r="HQ38" s="66"/>
      <c r="HR38" s="66"/>
      <c r="HS38" s="66"/>
      <c r="HT38" s="66"/>
      <c r="HU38" s="66"/>
      <c r="HV38" s="66"/>
      <c r="HW38" s="66"/>
      <c r="HX38" s="66"/>
      <c r="HY38" s="66"/>
      <c r="HZ38" s="66"/>
      <c r="IA38" s="66"/>
      <c r="IB38" s="66"/>
      <c r="IC38" s="66"/>
      <c r="ID38" s="66"/>
      <c r="IE38" s="66"/>
      <c r="IF38" s="66"/>
      <c r="IG38" s="66"/>
      <c r="IH38" s="66"/>
      <c r="II38" s="66"/>
      <c r="IJ38" s="66"/>
      <c r="IK38" s="66"/>
      <c r="IL38" s="66"/>
      <c r="IM38" s="66"/>
      <c r="IN38" s="66"/>
      <c r="IO38" s="66"/>
      <c r="IP38" s="66"/>
      <c r="IQ38" s="66"/>
      <c r="IR38" s="66"/>
      <c r="IS38" s="66"/>
      <c r="IT38" s="66"/>
      <c r="IU38" s="66"/>
      <c r="IV38" s="66"/>
    </row>
    <row r="39" spans="1:256" ht="21" customHeight="1" x14ac:dyDescent="0.25">
      <c r="A39" s="231" t="s">
        <v>438</v>
      </c>
      <c r="B39" s="231"/>
      <c r="C39" s="231"/>
      <c r="D39" s="231"/>
      <c r="E39" s="231"/>
      <c r="F39" s="231"/>
      <c r="G39" s="91">
        <v>31</v>
      </c>
      <c r="H39" s="92">
        <f>H36+H37+H38</f>
        <v>14493025</v>
      </c>
      <c r="I39" s="92">
        <f t="shared" ref="I39:Y39" si="9">I36+I37+I38</f>
        <v>0</v>
      </c>
      <c r="J39" s="92">
        <f t="shared" si="9"/>
        <v>2220031</v>
      </c>
      <c r="K39" s="92">
        <f t="shared" si="9"/>
        <v>0</v>
      </c>
      <c r="L39" s="92">
        <f t="shared" si="9"/>
        <v>0</v>
      </c>
      <c r="M39" s="92">
        <f t="shared" si="9"/>
        <v>0</v>
      </c>
      <c r="N39" s="92">
        <f t="shared" si="9"/>
        <v>0</v>
      </c>
      <c r="O39" s="92">
        <f t="shared" si="9"/>
        <v>0</v>
      </c>
      <c r="P39" s="92">
        <f t="shared" si="9"/>
        <v>0</v>
      </c>
      <c r="Q39" s="92">
        <f t="shared" si="9"/>
        <v>0</v>
      </c>
      <c r="R39" s="92">
        <f t="shared" si="9"/>
        <v>0</v>
      </c>
      <c r="S39" s="92">
        <f t="shared" si="9"/>
        <v>0</v>
      </c>
      <c r="T39" s="92">
        <f t="shared" si="9"/>
        <v>-623572</v>
      </c>
      <c r="U39" s="92">
        <f t="shared" si="9"/>
        <v>24491860</v>
      </c>
      <c r="V39" s="92">
        <f t="shared" si="9"/>
        <v>4608395</v>
      </c>
      <c r="W39" s="92">
        <f t="shared" si="9"/>
        <v>45189739</v>
      </c>
      <c r="X39" s="92">
        <f t="shared" si="9"/>
        <v>66403</v>
      </c>
      <c r="Y39" s="92">
        <f t="shared" si="9"/>
        <v>45256142</v>
      </c>
      <c r="Z39" s="78"/>
      <c r="AA39" s="78"/>
      <c r="AB39" s="78"/>
      <c r="AC39" s="78"/>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c r="EO39" s="66"/>
      <c r="EP39" s="66"/>
      <c r="EQ39" s="66"/>
      <c r="ER39" s="66"/>
      <c r="ES39" s="66"/>
      <c r="ET39" s="66"/>
      <c r="EU39" s="66"/>
      <c r="EV39" s="66"/>
      <c r="EW39" s="66"/>
      <c r="EX39" s="66"/>
      <c r="EY39" s="66"/>
      <c r="EZ39" s="66"/>
      <c r="FA39" s="66"/>
      <c r="FB39" s="66"/>
      <c r="FC39" s="66"/>
      <c r="FD39" s="66"/>
      <c r="FE39" s="66"/>
      <c r="FF39" s="66"/>
      <c r="FG39" s="66"/>
      <c r="FH39" s="66"/>
      <c r="FI39" s="66"/>
      <c r="FJ39" s="66"/>
      <c r="FK39" s="66"/>
      <c r="FL39" s="66"/>
      <c r="FM39" s="66"/>
      <c r="FN39" s="66"/>
      <c r="FO39" s="66"/>
      <c r="FP39" s="66"/>
      <c r="FQ39" s="66"/>
      <c r="FR39" s="66"/>
      <c r="FS39" s="66"/>
      <c r="FT39" s="66"/>
      <c r="FU39" s="66"/>
      <c r="FV39" s="66"/>
      <c r="FW39" s="66"/>
      <c r="FX39" s="66"/>
      <c r="FY39" s="66"/>
      <c r="FZ39" s="66"/>
      <c r="GA39" s="66"/>
      <c r="GB39" s="66"/>
      <c r="GC39" s="66"/>
      <c r="GD39" s="66"/>
      <c r="GE39" s="66"/>
      <c r="GF39" s="66"/>
      <c r="GG39" s="66"/>
      <c r="GH39" s="66"/>
      <c r="GI39" s="66"/>
      <c r="GJ39" s="66"/>
      <c r="GK39" s="66"/>
      <c r="GL39" s="66"/>
      <c r="GM39" s="66"/>
      <c r="GN39" s="66"/>
      <c r="GO39" s="66"/>
      <c r="GP39" s="66"/>
      <c r="GQ39" s="66"/>
      <c r="GR39" s="66"/>
      <c r="GS39" s="66"/>
      <c r="GT39" s="66"/>
      <c r="GU39" s="66"/>
      <c r="GV39" s="66"/>
      <c r="GW39" s="66"/>
      <c r="GX39" s="66"/>
      <c r="GY39" s="66"/>
      <c r="GZ39" s="66"/>
      <c r="HA39" s="66"/>
      <c r="HB39" s="66"/>
      <c r="HC39" s="66"/>
      <c r="HD39" s="66"/>
      <c r="HE39" s="66"/>
      <c r="HF39" s="66"/>
      <c r="HG39" s="66"/>
      <c r="HH39" s="66"/>
      <c r="HI39" s="66"/>
      <c r="HJ39" s="66"/>
      <c r="HK39" s="66"/>
      <c r="HL39" s="66"/>
      <c r="HM39" s="66"/>
      <c r="HN39" s="66"/>
      <c r="HO39" s="66"/>
      <c r="HP39" s="66"/>
      <c r="HQ39" s="66"/>
      <c r="HR39" s="66"/>
      <c r="HS39" s="66"/>
      <c r="HT39" s="66"/>
      <c r="HU39" s="66"/>
      <c r="HV39" s="66"/>
      <c r="HW39" s="66"/>
      <c r="HX39" s="66"/>
      <c r="HY39" s="66"/>
      <c r="HZ39" s="66"/>
      <c r="IA39" s="66"/>
      <c r="IB39" s="66"/>
      <c r="IC39" s="66"/>
      <c r="ID39" s="66"/>
      <c r="IE39" s="66"/>
      <c r="IF39" s="66"/>
      <c r="IG39" s="66"/>
      <c r="IH39" s="66"/>
      <c r="II39" s="66"/>
      <c r="IJ39" s="66"/>
      <c r="IK39" s="66"/>
      <c r="IL39" s="66"/>
      <c r="IM39" s="66"/>
      <c r="IN39" s="66"/>
      <c r="IO39" s="66"/>
      <c r="IP39" s="66"/>
      <c r="IQ39" s="66"/>
      <c r="IR39" s="66"/>
      <c r="IS39" s="66"/>
      <c r="IT39" s="66"/>
      <c r="IU39" s="66"/>
      <c r="IV39" s="66"/>
    </row>
    <row r="40" spans="1:256" x14ac:dyDescent="0.25">
      <c r="A40" s="230" t="s">
        <v>381</v>
      </c>
      <c r="B40" s="230"/>
      <c r="C40" s="230"/>
      <c r="D40" s="230"/>
      <c r="E40" s="230"/>
      <c r="F40" s="230"/>
      <c r="G40" s="88">
        <v>32</v>
      </c>
      <c r="H40" s="93">
        <v>0</v>
      </c>
      <c r="I40" s="93">
        <v>0</v>
      </c>
      <c r="J40" s="93">
        <v>0</v>
      </c>
      <c r="K40" s="93">
        <v>0</v>
      </c>
      <c r="L40" s="93">
        <v>0</v>
      </c>
      <c r="M40" s="93">
        <v>0</v>
      </c>
      <c r="N40" s="93">
        <v>0</v>
      </c>
      <c r="O40" s="93">
        <v>0</v>
      </c>
      <c r="P40" s="93">
        <v>0</v>
      </c>
      <c r="Q40" s="93">
        <v>0</v>
      </c>
      <c r="R40" s="93">
        <v>0</v>
      </c>
      <c r="S40" s="89">
        <v>0</v>
      </c>
      <c r="T40" s="89">
        <v>0</v>
      </c>
      <c r="U40" s="93">
        <v>0</v>
      </c>
      <c r="V40" s="89">
        <v>1695449</v>
      </c>
      <c r="W40" s="90">
        <f t="shared" ref="W40:W58" si="10">H40+I40+J40+K40-L40+M40+N40+O40+P40+Q40+R40+U40+V40+S40+T40</f>
        <v>1695449</v>
      </c>
      <c r="X40" s="89">
        <v>-24306</v>
      </c>
      <c r="Y40" s="90">
        <f t="shared" ref="Y40:Y58" si="11">W40+X40</f>
        <v>1671143</v>
      </c>
      <c r="Z40" s="78"/>
      <c r="AA40" s="78"/>
      <c r="AB40" s="78"/>
      <c r="AC40" s="78"/>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c r="FB40" s="66"/>
      <c r="FC40" s="66"/>
      <c r="FD40" s="66"/>
      <c r="FE40" s="66"/>
      <c r="FF40" s="66"/>
      <c r="FG40" s="66"/>
      <c r="FH40" s="66"/>
      <c r="FI40" s="66"/>
      <c r="FJ40" s="66"/>
      <c r="FK40" s="66"/>
      <c r="FL40" s="66"/>
      <c r="FM40" s="66"/>
      <c r="FN40" s="66"/>
      <c r="FO40" s="66"/>
      <c r="FP40" s="66"/>
      <c r="FQ40" s="66"/>
      <c r="FR40" s="66"/>
      <c r="FS40" s="66"/>
      <c r="FT40" s="66"/>
      <c r="FU40" s="66"/>
      <c r="FV40" s="66"/>
      <c r="FW40" s="66"/>
      <c r="FX40" s="66"/>
      <c r="FY40" s="66"/>
      <c r="FZ40" s="66"/>
      <c r="GA40" s="66"/>
      <c r="GB40" s="66"/>
      <c r="GC40" s="66"/>
      <c r="GD40" s="66"/>
      <c r="GE40" s="66"/>
      <c r="GF40" s="66"/>
      <c r="GG40" s="66"/>
      <c r="GH40" s="66"/>
      <c r="GI40" s="66"/>
      <c r="GJ40" s="66"/>
      <c r="GK40" s="66"/>
      <c r="GL40" s="66"/>
      <c r="GM40" s="66"/>
      <c r="GN40" s="66"/>
      <c r="GO40" s="66"/>
      <c r="GP40" s="66"/>
      <c r="GQ40" s="66"/>
      <c r="GR40" s="66"/>
      <c r="GS40" s="66"/>
      <c r="GT40" s="66"/>
      <c r="GU40" s="66"/>
      <c r="GV40" s="66"/>
      <c r="GW40" s="66"/>
      <c r="GX40" s="66"/>
      <c r="GY40" s="66"/>
      <c r="GZ40" s="66"/>
      <c r="HA40" s="66"/>
      <c r="HB40" s="66"/>
      <c r="HC40" s="66"/>
      <c r="HD40" s="66"/>
      <c r="HE40" s="66"/>
      <c r="HF40" s="66"/>
      <c r="HG40" s="66"/>
      <c r="HH40" s="66"/>
      <c r="HI40" s="66"/>
      <c r="HJ40" s="66"/>
      <c r="HK40" s="66"/>
      <c r="HL40" s="66"/>
      <c r="HM40" s="66"/>
      <c r="HN40" s="66"/>
      <c r="HO40" s="66"/>
      <c r="HP40" s="66"/>
      <c r="HQ40" s="66"/>
      <c r="HR40" s="66"/>
      <c r="HS40" s="66"/>
      <c r="HT40" s="66"/>
      <c r="HU40" s="66"/>
      <c r="HV40" s="66"/>
      <c r="HW40" s="66"/>
      <c r="HX40" s="66"/>
      <c r="HY40" s="66"/>
      <c r="HZ40" s="66"/>
      <c r="IA40" s="66"/>
      <c r="IB40" s="66"/>
      <c r="IC40" s="66"/>
      <c r="ID40" s="66"/>
      <c r="IE40" s="66"/>
      <c r="IF40" s="66"/>
      <c r="IG40" s="66"/>
      <c r="IH40" s="66"/>
      <c r="II40" s="66"/>
      <c r="IJ40" s="66"/>
      <c r="IK40" s="66"/>
      <c r="IL40" s="66"/>
      <c r="IM40" s="66"/>
      <c r="IN40" s="66"/>
      <c r="IO40" s="66"/>
      <c r="IP40" s="66"/>
      <c r="IQ40" s="66"/>
      <c r="IR40" s="66"/>
      <c r="IS40" s="66"/>
      <c r="IT40" s="66"/>
      <c r="IU40" s="66"/>
      <c r="IV40" s="66"/>
    </row>
    <row r="41" spans="1:256" x14ac:dyDescent="0.25">
      <c r="A41" s="230" t="s">
        <v>382</v>
      </c>
      <c r="B41" s="230"/>
      <c r="C41" s="230"/>
      <c r="D41" s="230"/>
      <c r="E41" s="230"/>
      <c r="F41" s="230"/>
      <c r="G41" s="88">
        <v>33</v>
      </c>
      <c r="H41" s="93">
        <v>0</v>
      </c>
      <c r="I41" s="93">
        <v>0</v>
      </c>
      <c r="J41" s="93">
        <v>0</v>
      </c>
      <c r="K41" s="93">
        <v>0</v>
      </c>
      <c r="L41" s="93">
        <v>0</v>
      </c>
      <c r="M41" s="93">
        <v>0</v>
      </c>
      <c r="N41" s="89">
        <v>0</v>
      </c>
      <c r="O41" s="93">
        <v>0</v>
      </c>
      <c r="P41" s="93">
        <v>0</v>
      </c>
      <c r="Q41" s="93">
        <v>0</v>
      </c>
      <c r="R41" s="93">
        <v>0</v>
      </c>
      <c r="S41" s="89">
        <v>0</v>
      </c>
      <c r="T41" s="89"/>
      <c r="U41" s="93">
        <v>0</v>
      </c>
      <c r="V41" s="93">
        <v>0</v>
      </c>
      <c r="W41" s="90">
        <f t="shared" si="10"/>
        <v>0</v>
      </c>
      <c r="X41" s="89">
        <v>0</v>
      </c>
      <c r="Y41" s="90">
        <f t="shared" si="11"/>
        <v>0</v>
      </c>
      <c r="Z41" s="78"/>
      <c r="AA41" s="78"/>
      <c r="AB41" s="78"/>
      <c r="AC41" s="78"/>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c r="EO41" s="66"/>
      <c r="EP41" s="66"/>
      <c r="EQ41" s="66"/>
      <c r="ER41" s="66"/>
      <c r="ES41" s="66"/>
      <c r="ET41" s="66"/>
      <c r="EU41" s="66"/>
      <c r="EV41" s="66"/>
      <c r="EW41" s="66"/>
      <c r="EX41" s="66"/>
      <c r="EY41" s="66"/>
      <c r="EZ41" s="66"/>
      <c r="FA41" s="66"/>
      <c r="FB41" s="66"/>
      <c r="FC41" s="66"/>
      <c r="FD41" s="66"/>
      <c r="FE41" s="66"/>
      <c r="FF41" s="66"/>
      <c r="FG41" s="66"/>
      <c r="FH41" s="66"/>
      <c r="FI41" s="66"/>
      <c r="FJ41" s="66"/>
      <c r="FK41" s="66"/>
      <c r="FL41" s="66"/>
      <c r="FM41" s="66"/>
      <c r="FN41" s="66"/>
      <c r="FO41" s="66"/>
      <c r="FP41" s="66"/>
      <c r="FQ41" s="66"/>
      <c r="FR41" s="66"/>
      <c r="FS41" s="66"/>
      <c r="FT41" s="66"/>
      <c r="FU41" s="66"/>
      <c r="FV41" s="66"/>
      <c r="FW41" s="66"/>
      <c r="FX41" s="66"/>
      <c r="FY41" s="66"/>
      <c r="FZ41" s="66"/>
      <c r="GA41" s="66"/>
      <c r="GB41" s="66"/>
      <c r="GC41" s="66"/>
      <c r="GD41" s="66"/>
      <c r="GE41" s="66"/>
      <c r="GF41" s="66"/>
      <c r="GG41" s="66"/>
      <c r="GH41" s="66"/>
      <c r="GI41" s="66"/>
      <c r="GJ41" s="66"/>
      <c r="GK41" s="66"/>
      <c r="GL41" s="66"/>
      <c r="GM41" s="66"/>
      <c r="GN41" s="66"/>
      <c r="GO41" s="66"/>
      <c r="GP41" s="66"/>
      <c r="GQ41" s="66"/>
      <c r="GR41" s="66"/>
      <c r="GS41" s="66"/>
      <c r="GT41" s="66"/>
      <c r="GU41" s="66"/>
      <c r="GV41" s="66"/>
      <c r="GW41" s="66"/>
      <c r="GX41" s="66"/>
      <c r="GY41" s="66"/>
      <c r="GZ41" s="66"/>
      <c r="HA41" s="66"/>
      <c r="HB41" s="66"/>
      <c r="HC41" s="66"/>
      <c r="HD41" s="66"/>
      <c r="HE41" s="66"/>
      <c r="HF41" s="66"/>
      <c r="HG41" s="66"/>
      <c r="HH41" s="66"/>
      <c r="HI41" s="66"/>
      <c r="HJ41" s="66"/>
      <c r="HK41" s="66"/>
      <c r="HL41" s="66"/>
      <c r="HM41" s="66"/>
      <c r="HN41" s="66"/>
      <c r="HO41" s="66"/>
      <c r="HP41" s="66"/>
      <c r="HQ41" s="66"/>
      <c r="HR41" s="66"/>
      <c r="HS41" s="66"/>
      <c r="HT41" s="66"/>
      <c r="HU41" s="66"/>
      <c r="HV41" s="66"/>
      <c r="HW41" s="66"/>
      <c r="HX41" s="66"/>
      <c r="HY41" s="66"/>
      <c r="HZ41" s="66"/>
      <c r="IA41" s="66"/>
      <c r="IB41" s="66"/>
      <c r="IC41" s="66"/>
      <c r="ID41" s="66"/>
      <c r="IE41" s="66"/>
      <c r="IF41" s="66"/>
      <c r="IG41" s="66"/>
      <c r="IH41" s="66"/>
      <c r="II41" s="66"/>
      <c r="IJ41" s="66"/>
      <c r="IK41" s="66"/>
      <c r="IL41" s="66"/>
      <c r="IM41" s="66"/>
      <c r="IN41" s="66"/>
      <c r="IO41" s="66"/>
      <c r="IP41" s="66"/>
      <c r="IQ41" s="66"/>
      <c r="IR41" s="66"/>
      <c r="IS41" s="66"/>
      <c r="IT41" s="66"/>
      <c r="IU41" s="66"/>
      <c r="IV41" s="66"/>
    </row>
    <row r="42" spans="1:256" x14ac:dyDescent="0.25">
      <c r="A42" s="230" t="s">
        <v>383</v>
      </c>
      <c r="B42" s="230"/>
      <c r="C42" s="230"/>
      <c r="D42" s="230"/>
      <c r="E42" s="230"/>
      <c r="F42" s="230"/>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10"/>
        <v>0</v>
      </c>
      <c r="X42" s="89">
        <v>0</v>
      </c>
      <c r="Y42" s="90">
        <f t="shared" si="11"/>
        <v>0</v>
      </c>
      <c r="Z42" s="78"/>
      <c r="AA42" s="78"/>
      <c r="AB42" s="78"/>
      <c r="AC42" s="78"/>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c r="EO42" s="66"/>
      <c r="EP42" s="66"/>
      <c r="EQ42" s="66"/>
      <c r="ER42" s="66"/>
      <c r="ES42" s="66"/>
      <c r="ET42" s="66"/>
      <c r="EU42" s="66"/>
      <c r="EV42" s="66"/>
      <c r="EW42" s="66"/>
      <c r="EX42" s="66"/>
      <c r="EY42" s="66"/>
      <c r="EZ42" s="66"/>
      <c r="FA42" s="66"/>
      <c r="FB42" s="66"/>
      <c r="FC42" s="66"/>
      <c r="FD42" s="66"/>
      <c r="FE42" s="66"/>
      <c r="FF42" s="66"/>
      <c r="FG42" s="66"/>
      <c r="FH42" s="66"/>
      <c r="FI42" s="66"/>
      <c r="FJ42" s="66"/>
      <c r="FK42" s="66"/>
      <c r="FL42" s="66"/>
      <c r="FM42" s="66"/>
      <c r="FN42" s="66"/>
      <c r="FO42" s="66"/>
      <c r="FP42" s="66"/>
      <c r="FQ42" s="66"/>
      <c r="FR42" s="66"/>
      <c r="FS42" s="66"/>
      <c r="FT42" s="66"/>
      <c r="FU42" s="66"/>
      <c r="FV42" s="66"/>
      <c r="FW42" s="66"/>
      <c r="FX42" s="66"/>
      <c r="FY42" s="66"/>
      <c r="FZ42" s="66"/>
      <c r="GA42" s="66"/>
      <c r="GB42" s="66"/>
      <c r="GC42" s="66"/>
      <c r="GD42" s="66"/>
      <c r="GE42" s="66"/>
      <c r="GF42" s="66"/>
      <c r="GG42" s="66"/>
      <c r="GH42" s="66"/>
      <c r="GI42" s="66"/>
      <c r="GJ42" s="66"/>
      <c r="GK42" s="66"/>
      <c r="GL42" s="66"/>
      <c r="GM42" s="66"/>
      <c r="GN42" s="66"/>
      <c r="GO42" s="66"/>
      <c r="GP42" s="66"/>
      <c r="GQ42" s="66"/>
      <c r="GR42" s="66"/>
      <c r="GS42" s="66"/>
      <c r="GT42" s="66"/>
      <c r="GU42" s="66"/>
      <c r="GV42" s="66"/>
      <c r="GW42" s="66"/>
      <c r="GX42" s="66"/>
      <c r="GY42" s="66"/>
      <c r="GZ42" s="66"/>
      <c r="HA42" s="66"/>
      <c r="HB42" s="66"/>
      <c r="HC42" s="66"/>
      <c r="HD42" s="66"/>
      <c r="HE42" s="66"/>
      <c r="HF42" s="66"/>
      <c r="HG42" s="66"/>
      <c r="HH42" s="66"/>
      <c r="HI42" s="66"/>
      <c r="HJ42" s="66"/>
      <c r="HK42" s="66"/>
      <c r="HL42" s="66"/>
      <c r="HM42" s="66"/>
      <c r="HN42" s="66"/>
      <c r="HO42" s="66"/>
      <c r="HP42" s="66"/>
      <c r="HQ42" s="66"/>
      <c r="HR42" s="66"/>
      <c r="HS42" s="66"/>
      <c r="HT42" s="66"/>
      <c r="HU42" s="66"/>
      <c r="HV42" s="66"/>
      <c r="HW42" s="66"/>
      <c r="HX42" s="66"/>
      <c r="HY42" s="66"/>
      <c r="HZ42" s="66"/>
      <c r="IA42" s="66"/>
      <c r="IB42" s="66"/>
      <c r="IC42" s="66"/>
      <c r="ID42" s="66"/>
      <c r="IE42" s="66"/>
      <c r="IF42" s="66"/>
      <c r="IG42" s="66"/>
      <c r="IH42" s="66"/>
      <c r="II42" s="66"/>
      <c r="IJ42" s="66"/>
      <c r="IK42" s="66"/>
      <c r="IL42" s="66"/>
      <c r="IM42" s="66"/>
      <c r="IN42" s="66"/>
      <c r="IO42" s="66"/>
      <c r="IP42" s="66"/>
      <c r="IQ42" s="66"/>
      <c r="IR42" s="66"/>
      <c r="IS42" s="66"/>
      <c r="IT42" s="66"/>
      <c r="IU42" s="66"/>
      <c r="IV42" s="66"/>
    </row>
    <row r="43" spans="1:256" ht="21" customHeight="1" x14ac:dyDescent="0.25">
      <c r="A43" s="230" t="s">
        <v>384</v>
      </c>
      <c r="B43" s="230"/>
      <c r="C43" s="230"/>
      <c r="D43" s="230"/>
      <c r="E43" s="230"/>
      <c r="F43" s="230"/>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0"/>
        <v>0</v>
      </c>
      <c r="X43" s="89">
        <v>0</v>
      </c>
      <c r="Y43" s="90">
        <f t="shared" si="11"/>
        <v>0</v>
      </c>
      <c r="Z43" s="78"/>
      <c r="AA43" s="78"/>
      <c r="AB43" s="78"/>
      <c r="AC43" s="78"/>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c r="EO43" s="66"/>
      <c r="EP43" s="66"/>
      <c r="EQ43" s="66"/>
      <c r="ER43" s="66"/>
      <c r="ES43" s="66"/>
      <c r="ET43" s="66"/>
      <c r="EU43" s="66"/>
      <c r="EV43" s="66"/>
      <c r="EW43" s="66"/>
      <c r="EX43" s="66"/>
      <c r="EY43" s="66"/>
      <c r="EZ43" s="66"/>
      <c r="FA43" s="66"/>
      <c r="FB43" s="66"/>
      <c r="FC43" s="66"/>
      <c r="FD43" s="66"/>
      <c r="FE43" s="66"/>
      <c r="FF43" s="66"/>
      <c r="FG43" s="66"/>
      <c r="FH43" s="66"/>
      <c r="FI43" s="66"/>
      <c r="FJ43" s="66"/>
      <c r="FK43" s="66"/>
      <c r="FL43" s="66"/>
      <c r="FM43" s="66"/>
      <c r="FN43" s="66"/>
      <c r="FO43" s="66"/>
      <c r="FP43" s="66"/>
      <c r="FQ43" s="66"/>
      <c r="FR43" s="66"/>
      <c r="FS43" s="66"/>
      <c r="FT43" s="66"/>
      <c r="FU43" s="66"/>
      <c r="FV43" s="66"/>
      <c r="FW43" s="66"/>
      <c r="FX43" s="66"/>
      <c r="FY43" s="66"/>
      <c r="FZ43" s="66"/>
      <c r="GA43" s="66"/>
      <c r="GB43" s="66"/>
      <c r="GC43" s="66"/>
      <c r="GD43" s="66"/>
      <c r="GE43" s="66"/>
      <c r="GF43" s="66"/>
      <c r="GG43" s="66"/>
      <c r="GH43" s="66"/>
      <c r="GI43" s="66"/>
      <c r="GJ43" s="66"/>
      <c r="GK43" s="66"/>
      <c r="GL43" s="66"/>
      <c r="GM43" s="66"/>
      <c r="GN43" s="66"/>
      <c r="GO43" s="66"/>
      <c r="GP43" s="66"/>
      <c r="GQ43" s="66"/>
      <c r="GR43" s="66"/>
      <c r="GS43" s="66"/>
      <c r="GT43" s="66"/>
      <c r="GU43" s="66"/>
      <c r="GV43" s="66"/>
      <c r="GW43" s="66"/>
      <c r="GX43" s="66"/>
      <c r="GY43" s="66"/>
      <c r="GZ43" s="66"/>
      <c r="HA43" s="66"/>
      <c r="HB43" s="66"/>
      <c r="HC43" s="66"/>
      <c r="HD43" s="66"/>
      <c r="HE43" s="66"/>
      <c r="HF43" s="66"/>
      <c r="HG43" s="66"/>
      <c r="HH43" s="66"/>
      <c r="HI43" s="66"/>
      <c r="HJ43" s="66"/>
      <c r="HK43" s="66"/>
      <c r="HL43" s="66"/>
      <c r="HM43" s="66"/>
      <c r="HN43" s="66"/>
      <c r="HO43" s="66"/>
      <c r="HP43" s="66"/>
      <c r="HQ43" s="66"/>
      <c r="HR43" s="66"/>
      <c r="HS43" s="66"/>
      <c r="HT43" s="66"/>
      <c r="HU43" s="66"/>
      <c r="HV43" s="66"/>
      <c r="HW43" s="66"/>
      <c r="HX43" s="66"/>
      <c r="HY43" s="66"/>
      <c r="HZ43" s="66"/>
      <c r="IA43" s="66"/>
      <c r="IB43" s="66"/>
      <c r="IC43" s="66"/>
      <c r="ID43" s="66"/>
      <c r="IE43" s="66"/>
      <c r="IF43" s="66"/>
      <c r="IG43" s="66"/>
      <c r="IH43" s="66"/>
      <c r="II43" s="66"/>
      <c r="IJ43" s="66"/>
      <c r="IK43" s="66"/>
      <c r="IL43" s="66"/>
      <c r="IM43" s="66"/>
      <c r="IN43" s="66"/>
      <c r="IO43" s="66"/>
      <c r="IP43" s="66"/>
      <c r="IQ43" s="66"/>
      <c r="IR43" s="66"/>
      <c r="IS43" s="66"/>
      <c r="IT43" s="66"/>
      <c r="IU43" s="66"/>
      <c r="IV43" s="66"/>
    </row>
    <row r="44" spans="1:256" x14ac:dyDescent="0.25">
      <c r="A44" s="230" t="s">
        <v>385</v>
      </c>
      <c r="B44" s="230"/>
      <c r="C44" s="230"/>
      <c r="D44" s="230"/>
      <c r="E44" s="230"/>
      <c r="F44" s="230"/>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0"/>
        <v>0</v>
      </c>
      <c r="X44" s="89">
        <v>0</v>
      </c>
      <c r="Y44" s="90">
        <f t="shared" si="11"/>
        <v>0</v>
      </c>
      <c r="Z44" s="78"/>
      <c r="AA44" s="78"/>
      <c r="AB44" s="78"/>
      <c r="AC44" s="78"/>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c r="EO44" s="66"/>
      <c r="EP44" s="66"/>
      <c r="EQ44" s="66"/>
      <c r="ER44" s="66"/>
      <c r="ES44" s="66"/>
      <c r="ET44" s="66"/>
      <c r="EU44" s="66"/>
      <c r="EV44" s="66"/>
      <c r="EW44" s="66"/>
      <c r="EX44" s="66"/>
      <c r="EY44" s="66"/>
      <c r="EZ44" s="66"/>
      <c r="FA44" s="66"/>
      <c r="FB44" s="66"/>
      <c r="FC44" s="66"/>
      <c r="FD44" s="66"/>
      <c r="FE44" s="66"/>
      <c r="FF44" s="66"/>
      <c r="FG44" s="66"/>
      <c r="FH44" s="66"/>
      <c r="FI44" s="66"/>
      <c r="FJ44" s="66"/>
      <c r="FK44" s="66"/>
      <c r="FL44" s="66"/>
      <c r="FM44" s="66"/>
      <c r="FN44" s="66"/>
      <c r="FO44" s="66"/>
      <c r="FP44" s="66"/>
      <c r="FQ44" s="66"/>
      <c r="FR44" s="66"/>
      <c r="FS44" s="66"/>
      <c r="FT44" s="66"/>
      <c r="FU44" s="66"/>
      <c r="FV44" s="66"/>
      <c r="FW44" s="66"/>
      <c r="FX44" s="66"/>
      <c r="FY44" s="66"/>
      <c r="FZ44" s="66"/>
      <c r="GA44" s="66"/>
      <c r="GB44" s="66"/>
      <c r="GC44" s="66"/>
      <c r="GD44" s="66"/>
      <c r="GE44" s="66"/>
      <c r="GF44" s="66"/>
      <c r="GG44" s="66"/>
      <c r="GH44" s="66"/>
      <c r="GI44" s="66"/>
      <c r="GJ44" s="66"/>
      <c r="GK44" s="66"/>
      <c r="GL44" s="66"/>
      <c r="GM44" s="66"/>
      <c r="GN44" s="66"/>
      <c r="GO44" s="66"/>
      <c r="GP44" s="66"/>
      <c r="GQ44" s="66"/>
      <c r="GR44" s="66"/>
      <c r="GS44" s="66"/>
      <c r="GT44" s="66"/>
      <c r="GU44" s="66"/>
      <c r="GV44" s="66"/>
      <c r="GW44" s="66"/>
      <c r="GX44" s="66"/>
      <c r="GY44" s="66"/>
      <c r="GZ44" s="66"/>
      <c r="HA44" s="66"/>
      <c r="HB44" s="66"/>
      <c r="HC44" s="66"/>
      <c r="HD44" s="66"/>
      <c r="HE44" s="66"/>
      <c r="HF44" s="66"/>
      <c r="HG44" s="66"/>
      <c r="HH44" s="66"/>
      <c r="HI44" s="66"/>
      <c r="HJ44" s="66"/>
      <c r="HK44" s="66"/>
      <c r="HL44" s="66"/>
      <c r="HM44" s="66"/>
      <c r="HN44" s="66"/>
      <c r="HO44" s="66"/>
      <c r="HP44" s="66"/>
      <c r="HQ44" s="66"/>
      <c r="HR44" s="66"/>
      <c r="HS44" s="66"/>
      <c r="HT44" s="66"/>
      <c r="HU44" s="66"/>
      <c r="HV44" s="66"/>
      <c r="HW44" s="66"/>
      <c r="HX44" s="66"/>
      <c r="HY44" s="66"/>
      <c r="HZ44" s="66"/>
      <c r="IA44" s="66"/>
      <c r="IB44" s="66"/>
      <c r="IC44" s="66"/>
      <c r="ID44" s="66"/>
      <c r="IE44" s="66"/>
      <c r="IF44" s="66"/>
      <c r="IG44" s="66"/>
      <c r="IH44" s="66"/>
      <c r="II44" s="66"/>
      <c r="IJ44" s="66"/>
      <c r="IK44" s="66"/>
      <c r="IL44" s="66"/>
      <c r="IM44" s="66"/>
      <c r="IN44" s="66"/>
      <c r="IO44" s="66"/>
      <c r="IP44" s="66"/>
      <c r="IQ44" s="66"/>
      <c r="IR44" s="66"/>
      <c r="IS44" s="66"/>
      <c r="IT44" s="66"/>
      <c r="IU44" s="66"/>
      <c r="IV44" s="66"/>
    </row>
    <row r="45" spans="1:256" ht="21" customHeight="1" x14ac:dyDescent="0.25">
      <c r="A45" s="230" t="s">
        <v>386</v>
      </c>
      <c r="B45" s="230"/>
      <c r="C45" s="230"/>
      <c r="D45" s="230"/>
      <c r="E45" s="230"/>
      <c r="F45" s="230"/>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0"/>
        <v>0</v>
      </c>
      <c r="X45" s="89">
        <v>0</v>
      </c>
      <c r="Y45" s="90">
        <f t="shared" si="11"/>
        <v>0</v>
      </c>
      <c r="Z45" s="78"/>
      <c r="AA45" s="78"/>
      <c r="AB45" s="78"/>
      <c r="AC45" s="78"/>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c r="EO45" s="66"/>
      <c r="EP45" s="66"/>
      <c r="EQ45" s="66"/>
      <c r="ER45" s="66"/>
      <c r="ES45" s="66"/>
      <c r="ET45" s="66"/>
      <c r="EU45" s="66"/>
      <c r="EV45" s="66"/>
      <c r="EW45" s="66"/>
      <c r="EX45" s="66"/>
      <c r="EY45" s="66"/>
      <c r="EZ45" s="66"/>
      <c r="FA45" s="66"/>
      <c r="FB45" s="66"/>
      <c r="FC45" s="66"/>
      <c r="FD45" s="66"/>
      <c r="FE45" s="66"/>
      <c r="FF45" s="66"/>
      <c r="FG45" s="66"/>
      <c r="FH45" s="66"/>
      <c r="FI45" s="66"/>
      <c r="FJ45" s="66"/>
      <c r="FK45" s="66"/>
      <c r="FL45" s="66"/>
      <c r="FM45" s="66"/>
      <c r="FN45" s="66"/>
      <c r="FO45" s="66"/>
      <c r="FP45" s="66"/>
      <c r="FQ45" s="66"/>
      <c r="FR45" s="66"/>
      <c r="FS45" s="66"/>
      <c r="FT45" s="66"/>
      <c r="FU45" s="66"/>
      <c r="FV45" s="66"/>
      <c r="FW45" s="66"/>
      <c r="FX45" s="66"/>
      <c r="FY45" s="66"/>
      <c r="FZ45" s="66"/>
      <c r="GA45" s="66"/>
      <c r="GB45" s="66"/>
      <c r="GC45" s="66"/>
      <c r="GD45" s="66"/>
      <c r="GE45" s="66"/>
      <c r="GF45" s="66"/>
      <c r="GG45" s="66"/>
      <c r="GH45" s="66"/>
      <c r="GI45" s="66"/>
      <c r="GJ45" s="66"/>
      <c r="GK45" s="66"/>
      <c r="GL45" s="66"/>
      <c r="GM45" s="66"/>
      <c r="GN45" s="66"/>
      <c r="GO45" s="66"/>
      <c r="GP45" s="66"/>
      <c r="GQ45" s="66"/>
      <c r="GR45" s="66"/>
      <c r="GS45" s="66"/>
      <c r="GT45" s="66"/>
      <c r="GU45" s="66"/>
      <c r="GV45" s="66"/>
      <c r="GW45" s="66"/>
      <c r="GX45" s="66"/>
      <c r="GY45" s="66"/>
      <c r="GZ45" s="66"/>
      <c r="HA45" s="66"/>
      <c r="HB45" s="66"/>
      <c r="HC45" s="66"/>
      <c r="HD45" s="66"/>
      <c r="HE45" s="66"/>
      <c r="HF45" s="66"/>
      <c r="HG45" s="66"/>
      <c r="HH45" s="66"/>
      <c r="HI45" s="66"/>
      <c r="HJ45" s="66"/>
      <c r="HK45" s="66"/>
      <c r="HL45" s="66"/>
      <c r="HM45" s="66"/>
      <c r="HN45" s="66"/>
      <c r="HO45" s="66"/>
      <c r="HP45" s="66"/>
      <c r="HQ45" s="66"/>
      <c r="HR45" s="66"/>
      <c r="HS45" s="66"/>
      <c r="HT45" s="66"/>
      <c r="HU45" s="66"/>
      <c r="HV45" s="66"/>
      <c r="HW45" s="66"/>
      <c r="HX45" s="66"/>
      <c r="HY45" s="66"/>
      <c r="HZ45" s="66"/>
      <c r="IA45" s="66"/>
      <c r="IB45" s="66"/>
      <c r="IC45" s="66"/>
      <c r="ID45" s="66"/>
      <c r="IE45" s="66"/>
      <c r="IF45" s="66"/>
      <c r="IG45" s="66"/>
      <c r="IH45" s="66"/>
      <c r="II45" s="66"/>
      <c r="IJ45" s="66"/>
      <c r="IK45" s="66"/>
      <c r="IL45" s="66"/>
      <c r="IM45" s="66"/>
      <c r="IN45" s="66"/>
      <c r="IO45" s="66"/>
      <c r="IP45" s="66"/>
      <c r="IQ45" s="66"/>
      <c r="IR45" s="66"/>
      <c r="IS45" s="66"/>
      <c r="IT45" s="66"/>
      <c r="IU45" s="66"/>
      <c r="IV45" s="66"/>
    </row>
    <row r="46" spans="1:256" ht="22.5" customHeight="1" x14ac:dyDescent="0.25">
      <c r="A46" s="230" t="s">
        <v>387</v>
      </c>
      <c r="B46" s="230"/>
      <c r="C46" s="230"/>
      <c r="D46" s="230"/>
      <c r="E46" s="230"/>
      <c r="F46" s="230"/>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0"/>
        <v>0</v>
      </c>
      <c r="X46" s="89">
        <v>0</v>
      </c>
      <c r="Y46" s="90">
        <f t="shared" si="11"/>
        <v>0</v>
      </c>
      <c r="Z46" s="78"/>
      <c r="AA46" s="78"/>
      <c r="AB46" s="78"/>
      <c r="AC46" s="78"/>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c r="EO46" s="66"/>
      <c r="EP46" s="66"/>
      <c r="EQ46" s="66"/>
      <c r="ER46" s="66"/>
      <c r="ES46" s="66"/>
      <c r="ET46" s="66"/>
      <c r="EU46" s="66"/>
      <c r="EV46" s="66"/>
      <c r="EW46" s="66"/>
      <c r="EX46" s="66"/>
      <c r="EY46" s="66"/>
      <c r="EZ46" s="66"/>
      <c r="FA46" s="66"/>
      <c r="FB46" s="66"/>
      <c r="FC46" s="66"/>
      <c r="FD46" s="66"/>
      <c r="FE46" s="66"/>
      <c r="FF46" s="66"/>
      <c r="FG46" s="66"/>
      <c r="FH46" s="66"/>
      <c r="FI46" s="66"/>
      <c r="FJ46" s="66"/>
      <c r="FK46" s="66"/>
      <c r="FL46" s="66"/>
      <c r="FM46" s="66"/>
      <c r="FN46" s="66"/>
      <c r="FO46" s="66"/>
      <c r="FP46" s="66"/>
      <c r="FQ46" s="66"/>
      <c r="FR46" s="66"/>
      <c r="FS46" s="66"/>
      <c r="FT46" s="66"/>
      <c r="FU46" s="66"/>
      <c r="FV46" s="66"/>
      <c r="FW46" s="66"/>
      <c r="FX46" s="66"/>
      <c r="FY46" s="66"/>
      <c r="FZ46" s="66"/>
      <c r="GA46" s="66"/>
      <c r="GB46" s="66"/>
      <c r="GC46" s="66"/>
      <c r="GD46" s="66"/>
      <c r="GE46" s="66"/>
      <c r="GF46" s="66"/>
      <c r="GG46" s="66"/>
      <c r="GH46" s="66"/>
      <c r="GI46" s="66"/>
      <c r="GJ46" s="66"/>
      <c r="GK46" s="66"/>
      <c r="GL46" s="66"/>
      <c r="GM46" s="66"/>
      <c r="GN46" s="66"/>
      <c r="GO46" s="66"/>
      <c r="GP46" s="66"/>
      <c r="GQ46" s="66"/>
      <c r="GR46" s="66"/>
      <c r="GS46" s="66"/>
      <c r="GT46" s="66"/>
      <c r="GU46" s="66"/>
      <c r="GV46" s="66"/>
      <c r="GW46" s="66"/>
      <c r="GX46" s="66"/>
      <c r="GY46" s="66"/>
      <c r="GZ46" s="66"/>
      <c r="HA46" s="66"/>
      <c r="HB46" s="66"/>
      <c r="HC46" s="66"/>
      <c r="HD46" s="66"/>
      <c r="HE46" s="66"/>
      <c r="HF46" s="66"/>
      <c r="HG46" s="66"/>
      <c r="HH46" s="66"/>
      <c r="HI46" s="66"/>
      <c r="HJ46" s="66"/>
      <c r="HK46" s="66"/>
      <c r="HL46" s="66"/>
      <c r="HM46" s="66"/>
      <c r="HN46" s="66"/>
      <c r="HO46" s="66"/>
      <c r="HP46" s="66"/>
      <c r="HQ46" s="66"/>
      <c r="HR46" s="66"/>
      <c r="HS46" s="66"/>
      <c r="HT46" s="66"/>
      <c r="HU46" s="66"/>
      <c r="HV46" s="66"/>
      <c r="HW46" s="66"/>
      <c r="HX46" s="66"/>
      <c r="HY46" s="66"/>
      <c r="HZ46" s="66"/>
      <c r="IA46" s="66"/>
      <c r="IB46" s="66"/>
      <c r="IC46" s="66"/>
      <c r="ID46" s="66"/>
      <c r="IE46" s="66"/>
      <c r="IF46" s="66"/>
      <c r="IG46" s="66"/>
      <c r="IH46" s="66"/>
      <c r="II46" s="66"/>
      <c r="IJ46" s="66"/>
      <c r="IK46" s="66"/>
      <c r="IL46" s="66"/>
      <c r="IM46" s="66"/>
      <c r="IN46" s="66"/>
      <c r="IO46" s="66"/>
      <c r="IP46" s="66"/>
      <c r="IQ46" s="66"/>
      <c r="IR46" s="66"/>
      <c r="IS46" s="66"/>
      <c r="IT46" s="66"/>
      <c r="IU46" s="66"/>
      <c r="IV46" s="66"/>
    </row>
    <row r="47" spans="1:256" x14ac:dyDescent="0.25">
      <c r="A47" s="230" t="s">
        <v>388</v>
      </c>
      <c r="B47" s="230"/>
      <c r="C47" s="230"/>
      <c r="D47" s="230"/>
      <c r="E47" s="230"/>
      <c r="F47" s="230"/>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0"/>
        <v>0</v>
      </c>
      <c r="X47" s="89">
        <v>0</v>
      </c>
      <c r="Y47" s="90">
        <f t="shared" si="11"/>
        <v>0</v>
      </c>
      <c r="Z47" s="78"/>
      <c r="AA47" s="78"/>
      <c r="AB47" s="78"/>
      <c r="AC47" s="78"/>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c r="EO47" s="66"/>
      <c r="EP47" s="66"/>
      <c r="EQ47" s="66"/>
      <c r="ER47" s="66"/>
      <c r="ES47" s="66"/>
      <c r="ET47" s="66"/>
      <c r="EU47" s="66"/>
      <c r="EV47" s="66"/>
      <c r="EW47" s="66"/>
      <c r="EX47" s="66"/>
      <c r="EY47" s="66"/>
      <c r="EZ47" s="66"/>
      <c r="FA47" s="66"/>
      <c r="FB47" s="66"/>
      <c r="FC47" s="66"/>
      <c r="FD47" s="66"/>
      <c r="FE47" s="66"/>
      <c r="FF47" s="66"/>
      <c r="FG47" s="66"/>
      <c r="FH47" s="66"/>
      <c r="FI47" s="66"/>
      <c r="FJ47" s="66"/>
      <c r="FK47" s="66"/>
      <c r="FL47" s="66"/>
      <c r="FM47" s="66"/>
      <c r="FN47" s="66"/>
      <c r="FO47" s="66"/>
      <c r="FP47" s="66"/>
      <c r="FQ47" s="66"/>
      <c r="FR47" s="66"/>
      <c r="FS47" s="66"/>
      <c r="FT47" s="66"/>
      <c r="FU47" s="66"/>
      <c r="FV47" s="66"/>
      <c r="FW47" s="66"/>
      <c r="FX47" s="66"/>
      <c r="FY47" s="66"/>
      <c r="FZ47" s="66"/>
      <c r="GA47" s="66"/>
      <c r="GB47" s="66"/>
      <c r="GC47" s="66"/>
      <c r="GD47" s="66"/>
      <c r="GE47" s="66"/>
      <c r="GF47" s="66"/>
      <c r="GG47" s="66"/>
      <c r="GH47" s="66"/>
      <c r="GI47" s="66"/>
      <c r="GJ47" s="66"/>
      <c r="GK47" s="66"/>
      <c r="GL47" s="66"/>
      <c r="GM47" s="66"/>
      <c r="GN47" s="66"/>
      <c r="GO47" s="66"/>
      <c r="GP47" s="66"/>
      <c r="GQ47" s="66"/>
      <c r="GR47" s="66"/>
      <c r="GS47" s="66"/>
      <c r="GT47" s="66"/>
      <c r="GU47" s="66"/>
      <c r="GV47" s="66"/>
      <c r="GW47" s="66"/>
      <c r="GX47" s="66"/>
      <c r="GY47" s="66"/>
      <c r="GZ47" s="66"/>
      <c r="HA47" s="66"/>
      <c r="HB47" s="66"/>
      <c r="HC47" s="66"/>
      <c r="HD47" s="66"/>
      <c r="HE47" s="66"/>
      <c r="HF47" s="66"/>
      <c r="HG47" s="66"/>
      <c r="HH47" s="66"/>
      <c r="HI47" s="66"/>
      <c r="HJ47" s="66"/>
      <c r="HK47" s="66"/>
      <c r="HL47" s="66"/>
      <c r="HM47" s="66"/>
      <c r="HN47" s="66"/>
      <c r="HO47" s="66"/>
      <c r="HP47" s="66"/>
      <c r="HQ47" s="66"/>
      <c r="HR47" s="66"/>
      <c r="HS47" s="66"/>
      <c r="HT47" s="66"/>
      <c r="HU47" s="66"/>
      <c r="HV47" s="66"/>
      <c r="HW47" s="66"/>
      <c r="HX47" s="66"/>
      <c r="HY47" s="66"/>
      <c r="HZ47" s="66"/>
      <c r="IA47" s="66"/>
      <c r="IB47" s="66"/>
      <c r="IC47" s="66"/>
      <c r="ID47" s="66"/>
      <c r="IE47" s="66"/>
      <c r="IF47" s="66"/>
      <c r="IG47" s="66"/>
      <c r="IH47" s="66"/>
      <c r="II47" s="66"/>
      <c r="IJ47" s="66"/>
      <c r="IK47" s="66"/>
      <c r="IL47" s="66"/>
      <c r="IM47" s="66"/>
      <c r="IN47" s="66"/>
      <c r="IO47" s="66"/>
      <c r="IP47" s="66"/>
      <c r="IQ47" s="66"/>
      <c r="IR47" s="66"/>
      <c r="IS47" s="66"/>
      <c r="IT47" s="66"/>
      <c r="IU47" s="66"/>
      <c r="IV47" s="66"/>
    </row>
    <row r="48" spans="1:256" x14ac:dyDescent="0.25">
      <c r="A48" s="230" t="s">
        <v>389</v>
      </c>
      <c r="B48" s="230"/>
      <c r="C48" s="230"/>
      <c r="D48" s="230"/>
      <c r="E48" s="230"/>
      <c r="F48" s="230"/>
      <c r="G48" s="88">
        <v>40</v>
      </c>
      <c r="H48" s="89">
        <v>0</v>
      </c>
      <c r="I48" s="89">
        <v>0</v>
      </c>
      <c r="J48" s="89">
        <v>-249</v>
      </c>
      <c r="K48" s="89">
        <v>0</v>
      </c>
      <c r="L48" s="89">
        <v>0</v>
      </c>
      <c r="M48" s="89">
        <v>0</v>
      </c>
      <c r="N48" s="89">
        <v>0</v>
      </c>
      <c r="O48" s="89">
        <v>0</v>
      </c>
      <c r="P48" s="89">
        <v>0</v>
      </c>
      <c r="Q48" s="89">
        <v>0</v>
      </c>
      <c r="R48" s="89">
        <v>0</v>
      </c>
      <c r="S48" s="89">
        <v>0</v>
      </c>
      <c r="T48" s="89">
        <v>366350</v>
      </c>
      <c r="U48" s="89">
        <v>0</v>
      </c>
      <c r="V48" s="89">
        <v>0</v>
      </c>
      <c r="W48" s="90">
        <f t="shared" si="10"/>
        <v>366101</v>
      </c>
      <c r="X48" s="89">
        <v>0</v>
      </c>
      <c r="Y48" s="90">
        <f t="shared" si="11"/>
        <v>366101</v>
      </c>
      <c r="Z48" s="78"/>
      <c r="AA48" s="78"/>
      <c r="AB48" s="78"/>
      <c r="AC48" s="78"/>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c r="EO48" s="66"/>
      <c r="EP48" s="66"/>
      <c r="EQ48" s="66"/>
      <c r="ER48" s="66"/>
      <c r="ES48" s="66"/>
      <c r="ET48" s="66"/>
      <c r="EU48" s="66"/>
      <c r="EV48" s="66"/>
      <c r="EW48" s="66"/>
      <c r="EX48" s="66"/>
      <c r="EY48" s="66"/>
      <c r="EZ48" s="66"/>
      <c r="FA48" s="66"/>
      <c r="FB48" s="66"/>
      <c r="FC48" s="66"/>
      <c r="FD48" s="66"/>
      <c r="FE48" s="66"/>
      <c r="FF48" s="66"/>
      <c r="FG48" s="66"/>
      <c r="FH48" s="66"/>
      <c r="FI48" s="66"/>
      <c r="FJ48" s="66"/>
      <c r="FK48" s="66"/>
      <c r="FL48" s="66"/>
      <c r="FM48" s="66"/>
      <c r="FN48" s="66"/>
      <c r="FO48" s="66"/>
      <c r="FP48" s="66"/>
      <c r="FQ48" s="66"/>
      <c r="FR48" s="66"/>
      <c r="FS48" s="66"/>
      <c r="FT48" s="66"/>
      <c r="FU48" s="66"/>
      <c r="FV48" s="66"/>
      <c r="FW48" s="66"/>
      <c r="FX48" s="66"/>
      <c r="FY48" s="66"/>
      <c r="FZ48" s="66"/>
      <c r="GA48" s="66"/>
      <c r="GB48" s="66"/>
      <c r="GC48" s="66"/>
      <c r="GD48" s="66"/>
      <c r="GE48" s="66"/>
      <c r="GF48" s="66"/>
      <c r="GG48" s="66"/>
      <c r="GH48" s="66"/>
      <c r="GI48" s="66"/>
      <c r="GJ48" s="66"/>
      <c r="GK48" s="66"/>
      <c r="GL48" s="66"/>
      <c r="GM48" s="66"/>
      <c r="GN48" s="66"/>
      <c r="GO48" s="66"/>
      <c r="GP48" s="66"/>
      <c r="GQ48" s="66"/>
      <c r="GR48" s="66"/>
      <c r="GS48" s="66"/>
      <c r="GT48" s="66"/>
      <c r="GU48" s="66"/>
      <c r="GV48" s="66"/>
      <c r="GW48" s="66"/>
      <c r="GX48" s="66"/>
      <c r="GY48" s="66"/>
      <c r="GZ48" s="66"/>
      <c r="HA48" s="66"/>
      <c r="HB48" s="66"/>
      <c r="HC48" s="66"/>
      <c r="HD48" s="66"/>
      <c r="HE48" s="66"/>
      <c r="HF48" s="66"/>
      <c r="HG48" s="66"/>
      <c r="HH48" s="66"/>
      <c r="HI48" s="66"/>
      <c r="HJ48" s="66"/>
      <c r="HK48" s="66"/>
      <c r="HL48" s="66"/>
      <c r="HM48" s="66"/>
      <c r="HN48" s="66"/>
      <c r="HO48" s="66"/>
      <c r="HP48" s="66"/>
      <c r="HQ48" s="66"/>
      <c r="HR48" s="66"/>
      <c r="HS48" s="66"/>
      <c r="HT48" s="66"/>
      <c r="HU48" s="66"/>
      <c r="HV48" s="66"/>
      <c r="HW48" s="66"/>
      <c r="HX48" s="66"/>
      <c r="HY48" s="66"/>
      <c r="HZ48" s="66"/>
      <c r="IA48" s="66"/>
      <c r="IB48" s="66"/>
      <c r="IC48" s="66"/>
      <c r="ID48" s="66"/>
      <c r="IE48" s="66"/>
      <c r="IF48" s="66"/>
      <c r="IG48" s="66"/>
      <c r="IH48" s="66"/>
      <c r="II48" s="66"/>
      <c r="IJ48" s="66"/>
      <c r="IK48" s="66"/>
      <c r="IL48" s="66"/>
      <c r="IM48" s="66"/>
      <c r="IN48" s="66"/>
      <c r="IO48" s="66"/>
      <c r="IP48" s="66"/>
      <c r="IQ48" s="66"/>
      <c r="IR48" s="66"/>
      <c r="IS48" s="66"/>
      <c r="IT48" s="66"/>
      <c r="IU48" s="66"/>
      <c r="IV48" s="66"/>
    </row>
    <row r="49" spans="1:256" x14ac:dyDescent="0.25">
      <c r="A49" s="230" t="s">
        <v>390</v>
      </c>
      <c r="B49" s="230"/>
      <c r="C49" s="230"/>
      <c r="D49" s="230"/>
      <c r="E49" s="230"/>
      <c r="F49" s="230"/>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0"/>
        <v>0</v>
      </c>
      <c r="X49" s="89">
        <v>0</v>
      </c>
      <c r="Y49" s="90">
        <f t="shared" si="11"/>
        <v>0</v>
      </c>
      <c r="Z49" s="78"/>
      <c r="AA49" s="78"/>
      <c r="AB49" s="78"/>
      <c r="AC49" s="78"/>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c r="EO49" s="66"/>
      <c r="EP49" s="66"/>
      <c r="EQ49" s="66"/>
      <c r="ER49" s="66"/>
      <c r="ES49" s="66"/>
      <c r="ET49" s="66"/>
      <c r="EU49" s="66"/>
      <c r="EV49" s="66"/>
      <c r="EW49" s="66"/>
      <c r="EX49" s="66"/>
      <c r="EY49" s="66"/>
      <c r="EZ49" s="66"/>
      <c r="FA49" s="66"/>
      <c r="FB49" s="66"/>
      <c r="FC49" s="66"/>
      <c r="FD49" s="66"/>
      <c r="FE49" s="66"/>
      <c r="FF49" s="66"/>
      <c r="FG49" s="66"/>
      <c r="FH49" s="66"/>
      <c r="FI49" s="66"/>
      <c r="FJ49" s="66"/>
      <c r="FK49" s="66"/>
      <c r="FL49" s="66"/>
      <c r="FM49" s="66"/>
      <c r="FN49" s="66"/>
      <c r="FO49" s="66"/>
      <c r="FP49" s="66"/>
      <c r="FQ49" s="66"/>
      <c r="FR49" s="66"/>
      <c r="FS49" s="66"/>
      <c r="FT49" s="66"/>
      <c r="FU49" s="66"/>
      <c r="FV49" s="66"/>
      <c r="FW49" s="66"/>
      <c r="FX49" s="66"/>
      <c r="FY49" s="66"/>
      <c r="FZ49" s="66"/>
      <c r="GA49" s="66"/>
      <c r="GB49" s="66"/>
      <c r="GC49" s="66"/>
      <c r="GD49" s="66"/>
      <c r="GE49" s="66"/>
      <c r="GF49" s="66"/>
      <c r="GG49" s="66"/>
      <c r="GH49" s="66"/>
      <c r="GI49" s="66"/>
      <c r="GJ49" s="66"/>
      <c r="GK49" s="66"/>
      <c r="GL49" s="66"/>
      <c r="GM49" s="66"/>
      <c r="GN49" s="66"/>
      <c r="GO49" s="66"/>
      <c r="GP49" s="66"/>
      <c r="GQ49" s="66"/>
      <c r="GR49" s="66"/>
      <c r="GS49" s="66"/>
      <c r="GT49" s="66"/>
      <c r="GU49" s="66"/>
      <c r="GV49" s="66"/>
      <c r="GW49" s="66"/>
      <c r="GX49" s="66"/>
      <c r="GY49" s="66"/>
      <c r="GZ49" s="66"/>
      <c r="HA49" s="66"/>
      <c r="HB49" s="66"/>
      <c r="HC49" s="66"/>
      <c r="HD49" s="66"/>
      <c r="HE49" s="66"/>
      <c r="HF49" s="66"/>
      <c r="HG49" s="66"/>
      <c r="HH49" s="66"/>
      <c r="HI49" s="66"/>
      <c r="HJ49" s="66"/>
      <c r="HK49" s="66"/>
      <c r="HL49" s="66"/>
      <c r="HM49" s="66"/>
      <c r="HN49" s="66"/>
      <c r="HO49" s="66"/>
      <c r="HP49" s="66"/>
      <c r="HQ49" s="66"/>
      <c r="HR49" s="66"/>
      <c r="HS49" s="66"/>
      <c r="HT49" s="66"/>
      <c r="HU49" s="66"/>
      <c r="HV49" s="66"/>
      <c r="HW49" s="66"/>
      <c r="HX49" s="66"/>
      <c r="HY49" s="66"/>
      <c r="HZ49" s="66"/>
      <c r="IA49" s="66"/>
      <c r="IB49" s="66"/>
      <c r="IC49" s="66"/>
      <c r="ID49" s="66"/>
      <c r="IE49" s="66"/>
      <c r="IF49" s="66"/>
      <c r="IG49" s="66"/>
      <c r="IH49" s="66"/>
      <c r="II49" s="66"/>
      <c r="IJ49" s="66"/>
      <c r="IK49" s="66"/>
      <c r="IL49" s="66"/>
      <c r="IM49" s="66"/>
      <c r="IN49" s="66"/>
      <c r="IO49" s="66"/>
      <c r="IP49" s="66"/>
      <c r="IQ49" s="66"/>
      <c r="IR49" s="66"/>
      <c r="IS49" s="66"/>
      <c r="IT49" s="66"/>
      <c r="IU49" s="66"/>
      <c r="IV49" s="66"/>
    </row>
    <row r="50" spans="1:256" ht="21.75" customHeight="1" x14ac:dyDescent="0.25">
      <c r="A50" s="230" t="s">
        <v>391</v>
      </c>
      <c r="B50" s="230"/>
      <c r="C50" s="230"/>
      <c r="D50" s="230"/>
      <c r="E50" s="230"/>
      <c r="F50" s="230"/>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0"/>
        <v>0</v>
      </c>
      <c r="X50" s="89">
        <v>0</v>
      </c>
      <c r="Y50" s="90">
        <f t="shared" si="11"/>
        <v>0</v>
      </c>
      <c r="Z50" s="78"/>
      <c r="AA50" s="78"/>
      <c r="AB50" s="78"/>
      <c r="AC50" s="78"/>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c r="EO50" s="66"/>
      <c r="EP50" s="66"/>
      <c r="EQ50" s="66"/>
      <c r="ER50" s="66"/>
      <c r="ES50" s="66"/>
      <c r="ET50" s="66"/>
      <c r="EU50" s="66"/>
      <c r="EV50" s="66"/>
      <c r="EW50" s="66"/>
      <c r="EX50" s="66"/>
      <c r="EY50" s="66"/>
      <c r="EZ50" s="66"/>
      <c r="FA50" s="66"/>
      <c r="FB50" s="66"/>
      <c r="FC50" s="66"/>
      <c r="FD50" s="66"/>
      <c r="FE50" s="66"/>
      <c r="FF50" s="66"/>
      <c r="FG50" s="66"/>
      <c r="FH50" s="66"/>
      <c r="FI50" s="66"/>
      <c r="FJ50" s="66"/>
      <c r="FK50" s="66"/>
      <c r="FL50" s="66"/>
      <c r="FM50" s="66"/>
      <c r="FN50" s="66"/>
      <c r="FO50" s="66"/>
      <c r="FP50" s="66"/>
      <c r="FQ50" s="66"/>
      <c r="FR50" s="66"/>
      <c r="FS50" s="66"/>
      <c r="FT50" s="66"/>
      <c r="FU50" s="66"/>
      <c r="FV50" s="66"/>
      <c r="FW50" s="66"/>
      <c r="FX50" s="66"/>
      <c r="FY50" s="66"/>
      <c r="FZ50" s="66"/>
      <c r="GA50" s="66"/>
      <c r="GB50" s="66"/>
      <c r="GC50" s="66"/>
      <c r="GD50" s="66"/>
      <c r="GE50" s="66"/>
      <c r="GF50" s="66"/>
      <c r="GG50" s="66"/>
      <c r="GH50" s="66"/>
      <c r="GI50" s="66"/>
      <c r="GJ50" s="66"/>
      <c r="GK50" s="66"/>
      <c r="GL50" s="66"/>
      <c r="GM50" s="66"/>
      <c r="GN50" s="66"/>
      <c r="GO50" s="66"/>
      <c r="GP50" s="66"/>
      <c r="GQ50" s="66"/>
      <c r="GR50" s="66"/>
      <c r="GS50" s="66"/>
      <c r="GT50" s="66"/>
      <c r="GU50" s="66"/>
      <c r="GV50" s="66"/>
      <c r="GW50" s="66"/>
      <c r="GX50" s="66"/>
      <c r="GY50" s="66"/>
      <c r="GZ50" s="66"/>
      <c r="HA50" s="66"/>
      <c r="HB50" s="66"/>
      <c r="HC50" s="66"/>
      <c r="HD50" s="66"/>
      <c r="HE50" s="66"/>
      <c r="HF50" s="66"/>
      <c r="HG50" s="66"/>
      <c r="HH50" s="66"/>
      <c r="HI50" s="66"/>
      <c r="HJ50" s="66"/>
      <c r="HK50" s="66"/>
      <c r="HL50" s="66"/>
      <c r="HM50" s="66"/>
      <c r="HN50" s="66"/>
      <c r="HO50" s="66"/>
      <c r="HP50" s="66"/>
      <c r="HQ50" s="66"/>
      <c r="HR50" s="66"/>
      <c r="HS50" s="66"/>
      <c r="HT50" s="66"/>
      <c r="HU50" s="66"/>
      <c r="HV50" s="66"/>
      <c r="HW50" s="66"/>
      <c r="HX50" s="66"/>
      <c r="HY50" s="66"/>
      <c r="HZ50" s="66"/>
      <c r="IA50" s="66"/>
      <c r="IB50" s="66"/>
      <c r="IC50" s="66"/>
      <c r="ID50" s="66"/>
      <c r="IE50" s="66"/>
      <c r="IF50" s="66"/>
      <c r="IG50" s="66"/>
      <c r="IH50" s="66"/>
      <c r="II50" s="66"/>
      <c r="IJ50" s="66"/>
      <c r="IK50" s="66"/>
      <c r="IL50" s="66"/>
      <c r="IM50" s="66"/>
      <c r="IN50" s="66"/>
      <c r="IO50" s="66"/>
      <c r="IP50" s="66"/>
      <c r="IQ50" s="66"/>
      <c r="IR50" s="66"/>
      <c r="IS50" s="66"/>
      <c r="IT50" s="66"/>
      <c r="IU50" s="66"/>
      <c r="IV50" s="66"/>
    </row>
    <row r="51" spans="1:256" ht="22.5" customHeight="1" x14ac:dyDescent="0.25">
      <c r="A51" s="230" t="s">
        <v>392</v>
      </c>
      <c r="B51" s="230"/>
      <c r="C51" s="230"/>
      <c r="D51" s="230"/>
      <c r="E51" s="230"/>
      <c r="F51" s="230"/>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0"/>
        <v>0</v>
      </c>
      <c r="X51" s="89">
        <v>0</v>
      </c>
      <c r="Y51" s="90">
        <f t="shared" si="11"/>
        <v>0</v>
      </c>
      <c r="Z51" s="78"/>
      <c r="AA51" s="78"/>
      <c r="AB51" s="78"/>
      <c r="AC51" s="78"/>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c r="EO51" s="66"/>
      <c r="EP51" s="66"/>
      <c r="EQ51" s="66"/>
      <c r="ER51" s="66"/>
      <c r="ES51" s="66"/>
      <c r="ET51" s="66"/>
      <c r="EU51" s="66"/>
      <c r="EV51" s="66"/>
      <c r="EW51" s="66"/>
      <c r="EX51" s="66"/>
      <c r="EY51" s="66"/>
      <c r="EZ51" s="66"/>
      <c r="FA51" s="66"/>
      <c r="FB51" s="66"/>
      <c r="FC51" s="66"/>
      <c r="FD51" s="66"/>
      <c r="FE51" s="66"/>
      <c r="FF51" s="66"/>
      <c r="FG51" s="66"/>
      <c r="FH51" s="66"/>
      <c r="FI51" s="66"/>
      <c r="FJ51" s="66"/>
      <c r="FK51" s="66"/>
      <c r="FL51" s="66"/>
      <c r="FM51" s="66"/>
      <c r="FN51" s="66"/>
      <c r="FO51" s="66"/>
      <c r="FP51" s="66"/>
      <c r="FQ51" s="66"/>
      <c r="FR51" s="66"/>
      <c r="FS51" s="66"/>
      <c r="FT51" s="66"/>
      <c r="FU51" s="66"/>
      <c r="FV51" s="66"/>
      <c r="FW51" s="66"/>
      <c r="FX51" s="66"/>
      <c r="FY51" s="66"/>
      <c r="FZ51" s="66"/>
      <c r="GA51" s="66"/>
      <c r="GB51" s="66"/>
      <c r="GC51" s="66"/>
      <c r="GD51" s="66"/>
      <c r="GE51" s="66"/>
      <c r="GF51" s="66"/>
      <c r="GG51" s="66"/>
      <c r="GH51" s="66"/>
      <c r="GI51" s="66"/>
      <c r="GJ51" s="66"/>
      <c r="GK51" s="66"/>
      <c r="GL51" s="66"/>
      <c r="GM51" s="66"/>
      <c r="GN51" s="66"/>
      <c r="GO51" s="66"/>
      <c r="GP51" s="66"/>
      <c r="GQ51" s="66"/>
      <c r="GR51" s="66"/>
      <c r="GS51" s="66"/>
      <c r="GT51" s="66"/>
      <c r="GU51" s="66"/>
      <c r="GV51" s="66"/>
      <c r="GW51" s="66"/>
      <c r="GX51" s="66"/>
      <c r="GY51" s="66"/>
      <c r="GZ51" s="66"/>
      <c r="HA51" s="66"/>
      <c r="HB51" s="66"/>
      <c r="HC51" s="66"/>
      <c r="HD51" s="66"/>
      <c r="HE51" s="66"/>
      <c r="HF51" s="66"/>
      <c r="HG51" s="66"/>
      <c r="HH51" s="66"/>
      <c r="HI51" s="66"/>
      <c r="HJ51" s="66"/>
      <c r="HK51" s="66"/>
      <c r="HL51" s="66"/>
      <c r="HM51" s="66"/>
      <c r="HN51" s="66"/>
      <c r="HO51" s="66"/>
      <c r="HP51" s="66"/>
      <c r="HQ51" s="66"/>
      <c r="HR51" s="66"/>
      <c r="HS51" s="66"/>
      <c r="HT51" s="66"/>
      <c r="HU51" s="66"/>
      <c r="HV51" s="66"/>
      <c r="HW51" s="66"/>
      <c r="HX51" s="66"/>
      <c r="HY51" s="66"/>
      <c r="HZ51" s="66"/>
      <c r="IA51" s="66"/>
      <c r="IB51" s="66"/>
      <c r="IC51" s="66"/>
      <c r="ID51" s="66"/>
      <c r="IE51" s="66"/>
      <c r="IF51" s="66"/>
      <c r="IG51" s="66"/>
      <c r="IH51" s="66"/>
      <c r="II51" s="66"/>
      <c r="IJ51" s="66"/>
      <c r="IK51" s="66"/>
      <c r="IL51" s="66"/>
      <c r="IM51" s="66"/>
      <c r="IN51" s="66"/>
      <c r="IO51" s="66"/>
      <c r="IP51" s="66"/>
      <c r="IQ51" s="66"/>
      <c r="IR51" s="66"/>
      <c r="IS51" s="66"/>
      <c r="IT51" s="66"/>
      <c r="IU51" s="66"/>
      <c r="IV51" s="66"/>
    </row>
    <row r="52" spans="1:256" ht="19.5" customHeight="1" x14ac:dyDescent="0.25">
      <c r="A52" s="230" t="s">
        <v>393</v>
      </c>
      <c r="B52" s="230"/>
      <c r="C52" s="230"/>
      <c r="D52" s="230"/>
      <c r="E52" s="230"/>
      <c r="F52" s="230"/>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0"/>
        <v>0</v>
      </c>
      <c r="X52" s="89">
        <v>0</v>
      </c>
      <c r="Y52" s="90">
        <f t="shared" si="11"/>
        <v>0</v>
      </c>
      <c r="Z52" s="78"/>
      <c r="AA52" s="78"/>
      <c r="AB52" s="78"/>
      <c r="AC52" s="78"/>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c r="EO52" s="66"/>
      <c r="EP52" s="66"/>
      <c r="EQ52" s="66"/>
      <c r="ER52" s="66"/>
      <c r="ES52" s="66"/>
      <c r="ET52" s="66"/>
      <c r="EU52" s="66"/>
      <c r="EV52" s="66"/>
      <c r="EW52" s="66"/>
      <c r="EX52" s="66"/>
      <c r="EY52" s="66"/>
      <c r="EZ52" s="66"/>
      <c r="FA52" s="66"/>
      <c r="FB52" s="66"/>
      <c r="FC52" s="66"/>
      <c r="FD52" s="66"/>
      <c r="FE52" s="66"/>
      <c r="FF52" s="66"/>
      <c r="FG52" s="66"/>
      <c r="FH52" s="66"/>
      <c r="FI52" s="66"/>
      <c r="FJ52" s="66"/>
      <c r="FK52" s="66"/>
      <c r="FL52" s="66"/>
      <c r="FM52" s="66"/>
      <c r="FN52" s="66"/>
      <c r="FO52" s="66"/>
      <c r="FP52" s="66"/>
      <c r="FQ52" s="66"/>
      <c r="FR52" s="66"/>
      <c r="FS52" s="66"/>
      <c r="FT52" s="66"/>
      <c r="FU52" s="66"/>
      <c r="FV52" s="66"/>
      <c r="FW52" s="66"/>
      <c r="FX52" s="66"/>
      <c r="FY52" s="66"/>
      <c r="FZ52" s="66"/>
      <c r="GA52" s="66"/>
      <c r="GB52" s="66"/>
      <c r="GC52" s="66"/>
      <c r="GD52" s="66"/>
      <c r="GE52" s="66"/>
      <c r="GF52" s="66"/>
      <c r="GG52" s="66"/>
      <c r="GH52" s="66"/>
      <c r="GI52" s="66"/>
      <c r="GJ52" s="66"/>
      <c r="GK52" s="66"/>
      <c r="GL52" s="66"/>
      <c r="GM52" s="66"/>
      <c r="GN52" s="66"/>
      <c r="GO52" s="66"/>
      <c r="GP52" s="66"/>
      <c r="GQ52" s="66"/>
      <c r="GR52" s="66"/>
      <c r="GS52" s="66"/>
      <c r="GT52" s="66"/>
      <c r="GU52" s="66"/>
      <c r="GV52" s="66"/>
      <c r="GW52" s="66"/>
      <c r="GX52" s="66"/>
      <c r="GY52" s="66"/>
      <c r="GZ52" s="66"/>
      <c r="HA52" s="66"/>
      <c r="HB52" s="66"/>
      <c r="HC52" s="66"/>
      <c r="HD52" s="66"/>
      <c r="HE52" s="66"/>
      <c r="HF52" s="66"/>
      <c r="HG52" s="66"/>
      <c r="HH52" s="66"/>
      <c r="HI52" s="66"/>
      <c r="HJ52" s="66"/>
      <c r="HK52" s="66"/>
      <c r="HL52" s="66"/>
      <c r="HM52" s="66"/>
      <c r="HN52" s="66"/>
      <c r="HO52" s="66"/>
      <c r="HP52" s="66"/>
      <c r="HQ52" s="66"/>
      <c r="HR52" s="66"/>
      <c r="HS52" s="66"/>
      <c r="HT52" s="66"/>
      <c r="HU52" s="66"/>
      <c r="HV52" s="66"/>
      <c r="HW52" s="66"/>
      <c r="HX52" s="66"/>
      <c r="HY52" s="66"/>
      <c r="HZ52" s="66"/>
      <c r="IA52" s="66"/>
      <c r="IB52" s="66"/>
      <c r="IC52" s="66"/>
      <c r="ID52" s="66"/>
      <c r="IE52" s="66"/>
      <c r="IF52" s="66"/>
      <c r="IG52" s="66"/>
      <c r="IH52" s="66"/>
      <c r="II52" s="66"/>
      <c r="IJ52" s="66"/>
      <c r="IK52" s="66"/>
      <c r="IL52" s="66"/>
      <c r="IM52" s="66"/>
      <c r="IN52" s="66"/>
      <c r="IO52" s="66"/>
      <c r="IP52" s="66"/>
      <c r="IQ52" s="66"/>
      <c r="IR52" s="66"/>
      <c r="IS52" s="66"/>
      <c r="IT52" s="66"/>
      <c r="IU52" s="66"/>
      <c r="IV52" s="66"/>
    </row>
    <row r="53" spans="1:256" x14ac:dyDescent="0.25">
      <c r="A53" s="230" t="s">
        <v>394</v>
      </c>
      <c r="B53" s="230"/>
      <c r="C53" s="230"/>
      <c r="D53" s="230"/>
      <c r="E53" s="230"/>
      <c r="F53" s="230"/>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10"/>
        <v>0</v>
      </c>
      <c r="X53" s="89">
        <v>0</v>
      </c>
      <c r="Y53" s="90">
        <f t="shared" si="11"/>
        <v>0</v>
      </c>
      <c r="Z53" s="78"/>
      <c r="AA53" s="78"/>
      <c r="AB53" s="78"/>
      <c r="AC53" s="78"/>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c r="EO53" s="66"/>
      <c r="EP53" s="66"/>
      <c r="EQ53" s="66"/>
      <c r="ER53" s="66"/>
      <c r="ES53" s="66"/>
      <c r="ET53" s="66"/>
      <c r="EU53" s="66"/>
      <c r="EV53" s="66"/>
      <c r="EW53" s="66"/>
      <c r="EX53" s="66"/>
      <c r="EY53" s="66"/>
      <c r="EZ53" s="66"/>
      <c r="FA53" s="66"/>
      <c r="FB53" s="66"/>
      <c r="FC53" s="66"/>
      <c r="FD53" s="66"/>
      <c r="FE53" s="66"/>
      <c r="FF53" s="66"/>
      <c r="FG53" s="66"/>
      <c r="FH53" s="66"/>
      <c r="FI53" s="66"/>
      <c r="FJ53" s="66"/>
      <c r="FK53" s="66"/>
      <c r="FL53" s="66"/>
      <c r="FM53" s="66"/>
      <c r="FN53" s="66"/>
      <c r="FO53" s="66"/>
      <c r="FP53" s="66"/>
      <c r="FQ53" s="66"/>
      <c r="FR53" s="66"/>
      <c r="FS53" s="66"/>
      <c r="FT53" s="66"/>
      <c r="FU53" s="66"/>
      <c r="FV53" s="66"/>
      <c r="FW53" s="66"/>
      <c r="FX53" s="66"/>
      <c r="FY53" s="66"/>
      <c r="FZ53" s="66"/>
      <c r="GA53" s="66"/>
      <c r="GB53" s="66"/>
      <c r="GC53" s="66"/>
      <c r="GD53" s="66"/>
      <c r="GE53" s="66"/>
      <c r="GF53" s="66"/>
      <c r="GG53" s="66"/>
      <c r="GH53" s="66"/>
      <c r="GI53" s="66"/>
      <c r="GJ53" s="66"/>
      <c r="GK53" s="66"/>
      <c r="GL53" s="66"/>
      <c r="GM53" s="66"/>
      <c r="GN53" s="66"/>
      <c r="GO53" s="66"/>
      <c r="GP53" s="66"/>
      <c r="GQ53" s="66"/>
      <c r="GR53" s="66"/>
      <c r="GS53" s="66"/>
      <c r="GT53" s="66"/>
      <c r="GU53" s="66"/>
      <c r="GV53" s="66"/>
      <c r="GW53" s="66"/>
      <c r="GX53" s="66"/>
      <c r="GY53" s="66"/>
      <c r="GZ53" s="66"/>
      <c r="HA53" s="66"/>
      <c r="HB53" s="66"/>
      <c r="HC53" s="66"/>
      <c r="HD53" s="66"/>
      <c r="HE53" s="66"/>
      <c r="HF53" s="66"/>
      <c r="HG53" s="66"/>
      <c r="HH53" s="66"/>
      <c r="HI53" s="66"/>
      <c r="HJ53" s="66"/>
      <c r="HK53" s="66"/>
      <c r="HL53" s="66"/>
      <c r="HM53" s="66"/>
      <c r="HN53" s="66"/>
      <c r="HO53" s="66"/>
      <c r="HP53" s="66"/>
      <c r="HQ53" s="66"/>
      <c r="HR53" s="66"/>
      <c r="HS53" s="66"/>
      <c r="HT53" s="66"/>
      <c r="HU53" s="66"/>
      <c r="HV53" s="66"/>
      <c r="HW53" s="66"/>
      <c r="HX53" s="66"/>
      <c r="HY53" s="66"/>
      <c r="HZ53" s="66"/>
      <c r="IA53" s="66"/>
      <c r="IB53" s="66"/>
      <c r="IC53" s="66"/>
      <c r="ID53" s="66"/>
      <c r="IE53" s="66"/>
      <c r="IF53" s="66"/>
      <c r="IG53" s="66"/>
      <c r="IH53" s="66"/>
      <c r="II53" s="66"/>
      <c r="IJ53" s="66"/>
      <c r="IK53" s="66"/>
      <c r="IL53" s="66"/>
      <c r="IM53" s="66"/>
      <c r="IN53" s="66"/>
      <c r="IO53" s="66"/>
      <c r="IP53" s="66"/>
      <c r="IQ53" s="66"/>
      <c r="IR53" s="66"/>
      <c r="IS53" s="66"/>
      <c r="IT53" s="66"/>
      <c r="IU53" s="66"/>
      <c r="IV53" s="66"/>
    </row>
    <row r="54" spans="1:256" x14ac:dyDescent="0.25">
      <c r="A54" s="230" t="s">
        <v>395</v>
      </c>
      <c r="B54" s="230"/>
      <c r="C54" s="230"/>
      <c r="D54" s="230"/>
      <c r="E54" s="230"/>
      <c r="F54" s="230"/>
      <c r="G54" s="88">
        <v>46</v>
      </c>
      <c r="H54" s="89">
        <v>0</v>
      </c>
      <c r="I54" s="89">
        <v>0</v>
      </c>
      <c r="J54" s="89">
        <v>0</v>
      </c>
      <c r="K54" s="89">
        <v>0</v>
      </c>
      <c r="L54" s="89">
        <v>0</v>
      </c>
      <c r="M54" s="89">
        <v>0</v>
      </c>
      <c r="N54" s="89">
        <v>0</v>
      </c>
      <c r="O54" s="89">
        <v>0</v>
      </c>
      <c r="P54" s="89">
        <v>0</v>
      </c>
      <c r="Q54" s="89">
        <v>0</v>
      </c>
      <c r="R54" s="89">
        <v>0</v>
      </c>
      <c r="S54" s="89">
        <v>0</v>
      </c>
      <c r="T54" s="89">
        <v>0</v>
      </c>
      <c r="U54" s="89">
        <v>0</v>
      </c>
      <c r="V54" s="89">
        <v>0</v>
      </c>
      <c r="W54" s="90">
        <f t="shared" si="10"/>
        <v>0</v>
      </c>
      <c r="X54" s="89">
        <v>0</v>
      </c>
      <c r="Y54" s="90">
        <f t="shared" si="11"/>
        <v>0</v>
      </c>
      <c r="Z54" s="78"/>
      <c r="AA54" s="78"/>
      <c r="AB54" s="78"/>
      <c r="AC54" s="78"/>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c r="EO54" s="66"/>
      <c r="EP54" s="66"/>
      <c r="EQ54" s="66"/>
      <c r="ER54" s="66"/>
      <c r="ES54" s="66"/>
      <c r="ET54" s="66"/>
      <c r="EU54" s="66"/>
      <c r="EV54" s="66"/>
      <c r="EW54" s="66"/>
      <c r="EX54" s="66"/>
      <c r="EY54" s="66"/>
      <c r="EZ54" s="66"/>
      <c r="FA54" s="66"/>
      <c r="FB54" s="66"/>
      <c r="FC54" s="66"/>
      <c r="FD54" s="66"/>
      <c r="FE54" s="66"/>
      <c r="FF54" s="66"/>
      <c r="FG54" s="66"/>
      <c r="FH54" s="66"/>
      <c r="FI54" s="66"/>
      <c r="FJ54" s="66"/>
      <c r="FK54" s="66"/>
      <c r="FL54" s="66"/>
      <c r="FM54" s="66"/>
      <c r="FN54" s="66"/>
      <c r="FO54" s="66"/>
      <c r="FP54" s="66"/>
      <c r="FQ54" s="66"/>
      <c r="FR54" s="66"/>
      <c r="FS54" s="66"/>
      <c r="FT54" s="66"/>
      <c r="FU54" s="66"/>
      <c r="FV54" s="66"/>
      <c r="FW54" s="66"/>
      <c r="FX54" s="66"/>
      <c r="FY54" s="66"/>
      <c r="FZ54" s="66"/>
      <c r="GA54" s="66"/>
      <c r="GB54" s="66"/>
      <c r="GC54" s="66"/>
      <c r="GD54" s="66"/>
      <c r="GE54" s="66"/>
      <c r="GF54" s="66"/>
      <c r="GG54" s="66"/>
      <c r="GH54" s="66"/>
      <c r="GI54" s="66"/>
      <c r="GJ54" s="66"/>
      <c r="GK54" s="66"/>
      <c r="GL54" s="66"/>
      <c r="GM54" s="66"/>
      <c r="GN54" s="66"/>
      <c r="GO54" s="66"/>
      <c r="GP54" s="66"/>
      <c r="GQ54" s="66"/>
      <c r="GR54" s="66"/>
      <c r="GS54" s="66"/>
      <c r="GT54" s="66"/>
      <c r="GU54" s="66"/>
      <c r="GV54" s="66"/>
      <c r="GW54" s="66"/>
      <c r="GX54" s="66"/>
      <c r="GY54" s="66"/>
      <c r="GZ54" s="66"/>
      <c r="HA54" s="66"/>
      <c r="HB54" s="66"/>
      <c r="HC54" s="66"/>
      <c r="HD54" s="66"/>
      <c r="HE54" s="66"/>
      <c r="HF54" s="66"/>
      <c r="HG54" s="66"/>
      <c r="HH54" s="66"/>
      <c r="HI54" s="66"/>
      <c r="HJ54" s="66"/>
      <c r="HK54" s="66"/>
      <c r="HL54" s="66"/>
      <c r="HM54" s="66"/>
      <c r="HN54" s="66"/>
      <c r="HO54" s="66"/>
      <c r="HP54" s="66"/>
      <c r="HQ54" s="66"/>
      <c r="HR54" s="66"/>
      <c r="HS54" s="66"/>
      <c r="HT54" s="66"/>
      <c r="HU54" s="66"/>
      <c r="HV54" s="66"/>
      <c r="HW54" s="66"/>
      <c r="HX54" s="66"/>
      <c r="HY54" s="66"/>
      <c r="HZ54" s="66"/>
      <c r="IA54" s="66"/>
      <c r="IB54" s="66"/>
      <c r="IC54" s="66"/>
      <c r="ID54" s="66"/>
      <c r="IE54" s="66"/>
      <c r="IF54" s="66"/>
      <c r="IG54" s="66"/>
      <c r="IH54" s="66"/>
      <c r="II54" s="66"/>
      <c r="IJ54" s="66"/>
      <c r="IK54" s="66"/>
      <c r="IL54" s="66"/>
      <c r="IM54" s="66"/>
      <c r="IN54" s="66"/>
      <c r="IO54" s="66"/>
      <c r="IP54" s="66"/>
      <c r="IQ54" s="66"/>
      <c r="IR54" s="66"/>
      <c r="IS54" s="66"/>
      <c r="IT54" s="66"/>
      <c r="IU54" s="66"/>
      <c r="IV54" s="66"/>
    </row>
    <row r="55" spans="1:256" x14ac:dyDescent="0.25">
      <c r="A55" s="230" t="s">
        <v>401</v>
      </c>
      <c r="B55" s="230"/>
      <c r="C55" s="230"/>
      <c r="D55" s="230"/>
      <c r="E55" s="230"/>
      <c r="F55" s="230"/>
      <c r="G55" s="88">
        <v>47</v>
      </c>
      <c r="H55" s="89">
        <v>0</v>
      </c>
      <c r="I55" s="89">
        <v>0</v>
      </c>
      <c r="J55" s="89">
        <v>0</v>
      </c>
      <c r="K55" s="89">
        <v>0</v>
      </c>
      <c r="L55" s="89">
        <v>0</v>
      </c>
      <c r="M55" s="89">
        <v>0</v>
      </c>
      <c r="N55" s="89">
        <v>0</v>
      </c>
      <c r="O55" s="89">
        <v>0</v>
      </c>
      <c r="P55" s="89">
        <v>0</v>
      </c>
      <c r="Q55" s="89">
        <v>0</v>
      </c>
      <c r="R55" s="89">
        <v>0</v>
      </c>
      <c r="S55" s="89">
        <v>0</v>
      </c>
      <c r="T55" s="89">
        <v>0</v>
      </c>
      <c r="U55" s="89">
        <v>0</v>
      </c>
      <c r="V55" s="89">
        <v>0</v>
      </c>
      <c r="W55" s="90">
        <f t="shared" si="10"/>
        <v>0</v>
      </c>
      <c r="X55" s="89">
        <v>0</v>
      </c>
      <c r="Y55" s="90">
        <f t="shared" si="11"/>
        <v>0</v>
      </c>
      <c r="Z55" s="78"/>
      <c r="AA55" s="78"/>
      <c r="AB55" s="78"/>
      <c r="AC55" s="78"/>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66"/>
      <c r="ES55" s="66"/>
      <c r="ET55" s="66"/>
      <c r="EU55" s="66"/>
      <c r="EV55" s="66"/>
      <c r="EW55" s="66"/>
      <c r="EX55" s="66"/>
      <c r="EY55" s="66"/>
      <c r="EZ55" s="66"/>
      <c r="FA55" s="66"/>
      <c r="FB55" s="66"/>
      <c r="FC55" s="66"/>
      <c r="FD55" s="66"/>
      <c r="FE55" s="66"/>
      <c r="FF55" s="66"/>
      <c r="FG55" s="66"/>
      <c r="FH55" s="66"/>
      <c r="FI55" s="66"/>
      <c r="FJ55" s="66"/>
      <c r="FK55" s="66"/>
      <c r="FL55" s="66"/>
      <c r="FM55" s="66"/>
      <c r="FN55" s="66"/>
      <c r="FO55" s="66"/>
      <c r="FP55" s="66"/>
      <c r="FQ55" s="66"/>
      <c r="FR55" s="66"/>
      <c r="FS55" s="66"/>
      <c r="FT55" s="66"/>
      <c r="FU55" s="66"/>
      <c r="FV55" s="66"/>
      <c r="FW55" s="66"/>
      <c r="FX55" s="66"/>
      <c r="FY55" s="66"/>
      <c r="FZ55" s="66"/>
      <c r="GA55" s="66"/>
      <c r="GB55" s="66"/>
      <c r="GC55" s="66"/>
      <c r="GD55" s="66"/>
      <c r="GE55" s="66"/>
      <c r="GF55" s="66"/>
      <c r="GG55" s="66"/>
      <c r="GH55" s="66"/>
      <c r="GI55" s="66"/>
      <c r="GJ55" s="66"/>
      <c r="GK55" s="66"/>
      <c r="GL55" s="66"/>
      <c r="GM55" s="66"/>
      <c r="GN55" s="66"/>
      <c r="GO55" s="66"/>
      <c r="GP55" s="66"/>
      <c r="GQ55" s="66"/>
      <c r="GR55" s="66"/>
      <c r="GS55" s="66"/>
      <c r="GT55" s="66"/>
      <c r="GU55" s="66"/>
      <c r="GV55" s="66"/>
      <c r="GW55" s="66"/>
      <c r="GX55" s="66"/>
      <c r="GY55" s="66"/>
      <c r="GZ55" s="66"/>
      <c r="HA55" s="66"/>
      <c r="HB55" s="66"/>
      <c r="HC55" s="66"/>
      <c r="HD55" s="66"/>
      <c r="HE55" s="66"/>
      <c r="HF55" s="66"/>
      <c r="HG55" s="66"/>
      <c r="HH55" s="66"/>
      <c r="HI55" s="66"/>
      <c r="HJ55" s="66"/>
      <c r="HK55" s="66"/>
      <c r="HL55" s="66"/>
      <c r="HM55" s="66"/>
      <c r="HN55" s="66"/>
      <c r="HO55" s="66"/>
      <c r="HP55" s="66"/>
      <c r="HQ55" s="66"/>
      <c r="HR55" s="66"/>
      <c r="HS55" s="66"/>
      <c r="HT55" s="66"/>
      <c r="HU55" s="66"/>
      <c r="HV55" s="66"/>
      <c r="HW55" s="66"/>
      <c r="HX55" s="66"/>
      <c r="HY55" s="66"/>
      <c r="HZ55" s="66"/>
      <c r="IA55" s="66"/>
      <c r="IB55" s="66"/>
      <c r="IC55" s="66"/>
      <c r="ID55" s="66"/>
      <c r="IE55" s="66"/>
      <c r="IF55" s="66"/>
      <c r="IG55" s="66"/>
      <c r="IH55" s="66"/>
      <c r="II55" s="66"/>
      <c r="IJ55" s="66"/>
      <c r="IK55" s="66"/>
      <c r="IL55" s="66"/>
      <c r="IM55" s="66"/>
      <c r="IN55" s="66"/>
      <c r="IO55" s="66"/>
      <c r="IP55" s="66"/>
      <c r="IQ55" s="66"/>
      <c r="IR55" s="66"/>
      <c r="IS55" s="66"/>
      <c r="IT55" s="66"/>
      <c r="IU55" s="66"/>
      <c r="IV55" s="66"/>
    </row>
    <row r="56" spans="1:256" x14ac:dyDescent="0.25">
      <c r="A56" s="230" t="s">
        <v>396</v>
      </c>
      <c r="B56" s="230"/>
      <c r="C56" s="230"/>
      <c r="D56" s="230"/>
      <c r="E56" s="230"/>
      <c r="F56" s="230"/>
      <c r="G56" s="88">
        <v>48</v>
      </c>
      <c r="H56" s="89">
        <v>0</v>
      </c>
      <c r="I56" s="89">
        <v>0</v>
      </c>
      <c r="J56" s="89">
        <v>0</v>
      </c>
      <c r="K56" s="89">
        <v>0</v>
      </c>
      <c r="L56" s="89">
        <v>0</v>
      </c>
      <c r="M56" s="89">
        <v>0</v>
      </c>
      <c r="N56" s="89">
        <v>0</v>
      </c>
      <c r="O56" s="89">
        <v>0</v>
      </c>
      <c r="P56" s="89">
        <v>0</v>
      </c>
      <c r="Q56" s="89">
        <v>0</v>
      </c>
      <c r="R56" s="89">
        <v>0</v>
      </c>
      <c r="S56" s="89">
        <v>0</v>
      </c>
      <c r="T56" s="89">
        <v>0</v>
      </c>
      <c r="U56" s="89"/>
      <c r="V56" s="89"/>
      <c r="W56" s="90">
        <f t="shared" si="10"/>
        <v>0</v>
      </c>
      <c r="X56" s="89">
        <v>0</v>
      </c>
      <c r="Y56" s="90">
        <f t="shared" si="11"/>
        <v>0</v>
      </c>
      <c r="Z56" s="78"/>
      <c r="AA56" s="78"/>
      <c r="AB56" s="78"/>
      <c r="AC56" s="78"/>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c r="EO56" s="66"/>
      <c r="EP56" s="66"/>
      <c r="EQ56" s="66"/>
      <c r="ER56" s="66"/>
      <c r="ES56" s="66"/>
      <c r="ET56" s="66"/>
      <c r="EU56" s="66"/>
      <c r="EV56" s="66"/>
      <c r="EW56" s="66"/>
      <c r="EX56" s="66"/>
      <c r="EY56" s="66"/>
      <c r="EZ56" s="66"/>
      <c r="FA56" s="66"/>
      <c r="FB56" s="66"/>
      <c r="FC56" s="66"/>
      <c r="FD56" s="66"/>
      <c r="FE56" s="66"/>
      <c r="FF56" s="66"/>
      <c r="FG56" s="66"/>
      <c r="FH56" s="66"/>
      <c r="FI56" s="66"/>
      <c r="FJ56" s="66"/>
      <c r="FK56" s="66"/>
      <c r="FL56" s="66"/>
      <c r="FM56" s="66"/>
      <c r="FN56" s="66"/>
      <c r="FO56" s="66"/>
      <c r="FP56" s="66"/>
      <c r="FQ56" s="66"/>
      <c r="FR56" s="66"/>
      <c r="FS56" s="66"/>
      <c r="FT56" s="66"/>
      <c r="FU56" s="66"/>
      <c r="FV56" s="66"/>
      <c r="FW56" s="66"/>
      <c r="FX56" s="66"/>
      <c r="FY56" s="66"/>
      <c r="FZ56" s="66"/>
      <c r="GA56" s="66"/>
      <c r="GB56" s="66"/>
      <c r="GC56" s="66"/>
      <c r="GD56" s="66"/>
      <c r="GE56" s="66"/>
      <c r="GF56" s="66"/>
      <c r="GG56" s="66"/>
      <c r="GH56" s="66"/>
      <c r="GI56" s="66"/>
      <c r="GJ56" s="66"/>
      <c r="GK56" s="66"/>
      <c r="GL56" s="66"/>
      <c r="GM56" s="66"/>
      <c r="GN56" s="66"/>
      <c r="GO56" s="66"/>
      <c r="GP56" s="66"/>
      <c r="GQ56" s="66"/>
      <c r="GR56" s="66"/>
      <c r="GS56" s="66"/>
      <c r="GT56" s="66"/>
      <c r="GU56" s="66"/>
      <c r="GV56" s="66"/>
      <c r="GW56" s="66"/>
      <c r="GX56" s="66"/>
      <c r="GY56" s="66"/>
      <c r="GZ56" s="66"/>
      <c r="HA56" s="66"/>
      <c r="HB56" s="66"/>
      <c r="HC56" s="66"/>
      <c r="HD56" s="66"/>
      <c r="HE56" s="66"/>
      <c r="HF56" s="66"/>
      <c r="HG56" s="66"/>
      <c r="HH56" s="66"/>
      <c r="HI56" s="66"/>
      <c r="HJ56" s="66"/>
      <c r="HK56" s="66"/>
      <c r="HL56" s="66"/>
      <c r="HM56" s="66"/>
      <c r="HN56" s="66"/>
      <c r="HO56" s="66"/>
      <c r="HP56" s="66"/>
      <c r="HQ56" s="66"/>
      <c r="HR56" s="66"/>
      <c r="HS56" s="66"/>
      <c r="HT56" s="66"/>
      <c r="HU56" s="66"/>
      <c r="HV56" s="66"/>
      <c r="HW56" s="66"/>
      <c r="HX56" s="66"/>
      <c r="HY56" s="66"/>
      <c r="HZ56" s="66"/>
      <c r="IA56" s="66"/>
      <c r="IB56" s="66"/>
      <c r="IC56" s="66"/>
      <c r="ID56" s="66"/>
      <c r="IE56" s="66"/>
      <c r="IF56" s="66"/>
      <c r="IG56" s="66"/>
      <c r="IH56" s="66"/>
      <c r="II56" s="66"/>
      <c r="IJ56" s="66"/>
      <c r="IK56" s="66"/>
      <c r="IL56" s="66"/>
      <c r="IM56" s="66"/>
      <c r="IN56" s="66"/>
      <c r="IO56" s="66"/>
      <c r="IP56" s="66"/>
      <c r="IQ56" s="66"/>
      <c r="IR56" s="66"/>
      <c r="IS56" s="66"/>
      <c r="IT56" s="66"/>
      <c r="IU56" s="66"/>
      <c r="IV56" s="66"/>
    </row>
    <row r="57" spans="1:256" x14ac:dyDescent="0.25">
      <c r="A57" s="230" t="s">
        <v>402</v>
      </c>
      <c r="B57" s="230"/>
      <c r="C57" s="230"/>
      <c r="D57" s="230"/>
      <c r="E57" s="230"/>
      <c r="F57" s="230"/>
      <c r="G57" s="88">
        <v>49</v>
      </c>
      <c r="H57" s="89">
        <v>0</v>
      </c>
      <c r="I57" s="89">
        <v>0</v>
      </c>
      <c r="J57" s="89">
        <v>0</v>
      </c>
      <c r="K57" s="89">
        <v>0</v>
      </c>
      <c r="L57" s="89">
        <v>0</v>
      </c>
      <c r="M57" s="89">
        <v>0</v>
      </c>
      <c r="N57" s="89">
        <v>0</v>
      </c>
      <c r="O57" s="89">
        <v>0</v>
      </c>
      <c r="P57" s="89">
        <v>0</v>
      </c>
      <c r="Q57" s="89">
        <v>0</v>
      </c>
      <c r="R57" s="89">
        <v>0</v>
      </c>
      <c r="S57" s="89">
        <v>0</v>
      </c>
      <c r="T57" s="89">
        <v>0</v>
      </c>
      <c r="U57" s="89">
        <v>4608395</v>
      </c>
      <c r="V57" s="89">
        <v>-4608395</v>
      </c>
      <c r="W57" s="90">
        <f t="shared" si="10"/>
        <v>0</v>
      </c>
      <c r="X57" s="89">
        <v>0</v>
      </c>
      <c r="Y57" s="90">
        <f t="shared" si="11"/>
        <v>0</v>
      </c>
      <c r="Z57" s="78"/>
      <c r="AA57" s="78"/>
      <c r="AB57" s="78"/>
      <c r="AC57" s="78"/>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6"/>
      <c r="IP57" s="66"/>
      <c r="IQ57" s="66"/>
      <c r="IR57" s="66"/>
      <c r="IS57" s="66"/>
      <c r="IT57" s="66"/>
      <c r="IU57" s="66"/>
      <c r="IV57" s="66"/>
    </row>
    <row r="58" spans="1:256" x14ac:dyDescent="0.25">
      <c r="A58" s="230" t="s">
        <v>398</v>
      </c>
      <c r="B58" s="230"/>
      <c r="C58" s="230"/>
      <c r="D58" s="230"/>
      <c r="E58" s="230"/>
      <c r="F58" s="230"/>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0"/>
        <v>0</v>
      </c>
      <c r="X58" s="89">
        <v>0</v>
      </c>
      <c r="Y58" s="90">
        <f t="shared" si="11"/>
        <v>0</v>
      </c>
      <c r="Z58" s="78"/>
      <c r="AA58" s="78"/>
      <c r="AB58" s="78"/>
      <c r="AC58" s="78"/>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c r="EO58" s="66"/>
      <c r="EP58" s="66"/>
      <c r="EQ58" s="66"/>
      <c r="ER58" s="66"/>
      <c r="ES58" s="66"/>
      <c r="ET58" s="66"/>
      <c r="EU58" s="66"/>
      <c r="EV58" s="66"/>
      <c r="EW58" s="66"/>
      <c r="EX58" s="66"/>
      <c r="EY58" s="66"/>
      <c r="EZ58" s="66"/>
      <c r="FA58" s="66"/>
      <c r="FB58" s="66"/>
      <c r="FC58" s="66"/>
      <c r="FD58" s="66"/>
      <c r="FE58" s="66"/>
      <c r="FF58" s="66"/>
      <c r="FG58" s="66"/>
      <c r="FH58" s="66"/>
      <c r="FI58" s="66"/>
      <c r="FJ58" s="66"/>
      <c r="FK58" s="66"/>
      <c r="FL58" s="66"/>
      <c r="FM58" s="66"/>
      <c r="FN58" s="66"/>
      <c r="FO58" s="66"/>
      <c r="FP58" s="66"/>
      <c r="FQ58" s="66"/>
      <c r="FR58" s="66"/>
      <c r="FS58" s="66"/>
      <c r="FT58" s="66"/>
      <c r="FU58" s="66"/>
      <c r="FV58" s="66"/>
      <c r="FW58" s="66"/>
      <c r="FX58" s="66"/>
      <c r="FY58" s="66"/>
      <c r="FZ58" s="66"/>
      <c r="GA58" s="66"/>
      <c r="GB58" s="66"/>
      <c r="GC58" s="66"/>
      <c r="GD58" s="66"/>
      <c r="GE58" s="66"/>
      <c r="GF58" s="66"/>
      <c r="GG58" s="66"/>
      <c r="GH58" s="66"/>
      <c r="GI58" s="66"/>
      <c r="GJ58" s="66"/>
      <c r="GK58" s="66"/>
      <c r="GL58" s="66"/>
      <c r="GM58" s="66"/>
      <c r="GN58" s="66"/>
      <c r="GO58" s="66"/>
      <c r="GP58" s="66"/>
      <c r="GQ58" s="66"/>
      <c r="GR58" s="66"/>
      <c r="GS58" s="66"/>
      <c r="GT58" s="66"/>
      <c r="GU58" s="66"/>
      <c r="GV58" s="66"/>
      <c r="GW58" s="66"/>
      <c r="GX58" s="66"/>
      <c r="GY58" s="66"/>
      <c r="GZ58" s="66"/>
      <c r="HA58" s="66"/>
      <c r="HB58" s="66"/>
      <c r="HC58" s="66"/>
      <c r="HD58" s="66"/>
      <c r="HE58" s="66"/>
      <c r="HF58" s="66"/>
      <c r="HG58" s="66"/>
      <c r="HH58" s="66"/>
      <c r="HI58" s="66"/>
      <c r="HJ58" s="66"/>
      <c r="HK58" s="66"/>
      <c r="HL58" s="66"/>
      <c r="HM58" s="66"/>
      <c r="HN58" s="66"/>
      <c r="HO58" s="66"/>
      <c r="HP58" s="66"/>
      <c r="HQ58" s="66"/>
      <c r="HR58" s="66"/>
      <c r="HS58" s="66"/>
      <c r="HT58" s="66"/>
      <c r="HU58" s="66"/>
      <c r="HV58" s="66"/>
      <c r="HW58" s="66"/>
      <c r="HX58" s="66"/>
      <c r="HY58" s="66"/>
      <c r="HZ58" s="66"/>
      <c r="IA58" s="66"/>
      <c r="IB58" s="66"/>
      <c r="IC58" s="66"/>
      <c r="ID58" s="66"/>
      <c r="IE58" s="66"/>
      <c r="IF58" s="66"/>
      <c r="IG58" s="66"/>
      <c r="IH58" s="66"/>
      <c r="II58" s="66"/>
      <c r="IJ58" s="66"/>
      <c r="IK58" s="66"/>
      <c r="IL58" s="66"/>
      <c r="IM58" s="66"/>
      <c r="IN58" s="66"/>
      <c r="IO58" s="66"/>
      <c r="IP58" s="66"/>
      <c r="IQ58" s="66"/>
      <c r="IR58" s="66"/>
      <c r="IS58" s="66"/>
      <c r="IT58" s="66"/>
      <c r="IU58" s="66"/>
      <c r="IV58" s="66"/>
    </row>
    <row r="59" spans="1:256" ht="23.25" customHeight="1" x14ac:dyDescent="0.25">
      <c r="A59" s="231" t="s">
        <v>439</v>
      </c>
      <c r="B59" s="231"/>
      <c r="C59" s="231"/>
      <c r="D59" s="231"/>
      <c r="E59" s="231"/>
      <c r="F59" s="231"/>
      <c r="G59" s="91">
        <v>51</v>
      </c>
      <c r="H59" s="92">
        <f t="shared" ref="H59:T59" si="12">SUM(H39:H58)</f>
        <v>14493025</v>
      </c>
      <c r="I59" s="92">
        <f t="shared" si="12"/>
        <v>0</v>
      </c>
      <c r="J59" s="92">
        <f t="shared" si="12"/>
        <v>2219782</v>
      </c>
      <c r="K59" s="92">
        <f t="shared" si="12"/>
        <v>0</v>
      </c>
      <c r="L59" s="92">
        <f t="shared" si="12"/>
        <v>0</v>
      </c>
      <c r="M59" s="92">
        <f t="shared" si="12"/>
        <v>0</v>
      </c>
      <c r="N59" s="92">
        <f t="shared" si="12"/>
        <v>0</v>
      </c>
      <c r="O59" s="92">
        <f t="shared" si="12"/>
        <v>0</v>
      </c>
      <c r="P59" s="92">
        <f t="shared" si="12"/>
        <v>0</v>
      </c>
      <c r="Q59" s="92">
        <f t="shared" si="12"/>
        <v>0</v>
      </c>
      <c r="R59" s="92">
        <f t="shared" si="12"/>
        <v>0</v>
      </c>
      <c r="S59" s="92">
        <f t="shared" si="12"/>
        <v>0</v>
      </c>
      <c r="T59" s="92">
        <f t="shared" si="12"/>
        <v>-257222</v>
      </c>
      <c r="U59" s="92">
        <f>SUM(U39:U58)</f>
        <v>29100255</v>
      </c>
      <c r="V59" s="92">
        <f>SUM(V39:V58)</f>
        <v>1695449</v>
      </c>
      <c r="W59" s="92">
        <f>SUM(W39:W58)</f>
        <v>47251289</v>
      </c>
      <c r="X59" s="92">
        <f>SUM(X39:X58)</f>
        <v>42097</v>
      </c>
      <c r="Y59" s="92">
        <f>SUM(Y39:Y58)</f>
        <v>47293386</v>
      </c>
      <c r="Z59" s="78"/>
      <c r="AA59" s="78"/>
      <c r="AB59" s="78"/>
      <c r="AC59" s="78"/>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c r="EO59" s="66"/>
      <c r="EP59" s="66"/>
      <c r="EQ59" s="66"/>
      <c r="ER59" s="66"/>
      <c r="ES59" s="66"/>
      <c r="ET59" s="66"/>
      <c r="EU59" s="66"/>
      <c r="EV59" s="66"/>
      <c r="EW59" s="66"/>
      <c r="EX59" s="66"/>
      <c r="EY59" s="66"/>
      <c r="EZ59" s="66"/>
      <c r="FA59" s="66"/>
      <c r="FB59" s="66"/>
      <c r="FC59" s="66"/>
      <c r="FD59" s="66"/>
      <c r="FE59" s="66"/>
      <c r="FF59" s="66"/>
      <c r="FG59" s="66"/>
      <c r="FH59" s="66"/>
      <c r="FI59" s="66"/>
      <c r="FJ59" s="66"/>
      <c r="FK59" s="66"/>
      <c r="FL59" s="66"/>
      <c r="FM59" s="66"/>
      <c r="FN59" s="66"/>
      <c r="FO59" s="66"/>
      <c r="FP59" s="66"/>
      <c r="FQ59" s="66"/>
      <c r="FR59" s="66"/>
      <c r="FS59" s="66"/>
      <c r="FT59" s="66"/>
      <c r="FU59" s="66"/>
      <c r="FV59" s="66"/>
      <c r="FW59" s="66"/>
      <c r="FX59" s="66"/>
      <c r="FY59" s="66"/>
      <c r="FZ59" s="66"/>
      <c r="GA59" s="66"/>
      <c r="GB59" s="66"/>
      <c r="GC59" s="66"/>
      <c r="GD59" s="66"/>
      <c r="GE59" s="66"/>
      <c r="GF59" s="66"/>
      <c r="GG59" s="66"/>
      <c r="GH59" s="66"/>
      <c r="GI59" s="66"/>
      <c r="GJ59" s="66"/>
      <c r="GK59" s="66"/>
      <c r="GL59" s="66"/>
      <c r="GM59" s="66"/>
      <c r="GN59" s="66"/>
      <c r="GO59" s="66"/>
      <c r="GP59" s="66"/>
      <c r="GQ59" s="66"/>
      <c r="GR59" s="66"/>
      <c r="GS59" s="66"/>
      <c r="GT59" s="66"/>
      <c r="GU59" s="66"/>
      <c r="GV59" s="66"/>
      <c r="GW59" s="66"/>
      <c r="GX59" s="66"/>
      <c r="GY59" s="66"/>
      <c r="GZ59" s="66"/>
      <c r="HA59" s="66"/>
      <c r="HB59" s="66"/>
      <c r="HC59" s="66"/>
      <c r="HD59" s="66"/>
      <c r="HE59" s="66"/>
      <c r="HF59" s="66"/>
      <c r="HG59" s="66"/>
      <c r="HH59" s="66"/>
      <c r="HI59" s="66"/>
      <c r="HJ59" s="66"/>
      <c r="HK59" s="66"/>
      <c r="HL59" s="66"/>
      <c r="HM59" s="66"/>
      <c r="HN59" s="66"/>
      <c r="HO59" s="66"/>
      <c r="HP59" s="66"/>
      <c r="HQ59" s="66"/>
      <c r="HR59" s="66"/>
      <c r="HS59" s="66"/>
      <c r="HT59" s="66"/>
      <c r="HU59" s="66"/>
      <c r="HV59" s="66"/>
      <c r="HW59" s="66"/>
      <c r="HX59" s="66"/>
      <c r="HY59" s="66"/>
      <c r="HZ59" s="66"/>
      <c r="IA59" s="66"/>
      <c r="IB59" s="66"/>
      <c r="IC59" s="66"/>
      <c r="ID59" s="66"/>
      <c r="IE59" s="66"/>
      <c r="IF59" s="66"/>
      <c r="IG59" s="66"/>
      <c r="IH59" s="66"/>
      <c r="II59" s="66"/>
      <c r="IJ59" s="66"/>
      <c r="IK59" s="66"/>
      <c r="IL59" s="66"/>
      <c r="IM59" s="66"/>
      <c r="IN59" s="66"/>
      <c r="IO59" s="66"/>
      <c r="IP59" s="66"/>
      <c r="IQ59" s="66"/>
      <c r="IR59" s="66"/>
      <c r="IS59" s="66"/>
      <c r="IT59" s="66"/>
      <c r="IU59" s="66"/>
      <c r="IV59" s="66"/>
    </row>
    <row r="60" spans="1:256" x14ac:dyDescent="0.25">
      <c r="A60" s="227" t="s">
        <v>399</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78"/>
      <c r="AA60" s="78"/>
      <c r="AB60" s="78"/>
      <c r="AC60" s="78"/>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c r="EO60" s="66"/>
      <c r="EP60" s="66"/>
      <c r="EQ60" s="66"/>
      <c r="ER60" s="66"/>
      <c r="ES60" s="66"/>
      <c r="ET60" s="66"/>
      <c r="EU60" s="66"/>
      <c r="EV60" s="66"/>
      <c r="EW60" s="66"/>
      <c r="EX60" s="66"/>
      <c r="EY60" s="66"/>
      <c r="EZ60" s="66"/>
      <c r="FA60" s="66"/>
      <c r="FB60" s="66"/>
      <c r="FC60" s="66"/>
      <c r="FD60" s="66"/>
      <c r="FE60" s="66"/>
      <c r="FF60" s="66"/>
      <c r="FG60" s="66"/>
      <c r="FH60" s="66"/>
      <c r="FI60" s="66"/>
      <c r="FJ60" s="66"/>
      <c r="FK60" s="66"/>
      <c r="FL60" s="66"/>
      <c r="FM60" s="66"/>
      <c r="FN60" s="66"/>
      <c r="FO60" s="66"/>
      <c r="FP60" s="66"/>
      <c r="FQ60" s="66"/>
      <c r="FR60" s="66"/>
      <c r="FS60" s="66"/>
      <c r="FT60" s="66"/>
      <c r="FU60" s="66"/>
      <c r="FV60" s="66"/>
      <c r="FW60" s="66"/>
      <c r="FX60" s="66"/>
      <c r="FY60" s="66"/>
      <c r="FZ60" s="66"/>
      <c r="GA60" s="66"/>
      <c r="GB60" s="66"/>
      <c r="GC60" s="66"/>
      <c r="GD60" s="66"/>
      <c r="GE60" s="66"/>
      <c r="GF60" s="66"/>
      <c r="GG60" s="66"/>
      <c r="GH60" s="66"/>
      <c r="GI60" s="66"/>
      <c r="GJ60" s="66"/>
      <c r="GK60" s="66"/>
      <c r="GL60" s="66"/>
      <c r="GM60" s="66"/>
      <c r="GN60" s="66"/>
      <c r="GO60" s="66"/>
      <c r="GP60" s="66"/>
      <c r="GQ60" s="66"/>
      <c r="GR60" s="66"/>
      <c r="GS60" s="66"/>
      <c r="GT60" s="66"/>
      <c r="GU60" s="66"/>
      <c r="GV60" s="66"/>
      <c r="GW60" s="66"/>
      <c r="GX60" s="66"/>
      <c r="GY60" s="66"/>
      <c r="GZ60" s="66"/>
      <c r="HA60" s="66"/>
      <c r="HB60" s="66"/>
      <c r="HC60" s="66"/>
      <c r="HD60" s="66"/>
      <c r="HE60" s="66"/>
      <c r="HF60" s="66"/>
      <c r="HG60" s="66"/>
      <c r="HH60" s="66"/>
      <c r="HI60" s="66"/>
      <c r="HJ60" s="66"/>
      <c r="HK60" s="66"/>
      <c r="HL60" s="66"/>
      <c r="HM60" s="66"/>
      <c r="HN60" s="66"/>
      <c r="HO60" s="66"/>
      <c r="HP60" s="66"/>
      <c r="HQ60" s="66"/>
      <c r="HR60" s="66"/>
      <c r="HS60" s="66"/>
      <c r="HT60" s="66"/>
      <c r="HU60" s="66"/>
      <c r="HV60" s="66"/>
      <c r="HW60" s="66"/>
      <c r="HX60" s="66"/>
      <c r="HY60" s="66"/>
      <c r="HZ60" s="66"/>
      <c r="IA60" s="66"/>
      <c r="IB60" s="66"/>
      <c r="IC60" s="66"/>
      <c r="ID60" s="66"/>
      <c r="IE60" s="66"/>
      <c r="IF60" s="66"/>
      <c r="IG60" s="66"/>
      <c r="IH60" s="66"/>
      <c r="II60" s="66"/>
      <c r="IJ60" s="66"/>
      <c r="IK60" s="66"/>
      <c r="IL60" s="66"/>
      <c r="IM60" s="66"/>
      <c r="IN60" s="66"/>
      <c r="IO60" s="66"/>
      <c r="IP60" s="66"/>
      <c r="IQ60" s="66"/>
      <c r="IR60" s="66"/>
      <c r="IS60" s="66"/>
      <c r="IT60" s="66"/>
      <c r="IU60" s="66"/>
      <c r="IV60" s="66"/>
    </row>
    <row r="61" spans="1:256" ht="22.5" customHeight="1" x14ac:dyDescent="0.25">
      <c r="A61" s="229" t="s">
        <v>441</v>
      </c>
      <c r="B61" s="229"/>
      <c r="C61" s="229"/>
      <c r="D61" s="229"/>
      <c r="E61" s="229"/>
      <c r="F61" s="229"/>
      <c r="G61" s="91">
        <v>52</v>
      </c>
      <c r="H61" s="92">
        <f t="shared" ref="H61:T61" si="13">SUM(H41:H49)</f>
        <v>0</v>
      </c>
      <c r="I61" s="92">
        <f t="shared" si="13"/>
        <v>0</v>
      </c>
      <c r="J61" s="92">
        <f t="shared" si="13"/>
        <v>-249</v>
      </c>
      <c r="K61" s="92">
        <f t="shared" si="13"/>
        <v>0</v>
      </c>
      <c r="L61" s="92">
        <f t="shared" si="13"/>
        <v>0</v>
      </c>
      <c r="M61" s="92">
        <f t="shared" si="13"/>
        <v>0</v>
      </c>
      <c r="N61" s="92">
        <f t="shared" si="13"/>
        <v>0</v>
      </c>
      <c r="O61" s="92">
        <f t="shared" si="13"/>
        <v>0</v>
      </c>
      <c r="P61" s="92">
        <f t="shared" si="13"/>
        <v>0</v>
      </c>
      <c r="Q61" s="92">
        <f t="shared" si="13"/>
        <v>0</v>
      </c>
      <c r="R61" s="92">
        <f t="shared" si="13"/>
        <v>0</v>
      </c>
      <c r="S61" s="92">
        <f t="shared" si="13"/>
        <v>0</v>
      </c>
      <c r="T61" s="92">
        <f t="shared" si="13"/>
        <v>366350</v>
      </c>
      <c r="U61" s="92">
        <f>SUM(U41:U49)</f>
        <v>0</v>
      </c>
      <c r="V61" s="92">
        <f>SUM(V41:V49)</f>
        <v>0</v>
      </c>
      <c r="W61" s="92">
        <f>SUM(W41:W49)</f>
        <v>366101</v>
      </c>
      <c r="X61" s="92">
        <f>SUM(X41:X49)</f>
        <v>0</v>
      </c>
      <c r="Y61" s="92">
        <f>SUM(Y41:Y49)</f>
        <v>366101</v>
      </c>
      <c r="Z61" s="78"/>
      <c r="AA61" s="78"/>
      <c r="AB61" s="78"/>
      <c r="AC61" s="78"/>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c r="EO61" s="66"/>
      <c r="EP61" s="66"/>
      <c r="EQ61" s="66"/>
      <c r="ER61" s="66"/>
      <c r="ES61" s="66"/>
      <c r="ET61" s="66"/>
      <c r="EU61" s="66"/>
      <c r="EV61" s="66"/>
      <c r="EW61" s="66"/>
      <c r="EX61" s="66"/>
      <c r="EY61" s="66"/>
      <c r="EZ61" s="66"/>
      <c r="FA61" s="66"/>
      <c r="FB61" s="66"/>
      <c r="FC61" s="66"/>
      <c r="FD61" s="66"/>
      <c r="FE61" s="66"/>
      <c r="FF61" s="66"/>
      <c r="FG61" s="66"/>
      <c r="FH61" s="66"/>
      <c r="FI61" s="66"/>
      <c r="FJ61" s="66"/>
      <c r="FK61" s="66"/>
      <c r="FL61" s="66"/>
      <c r="FM61" s="66"/>
      <c r="FN61" s="66"/>
      <c r="FO61" s="66"/>
      <c r="FP61" s="66"/>
      <c r="FQ61" s="66"/>
      <c r="FR61" s="66"/>
      <c r="FS61" s="66"/>
      <c r="FT61" s="66"/>
      <c r="FU61" s="66"/>
      <c r="FV61" s="66"/>
      <c r="FW61" s="66"/>
      <c r="FX61" s="66"/>
      <c r="FY61" s="66"/>
      <c r="FZ61" s="66"/>
      <c r="GA61" s="66"/>
      <c r="GB61" s="66"/>
      <c r="GC61" s="66"/>
      <c r="GD61" s="66"/>
      <c r="GE61" s="66"/>
      <c r="GF61" s="66"/>
      <c r="GG61" s="66"/>
      <c r="GH61" s="66"/>
      <c r="GI61" s="66"/>
      <c r="GJ61" s="66"/>
      <c r="GK61" s="66"/>
      <c r="GL61" s="66"/>
      <c r="GM61" s="66"/>
      <c r="GN61" s="66"/>
      <c r="GO61" s="66"/>
      <c r="GP61" s="66"/>
      <c r="GQ61" s="66"/>
      <c r="GR61" s="66"/>
      <c r="GS61" s="66"/>
      <c r="GT61" s="66"/>
      <c r="GU61" s="66"/>
      <c r="GV61" s="66"/>
      <c r="GW61" s="66"/>
      <c r="GX61" s="66"/>
      <c r="GY61" s="66"/>
      <c r="GZ61" s="66"/>
      <c r="HA61" s="66"/>
      <c r="HB61" s="66"/>
      <c r="HC61" s="66"/>
      <c r="HD61" s="66"/>
      <c r="HE61" s="66"/>
      <c r="HF61" s="66"/>
      <c r="HG61" s="66"/>
      <c r="HH61" s="66"/>
      <c r="HI61" s="66"/>
      <c r="HJ61" s="66"/>
      <c r="HK61" s="66"/>
      <c r="HL61" s="66"/>
      <c r="HM61" s="66"/>
      <c r="HN61" s="66"/>
      <c r="HO61" s="66"/>
      <c r="HP61" s="66"/>
      <c r="HQ61" s="66"/>
      <c r="HR61" s="66"/>
      <c r="HS61" s="66"/>
      <c r="HT61" s="66"/>
      <c r="HU61" s="66"/>
      <c r="HV61" s="66"/>
      <c r="HW61" s="66"/>
      <c r="HX61" s="66"/>
      <c r="HY61" s="66"/>
      <c r="HZ61" s="66"/>
      <c r="IA61" s="66"/>
      <c r="IB61" s="66"/>
      <c r="IC61" s="66"/>
      <c r="ID61" s="66"/>
      <c r="IE61" s="66"/>
      <c r="IF61" s="66"/>
      <c r="IG61" s="66"/>
      <c r="IH61" s="66"/>
      <c r="II61" s="66"/>
      <c r="IJ61" s="66"/>
      <c r="IK61" s="66"/>
      <c r="IL61" s="66"/>
      <c r="IM61" s="66"/>
      <c r="IN61" s="66"/>
      <c r="IO61" s="66"/>
      <c r="IP61" s="66"/>
      <c r="IQ61" s="66"/>
      <c r="IR61" s="66"/>
      <c r="IS61" s="66"/>
      <c r="IT61" s="66"/>
      <c r="IU61" s="66"/>
      <c r="IV61" s="66"/>
    </row>
    <row r="62" spans="1:256" ht="19.5" customHeight="1" x14ac:dyDescent="0.25">
      <c r="A62" s="229" t="s">
        <v>442</v>
      </c>
      <c r="B62" s="229"/>
      <c r="C62" s="229"/>
      <c r="D62" s="229"/>
      <c r="E62" s="229"/>
      <c r="F62" s="229"/>
      <c r="G62" s="91">
        <v>53</v>
      </c>
      <c r="H62" s="92">
        <f t="shared" ref="H62:T62" si="14">H40+H61</f>
        <v>0</v>
      </c>
      <c r="I62" s="92">
        <f t="shared" si="14"/>
        <v>0</v>
      </c>
      <c r="J62" s="92">
        <f t="shared" si="14"/>
        <v>-249</v>
      </c>
      <c r="K62" s="92">
        <f t="shared" si="14"/>
        <v>0</v>
      </c>
      <c r="L62" s="92">
        <f t="shared" si="14"/>
        <v>0</v>
      </c>
      <c r="M62" s="92">
        <f t="shared" si="14"/>
        <v>0</v>
      </c>
      <c r="N62" s="92">
        <f t="shared" si="14"/>
        <v>0</v>
      </c>
      <c r="O62" s="92">
        <f t="shared" si="14"/>
        <v>0</v>
      </c>
      <c r="P62" s="92">
        <f t="shared" si="14"/>
        <v>0</v>
      </c>
      <c r="Q62" s="92">
        <f t="shared" si="14"/>
        <v>0</v>
      </c>
      <c r="R62" s="92">
        <f t="shared" si="14"/>
        <v>0</v>
      </c>
      <c r="S62" s="92">
        <f t="shared" si="14"/>
        <v>0</v>
      </c>
      <c r="T62" s="92">
        <f t="shared" si="14"/>
        <v>366350</v>
      </c>
      <c r="U62" s="92">
        <f>U40+U61</f>
        <v>0</v>
      </c>
      <c r="V62" s="92">
        <f>V40+V61</f>
        <v>1695449</v>
      </c>
      <c r="W62" s="92">
        <f>W40+W61</f>
        <v>2061550</v>
      </c>
      <c r="X62" s="92">
        <f>X40+X61</f>
        <v>-24306</v>
      </c>
      <c r="Y62" s="92">
        <f>Y40+Y61</f>
        <v>2037244</v>
      </c>
      <c r="Z62" s="78"/>
      <c r="AA62" s="78"/>
      <c r="AB62" s="78"/>
      <c r="AC62" s="78"/>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c r="EO62" s="66"/>
      <c r="EP62" s="66"/>
      <c r="EQ62" s="66"/>
      <c r="ER62" s="66"/>
      <c r="ES62" s="66"/>
      <c r="ET62" s="66"/>
      <c r="EU62" s="66"/>
      <c r="EV62" s="66"/>
      <c r="EW62" s="66"/>
      <c r="EX62" s="66"/>
      <c r="EY62" s="66"/>
      <c r="EZ62" s="66"/>
      <c r="FA62" s="66"/>
      <c r="FB62" s="66"/>
      <c r="FC62" s="66"/>
      <c r="FD62" s="66"/>
      <c r="FE62" s="66"/>
      <c r="FF62" s="66"/>
      <c r="FG62" s="66"/>
      <c r="FH62" s="66"/>
      <c r="FI62" s="66"/>
      <c r="FJ62" s="66"/>
      <c r="FK62" s="66"/>
      <c r="FL62" s="66"/>
      <c r="FM62" s="66"/>
      <c r="FN62" s="66"/>
      <c r="FO62" s="66"/>
      <c r="FP62" s="66"/>
      <c r="FQ62" s="66"/>
      <c r="FR62" s="66"/>
      <c r="FS62" s="66"/>
      <c r="FT62" s="66"/>
      <c r="FU62" s="66"/>
      <c r="FV62" s="66"/>
      <c r="FW62" s="66"/>
      <c r="FX62" s="66"/>
      <c r="FY62" s="66"/>
      <c r="FZ62" s="66"/>
      <c r="GA62" s="66"/>
      <c r="GB62" s="66"/>
      <c r="GC62" s="66"/>
      <c r="GD62" s="66"/>
      <c r="GE62" s="66"/>
      <c r="GF62" s="66"/>
      <c r="GG62" s="66"/>
      <c r="GH62" s="66"/>
      <c r="GI62" s="66"/>
      <c r="GJ62" s="66"/>
      <c r="GK62" s="66"/>
      <c r="GL62" s="66"/>
      <c r="GM62" s="66"/>
      <c r="GN62" s="66"/>
      <c r="GO62" s="66"/>
      <c r="GP62" s="66"/>
      <c r="GQ62" s="66"/>
      <c r="GR62" s="66"/>
      <c r="GS62" s="66"/>
      <c r="GT62" s="66"/>
      <c r="GU62" s="66"/>
      <c r="GV62" s="66"/>
      <c r="GW62" s="66"/>
      <c r="GX62" s="66"/>
      <c r="GY62" s="66"/>
      <c r="GZ62" s="66"/>
      <c r="HA62" s="66"/>
      <c r="HB62" s="66"/>
      <c r="HC62" s="66"/>
      <c r="HD62" s="66"/>
      <c r="HE62" s="66"/>
      <c r="HF62" s="66"/>
      <c r="HG62" s="66"/>
      <c r="HH62" s="66"/>
      <c r="HI62" s="66"/>
      <c r="HJ62" s="66"/>
      <c r="HK62" s="66"/>
      <c r="HL62" s="66"/>
      <c r="HM62" s="66"/>
      <c r="HN62" s="66"/>
      <c r="HO62" s="66"/>
      <c r="HP62" s="66"/>
      <c r="HQ62" s="66"/>
      <c r="HR62" s="66"/>
      <c r="HS62" s="66"/>
      <c r="HT62" s="66"/>
      <c r="HU62" s="66"/>
      <c r="HV62" s="66"/>
      <c r="HW62" s="66"/>
      <c r="HX62" s="66"/>
      <c r="HY62" s="66"/>
      <c r="HZ62" s="66"/>
      <c r="IA62" s="66"/>
      <c r="IB62" s="66"/>
      <c r="IC62" s="66"/>
      <c r="ID62" s="66"/>
      <c r="IE62" s="66"/>
      <c r="IF62" s="66"/>
      <c r="IG62" s="66"/>
      <c r="IH62" s="66"/>
      <c r="II62" s="66"/>
      <c r="IJ62" s="66"/>
      <c r="IK62" s="66"/>
      <c r="IL62" s="66"/>
      <c r="IM62" s="66"/>
      <c r="IN62" s="66"/>
      <c r="IO62" s="66"/>
      <c r="IP62" s="66"/>
      <c r="IQ62" s="66"/>
      <c r="IR62" s="66"/>
      <c r="IS62" s="66"/>
      <c r="IT62" s="66"/>
      <c r="IU62" s="66"/>
      <c r="IV62" s="66"/>
    </row>
    <row r="63" spans="1:256" ht="20.25" customHeight="1" x14ac:dyDescent="0.25">
      <c r="A63" s="229" t="s">
        <v>440</v>
      </c>
      <c r="B63" s="229"/>
      <c r="C63" s="229"/>
      <c r="D63" s="229"/>
      <c r="E63" s="229"/>
      <c r="F63" s="229"/>
      <c r="G63" s="91">
        <v>54</v>
      </c>
      <c r="H63" s="92">
        <f t="shared" ref="H63:T63" si="15">SUM(H50:H58)</f>
        <v>0</v>
      </c>
      <c r="I63" s="92">
        <f t="shared" si="15"/>
        <v>0</v>
      </c>
      <c r="J63" s="92">
        <f t="shared" si="15"/>
        <v>0</v>
      </c>
      <c r="K63" s="92">
        <f t="shared" si="15"/>
        <v>0</v>
      </c>
      <c r="L63" s="92">
        <f t="shared" si="15"/>
        <v>0</v>
      </c>
      <c r="M63" s="92">
        <f t="shared" si="15"/>
        <v>0</v>
      </c>
      <c r="N63" s="92">
        <f t="shared" si="15"/>
        <v>0</v>
      </c>
      <c r="O63" s="92">
        <f t="shared" si="15"/>
        <v>0</v>
      </c>
      <c r="P63" s="92">
        <f t="shared" si="15"/>
        <v>0</v>
      </c>
      <c r="Q63" s="92">
        <f t="shared" si="15"/>
        <v>0</v>
      </c>
      <c r="R63" s="92">
        <f t="shared" si="15"/>
        <v>0</v>
      </c>
      <c r="S63" s="92">
        <f t="shared" si="15"/>
        <v>0</v>
      </c>
      <c r="T63" s="92">
        <f t="shared" si="15"/>
        <v>0</v>
      </c>
      <c r="U63" s="92">
        <f>SUM(U50:U58)</f>
        <v>4608395</v>
      </c>
      <c r="V63" s="92">
        <f>SUM(V50:V58)</f>
        <v>-4608395</v>
      </c>
      <c r="W63" s="92">
        <f>SUM(W50:W58)</f>
        <v>0</v>
      </c>
      <c r="X63" s="92">
        <f>SUM(X50:X58)</f>
        <v>0</v>
      </c>
      <c r="Y63" s="92">
        <f>SUM(Y50:Y58)</f>
        <v>0</v>
      </c>
      <c r="Z63" s="78"/>
      <c r="AA63" s="78"/>
      <c r="AB63" s="78"/>
      <c r="AC63" s="78"/>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c r="EO63" s="66"/>
      <c r="EP63" s="66"/>
      <c r="EQ63" s="66"/>
      <c r="ER63" s="66"/>
      <c r="ES63" s="66"/>
      <c r="ET63" s="66"/>
      <c r="EU63" s="66"/>
      <c r="EV63" s="66"/>
      <c r="EW63" s="66"/>
      <c r="EX63" s="66"/>
      <c r="EY63" s="66"/>
      <c r="EZ63" s="66"/>
      <c r="FA63" s="66"/>
      <c r="FB63" s="66"/>
      <c r="FC63" s="66"/>
      <c r="FD63" s="66"/>
      <c r="FE63" s="66"/>
      <c r="FF63" s="66"/>
      <c r="FG63" s="66"/>
      <c r="FH63" s="66"/>
      <c r="FI63" s="66"/>
      <c r="FJ63" s="66"/>
      <c r="FK63" s="66"/>
      <c r="FL63" s="66"/>
      <c r="FM63" s="66"/>
      <c r="FN63" s="66"/>
      <c r="FO63" s="66"/>
      <c r="FP63" s="66"/>
      <c r="FQ63" s="66"/>
      <c r="FR63" s="66"/>
      <c r="FS63" s="66"/>
      <c r="FT63" s="66"/>
      <c r="FU63" s="66"/>
      <c r="FV63" s="66"/>
      <c r="FW63" s="66"/>
      <c r="FX63" s="66"/>
      <c r="FY63" s="66"/>
      <c r="FZ63" s="66"/>
      <c r="GA63" s="66"/>
      <c r="GB63" s="66"/>
      <c r="GC63" s="66"/>
      <c r="GD63" s="66"/>
      <c r="GE63" s="66"/>
      <c r="GF63" s="66"/>
      <c r="GG63" s="66"/>
      <c r="GH63" s="66"/>
      <c r="GI63" s="66"/>
      <c r="GJ63" s="66"/>
      <c r="GK63" s="66"/>
      <c r="GL63" s="66"/>
      <c r="GM63" s="66"/>
      <c r="GN63" s="66"/>
      <c r="GO63" s="66"/>
      <c r="GP63" s="66"/>
      <c r="GQ63" s="66"/>
      <c r="GR63" s="66"/>
      <c r="GS63" s="66"/>
      <c r="GT63" s="66"/>
      <c r="GU63" s="66"/>
      <c r="GV63" s="66"/>
      <c r="GW63" s="66"/>
      <c r="GX63" s="66"/>
      <c r="GY63" s="66"/>
      <c r="GZ63" s="66"/>
      <c r="HA63" s="66"/>
      <c r="HB63" s="66"/>
      <c r="HC63" s="66"/>
      <c r="HD63" s="66"/>
      <c r="HE63" s="66"/>
      <c r="HF63" s="66"/>
      <c r="HG63" s="66"/>
      <c r="HH63" s="66"/>
      <c r="HI63" s="66"/>
      <c r="HJ63" s="66"/>
      <c r="HK63" s="66"/>
      <c r="HL63" s="66"/>
      <c r="HM63" s="66"/>
      <c r="HN63" s="66"/>
      <c r="HO63" s="66"/>
      <c r="HP63" s="66"/>
      <c r="HQ63" s="66"/>
      <c r="HR63" s="66"/>
      <c r="HS63" s="66"/>
      <c r="HT63" s="66"/>
      <c r="HU63" s="66"/>
      <c r="HV63" s="66"/>
      <c r="HW63" s="66"/>
      <c r="HX63" s="66"/>
      <c r="HY63" s="66"/>
      <c r="HZ63" s="66"/>
      <c r="IA63" s="66"/>
      <c r="IB63" s="66"/>
      <c r="IC63" s="66"/>
      <c r="ID63" s="66"/>
      <c r="IE63" s="66"/>
      <c r="IF63" s="66"/>
      <c r="IG63" s="66"/>
      <c r="IH63" s="66"/>
      <c r="II63" s="66"/>
      <c r="IJ63" s="66"/>
      <c r="IK63" s="66"/>
      <c r="IL63" s="66"/>
      <c r="IM63" s="66"/>
      <c r="IN63" s="66"/>
      <c r="IO63" s="66"/>
      <c r="IP63" s="66"/>
      <c r="IQ63" s="66"/>
      <c r="IR63" s="66"/>
      <c r="IS63" s="66"/>
      <c r="IT63" s="66"/>
      <c r="IU63" s="66"/>
      <c r="IV63" s="66"/>
    </row>
  </sheetData>
  <sheetProtection sheet="1" objects="1" scenarios="1"/>
  <protectedRanges>
    <protectedRange sqref="E2" name="Range1_1"/>
    <protectedRange sqref="G2" name="Range1"/>
  </protectedRanges>
  <mergeCells count="66">
    <mergeCell ref="A10:F10"/>
    <mergeCell ref="A11:F11"/>
    <mergeCell ref="A12:F12"/>
    <mergeCell ref="A13:F13"/>
    <mergeCell ref="A9:F9"/>
    <mergeCell ref="A1:J1"/>
    <mergeCell ref="C2:D2"/>
    <mergeCell ref="A3:F4"/>
    <mergeCell ref="G3:G4"/>
    <mergeCell ref="H3:W3"/>
    <mergeCell ref="Y3:Y4"/>
    <mergeCell ref="A5:F5"/>
    <mergeCell ref="A6:Y6"/>
    <mergeCell ref="A7:F7"/>
    <mergeCell ref="A8:F8"/>
    <mergeCell ref="X3:X4"/>
    <mergeCell ref="A33:F33"/>
    <mergeCell ref="A14:F14"/>
    <mergeCell ref="A27:F27"/>
    <mergeCell ref="A16:F16"/>
    <mergeCell ref="A17:F17"/>
    <mergeCell ref="A18:F18"/>
    <mergeCell ref="A19:F19"/>
    <mergeCell ref="A20:F20"/>
    <mergeCell ref="A21:F21"/>
    <mergeCell ref="A22:F22"/>
    <mergeCell ref="A23:F23"/>
    <mergeCell ref="A15:F15"/>
    <mergeCell ref="A24:F24"/>
    <mergeCell ref="A25:F25"/>
    <mergeCell ref="A26:F26"/>
    <mergeCell ref="A28:F28"/>
    <mergeCell ref="A29:F29"/>
    <mergeCell ref="A30:F30"/>
    <mergeCell ref="A31:Y31"/>
    <mergeCell ref="A32:F32"/>
    <mergeCell ref="A49:F49"/>
    <mergeCell ref="A34:F34"/>
    <mergeCell ref="A35:Y35"/>
    <mergeCell ref="A36:F36"/>
    <mergeCell ref="A37:F37"/>
    <mergeCell ref="A38:F38"/>
    <mergeCell ref="A40:F40"/>
    <mergeCell ref="A41:F41"/>
    <mergeCell ref="A42:F42"/>
    <mergeCell ref="A43:F43"/>
    <mergeCell ref="A44:F44"/>
    <mergeCell ref="A45:F45"/>
    <mergeCell ref="A46:F46"/>
    <mergeCell ref="A47:F47"/>
    <mergeCell ref="A48:F48"/>
    <mergeCell ref="A39:F39"/>
    <mergeCell ref="A60:Y60"/>
    <mergeCell ref="A61:F61"/>
    <mergeCell ref="A62:F62"/>
    <mergeCell ref="A50:F50"/>
    <mergeCell ref="A63:F63"/>
    <mergeCell ref="A52:F52"/>
    <mergeCell ref="A53:F53"/>
    <mergeCell ref="A54:F54"/>
    <mergeCell ref="A55:F55"/>
    <mergeCell ref="A56:F56"/>
    <mergeCell ref="A57:F57"/>
    <mergeCell ref="A58:F58"/>
    <mergeCell ref="A59:F59"/>
    <mergeCell ref="A51:F51"/>
  </mergeCells>
  <conditionalFormatting sqref="G2">
    <cfRule type="cellIs" dxfId="57" priority="36" stopIfTrue="1" operator="lessThan">
      <formula>#REF!</formula>
    </cfRule>
  </conditionalFormatting>
  <conditionalFormatting sqref="H10:Y10 H32:Y34 H61:Y63 H39:Y39 W7:W9 Y7:Y9 H30:Y30 U11 W11 U12:W12 H11:R16 W13:W29 Y11:Y29 H20:M20 H17:M18 W36:W38 Y36:Y38 H59:Y59 U40 W40 H40:R45 Y40:Y58 U41:W41 W42:W58 H46:M47 H49:M49">
    <cfRule type="cellIs" dxfId="56" priority="35" stopIfTrue="1" operator="notEqual">
      <formula>ROUND(H7,0)</formula>
    </cfRule>
  </conditionalFormatting>
  <conditionalFormatting sqref="S11:T11">
    <cfRule type="cellIs" dxfId="53" priority="32" stopIfTrue="1" operator="notEqual">
      <formula>ROUND(S11,0)</formula>
    </cfRule>
  </conditionalFormatting>
  <conditionalFormatting sqref="X11">
    <cfRule type="cellIs" dxfId="51" priority="30" stopIfTrue="1" operator="notEqual">
      <formula>ROUND(X11,0)</formula>
    </cfRule>
  </conditionalFormatting>
  <conditionalFormatting sqref="S12:T12">
    <cfRule type="cellIs" dxfId="50" priority="29" stopIfTrue="1" operator="notEqual">
      <formula>ROUND(S12,0)</formula>
    </cfRule>
  </conditionalFormatting>
  <conditionalFormatting sqref="X12">
    <cfRule type="cellIs" dxfId="49" priority="28" stopIfTrue="1" operator="notEqual">
      <formula>ROUND(X12,0)</formula>
    </cfRule>
  </conditionalFormatting>
  <conditionalFormatting sqref="S13:V15 S17:V27 S16 U16:V16 S29:V29 S28:T28">
    <cfRule type="cellIs" dxfId="48" priority="27" stopIfTrue="1" operator="notEqual">
      <formula>ROUND(S13,0)</formula>
    </cfRule>
  </conditionalFormatting>
  <conditionalFormatting sqref="X13:X29">
    <cfRule type="cellIs" dxfId="47" priority="26" stopIfTrue="1" operator="notEqual">
      <formula>ROUND(X13,0)</formula>
    </cfRule>
  </conditionalFormatting>
  <conditionalFormatting sqref="H19:M19">
    <cfRule type="cellIs" dxfId="46" priority="25" stopIfTrue="1" operator="notEqual">
      <formula>ROUND(H19,0)</formula>
    </cfRule>
  </conditionalFormatting>
  <conditionalFormatting sqref="H21:R29">
    <cfRule type="cellIs" dxfId="45" priority="24" stopIfTrue="1" operator="notEqual">
      <formula>ROUND(H21,0)</formula>
    </cfRule>
  </conditionalFormatting>
  <conditionalFormatting sqref="N17:R20">
    <cfRule type="cellIs" dxfId="44" priority="23" stopIfTrue="1" operator="notEqual">
      <formula>ROUND(N17,0)</formula>
    </cfRule>
  </conditionalFormatting>
  <conditionalFormatting sqref="X37:X38">
    <cfRule type="cellIs" dxfId="42" priority="21" stopIfTrue="1" operator="notEqual">
      <formula>ROUND(X37,0)</formula>
    </cfRule>
  </conditionalFormatting>
  <conditionalFormatting sqref="S40:T40">
    <cfRule type="cellIs" dxfId="41" priority="20" stopIfTrue="1" operator="notEqual">
      <formula>ROUND(S40,0)</formula>
    </cfRule>
  </conditionalFormatting>
  <conditionalFormatting sqref="X41:X58">
    <cfRule type="cellIs" dxfId="39" priority="18" stopIfTrue="1" operator="notEqual">
      <formula>ROUND(X41,0)</formula>
    </cfRule>
  </conditionalFormatting>
  <conditionalFormatting sqref="S41:T47 S49:T58 S48">
    <cfRule type="cellIs" dxfId="38" priority="17" stopIfTrue="1" operator="notEqual">
      <formula>ROUND(S41,0)</formula>
    </cfRule>
  </conditionalFormatting>
  <conditionalFormatting sqref="U42:V56 U58:V58">
    <cfRule type="cellIs" dxfId="37" priority="16" stopIfTrue="1" operator="notEqual">
      <formula>ROUND(U42,0)</formula>
    </cfRule>
  </conditionalFormatting>
  <conditionalFormatting sqref="N46:R58">
    <cfRule type="cellIs" dxfId="36" priority="15" stopIfTrue="1" operator="notEqual">
      <formula>ROUND(N46,0)</formula>
    </cfRule>
  </conditionalFormatting>
  <conditionalFormatting sqref="H48:I48 K48:M48">
    <cfRule type="cellIs" dxfId="35" priority="14" stopIfTrue="1" operator="notEqual">
      <formula>ROUND(H48,0)</formula>
    </cfRule>
  </conditionalFormatting>
  <conditionalFormatting sqref="H50:M58">
    <cfRule type="cellIs" dxfId="34" priority="13" stopIfTrue="1" operator="notEqual">
      <formula>ROUND(H50,0)</formula>
    </cfRule>
  </conditionalFormatting>
  <conditionalFormatting sqref="H7:V9">
    <cfRule type="cellIs" dxfId="11" priority="12" stopIfTrue="1" operator="notEqual">
      <formula>ROUND(H7,0)</formula>
    </cfRule>
  </conditionalFormatting>
  <conditionalFormatting sqref="X7:X9">
    <cfRule type="cellIs" dxfId="10" priority="11" stopIfTrue="1" operator="notEqual">
      <formula>ROUND(X7,0)</formula>
    </cfRule>
  </conditionalFormatting>
  <conditionalFormatting sqref="V11">
    <cfRule type="cellIs" dxfId="9" priority="10" stopIfTrue="1" operator="notEqual">
      <formula>ROUND(V11,0)</formula>
    </cfRule>
  </conditionalFormatting>
  <conditionalFormatting sqref="T16">
    <cfRule type="cellIs" dxfId="8" priority="9" stopIfTrue="1" operator="notEqual">
      <formula>ROUND(T16,0)</formula>
    </cfRule>
  </conditionalFormatting>
  <conditionalFormatting sqref="U28:V28">
    <cfRule type="cellIs" dxfId="7" priority="8" stopIfTrue="1" operator="notEqual">
      <formula>ROUND(U28,0)</formula>
    </cfRule>
  </conditionalFormatting>
  <conditionalFormatting sqref="H36:V38">
    <cfRule type="cellIs" dxfId="6" priority="7" stopIfTrue="1" operator="notEqual">
      <formula>ROUND(H36,0)</formula>
    </cfRule>
  </conditionalFormatting>
  <conditionalFormatting sqref="X36">
    <cfRule type="cellIs" dxfId="5" priority="6" stopIfTrue="1" operator="notEqual">
      <formula>ROUND(X36,0)</formula>
    </cfRule>
  </conditionalFormatting>
  <conditionalFormatting sqref="V40">
    <cfRule type="cellIs" dxfId="4" priority="5" stopIfTrue="1" operator="notEqual">
      <formula>ROUND(V40,0)</formula>
    </cfRule>
  </conditionalFormatting>
  <conditionalFormatting sqref="X40">
    <cfRule type="cellIs" dxfId="3" priority="4" stopIfTrue="1" operator="notEqual">
      <formula>ROUND(X40,0)</formula>
    </cfRule>
  </conditionalFormatting>
  <conditionalFormatting sqref="T48">
    <cfRule type="cellIs" dxfId="2" priority="3" stopIfTrue="1" operator="notEqual">
      <formula>ROUND(T48,0)</formula>
    </cfRule>
  </conditionalFormatting>
  <conditionalFormatting sqref="J48">
    <cfRule type="cellIs" dxfId="1" priority="2" stopIfTrue="1" operator="notEqual">
      <formula>ROUND(J48,0)</formula>
    </cfRule>
  </conditionalFormatting>
  <conditionalFormatting sqref="U57:V57">
    <cfRule type="cellIs" dxfId="0" priority="1" stopIfTrue="1" operator="notEqual">
      <formula>ROUND(U57,0)</formula>
    </cfRule>
  </conditionalFormatting>
  <dataValidations count="3">
    <dataValidation type="whole" operator="notEqual" allowBlank="1" showInputMessage="1" showErrorMessage="1" errorTitle="Invalid entry" error="You can enter only whole rounded numbers (positive or negative) and a zero." sqref="H61:Y63 H32:Y34 H7:Y30 H36:Y59" xr:uid="{00000000-0002-0000-0500-000000000000}">
      <formula1>9999999999</formula1>
    </dataValidation>
    <dataValidation type="whole" operator="greaterThanOrEqual" allowBlank="1" showInputMessage="1" showErrorMessage="1" errorTitle="Incorrect entry" error="You can enter only positive whole numbers." sqref="P6:X6" xr:uid="{00000000-0002-0000-0500-000001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G2" xr:uid="{00000000-0002-0000-0500-000002000000}">
      <formula1>39448</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Normal="100" workbookViewId="0">
      <selection activeCell="K18" sqref="K18"/>
    </sheetView>
  </sheetViews>
  <sheetFormatPr defaultRowHeight="15" x14ac:dyDescent="0.25"/>
  <cols>
    <col min="7" max="7" width="75.42578125" customWidth="1"/>
  </cols>
  <sheetData>
    <row r="1" spans="1:7" x14ac:dyDescent="0.25">
      <c r="A1" s="243" t="s">
        <v>475</v>
      </c>
      <c r="B1" s="244"/>
      <c r="C1" s="244"/>
      <c r="D1" s="244"/>
      <c r="E1" s="244"/>
      <c r="F1" s="244"/>
      <c r="G1" s="245"/>
    </row>
    <row r="2" spans="1:7" x14ac:dyDescent="0.25">
      <c r="A2" s="246"/>
      <c r="B2" s="247"/>
      <c r="C2" s="247"/>
      <c r="D2" s="247"/>
      <c r="E2" s="247"/>
      <c r="F2" s="247"/>
      <c r="G2" s="248"/>
    </row>
    <row r="3" spans="1:7" x14ac:dyDescent="0.25">
      <c r="A3" s="246"/>
      <c r="B3" s="247"/>
      <c r="C3" s="247"/>
      <c r="D3" s="247"/>
      <c r="E3" s="247"/>
      <c r="F3" s="247"/>
      <c r="G3" s="248"/>
    </row>
    <row r="4" spans="1:7" x14ac:dyDescent="0.25">
      <c r="A4" s="246"/>
      <c r="B4" s="247"/>
      <c r="C4" s="247"/>
      <c r="D4" s="247"/>
      <c r="E4" s="247"/>
      <c r="F4" s="247"/>
      <c r="G4" s="248"/>
    </row>
    <row r="5" spans="1:7" x14ac:dyDescent="0.25">
      <c r="A5" s="246"/>
      <c r="B5" s="247"/>
      <c r="C5" s="247"/>
      <c r="D5" s="247"/>
      <c r="E5" s="247"/>
      <c r="F5" s="247"/>
      <c r="G5" s="248"/>
    </row>
    <row r="6" spans="1:7" x14ac:dyDescent="0.25">
      <c r="A6" s="246"/>
      <c r="B6" s="247"/>
      <c r="C6" s="247"/>
      <c r="D6" s="247"/>
      <c r="E6" s="247"/>
      <c r="F6" s="247"/>
      <c r="G6" s="248"/>
    </row>
    <row r="7" spans="1:7" x14ac:dyDescent="0.25">
      <c r="A7" s="246"/>
      <c r="B7" s="247"/>
      <c r="C7" s="247"/>
      <c r="D7" s="247"/>
      <c r="E7" s="247"/>
      <c r="F7" s="247"/>
      <c r="G7" s="248"/>
    </row>
    <row r="8" spans="1:7" x14ac:dyDescent="0.25">
      <c r="A8" s="246"/>
      <c r="B8" s="247"/>
      <c r="C8" s="247"/>
      <c r="D8" s="247"/>
      <c r="E8" s="247"/>
      <c r="F8" s="247"/>
      <c r="G8" s="248"/>
    </row>
    <row r="9" spans="1:7" x14ac:dyDescent="0.25">
      <c r="A9" s="246"/>
      <c r="B9" s="247"/>
      <c r="C9" s="247"/>
      <c r="D9" s="247"/>
      <c r="E9" s="247"/>
      <c r="F9" s="247"/>
      <c r="G9" s="248"/>
    </row>
    <row r="10" spans="1:7" x14ac:dyDescent="0.25">
      <c r="A10" s="246"/>
      <c r="B10" s="247"/>
      <c r="C10" s="247"/>
      <c r="D10" s="247"/>
      <c r="E10" s="247"/>
      <c r="F10" s="247"/>
      <c r="G10" s="248"/>
    </row>
    <row r="11" spans="1:7" x14ac:dyDescent="0.25">
      <c r="A11" s="246"/>
      <c r="B11" s="247"/>
      <c r="C11" s="247"/>
      <c r="D11" s="247"/>
      <c r="E11" s="247"/>
      <c r="F11" s="247"/>
      <c r="G11" s="248"/>
    </row>
    <row r="12" spans="1:7" x14ac:dyDescent="0.25">
      <c r="A12" s="246"/>
      <c r="B12" s="247"/>
      <c r="C12" s="247"/>
      <c r="D12" s="247"/>
      <c r="E12" s="247"/>
      <c r="F12" s="247"/>
      <c r="G12" s="248"/>
    </row>
    <row r="13" spans="1:7" x14ac:dyDescent="0.25">
      <c r="A13" s="246"/>
      <c r="B13" s="247"/>
      <c r="C13" s="247"/>
      <c r="D13" s="247"/>
      <c r="E13" s="247"/>
      <c r="F13" s="247"/>
      <c r="G13" s="248"/>
    </row>
    <row r="14" spans="1:7" x14ac:dyDescent="0.25">
      <c r="A14" s="246"/>
      <c r="B14" s="247"/>
      <c r="C14" s="247"/>
      <c r="D14" s="247"/>
      <c r="E14" s="247"/>
      <c r="F14" s="247"/>
      <c r="G14" s="248"/>
    </row>
    <row r="15" spans="1:7" x14ac:dyDescent="0.25">
      <c r="A15" s="246"/>
      <c r="B15" s="247"/>
      <c r="C15" s="247"/>
      <c r="D15" s="247"/>
      <c r="E15" s="247"/>
      <c r="F15" s="247"/>
      <c r="G15" s="248"/>
    </row>
    <row r="16" spans="1:7" x14ac:dyDescent="0.25">
      <c r="A16" s="246"/>
      <c r="B16" s="247"/>
      <c r="C16" s="247"/>
      <c r="D16" s="247"/>
      <c r="E16" s="247"/>
      <c r="F16" s="247"/>
      <c r="G16" s="248"/>
    </row>
    <row r="17" spans="1:7" x14ac:dyDescent="0.25">
      <c r="A17" s="246"/>
      <c r="B17" s="247"/>
      <c r="C17" s="247"/>
      <c r="D17" s="247"/>
      <c r="E17" s="247"/>
      <c r="F17" s="247"/>
      <c r="G17" s="248"/>
    </row>
    <row r="18" spans="1:7" x14ac:dyDescent="0.25">
      <c r="A18" s="246"/>
      <c r="B18" s="247"/>
      <c r="C18" s="247"/>
      <c r="D18" s="247"/>
      <c r="E18" s="247"/>
      <c r="F18" s="247"/>
      <c r="G18" s="248"/>
    </row>
    <row r="19" spans="1:7" x14ac:dyDescent="0.25">
      <c r="A19" s="246"/>
      <c r="B19" s="247"/>
      <c r="C19" s="247"/>
      <c r="D19" s="247"/>
      <c r="E19" s="247"/>
      <c r="F19" s="247"/>
      <c r="G19" s="248"/>
    </row>
    <row r="20" spans="1:7" x14ac:dyDescent="0.25">
      <c r="A20" s="246"/>
      <c r="B20" s="247"/>
      <c r="C20" s="247"/>
      <c r="D20" s="247"/>
      <c r="E20" s="247"/>
      <c r="F20" s="247"/>
      <c r="G20" s="248"/>
    </row>
    <row r="21" spans="1:7" x14ac:dyDescent="0.25">
      <c r="A21" s="246"/>
      <c r="B21" s="247"/>
      <c r="C21" s="247"/>
      <c r="D21" s="247"/>
      <c r="E21" s="247"/>
      <c r="F21" s="247"/>
      <c r="G21" s="248"/>
    </row>
    <row r="22" spans="1:7" x14ac:dyDescent="0.25">
      <c r="A22" s="246"/>
      <c r="B22" s="247"/>
      <c r="C22" s="247"/>
      <c r="D22" s="247"/>
      <c r="E22" s="247"/>
      <c r="F22" s="247"/>
      <c r="G22" s="248"/>
    </row>
    <row r="23" spans="1:7" x14ac:dyDescent="0.25">
      <c r="A23" s="246"/>
      <c r="B23" s="247"/>
      <c r="C23" s="247"/>
      <c r="D23" s="247"/>
      <c r="E23" s="247"/>
      <c r="F23" s="247"/>
      <c r="G23" s="248"/>
    </row>
    <row r="24" spans="1:7" x14ac:dyDescent="0.25">
      <c r="A24" s="246"/>
      <c r="B24" s="247"/>
      <c r="C24" s="247"/>
      <c r="D24" s="247"/>
      <c r="E24" s="247"/>
      <c r="F24" s="247"/>
      <c r="G24" s="248"/>
    </row>
    <row r="25" spans="1:7" x14ac:dyDescent="0.25">
      <c r="A25" s="246"/>
      <c r="B25" s="247"/>
      <c r="C25" s="247"/>
      <c r="D25" s="247"/>
      <c r="E25" s="247"/>
      <c r="F25" s="247"/>
      <c r="G25" s="248"/>
    </row>
    <row r="26" spans="1:7" x14ac:dyDescent="0.25">
      <c r="A26" s="246"/>
      <c r="B26" s="247"/>
      <c r="C26" s="247"/>
      <c r="D26" s="247"/>
      <c r="E26" s="247"/>
      <c r="F26" s="247"/>
      <c r="G26" s="248"/>
    </row>
    <row r="27" spans="1:7" x14ac:dyDescent="0.25">
      <c r="A27" s="246"/>
      <c r="B27" s="247"/>
      <c r="C27" s="247"/>
      <c r="D27" s="247"/>
      <c r="E27" s="247"/>
      <c r="F27" s="247"/>
      <c r="G27" s="248"/>
    </row>
    <row r="28" spans="1:7" x14ac:dyDescent="0.25">
      <c r="A28" s="249"/>
      <c r="B28" s="250"/>
      <c r="C28" s="250"/>
      <c r="D28" s="250"/>
      <c r="E28" s="250"/>
      <c r="F28" s="250"/>
      <c r="G28" s="251"/>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EDDF9-9CD6-4F6E-865A-AA6C43D1538F}">
  <ds:schemaRefs>
    <ds:schemaRef ds:uri="http://schemas.openxmlformats.org/package/2006/metadata/core-properties"/>
    <ds:schemaRef ds:uri="http://purl.org/dc/dcmitype/"/>
    <ds:schemaRef ds:uri="http://purl.org/dc/terms/"/>
    <ds:schemaRef ds:uri="2090b57c-2e4d-4ed9-b313-510fc704fe75"/>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E45B8D4-38AF-4BCD-9EAD-27F833A647FE}">
  <ds:schemaRefs>
    <ds:schemaRef ds:uri="http://schemas.microsoft.com/sharepoint/v3/contenttype/forms"/>
  </ds:schemaRefs>
</ds:datastoreItem>
</file>

<file path=customXml/itemProps3.xml><?xml version="1.0" encoding="utf-8"?>
<ds:datastoreItem xmlns:ds="http://schemas.openxmlformats.org/officeDocument/2006/customXml" ds:itemID="{7C3D2A17-AC66-4759-88AB-4FD0D09BE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General Data</vt:lpstr>
      <vt:lpstr>Balance Sheet</vt:lpstr>
      <vt:lpstr>P&amp;L</vt:lpstr>
      <vt:lpstr>CF_I</vt:lpstr>
      <vt:lpstr>CF_D</vt:lpstr>
      <vt:lpstr>SOCE</vt:lpstr>
      <vt:lpstr>Notes</vt:lpstr>
      <vt:lpstr>'General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Danijela Rak</dc:creator>
  <cp:lastModifiedBy>Luka Grgić</cp:lastModifiedBy>
  <dcterms:created xsi:type="dcterms:W3CDTF">2021-02-26T15:09:50Z</dcterms:created>
  <dcterms:modified xsi:type="dcterms:W3CDTF">2024-09-30T18:07:41Z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