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Z:\MON PERIN D.O.O\ZSE - IZVJEŠTAJI\2025\"/>
    </mc:Choice>
  </mc:AlternateContent>
  <xr:revisionPtr revIDLastSave="0" documentId="13_ncr:1_{17AD6E66-2594-4527-A831-9F073928412C}" xr6:coauthVersionLast="47" xr6:coauthVersionMax="47" xr10:uidLastSave="{00000000-0000-0000-0000-000000000000}"/>
  <bookViews>
    <workbookView xWindow="-120" yWindow="-120" windowWidth="29040" windowHeight="15840" activeTab="5" xr2:uid="{00000000-000D-0000-FFFF-FFFF00000000}"/>
  </bookViews>
  <sheets>
    <sheet name="Opći podaci" sheetId="25" r:id="rId1"/>
    <sheet name="Bilanca" sheetId="18" r:id="rId2"/>
    <sheet name="RDG" sheetId="26" r:id="rId3"/>
    <sheet name="NT_I" sheetId="20" r:id="rId4"/>
    <sheet name="NT_D" sheetId="21" r:id="rId5"/>
    <sheet name="PK" sheetId="22" r:id="rId6"/>
    <sheet name="Bilješke" sheetId="24" r:id="rId7"/>
  </sheets>
  <definedNames>
    <definedName name="_xlnm.Print_Area" localSheetId="1">Bilanca!$A$1:$K$134</definedName>
    <definedName name="_xlnm.Print_Area" localSheetId="4">NT_D!$A$1:$I$53</definedName>
    <definedName name="_xlnm.Print_Area" localSheetId="3">NT_I!$A$1:$I$59</definedName>
    <definedName name="_xlnm.Print_Area" localSheetId="0">'Opći podaci'!$A$1:$J$61</definedName>
    <definedName name="_xlnm.Print_Area" localSheetId="5">PK!$A$1:$Y$63</definedName>
  </definedNames>
  <calcPr calcId="181029"/>
</workbook>
</file>

<file path=xl/calcChain.xml><?xml version="1.0" encoding="utf-8"?>
<calcChain xmlns="http://schemas.openxmlformats.org/spreadsheetml/2006/main">
  <c r="I14" i="21" l="1"/>
  <c r="I25" i="21"/>
  <c r="I11" i="21"/>
  <c r="H30" i="21"/>
  <c r="H27" i="21"/>
  <c r="H25" i="21"/>
  <c r="H19" i="21"/>
  <c r="H17" i="21"/>
  <c r="H14" i="21"/>
  <c r="H11" i="21"/>
  <c r="H8" i="21"/>
  <c r="J25" i="26"/>
  <c r="J44" i="26"/>
  <c r="J19" i="26"/>
  <c r="I112" i="26"/>
  <c r="H112" i="26"/>
  <c r="I19" i="26"/>
  <c r="H19" i="26"/>
  <c r="I92" i="18" l="1"/>
  <c r="I96" i="18"/>
  <c r="I125" i="18"/>
  <c r="I113" i="18"/>
  <c r="I70" i="18"/>
  <c r="I58" i="18"/>
  <c r="U36" i="22"/>
  <c r="I8" i="21" l="1"/>
  <c r="I19" i="21"/>
  <c r="I17" i="26" l="1"/>
  <c r="H17" i="26"/>
  <c r="I94" i="18" l="1"/>
  <c r="I10" i="18" l="1"/>
  <c r="K77" i="26" l="1"/>
  <c r="J77" i="26"/>
  <c r="I77" i="26"/>
  <c r="I75" i="26" s="1"/>
  <c r="I74" i="26" s="1"/>
  <c r="H77" i="26"/>
  <c r="H75" i="26" s="1"/>
  <c r="H74" i="26" s="1"/>
  <c r="K75" i="26"/>
  <c r="J75" i="26"/>
  <c r="K74" i="26"/>
  <c r="J74" i="26"/>
  <c r="W8" i="22" l="1"/>
  <c r="W9" i="22"/>
  <c r="W7" i="22"/>
  <c r="J98" i="26" l="1"/>
  <c r="K98" i="26"/>
  <c r="I98" i="26"/>
  <c r="H98" i="26"/>
  <c r="J91" i="26"/>
  <c r="K91" i="26"/>
  <c r="I91" i="26"/>
  <c r="H91" i="26"/>
  <c r="K90" i="26" l="1"/>
  <c r="J108" i="26"/>
  <c r="H108" i="26"/>
  <c r="K108" i="26"/>
  <c r="J90" i="26"/>
  <c r="I108" i="26"/>
  <c r="I90" i="26"/>
  <c r="H90" i="26"/>
  <c r="S61" i="22"/>
  <c r="S62" i="22" s="1"/>
  <c r="T61" i="22"/>
  <c r="T62" i="22" s="1"/>
  <c r="S63" i="22"/>
  <c r="T63" i="22"/>
  <c r="S32" i="22"/>
  <c r="S33" i="22" s="1"/>
  <c r="T32" i="22"/>
  <c r="T33" i="22" s="1"/>
  <c r="S34" i="22"/>
  <c r="T34" i="22"/>
  <c r="W41" i="22"/>
  <c r="W42" i="22"/>
  <c r="W43" i="22"/>
  <c r="W44" i="22"/>
  <c r="W45" i="22"/>
  <c r="W46" i="22"/>
  <c r="W47" i="22"/>
  <c r="W48" i="22"/>
  <c r="W49" i="22"/>
  <c r="W50" i="22"/>
  <c r="W51" i="22"/>
  <c r="W52" i="22"/>
  <c r="W53" i="22"/>
  <c r="W54" i="22"/>
  <c r="Y54" i="22" s="1"/>
  <c r="W55" i="22"/>
  <c r="W56" i="22"/>
  <c r="W57" i="22"/>
  <c r="W58" i="22"/>
  <c r="W40" i="22"/>
  <c r="S39" i="22"/>
  <c r="S59" i="22" s="1"/>
  <c r="T39" i="22"/>
  <c r="T59" i="22" s="1"/>
  <c r="W37" i="22"/>
  <c r="W38" i="22"/>
  <c r="W25" i="22"/>
  <c r="Y25" i="22" s="1"/>
  <c r="W12" i="22"/>
  <c r="W13" i="22"/>
  <c r="W14" i="22"/>
  <c r="W15" i="22"/>
  <c r="W16" i="22"/>
  <c r="W17" i="22"/>
  <c r="W18" i="22"/>
  <c r="W19" i="22"/>
  <c r="W20" i="22"/>
  <c r="W21" i="22"/>
  <c r="W22" i="22"/>
  <c r="W23" i="22"/>
  <c r="W24" i="22"/>
  <c r="W26" i="22"/>
  <c r="W27" i="22"/>
  <c r="W28" i="22"/>
  <c r="W29" i="22"/>
  <c r="W11" i="22"/>
  <c r="S10" i="22"/>
  <c r="S30" i="22" s="1"/>
  <c r="T10" i="22"/>
  <c r="T30" i="22" s="1"/>
  <c r="I48" i="21"/>
  <c r="H48" i="21"/>
  <c r="I42" i="21"/>
  <c r="H42" i="21"/>
  <c r="I35" i="21"/>
  <c r="H35" i="21"/>
  <c r="I29" i="21"/>
  <c r="H29" i="21"/>
  <c r="I20" i="21"/>
  <c r="H20" i="21"/>
  <c r="I13" i="21"/>
  <c r="H13" i="21"/>
  <c r="I111" i="26"/>
  <c r="H111" i="26"/>
  <c r="K85" i="26"/>
  <c r="K83" i="26" s="1"/>
  <c r="K82" i="26" s="1"/>
  <c r="K81" i="26" s="1"/>
  <c r="K80" i="26" s="1"/>
  <c r="J85" i="26"/>
  <c r="J83" i="26" s="1"/>
  <c r="J82" i="26" s="1"/>
  <c r="J81" i="26" s="1"/>
  <c r="J80" i="26" s="1"/>
  <c r="I85" i="26"/>
  <c r="I83" i="26" s="1"/>
  <c r="I82" i="26" s="1"/>
  <c r="I81" i="26" s="1"/>
  <c r="I80" i="26" s="1"/>
  <c r="H85" i="26"/>
  <c r="H83" i="26" s="1"/>
  <c r="H82" i="26" s="1"/>
  <c r="H81" i="26" s="1"/>
  <c r="H80" i="26" s="1"/>
  <c r="K70" i="26"/>
  <c r="J70" i="26"/>
  <c r="I70" i="26"/>
  <c r="H70" i="26"/>
  <c r="K48" i="26"/>
  <c r="J48" i="26"/>
  <c r="I48" i="26"/>
  <c r="H48" i="26"/>
  <c r="K37" i="26"/>
  <c r="J37" i="26"/>
  <c r="I37" i="26"/>
  <c r="H37" i="26"/>
  <c r="K29" i="26"/>
  <c r="J29" i="26"/>
  <c r="I29" i="26"/>
  <c r="H29" i="26"/>
  <c r="K26" i="26"/>
  <c r="J26" i="26"/>
  <c r="I26" i="26"/>
  <c r="H26" i="26"/>
  <c r="K20" i="26"/>
  <c r="J20" i="26"/>
  <c r="I20" i="26"/>
  <c r="H20" i="26"/>
  <c r="K16" i="26"/>
  <c r="J16" i="26"/>
  <c r="I16" i="26"/>
  <c r="H16" i="26"/>
  <c r="K8" i="26"/>
  <c r="J8" i="26"/>
  <c r="I8" i="26"/>
  <c r="H8" i="26"/>
  <c r="H21" i="21" l="1"/>
  <c r="I14" i="26"/>
  <c r="I61" i="26" s="1"/>
  <c r="K14" i="26"/>
  <c r="K61" i="26" s="1"/>
  <c r="J14" i="26"/>
  <c r="J61" i="26" s="1"/>
  <c r="J60" i="26"/>
  <c r="I60" i="26"/>
  <c r="K60" i="26"/>
  <c r="H60" i="26"/>
  <c r="H14" i="26"/>
  <c r="H61" i="26" s="1"/>
  <c r="I21" i="21"/>
  <c r="H36" i="21"/>
  <c r="I36" i="21"/>
  <c r="H49" i="21"/>
  <c r="I49" i="21"/>
  <c r="I64" i="26" l="1"/>
  <c r="I62" i="26"/>
  <c r="I66" i="26" s="1"/>
  <c r="I63" i="26"/>
  <c r="K63" i="26"/>
  <c r="J64" i="26"/>
  <c r="K64" i="26"/>
  <c r="J62" i="26"/>
  <c r="J67" i="26" s="1"/>
  <c r="J63" i="26"/>
  <c r="H63" i="26"/>
  <c r="K62" i="26"/>
  <c r="K66" i="26" s="1"/>
  <c r="H62" i="26"/>
  <c r="H68" i="26" s="1"/>
  <c r="H64" i="26"/>
  <c r="I51" i="21"/>
  <c r="I53" i="21" s="1"/>
  <c r="H51" i="21"/>
  <c r="H53" i="21" s="1"/>
  <c r="I67" i="26" l="1"/>
  <c r="I68" i="26"/>
  <c r="J66" i="26"/>
  <c r="J68" i="26"/>
  <c r="J89" i="26" s="1"/>
  <c r="K67" i="26"/>
  <c r="K68" i="26"/>
  <c r="H66" i="26"/>
  <c r="H67" i="26"/>
  <c r="H89" i="26" s="1"/>
  <c r="I85" i="18"/>
  <c r="H85" i="18"/>
  <c r="K89" i="26" l="1"/>
  <c r="K109" i="26" s="1"/>
  <c r="K112" i="26" s="1"/>
  <c r="K111" i="26" s="1"/>
  <c r="I89" i="26"/>
  <c r="I109" i="26" s="1"/>
  <c r="H109" i="26"/>
  <c r="J109" i="26"/>
  <c r="J112" i="26" s="1"/>
  <c r="J111" i="26" s="1"/>
  <c r="I78" i="18"/>
  <c r="H78" i="18"/>
  <c r="H54" i="20" l="1"/>
  <c r="H48" i="20"/>
  <c r="H41" i="20"/>
  <c r="H35" i="20"/>
  <c r="H19" i="20"/>
  <c r="I9" i="20"/>
  <c r="H117" i="18"/>
  <c r="H105" i="18"/>
  <c r="H98" i="18"/>
  <c r="H94" i="18"/>
  <c r="H91" i="18"/>
  <c r="H60" i="18"/>
  <c r="H53" i="18"/>
  <c r="H45" i="18"/>
  <c r="H38" i="18"/>
  <c r="H27" i="18"/>
  <c r="H17" i="18"/>
  <c r="H10" i="18"/>
  <c r="H63" i="22"/>
  <c r="H61" i="22"/>
  <c r="H62" i="22" s="1"/>
  <c r="H39" i="22"/>
  <c r="H59" i="22" s="1"/>
  <c r="H34" i="22"/>
  <c r="H32" i="22"/>
  <c r="H33" i="22" s="1"/>
  <c r="K10" i="22"/>
  <c r="H42" i="20" l="1"/>
  <c r="H55" i="20"/>
  <c r="H9" i="18"/>
  <c r="H75" i="18"/>
  <c r="H133" i="18" s="1"/>
  <c r="H44" i="18"/>
  <c r="X63" i="22"/>
  <c r="V63" i="22"/>
  <c r="U63" i="22"/>
  <c r="R63" i="22"/>
  <c r="Q63" i="22"/>
  <c r="P63" i="22"/>
  <c r="O63" i="22"/>
  <c r="N63" i="22"/>
  <c r="M63" i="22"/>
  <c r="L63" i="22"/>
  <c r="K63" i="22"/>
  <c r="J63" i="22"/>
  <c r="I63" i="22"/>
  <c r="X61" i="22"/>
  <c r="X62" i="22" s="1"/>
  <c r="V61" i="22"/>
  <c r="V62" i="22" s="1"/>
  <c r="U61" i="22"/>
  <c r="U62" i="22" s="1"/>
  <c r="R61" i="22"/>
  <c r="R62" i="22" s="1"/>
  <c r="Q61" i="22"/>
  <c r="Q62" i="22" s="1"/>
  <c r="P61" i="22"/>
  <c r="P62" i="22" s="1"/>
  <c r="O61" i="22"/>
  <c r="O62" i="22" s="1"/>
  <c r="N61" i="22"/>
  <c r="N62" i="22" s="1"/>
  <c r="M61" i="22"/>
  <c r="M62" i="22" s="1"/>
  <c r="L61" i="22"/>
  <c r="L62" i="22" s="1"/>
  <c r="K61" i="22"/>
  <c r="K62" i="22" s="1"/>
  <c r="J61" i="22"/>
  <c r="J62" i="22" s="1"/>
  <c r="I61" i="22"/>
  <c r="I62" i="22" s="1"/>
  <c r="Y58" i="22"/>
  <c r="Y57" i="22"/>
  <c r="Y56" i="22"/>
  <c r="Y55" i="22"/>
  <c r="Y53" i="22"/>
  <c r="Y52" i="22"/>
  <c r="Y51" i="22"/>
  <c r="Y50" i="22"/>
  <c r="Y49" i="22"/>
  <c r="Y48" i="22"/>
  <c r="Y47" i="22"/>
  <c r="Y46" i="22"/>
  <c r="Y45" i="22"/>
  <c r="Y44" i="22"/>
  <c r="Y43" i="22"/>
  <c r="Y42" i="22"/>
  <c r="Y41" i="22"/>
  <c r="Y40" i="22"/>
  <c r="X39" i="22"/>
  <c r="X59" i="22" s="1"/>
  <c r="V39" i="22"/>
  <c r="V59" i="22" s="1"/>
  <c r="R39" i="22"/>
  <c r="R59" i="22" s="1"/>
  <c r="Q39" i="22"/>
  <c r="Q59" i="22" s="1"/>
  <c r="P39" i="22"/>
  <c r="P59" i="22" s="1"/>
  <c r="O39" i="22"/>
  <c r="O59" i="22" s="1"/>
  <c r="N39" i="22"/>
  <c r="N59" i="22" s="1"/>
  <c r="M39" i="22"/>
  <c r="M59" i="22" s="1"/>
  <c r="L39" i="22"/>
  <c r="L59" i="22" s="1"/>
  <c r="K39" i="22"/>
  <c r="K59" i="22" s="1"/>
  <c r="J39" i="22"/>
  <c r="J59" i="22" s="1"/>
  <c r="I39" i="22"/>
  <c r="I59" i="22" s="1"/>
  <c r="Y38" i="22"/>
  <c r="Y37" i="22"/>
  <c r="X34" i="22"/>
  <c r="V34" i="22"/>
  <c r="U34" i="22"/>
  <c r="R34" i="22"/>
  <c r="Q34" i="22"/>
  <c r="P34" i="22"/>
  <c r="O34" i="22"/>
  <c r="N34" i="22"/>
  <c r="M34" i="22"/>
  <c r="L34" i="22"/>
  <c r="K34" i="22"/>
  <c r="J34" i="22"/>
  <c r="I34" i="22"/>
  <c r="X32" i="22"/>
  <c r="X33" i="22" s="1"/>
  <c r="V32" i="22"/>
  <c r="V33" i="22" s="1"/>
  <c r="U32" i="22"/>
  <c r="U33" i="22" s="1"/>
  <c r="R32" i="22"/>
  <c r="R33" i="22" s="1"/>
  <c r="Q32" i="22"/>
  <c r="Q33" i="22" s="1"/>
  <c r="P32" i="22"/>
  <c r="P33" i="22" s="1"/>
  <c r="O32" i="22"/>
  <c r="O33" i="22" s="1"/>
  <c r="N32" i="22"/>
  <c r="N33" i="22" s="1"/>
  <c r="M32" i="22"/>
  <c r="M33" i="22" s="1"/>
  <c r="L32" i="22"/>
  <c r="L33" i="22" s="1"/>
  <c r="K32" i="22"/>
  <c r="K33" i="22" s="1"/>
  <c r="J32" i="22"/>
  <c r="J33" i="22" s="1"/>
  <c r="I32" i="22"/>
  <c r="I33" i="22" s="1"/>
  <c r="Y29" i="22"/>
  <c r="Y28" i="22"/>
  <c r="Y27" i="22"/>
  <c r="Y26" i="22"/>
  <c r="Y24" i="22"/>
  <c r="Y23" i="22"/>
  <c r="Y22" i="22"/>
  <c r="Y21" i="22"/>
  <c r="Y20" i="22"/>
  <c r="Y19" i="22"/>
  <c r="Y18" i="22"/>
  <c r="Y17" i="22"/>
  <c r="Y16" i="22"/>
  <c r="Y15" i="22"/>
  <c r="Y14" i="22"/>
  <c r="Y13" i="22"/>
  <c r="Y12" i="22"/>
  <c r="Y11" i="22"/>
  <c r="X10" i="22"/>
  <c r="X30" i="22" s="1"/>
  <c r="V10" i="22"/>
  <c r="V30" i="22" s="1"/>
  <c r="U10" i="22"/>
  <c r="U30" i="22" s="1"/>
  <c r="R10" i="22"/>
  <c r="R30" i="22" s="1"/>
  <c r="Q10" i="22"/>
  <c r="Q30" i="22" s="1"/>
  <c r="P10" i="22"/>
  <c r="P30" i="22" s="1"/>
  <c r="O10" i="22"/>
  <c r="O30" i="22" s="1"/>
  <c r="N10" i="22"/>
  <c r="N30" i="22" s="1"/>
  <c r="M10" i="22"/>
  <c r="M30" i="22" s="1"/>
  <c r="L10" i="22"/>
  <c r="L30" i="22" s="1"/>
  <c r="K30" i="22"/>
  <c r="J10" i="22"/>
  <c r="J30" i="22" s="1"/>
  <c r="I10" i="22"/>
  <c r="I30" i="22" s="1"/>
  <c r="H10" i="22"/>
  <c r="H30" i="22" s="1"/>
  <c r="Y9" i="22"/>
  <c r="Y8" i="22"/>
  <c r="Y7" i="22"/>
  <c r="I54" i="20"/>
  <c r="I48" i="20"/>
  <c r="I41" i="20"/>
  <c r="I35" i="20"/>
  <c r="I19" i="20"/>
  <c r="I18" i="20"/>
  <c r="H9" i="20"/>
  <c r="H18" i="20" s="1"/>
  <c r="H24" i="20" s="1"/>
  <c r="H27" i="20" s="1"/>
  <c r="I117" i="18"/>
  <c r="I105" i="18"/>
  <c r="I98" i="18"/>
  <c r="I91" i="18"/>
  <c r="I60" i="18"/>
  <c r="I53" i="18"/>
  <c r="I45" i="18"/>
  <c r="I38" i="18"/>
  <c r="I27" i="18"/>
  <c r="I17" i="18"/>
  <c r="W36" i="22" l="1"/>
  <c r="H57" i="20"/>
  <c r="H59" i="20" s="1"/>
  <c r="I24" i="20"/>
  <c r="I27" i="20" s="1"/>
  <c r="I55" i="20"/>
  <c r="H72" i="18"/>
  <c r="I44" i="18"/>
  <c r="I75" i="18"/>
  <c r="I133" i="18" s="1"/>
  <c r="Y63" i="22"/>
  <c r="W63" i="22"/>
  <c r="I9" i="18"/>
  <c r="I42" i="20"/>
  <c r="Y61" i="22"/>
  <c r="Y62" i="22" s="1"/>
  <c r="W61" i="22"/>
  <c r="W62" i="22" s="1"/>
  <c r="Y32" i="22"/>
  <c r="Y33" i="22" s="1"/>
  <c r="W32" i="22"/>
  <c r="W33" i="22" s="1"/>
  <c r="Y34" i="22"/>
  <c r="W34" i="22"/>
  <c r="Y10" i="22"/>
  <c r="Y30" i="22" s="1"/>
  <c r="W10" i="22"/>
  <c r="W30" i="22" s="1"/>
  <c r="Y36" i="22" l="1"/>
  <c r="Y39" i="22" s="1"/>
  <c r="Y59" i="22" s="1"/>
  <c r="W39" i="22"/>
  <c r="W59" i="22" s="1"/>
  <c r="U39" i="22"/>
  <c r="U59" i="22" s="1"/>
  <c r="I57" i="20"/>
  <c r="I59" i="20" s="1"/>
  <c r="I72" i="18"/>
</calcChain>
</file>

<file path=xl/sharedStrings.xml><?xml version="1.0" encoding="utf-8"?>
<sst xmlns="http://schemas.openxmlformats.org/spreadsheetml/2006/main" count="537" uniqueCount="469">
  <si>
    <t>do</t>
  </si>
  <si>
    <t>BILANCA</t>
  </si>
  <si>
    <t>Naziv pozicije</t>
  </si>
  <si>
    <r>
      <t xml:space="preserve">AOP
</t>
    </r>
    <r>
      <rPr>
        <b/>
        <sz val="7"/>
        <color indexed="9"/>
        <rFont val="Arial"/>
        <family val="2"/>
        <charset val="238"/>
      </rPr>
      <t>oznaka</t>
    </r>
  </si>
  <si>
    <t>A)  POTRAŽIVANJA ZA UPISANI A NEUPLAĆENI KAPITAL</t>
  </si>
  <si>
    <t>I. NEMATERIJALNA IMOVINA (AOP 004 do 009)</t>
  </si>
  <si>
    <t xml:space="preserve">    1. Izdaci za razvoj</t>
  </si>
  <si>
    <t xml:space="preserve">    2. Koncesije, patenti, licencije, robne i uslužne marke, softver
        i ostala prava</t>
  </si>
  <si>
    <t xml:space="preserve">    3. Goodwill</t>
  </si>
  <si>
    <t xml:space="preserve">    4. Predujmovi za nabavu nematerijalne imovine</t>
  </si>
  <si>
    <t xml:space="preserve">    5. Nematerijalna imovina u pripremi</t>
  </si>
  <si>
    <t xml:space="preserve">    6. Ostala nematerijalna imovina</t>
  </si>
  <si>
    <t>II. MATERIJALNA IMOVINA (AOP 011 do 019)</t>
  </si>
  <si>
    <t xml:space="preserve">    1. Zemljište</t>
  </si>
  <si>
    <t xml:space="preserve">    2. Građevinski objekti</t>
  </si>
  <si>
    <t xml:space="preserve">    3. Postrojenja i oprema </t>
  </si>
  <si>
    <t xml:space="preserve">    4. Alati, pogonski inventar i transportna imovina</t>
  </si>
  <si>
    <t xml:space="preserve">    5. Biološka imovina</t>
  </si>
  <si>
    <t xml:space="preserve">    6. Predujmovi za materijalnu imovinu</t>
  </si>
  <si>
    <t xml:space="preserve">    7. Materijalna imovina u pripremi</t>
  </si>
  <si>
    <t xml:space="preserve">    8. Ostala materijalna imovina</t>
  </si>
  <si>
    <t xml:space="preserve">    9. Ulaganje u nekretnine</t>
  </si>
  <si>
    <t>III. DUGOTRAJNA FINANCIJSKA IMOVINA (AOP 021 do 030)</t>
  </si>
  <si>
    <t xml:space="preserve">     1. Ulaganja u udjele (dionice) poduzetnika unutar grupe</t>
  </si>
  <si>
    <t xml:space="preserve">     2. Ulaganja u ostale vrijednosne papire poduzetnika unutar grupe</t>
  </si>
  <si>
    <t xml:space="preserve">     3. Dani zajmovi, depoziti i slično poduzetnicima unutar grupe</t>
  </si>
  <si>
    <t xml:space="preserve">     4.Ulaganja u udjele (dionice) društava povezanih sudjelujućim
         interesom</t>
  </si>
  <si>
    <t xml:space="preserve">     5. Ulaganja u ostale vrijednosne papire društava povezanih
         sudjelujućim interesom</t>
  </si>
  <si>
    <t xml:space="preserve">     6. Dani zajmovi, depoziti i slično društvima povezanim
         sudjelujućim interesom</t>
  </si>
  <si>
    <t xml:space="preserve">     7. Ulaganja u vrijednosne papire</t>
  </si>
  <si>
    <t xml:space="preserve">     8. Dani zajmovi, depoziti i slično</t>
  </si>
  <si>
    <t xml:space="preserve">     9. Ostala ulaganja koja se obračunavaju metodom udjela</t>
  </si>
  <si>
    <t xml:space="preserve">   10.  Ostala dugotrajna financijska imovina</t>
  </si>
  <si>
    <t>IV. POTRAŽIVANJA (AOP 032 do 035)</t>
  </si>
  <si>
    <t xml:space="preserve">     1. Potraživanja od poduzetnika unutar grupe </t>
  </si>
  <si>
    <t xml:space="preserve">     2. Potraživanja od društava povezanih sudjelujućim interesom </t>
  </si>
  <si>
    <t xml:space="preserve">     3. Potraživanja od kupaca </t>
  </si>
  <si>
    <t xml:space="preserve">     4. Ostala potraživanja</t>
  </si>
  <si>
    <t>V. ODGOĐENA POREZNA IMOVINA</t>
  </si>
  <si>
    <t>I. ZALIHE (AOP 039 do 045)</t>
  </si>
  <si>
    <t xml:space="preserve">    1. Sirovine i materijal</t>
  </si>
  <si>
    <t xml:space="preserve">    2. Proizvodnja u tijeku</t>
  </si>
  <si>
    <t xml:space="preserve">    3. Gotovi proizvodi</t>
  </si>
  <si>
    <t xml:space="preserve">    4. Trgovačka roba</t>
  </si>
  <si>
    <t xml:space="preserve">    5. Predujmovi za zalihe</t>
  </si>
  <si>
    <t xml:space="preserve">    6. Dugotrajna imovina namijenjena prodaji</t>
  </si>
  <si>
    <t xml:space="preserve">    7. Biološka imovina</t>
  </si>
  <si>
    <t>II. POTRAŽIVANJA (AOP 047 do 052)</t>
  </si>
  <si>
    <t xml:space="preserve">    1. Potraživanja od poduzetnika unutar grupe </t>
  </si>
  <si>
    <t xml:space="preserve">    2. Potraživanja od društava povezanih sudjelujućim interesom</t>
  </si>
  <si>
    <t xml:space="preserve">    3. Potraživanja od kupaca</t>
  </si>
  <si>
    <t xml:space="preserve">    4. Potraživanja od zaposlenika i članova poduzetnika</t>
  </si>
  <si>
    <t xml:space="preserve">    5. Potraživanja od države i drugih institucija</t>
  </si>
  <si>
    <t xml:space="preserve">    6. Ostala potraživanja</t>
  </si>
  <si>
    <t>III. KRATKOTRAJNA FINANCIJSKA IMOVINA (AOP 054 do 062)</t>
  </si>
  <si>
    <t xml:space="preserve">     4. Ulaganja u udjele (dionice) društava povezanih
         sudjelujućim interesom</t>
  </si>
  <si>
    <t xml:space="preserve">     9. Ostala financijska imovina</t>
  </si>
  <si>
    <t>IV. NOVAC U BANCI I BLAGAJNI</t>
  </si>
  <si>
    <t>D)  PLAĆENI TROŠKOVI BUDUĆEG RAZDOBLJA I OBRAČUNATI
      PRIHODI</t>
  </si>
  <si>
    <t>F)  IZVANBILANČNI ZAPISI</t>
  </si>
  <si>
    <t>I. TEMELJNI (UPISANI) KAPITAL</t>
  </si>
  <si>
    <t>II. KAPITALNE REZERVE</t>
  </si>
  <si>
    <t>III. REZERVE IZ DOBITI (AOP 071+072-073+074+075)</t>
  </si>
  <si>
    <t xml:space="preserve">     1. Zakonske rezerve</t>
  </si>
  <si>
    <t xml:space="preserve">     2. Rezerve za vlastite dionice</t>
  </si>
  <si>
    <t xml:space="preserve">     3. Vlastite dionice i udjeli (odbitna stavka)</t>
  </si>
  <si>
    <t xml:space="preserve">     4. Statutarne rezerve</t>
  </si>
  <si>
    <t xml:space="preserve">     5. Ostale rezerve</t>
  </si>
  <si>
    <t>IV. REVALORIZACIJSKE REZERVE</t>
  </si>
  <si>
    <t xml:space="preserve">     2. Učinkoviti dio zaštite novčanih tokova</t>
  </si>
  <si>
    <t xml:space="preserve">     3. Učinkoviti dio zaštite neto ulaganja u inozemstvu</t>
  </si>
  <si>
    <t xml:space="preserve">     1. Zadržana dobit</t>
  </si>
  <si>
    <t xml:space="preserve">     2. Preneseni gubitak</t>
  </si>
  <si>
    <t xml:space="preserve">     1. Dobit poslovne godine</t>
  </si>
  <si>
    <t xml:space="preserve">     2. Gubitak poslovne godine</t>
  </si>
  <si>
    <t>VIII. MANJINSKI (NEKONTROLIRAJUĆI) INTERES</t>
  </si>
  <si>
    <t xml:space="preserve">     1. Rezerviranja za mirovine, otpremnine i slične obveze</t>
  </si>
  <si>
    <t xml:space="preserve">     2. Rezerviranja za porezne obveze</t>
  </si>
  <si>
    <t xml:space="preserve">     3. Rezerviranja za započete sudske sporove</t>
  </si>
  <si>
    <t xml:space="preserve">     4. Rezerviranja za troškove obnavljanja prirodnih bogatstava</t>
  </si>
  <si>
    <t xml:space="preserve">     5. Rezerviranja za troškove u jamstvenim rokovima</t>
  </si>
  <si>
    <t xml:space="preserve">     6. Druga rezerviranja</t>
  </si>
  <si>
    <t xml:space="preserve">     1. Obveze prema poduzetnicima unutar grupe </t>
  </si>
  <si>
    <t xml:space="preserve">     2. Obveze za zajmove, depozite i slično poduzetnika unutar grupe</t>
  </si>
  <si>
    <t xml:space="preserve">     3. Obveze prema društvima povezanim sudjelujućim interesom </t>
  </si>
  <si>
    <t xml:space="preserve">     4. Obveze za zajmove, depozite i slično društava povezanih
         sudjelujućim interesom</t>
  </si>
  <si>
    <t xml:space="preserve">     5. Obveze za zajmove, depozite i slično</t>
  </si>
  <si>
    <t xml:space="preserve">     6. Obveze prema bankama i drugim financijskim institucijama</t>
  </si>
  <si>
    <t xml:space="preserve">     7. Obveze za predujmove</t>
  </si>
  <si>
    <t xml:space="preserve">     8. Obveze prema dobavljačima</t>
  </si>
  <si>
    <t xml:space="preserve">     9. Obveze po vrijednosnim papirima</t>
  </si>
  <si>
    <t xml:space="preserve">   10. Ostale dugoročne obveze</t>
  </si>
  <si>
    <t xml:space="preserve">   11. Odgođena porezna obveza</t>
  </si>
  <si>
    <t xml:space="preserve">   10. Obveze prema zaposlenicima</t>
  </si>
  <si>
    <t xml:space="preserve">   11. Obveze  za poreze, doprinose i sličana davanja</t>
  </si>
  <si>
    <t xml:space="preserve">   12. Obveze s osnove udjela u rezultatu</t>
  </si>
  <si>
    <t xml:space="preserve">   13. Obveze po osnovi dugotrajne imovine namijenjene prodaji</t>
  </si>
  <si>
    <t xml:space="preserve">   14. Ostale kratkoročne obveze</t>
  </si>
  <si>
    <t>E) ODGOĐENO PLAĆANJE TROŠKOVA I PRIHOD BUDUĆEGA
     RAZDOBLJA</t>
  </si>
  <si>
    <t>G)  IZVANBILANČNI ZAPISI</t>
  </si>
  <si>
    <r>
      <t xml:space="preserve">AOP
</t>
    </r>
    <r>
      <rPr>
        <b/>
        <sz val="7"/>
        <rFont val="Arial"/>
        <family val="2"/>
        <charset val="238"/>
      </rPr>
      <t>oznaka</t>
    </r>
  </si>
  <si>
    <t>RAČUN DOBITI I GUBITKA</t>
  </si>
  <si>
    <r>
      <t xml:space="preserve">AOP
</t>
    </r>
    <r>
      <rPr>
        <b/>
        <sz val="8"/>
        <rFont val="Arial"/>
        <family val="2"/>
        <charset val="238"/>
      </rPr>
      <t>oznaka</t>
    </r>
  </si>
  <si>
    <t xml:space="preserve">    1. Promjene vrijednosti zaliha proizvodnje u tijeku i gotovih proizvoda</t>
  </si>
  <si>
    <t xml:space="preserve">        a) Neto plaće i nadnice</t>
  </si>
  <si>
    <t xml:space="preserve">        b) Troškovi poreza i doprinosa iz plaća</t>
  </si>
  <si>
    <t xml:space="preserve">        c) Doprinosi na plaće</t>
  </si>
  <si>
    <t xml:space="preserve">   4. Amortizacija</t>
  </si>
  <si>
    <t xml:space="preserve">   5. Ostali troškovi</t>
  </si>
  <si>
    <t xml:space="preserve">   8. Ostali poslovni rashodi</t>
  </si>
  <si>
    <t>XII.  POREZ NA DOBIT</t>
  </si>
  <si>
    <t>DODATAK RDG-u (popunjava poduzetnik koji sastavlja konsolidirani godišnji financijski izvještaj)</t>
  </si>
  <si>
    <t>1. Pripisana imateljima kapitala matice</t>
  </si>
  <si>
    <t>IZVJEŠTAJ O OSTALOJ SVEOBUHVATNOJ DOBITI (popunjava poduzetnik obveznik primjene MSFI-a)</t>
  </si>
  <si>
    <t xml:space="preserve">    1. Prihodi od prodaje s poduzetnicima unutar grupe</t>
  </si>
  <si>
    <t xml:space="preserve">    2. Prihodi od prodaje (izvan grupe)</t>
  </si>
  <si>
    <t xml:space="preserve">    3. Prihodi na temelju upotrebe vlastitih proizvoda, robe i usluga</t>
  </si>
  <si>
    <t xml:space="preserve">    4. Ostali poslovni prihodi s poduzetnicima unutar grupe</t>
  </si>
  <si>
    <t xml:space="preserve">    5. Ostali poslovni prihodi (izvan grupe)</t>
  </si>
  <si>
    <t xml:space="preserve">        a) Troškovi sirovina i materijala </t>
  </si>
  <si>
    <t xml:space="preserve">        b) Troškovi prodane robe </t>
  </si>
  <si>
    <t xml:space="preserve">        c) Ostali vanjski troškovi </t>
  </si>
  <si>
    <t xml:space="preserve">       a) dugotrajne imovine osim financijske imovine</t>
  </si>
  <si>
    <t xml:space="preserve">       b) kratkotrajne imovine osim financijske imovine</t>
  </si>
  <si>
    <t xml:space="preserve">       a) Rezerviranja za mirovine, otpremnine i slične obveze</t>
  </si>
  <si>
    <t xml:space="preserve">       b) Rezerviranja za porezne obveze</t>
  </si>
  <si>
    <t xml:space="preserve">       c) Rezerviranja za započete sudske sporove</t>
  </si>
  <si>
    <t xml:space="preserve">       d) Rezerviranja za troškove obnavljanja prirodnih bogatstava</t>
  </si>
  <si>
    <t xml:space="preserve">       e) Rezerviranja za troškove u jamstvenim rokovima</t>
  </si>
  <si>
    <t xml:space="preserve">       f) Druga rezerviranja</t>
  </si>
  <si>
    <t xml:space="preserve">     1. Prihodi od ulaganja u udjele (dionice) poduzetnika unutar grupe</t>
  </si>
  <si>
    <t xml:space="preserve">     2. Prihodi od ulaganja u udjele (dionice) društava povezanih
         sudjelujućim interesima</t>
  </si>
  <si>
    <t xml:space="preserve">     3. Prihodi od ostalih dugotrajnih financijskih ulaganja i zajmova
         poduzetnicima unutar grupe</t>
  </si>
  <si>
    <t xml:space="preserve">     4. Ostali prihodi s osnove kamata iz odnosa s poduzetnicima unutar grupe</t>
  </si>
  <si>
    <t xml:space="preserve">     5. Tečajne razlike i ostali financijski prihodi iz odnosa s
         poduzetnicima unutar grupe</t>
  </si>
  <si>
    <t xml:space="preserve">     6. Prihodi od ostalih dugotrajnih financijskih ulaganja i zajmova</t>
  </si>
  <si>
    <t xml:space="preserve">     7. Ostali prihodi s osnove kamata</t>
  </si>
  <si>
    <t xml:space="preserve">     8. Tečajne razlike i ostali financijski prihodi</t>
  </si>
  <si>
    <t xml:space="preserve">     9. Nerealizirani dobici (prihodi) od financijske imovine</t>
  </si>
  <si>
    <t xml:space="preserve">   10. Ostali financijski prihodi</t>
  </si>
  <si>
    <t xml:space="preserve">    1. Rashodi s osnove kamata i slični rashodi s poduzetnicima unutar grupe</t>
  </si>
  <si>
    <t>2. Tečajne razlike i drugi rashodi s poduzetnicima unutar grupe</t>
  </si>
  <si>
    <t>3. Rashodi s osnove kamata i slični rashodi</t>
  </si>
  <si>
    <t>4. Tečajne razlike i drugi rashodi</t>
  </si>
  <si>
    <t>5. Nerealizirani gubici (rashodi) od financijske imovine</t>
  </si>
  <si>
    <t>6. Vrijednosna usklađenja financijske imovine (neto)</t>
  </si>
  <si>
    <t>7. Ostali financijski rashodi</t>
  </si>
  <si>
    <t>V.    UDIO U DOBITI OD DRUŠTAVA POVEZANIH SUDJELUJUĆIM
        INTERESOM</t>
  </si>
  <si>
    <t>VI.   UDIO U DOBITI OD  ZAJEDNIČKIH POTHVATA</t>
  </si>
  <si>
    <t>VII.  UDIO U GUBITKU OD DRUŠTAVA POVEZANIH SUDJELUJUĆIM
        INTERESOM</t>
  </si>
  <si>
    <t>VIII. UDIO U GUBITKU OD ZAJEDNIČKIH POTHVATA</t>
  </si>
  <si>
    <t>PREKINUTO POSLOVANJE (popunjava poduzetnik obveznika MSFI-a samo ako ima prekinuto poslovanje)</t>
  </si>
  <si>
    <t xml:space="preserve"> 1. Dobit prekinutog poslovanja prije oporezivanja</t>
  </si>
  <si>
    <t xml:space="preserve"> 2. Gubitak prekinutog poslovanja prije oporezivanja</t>
  </si>
  <si>
    <t>XV. POREZ NA DOBIT PREKINUTOG POSLOVANJA</t>
  </si>
  <si>
    <t>UKUPNO POSLOVANJE (popunjava samo poduzetnik obveznik MSFI-a koji ima prekinuto poslovanje)</t>
  </si>
  <si>
    <t xml:space="preserve"> 1. Pripisana imateljima kapitala matice</t>
  </si>
  <si>
    <t xml:space="preserve"> 2. Pripisana manjinskom (nekontrolirajućem) interesu</t>
  </si>
  <si>
    <t xml:space="preserve">I. DOBIT ILI GUBITAK RAZDOBLJA </t>
  </si>
  <si>
    <t>1. Tečajne razlike iz preračuna inozemnog poslovanja</t>
  </si>
  <si>
    <t>4. Dobit ili gubitak s osnove učinkovite zaštite novčanih tokova</t>
  </si>
  <si>
    <t>5. Dobit ili gubitak s osnove učinkovite zaštite neto ulaganja u inozemstvu</t>
  </si>
  <si>
    <t>6. Udio u ostaloj sveobuhvatnoj dobiti/gubitku društava povezanih
     sudjelujućim  interesom</t>
  </si>
  <si>
    <t>DODATAK Izvještaju o  ostaloj sveobuhvatnoj dobiti (popunjava poduzetnik koji sastavlja konsolidirani izvještaj)</t>
  </si>
  <si>
    <t>2. Pripisana manjinskom (nekontrolirajućem) interesu</t>
  </si>
  <si>
    <t>IZVJEŠTAJ O NOVČANOM TIJEKU - Indirektna metoda</t>
  </si>
  <si>
    <t>3</t>
  </si>
  <si>
    <t>4</t>
  </si>
  <si>
    <t>Novčani tokovi od poslovnih aktivnosti</t>
  </si>
  <si>
    <t>1. Dobit prije oporezivanja</t>
  </si>
  <si>
    <t>2. Usklađenja (AOP 003 do 010):</t>
  </si>
  <si>
    <t xml:space="preserve"> a) Amortizacija</t>
  </si>
  <si>
    <t xml:space="preserve"> b) Dobici i gubici od prodaje i vrijednosna usklađenja dugotrajne materijalne i
      nematerijalne imovine</t>
  </si>
  <si>
    <t xml:space="preserve"> c) Dobici i gubici od prodaje i nerealizirani dobici i gubici i vrijednosno usklađenje
      financijske imovine</t>
  </si>
  <si>
    <t xml:space="preserve"> d) Prihodi od kamata i dividendi</t>
  </si>
  <si>
    <t xml:space="preserve"> e) Rashodi od kamata</t>
  </si>
  <si>
    <t xml:space="preserve"> f) Rezerviranja</t>
  </si>
  <si>
    <t xml:space="preserve"> g) Tečajne razlike (nerealizirane)</t>
  </si>
  <si>
    <t xml:space="preserve"> h) Ostala usklađenja za nenovčane transakcije i nerealizirane dobitke i gubitke</t>
  </si>
  <si>
    <t>3. Promjene u radnom kapitalu (AOP 013 do 016)</t>
  </si>
  <si>
    <t xml:space="preserve"> a) Povećanje ili smanjenje kratkoročnih obveza</t>
  </si>
  <si>
    <t xml:space="preserve"> b) Povećanje ili smanjenje kratkotrajnih potraživanja</t>
  </si>
  <si>
    <t xml:space="preserve"> c) Povećanje ili smanjenje zaliha</t>
  </si>
  <si>
    <t xml:space="preserve"> d) Ostala povećanja ili smanjenja radnog kapitala</t>
  </si>
  <si>
    <r>
      <t xml:space="preserve">II. Novac iz poslovanja </t>
    </r>
    <r>
      <rPr>
        <sz val="9"/>
        <rFont val="Arial"/>
        <family val="2"/>
        <charset val="238"/>
      </rPr>
      <t>(AOP 011+012)</t>
    </r>
  </si>
  <si>
    <t>4. Novčani izdaci za kamate</t>
  </si>
  <si>
    <t>5. Plaćeni porez na dobit</t>
  </si>
  <si>
    <r>
      <t xml:space="preserve">A) NETO NOVČANI TOKOVI OD POSLOVNIH AKTIVNOSTI </t>
    </r>
    <r>
      <rPr>
        <sz val="9"/>
        <color indexed="18"/>
        <rFont val="Arial"/>
        <family val="2"/>
        <charset val="238"/>
      </rPr>
      <t>(AOP 017 do 019)</t>
    </r>
  </si>
  <si>
    <t>Novčani tokovi od investicijskih aktivnosti</t>
  </si>
  <si>
    <t>1. Novčani primici od prodaje dugotrajne materijalne i nematerijalne imovine</t>
  </si>
  <si>
    <t>2. Novčani primici od prodaje financijskih instrumenata</t>
  </si>
  <si>
    <t>3. Novčani primici od kamata</t>
  </si>
  <si>
    <t>4. Novčani primici od dividendi</t>
  </si>
  <si>
    <t>5. Novačani primici s osnove povrata danih zajmova i štednih uloga</t>
  </si>
  <si>
    <t>6. Ostali novčani primici od investicijskih aktivnosti</t>
  </si>
  <si>
    <r>
      <t xml:space="preserve">III. Ukupno novčani primici od investicijskih aktivnosti </t>
    </r>
    <r>
      <rPr>
        <sz val="9"/>
        <rFont val="Arial"/>
        <family val="2"/>
        <charset val="238"/>
      </rPr>
      <t>(AOP 021 do 026)</t>
    </r>
  </si>
  <si>
    <t>1. Novčani izdaci za kupnju dugotrajne materijalne i nematerijalne imovine</t>
  </si>
  <si>
    <t>2. Novčani izdaci za stjecanje financijskih instrumenata</t>
  </si>
  <si>
    <t>3. Novačani izdaci s osnove danih zajmova i štednih uloga za razdoblje</t>
  </si>
  <si>
    <t>4. Stjecanje ovisnog društva, umanjeno za stečeni novac</t>
  </si>
  <si>
    <t>5. Ostali novčani izdaci od investicijskih aktivnosti</t>
  </si>
  <si>
    <r>
      <t xml:space="preserve">IV. Ukupno novčani izdaci od investicijskih aktivnosti </t>
    </r>
    <r>
      <rPr>
        <sz val="9"/>
        <rFont val="Arial"/>
        <family val="2"/>
        <charset val="238"/>
      </rPr>
      <t>(AOP 028 do 032)</t>
    </r>
  </si>
  <si>
    <r>
      <t xml:space="preserve">B) NETO NOVČANI TOKOVI OD INVESTICIJSKIH AKTIVNOSTI </t>
    </r>
    <r>
      <rPr>
        <sz val="9"/>
        <color indexed="18"/>
        <rFont val="Arial"/>
        <family val="2"/>
        <charset val="238"/>
      </rPr>
      <t>(AOP 027+033)</t>
    </r>
  </si>
  <si>
    <t>Novčani tokovi od financijskih aktivnosti</t>
  </si>
  <si>
    <t>1. Novčani primici od povećanja temeljnog (upisanog) kapitala</t>
  </si>
  <si>
    <t>2. Novčani primici od izdavanja vlasničkih i dužničkih financijskih instrumenata</t>
  </si>
  <si>
    <t>3. Novčani primici od glavnice kredita, pozajmica i drugih posudbi</t>
  </si>
  <si>
    <t>4. Ostali novčani primici od financijskih aktivnosti</t>
  </si>
  <si>
    <r>
      <t xml:space="preserve">V. Ukupno novčani primici od financijskih aktivnosti </t>
    </r>
    <r>
      <rPr>
        <sz val="9"/>
        <rFont val="Arial"/>
        <family val="2"/>
        <charset val="238"/>
      </rPr>
      <t>(AOP 035 do 038)</t>
    </r>
  </si>
  <si>
    <t>2. Novčani izdaci za isplatu dividendi</t>
  </si>
  <si>
    <t xml:space="preserve">3. Novčani izdaci za financijski najam </t>
  </si>
  <si>
    <t>4. Novčani izdaci za otkup vlastitih dionica i smanjenje temeljnog (upisanog) kapitala</t>
  </si>
  <si>
    <t>5. Ostali novčani izdaci od financijskih aktivnosti</t>
  </si>
  <si>
    <r>
      <t xml:space="preserve">VI. Ukupno novčani izdaci od financijskih aktivnosti </t>
    </r>
    <r>
      <rPr>
        <sz val="9"/>
        <rFont val="Arial"/>
        <family val="2"/>
        <charset val="238"/>
      </rPr>
      <t>(AOP 040 do 044)</t>
    </r>
  </si>
  <si>
    <r>
      <t xml:space="preserve">C) NETO NOVČANI TOKOVI OD FINANCIJSKIH AKTIVNOSTI </t>
    </r>
    <r>
      <rPr>
        <sz val="9"/>
        <color indexed="18"/>
        <rFont val="Arial"/>
        <family val="2"/>
        <charset val="238"/>
      </rPr>
      <t>(AOP 039+045)</t>
    </r>
  </si>
  <si>
    <t>1. Nerealizirane tečajne razlike po novcu i novčanim ekvivalentima</t>
  </si>
  <si>
    <r>
      <t xml:space="preserve">D) NETO POVEĆANJE ILI SMANJENJE NOVČANNIH TOKOVA </t>
    </r>
    <r>
      <rPr>
        <sz val="9"/>
        <color indexed="18"/>
        <rFont val="Arial"/>
        <family val="2"/>
        <charset val="238"/>
      </rPr>
      <t>(AOP 020+034+046+047)</t>
    </r>
  </si>
  <si>
    <t>E) NOVAC I NOVČANI EKVIVALENTI NA POČETKU RAZDOBLJA</t>
  </si>
  <si>
    <r>
      <t xml:space="preserve">F) NOVAC I NOVČANI EKVIVALENTI NA KRAJU RAZDOBLJA </t>
    </r>
    <r>
      <rPr>
        <sz val="9"/>
        <color indexed="18"/>
        <rFont val="Arial"/>
        <family val="2"/>
        <charset val="238"/>
      </rPr>
      <t>(AOP 048+049)</t>
    </r>
  </si>
  <si>
    <t>IZVJEŠTAJ O NOVČANOM TIJEKU - Direktna metoda</t>
  </si>
  <si>
    <t xml:space="preserve">  1. Novčani primici od kupaca</t>
  </si>
  <si>
    <t xml:space="preserve">  2. Novčani primici od tantijema, naknada, provizija i sl.</t>
  </si>
  <si>
    <t xml:space="preserve">  3. Novčani primici od osiguranja za naknadu šteta</t>
  </si>
  <si>
    <t xml:space="preserve">  4. Novčani primici s osnove povrata poreza</t>
  </si>
  <si>
    <t xml:space="preserve"> 1. Novčani primici od prodaje dugotrajne materijalne i nematerijalne imovine</t>
  </si>
  <si>
    <t xml:space="preserve"> 2. Novčani primici od prodaje financijskih instrumenata</t>
  </si>
  <si>
    <t xml:space="preserve"> 3. Novčani primici od kamata</t>
  </si>
  <si>
    <t xml:space="preserve"> 4. Novčani primici od dividendi</t>
  </si>
  <si>
    <t xml:space="preserve"> 5. Novčani primici s osnove povrata danih zajmova i štednih uloga</t>
  </si>
  <si>
    <t xml:space="preserve"> 6. Ostali novčani primici od investicijskih aktivnosti</t>
  </si>
  <si>
    <t xml:space="preserve"> 1. Novčani izdaci za kupnju dugotrajne materijalne i nematerijalne imovine</t>
  </si>
  <si>
    <t xml:space="preserve"> 2. Novčani izdaci za stjecanje financijskih instrumenata</t>
  </si>
  <si>
    <t xml:space="preserve"> 4. Stjecanje ovisnog društva, umanjeno za stečeni novac</t>
  </si>
  <si>
    <t xml:space="preserve"> 5. Ostali novčani izdaci od investicijskih aktivnosti</t>
  </si>
  <si>
    <t xml:space="preserve">     1. Novčani primici od povećanja temeljnog (upisanog) kapitala</t>
  </si>
  <si>
    <t xml:space="preserve">     2. Novčani primici od izdavanja vlasničkih i dužničkih financijskih
         instrumenata</t>
  </si>
  <si>
    <t xml:space="preserve">     3. Novčani primici od glavnice kredita, pozajmica i drugih posudbi</t>
  </si>
  <si>
    <t xml:space="preserve">     4. Ostali novčani primici od financijskih aktivnosti</t>
  </si>
  <si>
    <t xml:space="preserve">     1. Novčani izdaci za otplatu glavnice kredita, pozajmica i drugih
         posudbi i dužničkih financijskih instrumenata</t>
  </si>
  <si>
    <t xml:space="preserve">     2. Novčani izdaci za isplatu dividendi</t>
  </si>
  <si>
    <t xml:space="preserve">     3. Novčani izdaci za financijski najam </t>
  </si>
  <si>
    <t xml:space="preserve">     4. Novčani izdaci za otkup vlastitih dionica i smanjenje temeljnog
         (upisanog) kapitala</t>
  </si>
  <si>
    <t xml:space="preserve">     5. Ostali novčani izdaci od financijskih aktivnosti</t>
  </si>
  <si>
    <t xml:space="preserve">  1. Nerealizirane tečajne razlike po novcu i novčanim ekvivalentima</t>
  </si>
  <si>
    <t>IZVJEŠTAJ O PROMJENAMA KAPITALA</t>
  </si>
  <si>
    <t>za razdoblje od</t>
  </si>
  <si>
    <t>Opis pozicije</t>
  </si>
  <si>
    <t>Raspodjeljivo imateljima kapitala matice</t>
  </si>
  <si>
    <r>
      <t xml:space="preserve">Manjinski </t>
    </r>
    <r>
      <rPr>
        <b/>
        <sz val="7"/>
        <color indexed="9"/>
        <rFont val="Arial"/>
        <family val="2"/>
        <charset val="238"/>
      </rPr>
      <t>(nekontrolirajući)</t>
    </r>
    <r>
      <rPr>
        <b/>
        <sz val="8"/>
        <color indexed="9"/>
        <rFont val="Arial"/>
        <family val="2"/>
        <charset val="238"/>
      </rPr>
      <t xml:space="preserve">
 interes</t>
    </r>
  </si>
  <si>
    <t>Ukupno kapital i rezerve</t>
  </si>
  <si>
    <t>Temeljni (upisani) kapital</t>
  </si>
  <si>
    <t>Kapitalne rezerve</t>
  </si>
  <si>
    <t>Zakonske rezerve</t>
  </si>
  <si>
    <t>Rezerve za vlastite dionice</t>
  </si>
  <si>
    <t>Vlastite dionice i udjeli (odbitna stavka)</t>
  </si>
  <si>
    <t>Statutarne rezerve</t>
  </si>
  <si>
    <t>Ostale rezerve</t>
  </si>
  <si>
    <t>Revalorizacijske rezerve</t>
  </si>
  <si>
    <t>Učinkoviti dio zaštite novčanih tokova</t>
  </si>
  <si>
    <t>Učinkoviti dio zaštite neto ulaganja u inozemstvo</t>
  </si>
  <si>
    <t>Zadržana dobit / preneseni gubitak</t>
  </si>
  <si>
    <t>Dobit / gubitak poslovne godine</t>
  </si>
  <si>
    <t>Ukupno raspodjeljivo imateljima kapitala matice</t>
  </si>
  <si>
    <t>Prethodno razdoblje</t>
  </si>
  <si>
    <t>2. Promjene računovodstvenih politika</t>
  </si>
  <si>
    <t>3. Ispravak pogreški</t>
  </si>
  <si>
    <t>5. Dobit/gubitak razdoblja</t>
  </si>
  <si>
    <t>6. Tečajne razlike iz preračuna inozemnog poslovanja</t>
  </si>
  <si>
    <t>7. Promjene revalorizacijskih rezervi dugotrajne materijalne i 
    nematerijalne imovine</t>
  </si>
  <si>
    <t>9. Dobitak ili gubitak s osnove učinkovite zaštite novčanog toka</t>
  </si>
  <si>
    <t>10. Dobitak ili gubitak s osnove učinkovite zaštite neto ulaganja
      u inozemstvu</t>
  </si>
  <si>
    <t>11. Udio u ostaloj sveobuhvatnoj dobiti/gubitku društava 
      povezanih sudjelujućim interesom</t>
  </si>
  <si>
    <t>12. Aktuarski dobici/gubici po planovima definiranih primanja</t>
  </si>
  <si>
    <t>13. Ostale nevlasničke promjene kapitala</t>
  </si>
  <si>
    <t>14. Porez na transakcije priznate direktno u kapitalu</t>
  </si>
  <si>
    <t>18. Otkup vlastitih dionica/udjela</t>
  </si>
  <si>
    <t>DODATAK IZVJEŠTAJU O PROMJENAMA KAPITALA (popunjava poduzetnik obveznik primjene MSFI-a)</t>
  </si>
  <si>
    <r>
      <t xml:space="preserve">   I. OSTALA SVEOBUHVATNA DOBIT PRETHODNOG 
      RAZDOBLJA, UMANJENO ZA POREZE </t>
    </r>
    <r>
      <rPr>
        <sz val="8"/>
        <color indexed="18"/>
        <rFont val="Arial"/>
        <family val="2"/>
        <charset val="238"/>
      </rPr>
      <t>(AOP 06 do 14)</t>
    </r>
  </si>
  <si>
    <t>Tekuće razdoblje</t>
  </si>
  <si>
    <t>7. Promjene revalorizacijskih rezervi dugotrajne materijalne i
    nematerijalne imovine</t>
  </si>
  <si>
    <t>11. Udio u ostaloj sveobuhvatnoj dobiti/gubitku društava
      povezanih sudjelujućim interesom</t>
  </si>
  <si>
    <t>5</t>
  </si>
  <si>
    <t>6</t>
  </si>
  <si>
    <t>7</t>
  </si>
  <si>
    <t>8</t>
  </si>
  <si>
    <t>9</t>
  </si>
  <si>
    <t>10</t>
  </si>
  <si>
    <t>11</t>
  </si>
  <si>
    <t>12</t>
  </si>
  <si>
    <t>13</t>
  </si>
  <si>
    <t>14</t>
  </si>
  <si>
    <t>15</t>
  </si>
  <si>
    <t>17</t>
  </si>
  <si>
    <t xml:space="preserve">Kumulativ </t>
  </si>
  <si>
    <t>Tromjesečje</t>
  </si>
  <si>
    <t>Zadnji dan prethodne poslovne godine</t>
  </si>
  <si>
    <t xml:space="preserve">Na izvještajni datum tekućeg razdoblja
</t>
  </si>
  <si>
    <t>1. Stanje na dan početka prethodne  poslovne godine</t>
  </si>
  <si>
    <r>
      <t>4. Stanje na dan početka  prethodne poslovne godine   (prepravljeno)</t>
    </r>
    <r>
      <rPr>
        <sz val="8"/>
        <rFont val="Arial"/>
        <family val="2"/>
        <charset val="238"/>
      </rPr>
      <t xml:space="preserve"> (AOP 01 do 03)</t>
    </r>
  </si>
  <si>
    <t>1. Stanje na dan početka tekuće poslovne godine</t>
  </si>
  <si>
    <t>Isto razdoblje prethodne godine</t>
  </si>
  <si>
    <r>
      <t xml:space="preserve">B)  DUGOTRAJNA IMOVINA </t>
    </r>
    <r>
      <rPr>
        <sz val="9"/>
        <rFont val="Arial"/>
        <family val="2"/>
        <charset val="238"/>
      </rPr>
      <t>(AOP 003+010+020+031+036)</t>
    </r>
  </si>
  <si>
    <r>
      <t xml:space="preserve">C)  KRATKOTRAJNA IMOVINA </t>
    </r>
    <r>
      <rPr>
        <sz val="9"/>
        <rFont val="Arial"/>
        <family val="2"/>
        <charset val="238"/>
      </rPr>
      <t>(AOP 038+046+053+063)</t>
    </r>
  </si>
  <si>
    <r>
      <t xml:space="preserve">E)  UKUPNO AKTIVA </t>
    </r>
    <r>
      <rPr>
        <sz val="9"/>
        <rFont val="Arial"/>
        <family val="2"/>
        <charset val="238"/>
      </rPr>
      <t>(AOP 001+002+037+064)</t>
    </r>
  </si>
  <si>
    <t>1. Novčani izdaci za otplatu glavnice kredita, pozajmica i drugih posudbi i dužničkih financijskih instrumenata</t>
  </si>
  <si>
    <r>
      <t xml:space="preserve">I.  Povećanje ili smanjenje novčanih tokova prije promjena u radnom kapitalu </t>
    </r>
    <r>
      <rPr>
        <sz val="9"/>
        <rFont val="Arial"/>
        <family val="2"/>
        <charset val="238"/>
      </rPr>
      <t>(AOP 001+002)</t>
    </r>
  </si>
  <si>
    <t>Prilog 1.</t>
  </si>
  <si>
    <t>Razdoblje izvještavanja:</t>
  </si>
  <si>
    <t>Matični broj (MB):</t>
  </si>
  <si>
    <t>Osobni identifikacijski broj (OIB):</t>
  </si>
  <si>
    <t>Tvrtka izdavatelja:</t>
  </si>
  <si>
    <t>Poštanski broj i mjesto:</t>
  </si>
  <si>
    <t>Ulica i kućni broj:</t>
  </si>
  <si>
    <t>Adresa e-pošte:</t>
  </si>
  <si>
    <t>Internet adresa:</t>
  </si>
  <si>
    <t>Konsolidirani izvještaj:</t>
  </si>
  <si>
    <t>Sjedište:</t>
  </si>
  <si>
    <t>MB:</t>
  </si>
  <si>
    <t>Knjigovodstveni servis:</t>
  </si>
  <si>
    <t>Osoba za kontakt:</t>
  </si>
  <si>
    <t>(unosi se samo prezime i ime osobe za kontakt)</t>
  </si>
  <si>
    <t>Telefon:</t>
  </si>
  <si>
    <t>OPĆI PODACI ZA IZDAVATELJE</t>
  </si>
  <si>
    <t>Matični broj 
subjekta (MBS):</t>
  </si>
  <si>
    <t>Broj zaposlenih (krajem
 izvještajnog razdoblja):</t>
  </si>
  <si>
    <t xml:space="preserve">Revidirano:   </t>
  </si>
  <si>
    <t>Tvrtke ovisnih subjekata (prema MSFI):</t>
  </si>
  <si>
    <t>Godina:</t>
  </si>
  <si>
    <t>Kvartal:</t>
  </si>
  <si>
    <t xml:space="preserve">Tromjesečni financijski izvještaji </t>
  </si>
  <si>
    <t>Oznaka matične države članice izdavatelja:</t>
  </si>
  <si>
    <t>LEI:</t>
  </si>
  <si>
    <t>Šifra ustanove:</t>
  </si>
  <si>
    <t xml:space="preserve">          (KN-nije konsolidirano/KD-konsolidirano)</t>
  </si>
  <si>
    <t>KN</t>
  </si>
  <si>
    <t>KD</t>
  </si>
  <si>
    <t>(RN-nije revidirano/RD-revidirano)</t>
  </si>
  <si>
    <t>RN</t>
  </si>
  <si>
    <t>RD</t>
  </si>
  <si>
    <t>Da</t>
  </si>
  <si>
    <t>Ne</t>
  </si>
  <si>
    <t xml:space="preserve">    (Da/Ne)</t>
  </si>
  <si>
    <t>(tvrtka knjigovodstvenog servisa)</t>
  </si>
  <si>
    <t>Revizorsko društvo:</t>
  </si>
  <si>
    <t>(tvrtka revizorskog društva)</t>
  </si>
  <si>
    <t>Ovlašteni revizor:</t>
  </si>
  <si>
    <t>(ime i prezime)</t>
  </si>
  <si>
    <t xml:space="preserve">     4. Ostale rezerve fer vrijednosti</t>
  </si>
  <si>
    <t xml:space="preserve">     5. Tečajne razlike iz preračuna inozemnog poslovanja (konsolidacija)</t>
  </si>
  <si>
    <t>VI. ZADRŽANA DOBIT ILI PRENESENI GUBITAK (AOP 084-085)</t>
  </si>
  <si>
    <t>VII. DOBIT ILI GUBITAK POSLOVNE GODINE (AOP 087-088)</t>
  </si>
  <si>
    <r>
      <t xml:space="preserve">A)  KAPITAL I REZERVE </t>
    </r>
    <r>
      <rPr>
        <sz val="9"/>
        <rFont val="Arial"/>
        <family val="2"/>
        <charset val="238"/>
      </rPr>
      <t>(AOP 068 do 070+076+077+083+086+089)</t>
    </r>
  </si>
  <si>
    <r>
      <t xml:space="preserve">B)  REZERVIRANJA </t>
    </r>
    <r>
      <rPr>
        <sz val="9"/>
        <rFont val="Arial"/>
        <family val="2"/>
        <charset val="238"/>
      </rPr>
      <t>(AOP 091 do 096)</t>
    </r>
  </si>
  <si>
    <r>
      <t xml:space="preserve">C)  DUGOROČNE OBVEZE </t>
    </r>
    <r>
      <rPr>
        <sz val="9"/>
        <rFont val="Arial"/>
        <family val="2"/>
        <charset val="238"/>
      </rPr>
      <t>(AOP 098 do 108)</t>
    </r>
  </si>
  <si>
    <r>
      <t xml:space="preserve">D)  KRATKOROČNE OBVEZE </t>
    </r>
    <r>
      <rPr>
        <sz val="9"/>
        <rFont val="Arial"/>
        <family val="2"/>
        <charset val="238"/>
      </rPr>
      <t>(AOP 110 do 123)</t>
    </r>
  </si>
  <si>
    <r>
      <t xml:space="preserve">F) UKUPNO – PASIVA </t>
    </r>
    <r>
      <rPr>
        <sz val="9"/>
        <rFont val="Arial"/>
        <family val="2"/>
        <charset val="238"/>
      </rPr>
      <t>(AOP 067+090+097+109+124)</t>
    </r>
  </si>
  <si>
    <r>
      <t xml:space="preserve">I. POSLOVNI PRIHODI </t>
    </r>
    <r>
      <rPr>
        <sz val="9"/>
        <color indexed="62"/>
        <rFont val="Arial"/>
        <family val="2"/>
        <charset val="238"/>
      </rPr>
      <t>(AOP 002 do 006)</t>
    </r>
  </si>
  <si>
    <r>
      <t xml:space="preserve">II. POSLOVNI RASHODI </t>
    </r>
    <r>
      <rPr>
        <sz val="9"/>
        <color indexed="62"/>
        <rFont val="Arial"/>
        <family val="2"/>
        <charset val="238"/>
      </rPr>
      <t>(AOP 08+009+013+017+018+019+022+029)</t>
    </r>
  </si>
  <si>
    <r>
      <t xml:space="preserve">III. FINANCIJSKI PRIHODI </t>
    </r>
    <r>
      <rPr>
        <sz val="9"/>
        <color indexed="62"/>
        <rFont val="Arial"/>
        <family val="2"/>
        <charset val="238"/>
      </rPr>
      <t>(AOP 031 do 040)</t>
    </r>
  </si>
  <si>
    <r>
      <t xml:space="preserve">IV. FINANCIJSKI RASHODI </t>
    </r>
    <r>
      <rPr>
        <sz val="9"/>
        <color indexed="62"/>
        <rFont val="Arial"/>
        <family val="2"/>
        <charset val="238"/>
      </rPr>
      <t>(AOP 042 do 048)</t>
    </r>
  </si>
  <si>
    <r>
      <t xml:space="preserve">IX.   UKUPNI PRIHODI </t>
    </r>
    <r>
      <rPr>
        <sz val="9"/>
        <color indexed="62"/>
        <rFont val="Arial"/>
        <family val="2"/>
        <charset val="238"/>
      </rPr>
      <t>(AOP 001+030+049 +050)</t>
    </r>
  </si>
  <si>
    <r>
      <t xml:space="preserve">X.    UKUPNI RASHODI </t>
    </r>
    <r>
      <rPr>
        <sz val="9"/>
        <color indexed="62"/>
        <rFont val="Arial"/>
        <family val="2"/>
        <charset val="238"/>
      </rPr>
      <t>(AOP 007+041+051 + 052)</t>
    </r>
  </si>
  <si>
    <r>
      <t xml:space="preserve">XI.   DOBIT ILI GUBITAK PRIJE OPOREZIVANJA </t>
    </r>
    <r>
      <rPr>
        <sz val="9"/>
        <color indexed="62"/>
        <rFont val="Arial"/>
        <family val="2"/>
        <charset val="238"/>
      </rPr>
      <t>(AOP 053-054)</t>
    </r>
  </si>
  <si>
    <t xml:space="preserve">   1. Dobit prije oporezivanja (AOP 053-054)</t>
  </si>
  <si>
    <t xml:space="preserve">   2. Gubitak prije oporezivanja (AOP 054-053)</t>
  </si>
  <si>
    <r>
      <t xml:space="preserve">XIII. DOBIT ILI GUBITAK RAZDOBLJA </t>
    </r>
    <r>
      <rPr>
        <sz val="9"/>
        <color indexed="62"/>
        <rFont val="Arial"/>
        <family val="2"/>
        <charset val="238"/>
      </rPr>
      <t>(AOP 055-059)</t>
    </r>
  </si>
  <si>
    <t xml:space="preserve">  1. Dobit razdoblja (AOP 055-059)</t>
  </si>
  <si>
    <t xml:space="preserve">  2. Gubitak razdoblja (AOP 059-055)</t>
  </si>
  <si>
    <r>
      <t>XIV. DOBIT ILI GUBITAK PREKINUTOG POSLOVANJA PRIJE
        OPOREZIVANJA</t>
    </r>
    <r>
      <rPr>
        <sz val="9"/>
        <color indexed="62"/>
        <rFont val="Arial"/>
        <family val="2"/>
        <charset val="238"/>
      </rPr>
      <t xml:space="preserve"> (AOP 063-064)</t>
    </r>
  </si>
  <si>
    <t xml:space="preserve"> 1. Dobit prekinutog poslovanja za razdoblje (AOP 062-065)</t>
  </si>
  <si>
    <t xml:space="preserve"> 2. Gubitak prekinutog poslovanja za razdoblje (AOP 065-062)</t>
  </si>
  <si>
    <r>
      <t xml:space="preserve">XVI. DOBIT ILI GUBITAK PRIJE OPOREZIVANJA </t>
    </r>
    <r>
      <rPr>
        <sz val="9"/>
        <color indexed="62"/>
        <rFont val="Arial"/>
        <family val="2"/>
        <charset val="238"/>
      </rPr>
      <t>(AOP 055+062)</t>
    </r>
  </si>
  <si>
    <t xml:space="preserve"> 1. Dobit prije oporezivanja (AOP 068)</t>
  </si>
  <si>
    <t xml:space="preserve"> 2. Gubitak prije oporezivanja (AOP 068)</t>
  </si>
  <si>
    <r>
      <t xml:space="preserve">XVII. POREZ NA DOBIT </t>
    </r>
    <r>
      <rPr>
        <sz val="9"/>
        <color indexed="62"/>
        <rFont val="Arial"/>
        <family val="2"/>
        <charset val="238"/>
      </rPr>
      <t>(AOP 058+065)</t>
    </r>
  </si>
  <si>
    <r>
      <t xml:space="preserve">XVIII. DOBIT ILI GUBITAK RAZDOBLJA </t>
    </r>
    <r>
      <rPr>
        <sz val="9"/>
        <color indexed="62"/>
        <rFont val="Arial"/>
        <family val="2"/>
        <charset val="238"/>
      </rPr>
      <t>(AOP 068-071)</t>
    </r>
  </si>
  <si>
    <t xml:space="preserve"> 1. Dobit razdoblja (AOP 068-071)</t>
  </si>
  <si>
    <t xml:space="preserve"> 2. Gubitak razdoblja (AOP 071-068)</t>
  </si>
  <si>
    <r>
      <t xml:space="preserve">XIX. DOBIT ILI GUBITAK RAZDOBLJA </t>
    </r>
    <r>
      <rPr>
        <sz val="9"/>
        <color indexed="18"/>
        <rFont val="Arial"/>
        <family val="2"/>
        <charset val="238"/>
      </rPr>
      <t>(AOP 076+077)</t>
    </r>
  </si>
  <si>
    <t>1. Promjene revalorizacijskih rezervi dugotrajne materijalne i nematerijalne imovine</t>
  </si>
  <si>
    <t>2. Dobitak ili gubitak s osnove naknadnog vrednovanja vlasničkih vrijednosnih papira po fer vrijednosti kroz ostalu sveobuhvatnu dobit</t>
  </si>
  <si>
    <t>3. Promjene fer vrijednosti financijske obveze po fer vrijednosti kroz račun dobiti i gubitka koja se može pripisati promjenama kreditnog rizika obveze</t>
  </si>
  <si>
    <t>4. Aktuarski dobici/gubici po planovima definiranih primanja</t>
  </si>
  <si>
    <t>5. Ostale stavke koje neće biti reklasificirane</t>
  </si>
  <si>
    <t>6. Porez na dobit koji se odnosi na stavke koje neće biti reklasificirane</t>
  </si>
  <si>
    <t>2. Dobitak ili gubitak s osnove naknadnog vrednovanja dužničkih vrijednosnih papira po fer vrijednosti kroz ostalu sveobuhvatnu dobit</t>
  </si>
  <si>
    <t>6. Promjene fer vrijednosti vremenske vrijednosti opcije</t>
  </si>
  <si>
    <t>7. Promjene fer vrijednosti terminskih elemenata terminskih ugovora</t>
  </si>
  <si>
    <t>8. Ostale stavke koje je moguće reklasificirati u dobit ili gubitak</t>
  </si>
  <si>
    <t>9. Porez na dobit koji se odnosi na stavke koje je moguće reklasificirati u dobit ili gubitak</t>
  </si>
  <si>
    <r>
      <t xml:space="preserve">VI. SVEOBUHVATNA DOBIT ILI GUBITAK RAZDOBLJA </t>
    </r>
    <r>
      <rPr>
        <sz val="9"/>
        <rFont val="Arial"/>
        <family val="2"/>
        <charset val="238"/>
      </rPr>
      <t>(AOP 078+097)</t>
    </r>
  </si>
  <si>
    <r>
      <t xml:space="preserve">VI. SVEOBUHVATNA DOBIT ILI GUBITAK RAZDOBLJA </t>
    </r>
    <r>
      <rPr>
        <sz val="9"/>
        <color indexed="18"/>
        <rFont val="Arial"/>
        <family val="2"/>
        <charset val="238"/>
      </rPr>
      <t>(AOP 100+101)</t>
    </r>
  </si>
  <si>
    <t xml:space="preserve">  5. Ostali novčani primici od poslovnih aktivnosti</t>
  </si>
  <si>
    <t xml:space="preserve">  I. Ukupno novčani primici od poslovnih aktivnosti (AOP 001 do 005)</t>
  </si>
  <si>
    <t xml:space="preserve">  1. Novčani izdaci dobavljačima</t>
  </si>
  <si>
    <t xml:space="preserve">  2. Novčani izdaci za zaposlene</t>
  </si>
  <si>
    <t xml:space="preserve">  3. Novčani izdaci za osiguranje za naknade šteta</t>
  </si>
  <si>
    <t xml:space="preserve">  4. Novčani izdaci za kamate</t>
  </si>
  <si>
    <t xml:space="preserve">  5. Plaćeni porez na dobit</t>
  </si>
  <si>
    <t xml:space="preserve">  6. Ostali novčani izdaci od poslovnih aktivnosti</t>
  </si>
  <si>
    <t xml:space="preserve">  II. Ukupno novčani izdaci od poslovnih aktivnosti (AOP 007 do 012)</t>
  </si>
  <si>
    <r>
      <t xml:space="preserve">A) NETO NOVČANI TOKOVI OD POSLOVNIH AKTIVNOSTI </t>
    </r>
    <r>
      <rPr>
        <sz val="9"/>
        <color indexed="18"/>
        <rFont val="Arial"/>
        <family val="2"/>
        <charset val="238"/>
      </rPr>
      <t>(AOP 006  + 013)</t>
    </r>
  </si>
  <si>
    <r>
      <t xml:space="preserve">III. Ukupno novčani primici od investicijskih aktivnosti </t>
    </r>
    <r>
      <rPr>
        <sz val="9"/>
        <rFont val="Arial"/>
        <family val="2"/>
        <charset val="238"/>
      </rPr>
      <t>(AOP 015 do 020)</t>
    </r>
  </si>
  <si>
    <t xml:space="preserve"> 3. Novčani izdaci s osnove danih zajmova i štednih uloga</t>
  </si>
  <si>
    <r>
      <t xml:space="preserve">IV. Ukupno novčani izdaci od investicijskih aktivnosti </t>
    </r>
    <r>
      <rPr>
        <sz val="9"/>
        <rFont val="Arial"/>
        <family val="2"/>
        <charset val="238"/>
      </rPr>
      <t>(AOP 022 do 026)</t>
    </r>
  </si>
  <si>
    <r>
      <t xml:space="preserve">B) NETO NOVČANI TOKOVI OD INVESTICIJSKIH AKTIVNOSTI </t>
    </r>
    <r>
      <rPr>
        <sz val="9"/>
        <color indexed="18"/>
        <rFont val="Arial"/>
        <family val="2"/>
        <charset val="238"/>
      </rPr>
      <t>(AOP 021 + 027)</t>
    </r>
  </si>
  <si>
    <r>
      <t xml:space="preserve">V. Ukupno novčani primici od financijskih aktivnosti </t>
    </r>
    <r>
      <rPr>
        <sz val="9"/>
        <rFont val="Arial"/>
        <family val="2"/>
        <charset val="238"/>
      </rPr>
      <t>(AOP 029 do 032)</t>
    </r>
  </si>
  <si>
    <r>
      <t xml:space="preserve">VI. Ukupno novčani izdaci od financijskih aktivnosti </t>
    </r>
    <r>
      <rPr>
        <sz val="9"/>
        <rFont val="Arial"/>
        <family val="2"/>
        <charset val="238"/>
      </rPr>
      <t>(AOP 034 do 038)</t>
    </r>
  </si>
  <si>
    <r>
      <t xml:space="preserve">D) NETO POVEĆANJE ILI SMANJENJE NOVČANIH TOKOVA
     </t>
    </r>
    <r>
      <rPr>
        <sz val="9"/>
        <color indexed="18"/>
        <rFont val="Arial"/>
        <family val="2"/>
        <charset val="238"/>
      </rPr>
      <t>(AOP 014 + 028 + 040 + 041)</t>
    </r>
  </si>
  <si>
    <r>
      <t xml:space="preserve">F) NOVAC I NOVČANI EKVIVALENTI NA KRAJU RAZDOBLJA </t>
    </r>
    <r>
      <rPr>
        <sz val="9"/>
        <color indexed="18"/>
        <rFont val="Arial"/>
        <family val="2"/>
        <charset val="238"/>
      </rPr>
      <t>(AOP 042+043)</t>
    </r>
  </si>
  <si>
    <t>Fer vrijednost financijske imovine kroz ostalu sveobuhvatnu dobit (raspoloživa za prodaju)</t>
  </si>
  <si>
    <t>Ostale rezerve fer vrijednosti</t>
  </si>
  <si>
    <t>Tečajne razlike iz preračuna inozemnog poslovanja</t>
  </si>
  <si>
    <t>16</t>
  </si>
  <si>
    <t>18 (3 do 6 - 7
 + 8 do 17)</t>
  </si>
  <si>
    <t>20 (18+19)</t>
  </si>
  <si>
    <t>8. Dobitak ili gubitak s osnove naknadnog vrednovanja financijske imovine prema fer vrijednosti kroz ostalu sveobuhvatnu dobit (raspoloživa za prodaju)</t>
  </si>
  <si>
    <t>15. Smanjenje temeljnog (upisanog) kapitala (osim u postupku predstečajne nagodbe i nastalog reinvestiranjem dobiti)</t>
  </si>
  <si>
    <t>16. Smanjenje temeljnog (upisanog) kapitala u postupku predstečajne nagodbe</t>
  </si>
  <si>
    <t>17. Smanjenje temeljnog (upisanog) kapitala nastalog reinvestiranjem dobiti</t>
  </si>
  <si>
    <t>19. Uplate članova/dioničara</t>
  </si>
  <si>
    <t>21. Ostale raspodjele i isplate članovima/dioničarima</t>
  </si>
  <si>
    <t>22. Prijenos u pozicije rezervi po godišnjem rasporedu</t>
  </si>
  <si>
    <t>23. Povećanje rezervi u postupku predstečajne nagodbe</t>
  </si>
  <si>
    <r>
      <t xml:space="preserve">24. Stanje na zadnji dan izvještajnog razdoblja prethodne poslovne godine </t>
    </r>
    <r>
      <rPr>
        <sz val="8"/>
        <rFont val="Arial"/>
        <family val="2"/>
        <charset val="238"/>
      </rPr>
      <t>(04 do 23)</t>
    </r>
  </si>
  <si>
    <r>
      <t xml:space="preserve">  II. SVEOBUHVATNA DOBIT ILI GUBITAK PRETHODNOG
      RAZDOBLJA </t>
    </r>
    <r>
      <rPr>
        <sz val="8"/>
        <color indexed="18"/>
        <rFont val="Arial"/>
        <family val="2"/>
        <charset val="238"/>
      </rPr>
      <t>(AOP 05+25)</t>
    </r>
  </si>
  <si>
    <r>
      <t xml:space="preserve">III. TRANSAKCIJE S VLASNICIMA PRETHODNOG RAZDOBLJA
     PRIZNATE DIREKTNO U KAPITALU </t>
    </r>
    <r>
      <rPr>
        <sz val="8"/>
        <color indexed="18"/>
        <rFont val="Arial"/>
        <family val="2"/>
        <charset val="238"/>
      </rPr>
      <t>(AOP 15 do 23)</t>
    </r>
  </si>
  <si>
    <r>
      <t xml:space="preserve">4. Stanje na dan početka  tekuće poslovne godine (prepravljeno) </t>
    </r>
    <r>
      <rPr>
        <sz val="8"/>
        <rFont val="Arial"/>
        <family val="2"/>
        <charset val="238"/>
      </rPr>
      <t>(AOP 28 do 30)</t>
    </r>
  </si>
  <si>
    <t>20. Isplata udjela u dobiti/dividende</t>
  </si>
  <si>
    <t>22. Prijenos po godišnjem rasporedu</t>
  </si>
  <si>
    <r>
      <t xml:space="preserve">24. Stanje na zadnji dan izvještajnog razdoblja tekuće poslovne godine </t>
    </r>
    <r>
      <rPr>
        <sz val="8"/>
        <rFont val="Arial"/>
        <family val="2"/>
        <charset val="238"/>
      </rPr>
      <t>(AOP 31 do 50)</t>
    </r>
  </si>
  <si>
    <r>
      <t xml:space="preserve">   I. OSTALA SVEOBUHVATNA DOBIT TEKUĆEG 
      RAZDOBLJA, UMANJENO ZA POREZE </t>
    </r>
    <r>
      <rPr>
        <sz val="8"/>
        <color indexed="18"/>
        <rFont val="Arial"/>
        <family val="2"/>
        <charset val="238"/>
      </rPr>
      <t>(AOP 33 do 41)</t>
    </r>
  </si>
  <si>
    <r>
      <t xml:space="preserve">  II. SVEOBUHVATNA DOBIT ILI GUBITAK TEKUĆEG
      RAZDOBLJA </t>
    </r>
    <r>
      <rPr>
        <sz val="8"/>
        <color indexed="18"/>
        <rFont val="Arial"/>
        <family val="2"/>
        <charset val="238"/>
      </rPr>
      <t>(AOP 32 + 52)</t>
    </r>
  </si>
  <si>
    <r>
      <t xml:space="preserve">III. TRANSAKCIJE S VLASNICIMA TEKUĆEG RAZDOBLJA 
      PRIZNATE DIREKTNO U KAPITALU </t>
    </r>
    <r>
      <rPr>
        <sz val="8"/>
        <color indexed="18"/>
        <rFont val="Arial"/>
        <family val="2"/>
        <charset val="238"/>
      </rPr>
      <t>(AOP 42 do 50)</t>
    </r>
  </si>
  <si>
    <t xml:space="preserve">II. OSTALA SVEOBUHVATNA DOBIT/GUBITAK PRIJE POREZA (AOP 80 +  87)   </t>
  </si>
  <si>
    <t>IV. Stavke koje je moguće reklasificirati u dobit ili gubitak (AOP 088 do 095)</t>
  </si>
  <si>
    <t>V. NETO OSTALA SVEOBUHVATNA DOBIT ILI GUBITAK (AOP 080+087 - 086 - 096)</t>
  </si>
  <si>
    <t xml:space="preserve">    2. Materijalni troškovi (AOP 010 do 012)</t>
  </si>
  <si>
    <t xml:space="preserve">   3. Troškovi osoblja (AOP 014 do 016)</t>
  </si>
  <si>
    <t xml:space="preserve">   6. Vrijednosna usklađenja (AOP 020+021)</t>
  </si>
  <si>
    <t xml:space="preserve">   7. Rezerviranja (AOP 023 do 028)</t>
  </si>
  <si>
    <t>III. Stavke koje neće biti reklasificirane u dobit ili gubitak (AOP 081 do 085)</t>
  </si>
  <si>
    <r>
      <t xml:space="preserve">C) NETO NOVČANI TOKOVI OD FINANCIJSKIH AKTIVNOSTI </t>
    </r>
    <r>
      <rPr>
        <sz val="9"/>
        <color indexed="18"/>
        <rFont val="Arial"/>
        <family val="2"/>
        <charset val="238"/>
      </rPr>
      <t>(AOP 033+039)</t>
    </r>
  </si>
  <si>
    <t>V. REZERVE FER VRIJEDNOSTI I OSTALO (AOP 078 do 082)</t>
  </si>
  <si>
    <t xml:space="preserve">     1. Fer vrijednost financijske imovine kroz ostalu sveobuhvatnu dobit (odnosno raspoložive za prodaju)</t>
  </si>
  <si>
    <t>u eurima</t>
  </si>
  <si>
    <t>HR</t>
  </si>
  <si>
    <t>u razdoblju 01.01.2023. do 31.12.2023.</t>
  </si>
  <si>
    <t>02013720</t>
  </si>
  <si>
    <t>040224587</t>
  </si>
  <si>
    <t>06374155285</t>
  </si>
  <si>
    <t>747800S06AYJL4DSCT25</t>
  </si>
  <si>
    <t>MON PERIN D.D.</t>
  </si>
  <si>
    <t>Bale</t>
  </si>
  <si>
    <t>Trg La Musa 2</t>
  </si>
  <si>
    <t>massimo.piutti@monperin.hr</t>
  </si>
  <si>
    <t>www.monperin.hr</t>
  </si>
  <si>
    <t>M. I. Računovođa d.o.o.</t>
  </si>
  <si>
    <t>Ivana Mikulek</t>
  </si>
  <si>
    <t>052/824-186</t>
  </si>
  <si>
    <t>ivana.mikulek@mi-racunovoda.hr</t>
  </si>
  <si>
    <t>Obveznik: Mon Perin d.d.</t>
  </si>
  <si>
    <t>u razdoblju 01.01.2025 do 31.03.2025</t>
  </si>
  <si>
    <t>u razdoblju 01.01.2025. do 31.03.2025.</t>
  </si>
  <si>
    <t xml:space="preserve">BILJEŠKE UZ FINANCIJSKE IZVJEŠTAJE - TFI
(koji se sastavljaju za tromjesečna razdoblja)
Naziv izdavatelja:   Mon Perin d.d. 
OIB:  06374155285
Izvještajno razdoblje: 01.01.2025. do 31.03.2025.
Bilješke uz financijske izvještaje za tromjesečna razdoblja uključuju:
a) objašnjenje poslovnih događaja koji su značajni za razumijevanje promjena u izvještaju o financijskog položaju i poslovnim rezultatima za izvještajno tromjesečno razdoblje izdavatelja u odnosu na zadnju poslovnu godinu, odnosno objavljuju se informacije vezane uz te događaje i ažuriraju odgovarajuće informacije objavljene u posljednjem godišnjem financijskom izvještaju (točke od 15. do 15C MRS 34 - Financijsko izvještavanje za razdoblja tijekom godine),
b) informacije gdje je omogućen pristup posljednjim godišnjim financijskim izvještajima, radi razumijevanja informacija objavljenih u bilješkama uz financijske izvještaje sastavljene za izvještajno tromjesečno razdoblje, 
c) izjava da se iste računovodstvene politike primjenjuju prilikom sastavljanja financijskih izvještaja za izvještajno tromjesečno razdoblje kao i u posljednjim godišnjim financijskim izvještajima ili, ako su te računovodstvene politike mijenjale, opis prirode i učinka promjene (točka 16.A (a) MRS 34- Financijsko izvještavanje za razdoblja tijekom godine),
d) objašnjenje poslovnih rezultata u slučaju da izdavatelj obavlja djelatnost sezonske prirode (točke 37. i 38. MRS 34- Financijsko izvještavanje za razdoblja tijekom godine) 
e) ostale objave koje propisuje MRS 34- Financijsko izvještavanje za razdoblja tijekom godine te
f) u bilješkama uz financijske izvještaje za tromjesečna razdoblja, osim gore navedenih informacija, objavljuju se i sljedeće informacije:
1. naziv, sjedište poduzetnika (adresa), pravni oblik poduzetnika, državu osnivanja, matični broj subjekta, osobni identifikacijski broj te, ako je primjenjivo, da je poduzetnik u likvidaciji, stečaju, skraćenom postupku prestanka ili izvanrednoj upravi
2. usvojene računovodstvene politike (samo naznaku je li došlo do promjene u odnosu na prethodno razdoblje)
3. ukupan iznos svih financijskih obveza, jamstava ili nepredviđenih izdataka koji nisu uključeni u bilancu, te naznaku prirode i oblika eventualno uspostavljenog stvarnog osiguranja koje je dano; sve obveze koje se odnose na mirovine poduzetnika unutar grupe ili društva povezana sudjelujućim interesom objavljuju se odvojeno
4. iznos i prirodu pojedinih stavki prihoda ili rashoda izuzetne veličine ili pojave
5. iznose koje poduzetnik duguje i koji dospijevaju nakon više od pet godina, kao i ukupna dugovanja poduzetnika pokrivena vrijednim osiguranjem koje je dao poduzetnik, uz naznaku vrste i oblika osiguranja
6. prosječan broj zaposlenih tijekom tekućeg razdoblja
7. ako je poduzetnik u poslovnoj godini sukladno propisima kapitalizirao trošak plaća djelomično ili u cijelosti, informaciju o iznosu ukupnog troška zaposlenih tijekom godine raščlanjenom na iznos koji je direktno teretio troškove razdoblja i iznos koji je kapitaliziran u vrijednost imovine tijekom razdoblja, na način da se za svaki dio posebno iskaže ukupni iznos neto plaća te iznos poreza, doprinosa iz plaća i doprinosa na plaće
8. ako su u bilanci priznata rezerviranja za odgođeni porez, stanja odgođenog poreza na kraju poslovne godine i kretanja tih stanja tijekom poslovne godine
9. naziv i sjedište svakog poduzetnika u kojem poduzetnik, bilo sam ili preko osobe koja djeluje u svoje ime ali za račun poduzetnika, drži sudjelujući udjel u kapitalu, iskazujući iznos kapitala koji se drži, iznos ukupnog kapitala i rezervi, i dobit ili gubitak posljednje poslovne godine predmetnog poduzetnika, a za koje su usvojeni godišnji financijski izvještaji; informacije u pogledu kapitala i rezervi i dobiti ili gubitka mogu se izostaviti u slučaju kada predmetni poduzetnik ne objavljuje svoju bilancu i nije pod kontrolom drugog poduzetnika
10. broj i nominalnu vrijednost, ili ako ne postoji nominalna vrijednost, knjigovodstvenu vrijednost dionica ili udjela upisanih tijekom poslovne godine u okviru odobrenog kapitala
11. postojanje bilo kakvih potvrda o sudjelovanju, konvertibilnih zadužnica, jamstava, opcija ili sličnih vrijednosnica ili prava, s naznakom njihovog broja i prava koja daju
12. naziv, sjedište te pravni oblik svakog poduzetnika u kojemu poduzetnik ima neograničenu odgovornost
13. naziv i sjedište poduzetnika koji sastavlja tromjesečni konsolidirani financijski izvještaj najveće grupe poduzetnika u kojoj poduzetnik sudjeluje kao kontrolirani član grupe
14. naziv i sjedište poduzetnika koji sastavlja tromjesečni konsolidirani financijski izvještaj najmanje grupe poduzetnika u kojoj poduzetnik sudjeluje kao kontrolirani član i koji je također uključen u grupu poduzetnika iz točke 13. 
15. mjesto na kojem je moguće dobiti primjerke tromjesečnih konsolidiranih financijskih izvještaja iz točaka 13. i 14., pod uvjetom da su dostupni
16. prirodu i poslovnu svrhu aranžmana poduzetnika koji nisu uključeni u bilancu i financijski utjecaj tih aranžmana na poduzetnika, pod uvjetom da su rizici ili koristi koji proizlaze iz takvih aranžmana materijalni i u mjeri u kojoj je objavljivanje takvih rizika ili koristi nužno za procjenu financijskog stanja poduzetnika
17. prirodu i financijski učinak značajnih događaja koji su nastupili nakon datuma bilance i nisu odraženi u računu dobiti i gubitka ili bilanci
</t>
  </si>
  <si>
    <t>stanje na dan 31.03.2025.</t>
  </si>
  <si>
    <t>DANDOLI D.O.O.</t>
  </si>
  <si>
    <t>BALE</t>
  </si>
  <si>
    <t>MON PERIN CASTRUM D.O.O.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</si>
</sst>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35"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b/>
      <sz val="7"/>
      <color indexed="9"/>
      <name val="Arial"/>
      <family val="2"/>
      <charset val="238"/>
    </font>
    <font>
      <sz val="9"/>
      <color indexed="18"/>
      <name val="Arial"/>
      <family val="2"/>
      <charset val="238"/>
    </font>
    <font>
      <b/>
      <sz val="9"/>
      <color indexed="62"/>
      <name val="Arial"/>
      <family val="2"/>
      <charset val="238"/>
    </font>
    <font>
      <sz val="9"/>
      <color indexed="62"/>
      <name val="Arial"/>
      <family val="2"/>
      <charset val="238"/>
    </font>
    <font>
      <sz val="9"/>
      <color indexed="12"/>
      <name val="Arial"/>
      <family val="2"/>
      <charset val="238"/>
    </font>
    <font>
      <b/>
      <sz val="8"/>
      <name val="Arial"/>
      <family val="2"/>
      <charset val="238"/>
    </font>
    <font>
      <b/>
      <sz val="7"/>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sz val="9"/>
      <color theme="4"/>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family val="2"/>
      <charset val="238"/>
      <scheme val="minor"/>
    </font>
    <font>
      <b/>
      <sz val="8"/>
      <color theme="0"/>
      <name val="Arial"/>
      <family val="2"/>
      <charset val="238"/>
    </font>
  </fonts>
  <fills count="16">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3"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39">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style="thin">
        <color indexed="64"/>
      </right>
      <top/>
      <bottom/>
      <diagonal/>
    </border>
    <border>
      <left style="thin">
        <color auto="1"/>
      </left>
      <right style="thin">
        <color auto="1"/>
      </right>
      <top/>
      <bottom style="thin">
        <color auto="1"/>
      </bottom>
      <diagonal/>
    </border>
  </borders>
  <cellStyleXfs count="6">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xf numFmtId="0" fontId="1" fillId="0" borderId="0"/>
    <xf numFmtId="0" fontId="2" fillId="0" borderId="0"/>
  </cellStyleXfs>
  <cellXfs count="314">
    <xf numFmtId="0" fontId="0" fillId="0" borderId="0" xfId="0"/>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49" fontId="9" fillId="3" borderId="11" xfId="0" applyNumberFormat="1" applyFont="1" applyFill="1" applyBorder="1" applyAlignment="1">
      <alignment horizontal="center" vertical="center"/>
    </xf>
    <xf numFmtId="165" fontId="18" fillId="0" borderId="30" xfId="0" applyNumberFormat="1" applyFont="1" applyBorder="1" applyAlignment="1">
      <alignment horizontal="center" vertical="center"/>
    </xf>
    <xf numFmtId="165" fontId="18" fillId="9" borderId="30" xfId="0" applyNumberFormat="1" applyFont="1" applyFill="1" applyBorder="1" applyAlignment="1">
      <alignment horizontal="center" vertical="center"/>
    </xf>
    <xf numFmtId="165" fontId="18" fillId="9" borderId="31" xfId="0" applyNumberFormat="1" applyFont="1" applyFill="1" applyBorder="1" applyAlignment="1">
      <alignment horizontal="center" vertical="center"/>
    </xf>
    <xf numFmtId="14" fontId="6" fillId="2" borderId="0" xfId="1" applyNumberFormat="1" applyFont="1" applyFill="1" applyAlignment="1" applyProtection="1">
      <alignment horizontal="center" vertical="center"/>
      <protection locked="0"/>
    </xf>
    <xf numFmtId="3" fontId="18" fillId="3" borderId="33" xfId="0" applyNumberFormat="1" applyFont="1" applyFill="1" applyBorder="1" applyAlignment="1">
      <alignment horizontal="center" vertical="center" wrapText="1"/>
    </xf>
    <xf numFmtId="164" fontId="4" fillId="0" borderId="33" xfId="0" applyNumberFormat="1" applyFont="1" applyBorder="1" applyAlignment="1">
      <alignment horizontal="center" vertical="center"/>
    </xf>
    <xf numFmtId="164" fontId="4" fillId="9" borderId="33" xfId="0" applyNumberFormat="1" applyFont="1" applyFill="1" applyBorder="1" applyAlignment="1">
      <alignment horizontal="center" vertical="center"/>
    </xf>
    <xf numFmtId="0" fontId="11" fillId="0" borderId="0" xfId="3" applyAlignment="1">
      <alignment wrapText="1"/>
    </xf>
    <xf numFmtId="0" fontId="4" fillId="3" borderId="16" xfId="3" applyFont="1" applyFill="1" applyBorder="1" applyAlignment="1">
      <alignment horizontal="center" vertical="center" wrapText="1"/>
    </xf>
    <xf numFmtId="0" fontId="18" fillId="3" borderId="15" xfId="3" applyFont="1" applyFill="1" applyBorder="1" applyAlignment="1">
      <alignment horizontal="center" vertical="center"/>
    </xf>
    <xf numFmtId="164" fontId="4" fillId="0" borderId="22" xfId="0" applyNumberFormat="1" applyFont="1" applyBorder="1" applyAlignment="1">
      <alignment horizontal="center" vertical="center"/>
    </xf>
    <xf numFmtId="164" fontId="4" fillId="0" borderId="13" xfId="0" applyNumberFormat="1" applyFont="1" applyBorder="1" applyAlignment="1">
      <alignment horizontal="center" vertical="center"/>
    </xf>
    <xf numFmtId="3" fontId="5" fillId="0" borderId="33" xfId="0" applyNumberFormat="1" applyFont="1" applyBorder="1" applyAlignment="1" applyProtection="1">
      <alignment horizontal="right" vertical="center" shrinkToFit="1"/>
      <protection locked="0"/>
    </xf>
    <xf numFmtId="3" fontId="11" fillId="0" borderId="0" xfId="3" applyNumberFormat="1"/>
    <xf numFmtId="3" fontId="18" fillId="3" borderId="16" xfId="3" applyNumberFormat="1" applyFont="1" applyFill="1" applyBorder="1" applyAlignment="1">
      <alignment horizontal="center" vertical="center" wrapText="1"/>
    </xf>
    <xf numFmtId="3" fontId="18" fillId="3" borderId="15" xfId="3" applyNumberFormat="1" applyFont="1" applyFill="1" applyBorder="1" applyAlignment="1">
      <alignment horizontal="center" vertical="center" wrapText="1"/>
    </xf>
    <xf numFmtId="3" fontId="11" fillId="0" borderId="0" xfId="3" applyNumberFormat="1" applyAlignment="1">
      <alignment wrapText="1"/>
    </xf>
    <xf numFmtId="3" fontId="5" fillId="0" borderId="22" xfId="0" applyNumberFormat="1" applyFont="1" applyBorder="1" applyAlignment="1" applyProtection="1">
      <alignment vertical="center"/>
      <protection locked="0"/>
    </xf>
    <xf numFmtId="3" fontId="5" fillId="0" borderId="13" xfId="0" applyNumberFormat="1" applyFont="1" applyBorder="1" applyAlignment="1" applyProtection="1">
      <alignment vertical="center"/>
      <protection locked="0"/>
    </xf>
    <xf numFmtId="3" fontId="17" fillId="10" borderId="14" xfId="0" applyNumberFormat="1" applyFont="1" applyFill="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27"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wrapText="1"/>
    </xf>
    <xf numFmtId="3" fontId="9" fillId="3" borderId="11" xfId="0" applyNumberFormat="1" applyFont="1" applyFill="1" applyBorder="1" applyAlignment="1">
      <alignment horizontal="center" vertical="center"/>
    </xf>
    <xf numFmtId="3" fontId="9" fillId="3" borderId="12" xfId="0" applyNumberFormat="1" applyFont="1" applyFill="1" applyBorder="1" applyAlignment="1">
      <alignment horizontal="center" vertical="center"/>
    </xf>
    <xf numFmtId="3" fontId="3" fillId="0" borderId="30" xfId="0" applyNumberFormat="1" applyFont="1" applyBorder="1" applyAlignment="1" applyProtection="1">
      <alignment vertical="center" shrinkToFit="1"/>
      <protection locked="0"/>
    </xf>
    <xf numFmtId="3" fontId="23" fillId="9" borderId="30" xfId="0" applyNumberFormat="1" applyFont="1" applyFill="1" applyBorder="1" applyAlignment="1">
      <alignment vertical="center" shrinkToFit="1"/>
    </xf>
    <xf numFmtId="3" fontId="3" fillId="8" borderId="30" xfId="0" applyNumberFormat="1" applyFont="1" applyFill="1" applyBorder="1" applyAlignment="1">
      <alignment vertical="center" shrinkToFit="1"/>
    </xf>
    <xf numFmtId="3" fontId="23" fillId="9" borderId="31" xfId="0" applyNumberFormat="1" applyFont="1" applyFill="1" applyBorder="1" applyAlignment="1">
      <alignment vertical="center" shrinkToFit="1"/>
    </xf>
    <xf numFmtId="3" fontId="23" fillId="0" borderId="30" xfId="0" applyNumberFormat="1" applyFont="1" applyBorder="1" applyAlignment="1">
      <alignment vertical="center" shrinkToFit="1"/>
    </xf>
    <xf numFmtId="3" fontId="23" fillId="0" borderId="31" xfId="0" applyNumberFormat="1" applyFont="1" applyBorder="1" applyAlignment="1">
      <alignment vertical="center" shrinkToFit="1"/>
    </xf>
    <xf numFmtId="1" fontId="4" fillId="12" borderId="38" xfId="4" applyNumberFormat="1" applyFont="1" applyFill="1" applyBorder="1" applyAlignment="1" applyProtection="1">
      <alignment horizontal="center" vertical="center"/>
      <protection locked="0"/>
    </xf>
    <xf numFmtId="0" fontId="4" fillId="12" borderId="38" xfId="4" applyFont="1" applyFill="1" applyBorder="1" applyAlignment="1" applyProtection="1">
      <alignment horizontal="center" vertical="center"/>
      <protection locked="0"/>
    </xf>
    <xf numFmtId="49" fontId="4" fillId="12" borderId="38" xfId="4" applyNumberFormat="1" applyFont="1" applyFill="1" applyBorder="1" applyAlignment="1" applyProtection="1">
      <alignment horizontal="center" vertical="center"/>
      <protection locked="0"/>
    </xf>
    <xf numFmtId="164" fontId="4" fillId="11" borderId="33" xfId="0" applyNumberFormat="1" applyFont="1" applyFill="1" applyBorder="1" applyAlignment="1">
      <alignment horizontal="center" vertical="center"/>
    </xf>
    <xf numFmtId="3" fontId="5" fillId="11" borderId="33" xfId="0" applyNumberFormat="1" applyFont="1" applyFill="1" applyBorder="1" applyAlignment="1" applyProtection="1">
      <alignment horizontal="right" vertical="center" shrinkToFit="1"/>
      <protection locked="0"/>
    </xf>
    <xf numFmtId="3" fontId="2" fillId="0" borderId="0" xfId="5" applyNumberFormat="1"/>
    <xf numFmtId="0" fontId="2" fillId="0" borderId="0" xfId="5"/>
    <xf numFmtId="3" fontId="18" fillId="3" borderId="33" xfId="5" applyNumberFormat="1" applyFont="1" applyFill="1" applyBorder="1" applyAlignment="1">
      <alignment horizontal="center" vertical="center" wrapText="1"/>
    </xf>
    <xf numFmtId="0" fontId="18" fillId="3" borderId="33" xfId="5" applyFont="1" applyFill="1" applyBorder="1" applyAlignment="1">
      <alignment horizontal="center" vertical="center"/>
    </xf>
    <xf numFmtId="3" fontId="17" fillId="10" borderId="33" xfId="5" applyNumberFormat="1" applyFont="1" applyFill="1" applyBorder="1" applyAlignment="1">
      <alignment horizontal="right" vertical="center" shrinkToFit="1"/>
    </xf>
    <xf numFmtId="3" fontId="5" fillId="0" borderId="33" xfId="5" applyNumberFormat="1" applyFont="1" applyBorder="1" applyAlignment="1" applyProtection="1">
      <alignment horizontal="right" vertical="center" shrinkToFit="1"/>
      <protection locked="0"/>
    </xf>
    <xf numFmtId="3" fontId="17" fillId="10" borderId="33" xfId="5" applyNumberFormat="1" applyFont="1" applyFill="1" applyBorder="1" applyAlignment="1">
      <alignment vertical="center"/>
    </xf>
    <xf numFmtId="3" fontId="5" fillId="0" borderId="33" xfId="5" applyNumberFormat="1" applyFont="1" applyBorder="1" applyAlignment="1" applyProtection="1">
      <alignment vertical="center"/>
      <protection locked="0"/>
    </xf>
    <xf numFmtId="164" fontId="4" fillId="9" borderId="13" xfId="0" applyNumberFormat="1" applyFont="1" applyFill="1" applyBorder="1" applyAlignment="1">
      <alignment horizontal="center" vertical="center"/>
    </xf>
    <xf numFmtId="164" fontId="4" fillId="9" borderId="14" xfId="0" applyNumberFormat="1" applyFont="1" applyFill="1" applyBorder="1" applyAlignment="1">
      <alignment horizontal="center" vertical="center"/>
    </xf>
    <xf numFmtId="164" fontId="4" fillId="0" borderId="14" xfId="0" applyNumberFormat="1" applyFont="1" applyBorder="1" applyAlignment="1">
      <alignment horizontal="center" vertical="center"/>
    </xf>
    <xf numFmtId="3" fontId="5" fillId="9" borderId="13" xfId="0" applyNumberFormat="1" applyFont="1" applyFill="1" applyBorder="1" applyAlignment="1" applyProtection="1">
      <alignment vertical="center"/>
      <protection locked="0"/>
    </xf>
    <xf numFmtId="3" fontId="17" fillId="9" borderId="13" xfId="0" applyNumberFormat="1" applyFont="1" applyFill="1" applyBorder="1" applyAlignment="1">
      <alignment vertical="center"/>
    </xf>
    <xf numFmtId="3" fontId="17" fillId="9" borderId="14" xfId="0" applyNumberFormat="1" applyFont="1" applyFill="1" applyBorder="1" applyAlignment="1">
      <alignment vertical="center"/>
    </xf>
    <xf numFmtId="3" fontId="17" fillId="0" borderId="14" xfId="0" applyNumberFormat="1" applyFont="1" applyBorder="1" applyAlignment="1">
      <alignment vertical="center"/>
    </xf>
    <xf numFmtId="0" fontId="4" fillId="3" borderId="33" xfId="3" applyFont="1" applyFill="1" applyBorder="1" applyAlignment="1">
      <alignment horizontal="center" vertical="center" wrapText="1"/>
    </xf>
    <xf numFmtId="3" fontId="18" fillId="3" borderId="33" xfId="3" applyNumberFormat="1" applyFont="1" applyFill="1" applyBorder="1" applyAlignment="1">
      <alignment horizontal="center" vertical="center" wrapText="1"/>
    </xf>
    <xf numFmtId="0" fontId="18" fillId="3" borderId="33" xfId="3" applyFont="1" applyFill="1" applyBorder="1" applyAlignment="1">
      <alignment horizontal="center" vertical="center" wrapText="1"/>
    </xf>
    <xf numFmtId="164" fontId="4" fillId="0" borderId="33" xfId="0" applyNumberFormat="1" applyFont="1" applyBorder="1" applyAlignment="1">
      <alignment horizontal="center" vertical="center" wrapText="1"/>
    </xf>
    <xf numFmtId="3" fontId="5" fillId="0" borderId="33" xfId="0" applyNumberFormat="1" applyFont="1" applyBorder="1" applyAlignment="1" applyProtection="1">
      <alignment horizontal="right" vertical="center" wrapText="1"/>
      <protection locked="0"/>
    </xf>
    <xf numFmtId="164" fontId="4" fillId="10" borderId="33" xfId="0" applyNumberFormat="1" applyFont="1" applyFill="1" applyBorder="1" applyAlignment="1">
      <alignment horizontal="center" vertical="center" wrapText="1"/>
    </xf>
    <xf numFmtId="3" fontId="17" fillId="10" borderId="33" xfId="0" applyNumberFormat="1" applyFont="1" applyFill="1" applyBorder="1" applyAlignment="1">
      <alignment horizontal="right" vertical="center" wrapText="1"/>
    </xf>
    <xf numFmtId="3" fontId="5" fillId="0" borderId="33" xfId="0" applyNumberFormat="1" applyFont="1" applyBorder="1" applyAlignment="1" applyProtection="1">
      <alignment vertical="center" wrapText="1"/>
      <protection locked="0"/>
    </xf>
    <xf numFmtId="3" fontId="17" fillId="10" borderId="33" xfId="0" applyNumberFormat="1" applyFont="1" applyFill="1" applyBorder="1" applyAlignment="1">
      <alignment vertical="center" wrapText="1"/>
    </xf>
    <xf numFmtId="3" fontId="5" fillId="9" borderId="33" xfId="0" applyNumberFormat="1" applyFont="1" applyFill="1" applyBorder="1" applyAlignment="1">
      <alignment vertical="center"/>
    </xf>
    <xf numFmtId="3" fontId="34" fillId="3" borderId="27" xfId="0" applyNumberFormat="1" applyFont="1" applyFill="1" applyBorder="1" applyAlignment="1">
      <alignment horizontal="center" vertical="center" wrapText="1"/>
    </xf>
    <xf numFmtId="3" fontId="17" fillId="10" borderId="33" xfId="5" applyNumberFormat="1" applyFont="1" applyFill="1" applyBorder="1" applyAlignment="1" applyProtection="1">
      <alignment horizontal="right" vertical="center" shrinkToFit="1"/>
      <protection locked="0"/>
    </xf>
    <xf numFmtId="0" fontId="31" fillId="0" borderId="0" xfId="4" applyFont="1" applyProtection="1">
      <protection locked="0"/>
    </xf>
    <xf numFmtId="0" fontId="33" fillId="0" borderId="0" xfId="4" applyFont="1" applyProtection="1">
      <protection locked="0"/>
    </xf>
    <xf numFmtId="0" fontId="1" fillId="0" borderId="0" xfId="4" applyProtection="1">
      <protection locked="0"/>
    </xf>
    <xf numFmtId="0" fontId="31" fillId="15" borderId="0" xfId="4" applyFont="1" applyFill="1" applyProtection="1">
      <protection locked="0"/>
    </xf>
    <xf numFmtId="0" fontId="33" fillId="15" borderId="0" xfId="4" applyFont="1" applyFill="1" applyProtection="1">
      <protection locked="0"/>
    </xf>
    <xf numFmtId="0" fontId="1" fillId="15" borderId="0" xfId="4" applyFill="1" applyProtection="1">
      <protection locked="0"/>
    </xf>
    <xf numFmtId="0" fontId="29" fillId="11" borderId="34" xfId="4" applyFont="1" applyFill="1" applyBorder="1" applyProtection="1">
      <protection locked="0"/>
    </xf>
    <xf numFmtId="0" fontId="29" fillId="11" borderId="35" xfId="4" applyFont="1" applyFill="1" applyBorder="1" applyProtection="1">
      <protection locked="0"/>
    </xf>
    <xf numFmtId="0" fontId="29" fillId="11" borderId="34" xfId="4" applyFont="1" applyFill="1" applyBorder="1" applyAlignment="1" applyProtection="1">
      <alignment vertical="top"/>
      <protection locked="0"/>
    </xf>
    <xf numFmtId="0" fontId="0" fillId="0" borderId="0" xfId="0" applyProtection="1">
      <protection locked="0"/>
    </xf>
    <xf numFmtId="3" fontId="24" fillId="9" borderId="33" xfId="0" applyNumberFormat="1" applyFont="1" applyFill="1" applyBorder="1" applyAlignment="1" applyProtection="1">
      <alignment horizontal="right" vertical="center" shrinkToFit="1"/>
      <protection locked="0"/>
    </xf>
    <xf numFmtId="3" fontId="5" fillId="9" borderId="33" xfId="0" applyNumberFormat="1" applyFont="1" applyFill="1" applyBorder="1" applyAlignment="1" applyProtection="1">
      <alignment horizontal="right" vertical="center" shrinkToFit="1"/>
      <protection locked="0"/>
    </xf>
    <xf numFmtId="3" fontId="0" fillId="0" borderId="0" xfId="0" applyNumberFormat="1" applyProtection="1">
      <protection locked="0"/>
    </xf>
    <xf numFmtId="0" fontId="18" fillId="3" borderId="33" xfId="0" applyFont="1" applyFill="1" applyBorder="1" applyAlignment="1">
      <alignment horizontal="center" vertical="center"/>
    </xf>
    <xf numFmtId="0" fontId="4" fillId="3" borderId="33" xfId="0" applyFont="1" applyFill="1" applyBorder="1" applyAlignment="1">
      <alignment horizontal="center" vertical="center" wrapText="1"/>
    </xf>
    <xf numFmtId="0" fontId="29" fillId="11" borderId="0" xfId="4" applyFont="1" applyFill="1" applyAlignment="1" applyProtection="1">
      <alignment wrapText="1"/>
      <protection locked="0"/>
    </xf>
    <xf numFmtId="0" fontId="29" fillId="11" borderId="0" xfId="4" applyFont="1" applyFill="1" applyProtection="1">
      <protection locked="0"/>
    </xf>
    <xf numFmtId="0" fontId="4" fillId="12" borderId="36" xfId="4" applyFont="1" applyFill="1" applyBorder="1" applyAlignment="1" applyProtection="1">
      <alignment horizontal="center"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pplyProtection="1">
      <alignment vertical="top"/>
      <protection locked="0"/>
    </xf>
    <xf numFmtId="0" fontId="26" fillId="11" borderId="1" xfId="4" applyFont="1" applyFill="1" applyBorder="1"/>
    <xf numFmtId="0" fontId="1" fillId="11" borderId="21" xfId="4" applyFill="1" applyBorder="1"/>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5" fillId="11" borderId="0" xfId="4" applyFont="1" applyFill="1" applyAlignment="1">
      <alignment horizontal="center" vertical="center"/>
    </xf>
    <xf numFmtId="0" fontId="5" fillId="11" borderId="37" xfId="4" applyFont="1" applyFill="1" applyBorder="1" applyAlignment="1">
      <alignment vertical="center"/>
    </xf>
    <xf numFmtId="0" fontId="4" fillId="11" borderId="34" xfId="4" applyFont="1" applyFill="1" applyBorder="1" applyAlignment="1">
      <alignment vertical="center" wrapText="1"/>
    </xf>
    <xf numFmtId="0" fontId="4" fillId="11" borderId="0" xfId="4" applyFont="1" applyFill="1" applyAlignment="1">
      <alignment horizontal="right" vertical="center" wrapText="1"/>
    </xf>
    <xf numFmtId="0" fontId="4" fillId="11" borderId="0" xfId="4" applyFont="1" applyFill="1" applyAlignment="1">
      <alignment vertical="center" wrapText="1"/>
    </xf>
    <xf numFmtId="14" fontId="4" fillId="13" borderId="0" xfId="4" applyNumberFormat="1" applyFont="1" applyFill="1" applyAlignment="1">
      <alignment horizontal="center" vertical="center"/>
    </xf>
    <xf numFmtId="1" fontId="4" fillId="13" borderId="0" xfId="4" applyNumberFormat="1" applyFont="1" applyFill="1" applyAlignment="1">
      <alignment horizontal="center" vertical="center"/>
    </xf>
    <xf numFmtId="0" fontId="5" fillId="11" borderId="35" xfId="4" applyFont="1" applyFill="1" applyBorder="1" applyAlignment="1">
      <alignment vertical="center"/>
    </xf>
    <xf numFmtId="14" fontId="4" fillId="14" borderId="0" xfId="4" applyNumberFormat="1" applyFont="1" applyFill="1" applyAlignment="1">
      <alignment horizontal="center" vertical="center"/>
    </xf>
    <xf numFmtId="1" fontId="4" fillId="14" borderId="0" xfId="4" applyNumberFormat="1" applyFont="1" applyFill="1" applyAlignment="1">
      <alignment horizontal="center" vertical="center"/>
    </xf>
    <xf numFmtId="0" fontId="1" fillId="11" borderId="35" xfId="4" applyFill="1" applyBorder="1"/>
    <xf numFmtId="0" fontId="29" fillId="11" borderId="34" xfId="4" applyFont="1" applyFill="1" applyBorder="1" applyAlignment="1">
      <alignment wrapText="1"/>
    </xf>
    <xf numFmtId="0" fontId="29" fillId="11" borderId="35" xfId="4" applyFont="1" applyFill="1" applyBorder="1" applyAlignment="1">
      <alignment wrapText="1"/>
    </xf>
    <xf numFmtId="0" fontId="29" fillId="11" borderId="34" xfId="4" applyFont="1" applyFill="1" applyBorder="1"/>
    <xf numFmtId="0" fontId="29" fillId="11" borderId="0" xfId="4" applyFont="1" applyFill="1"/>
    <xf numFmtId="0" fontId="29" fillId="11" borderId="0" xfId="4" applyFont="1" applyFill="1" applyAlignment="1">
      <alignment wrapText="1"/>
    </xf>
    <xf numFmtId="0" fontId="29" fillId="11" borderId="35" xfId="4" applyFont="1" applyFill="1" applyBorder="1"/>
    <xf numFmtId="0" fontId="5" fillId="11" borderId="0" xfId="4" applyFont="1" applyFill="1" applyAlignment="1">
      <alignment horizontal="right" vertical="center" wrapText="1"/>
    </xf>
    <xf numFmtId="0" fontId="30" fillId="11" borderId="35" xfId="4" applyFont="1" applyFill="1" applyBorder="1" applyAlignment="1">
      <alignment vertical="center"/>
    </xf>
    <xf numFmtId="0" fontId="5" fillId="11" borderId="34" xfId="4" applyFont="1" applyFill="1" applyBorder="1" applyAlignment="1">
      <alignment horizontal="right" vertical="center" wrapText="1"/>
    </xf>
    <xf numFmtId="0" fontId="30" fillId="11" borderId="0" xfId="4" applyFont="1" applyFill="1" applyAlignment="1">
      <alignment vertical="center"/>
    </xf>
    <xf numFmtId="0" fontId="29" fillId="11" borderId="0" xfId="4" applyFont="1" applyFill="1" applyAlignment="1">
      <alignment vertical="top"/>
    </xf>
    <xf numFmtId="0" fontId="4" fillId="11" borderId="0" xfId="4" applyFont="1" applyFill="1" applyAlignment="1">
      <alignment vertical="center"/>
    </xf>
    <xf numFmtId="0" fontId="29" fillId="11" borderId="0" xfId="4" applyFont="1" applyFill="1" applyAlignment="1">
      <alignment vertical="center"/>
    </xf>
    <xf numFmtId="0" fontId="29" fillId="11" borderId="35" xfId="4" applyFont="1" applyFill="1" applyBorder="1" applyAlignment="1">
      <alignment vertical="center"/>
    </xf>
    <xf numFmtId="0" fontId="32" fillId="11" borderId="0" xfId="4" applyFont="1" applyFill="1" applyAlignment="1">
      <alignment vertical="center"/>
    </xf>
    <xf numFmtId="0" fontId="32" fillId="11" borderId="35" xfId="4" applyFont="1" applyFill="1" applyBorder="1" applyAlignment="1">
      <alignment vertical="center"/>
    </xf>
    <xf numFmtId="0" fontId="4" fillId="11" borderId="0" xfId="4" applyFont="1" applyFill="1" applyAlignment="1">
      <alignment horizontal="center" vertical="center"/>
    </xf>
    <xf numFmtId="0" fontId="5" fillId="11" borderId="35" xfId="4" applyFont="1" applyFill="1" applyBorder="1" applyAlignment="1">
      <alignment horizontal="center" vertical="center"/>
    </xf>
    <xf numFmtId="0" fontId="29" fillId="11" borderId="34" xfId="4" applyFont="1" applyFill="1" applyBorder="1" applyAlignment="1">
      <alignment vertical="top"/>
    </xf>
    <xf numFmtId="0" fontId="32" fillId="11" borderId="35" xfId="4" applyFont="1" applyFill="1" applyBorder="1"/>
    <xf numFmtId="0" fontId="1" fillId="11" borderId="3" xfId="4" applyFill="1" applyBorder="1"/>
    <xf numFmtId="0" fontId="1" fillId="11" borderId="2" xfId="4" applyFill="1" applyBorder="1"/>
    <xf numFmtId="0" fontId="1" fillId="11" borderId="36" xfId="4" applyFill="1" applyBorder="1"/>
    <xf numFmtId="3" fontId="4" fillId="12" borderId="38" xfId="4" applyNumberFormat="1" applyFont="1" applyFill="1" applyBorder="1" applyAlignment="1" applyProtection="1">
      <alignment horizontal="center" vertical="center"/>
      <protection locked="0"/>
    </xf>
    <xf numFmtId="0" fontId="25" fillId="11" borderId="20" xfId="4" applyFont="1" applyFill="1" applyBorder="1" applyAlignment="1">
      <alignment vertical="center"/>
    </xf>
    <xf numFmtId="0" fontId="25" fillId="11" borderId="1" xfId="4" applyFont="1" applyFill="1" applyBorder="1" applyAlignment="1">
      <alignment vertical="center"/>
    </xf>
    <xf numFmtId="0" fontId="28" fillId="11" borderId="34" xfId="4" applyFont="1" applyFill="1" applyBorder="1" applyAlignment="1">
      <alignment horizontal="center" vertical="center"/>
    </xf>
    <xf numFmtId="0" fontId="28" fillId="11" borderId="0" xfId="4" applyFont="1" applyFill="1" applyAlignment="1">
      <alignment horizontal="center" vertical="center"/>
    </xf>
    <xf numFmtId="0" fontId="28" fillId="11" borderId="35" xfId="4" applyFont="1" applyFill="1" applyBorder="1" applyAlignment="1">
      <alignment horizontal="center" vertical="center"/>
    </xf>
    <xf numFmtId="0" fontId="4" fillId="11" borderId="34" xfId="4" applyFont="1" applyFill="1" applyBorder="1" applyAlignment="1">
      <alignment vertical="center" wrapText="1"/>
    </xf>
    <xf numFmtId="0" fontId="4" fillId="11" borderId="0" xfId="4" applyFont="1" applyFill="1" applyAlignment="1">
      <alignment vertical="center" wrapText="1"/>
    </xf>
    <xf numFmtId="14" fontId="4" fillId="12" borderId="3" xfId="4" applyNumberFormat="1" applyFont="1" applyFill="1" applyBorder="1" applyAlignment="1" applyProtection="1">
      <alignment horizontal="center" vertical="center"/>
      <protection locked="0"/>
    </xf>
    <xf numFmtId="14" fontId="4" fillId="12" borderId="36" xfId="4" applyNumberFormat="1" applyFont="1" applyFill="1" applyBorder="1" applyAlignment="1" applyProtection="1">
      <alignment horizontal="center" vertical="center"/>
      <protection locked="0"/>
    </xf>
    <xf numFmtId="0" fontId="4" fillId="0" borderId="34" xfId="4" applyFont="1" applyBorder="1" applyAlignment="1">
      <alignment horizontal="center" vertical="center" wrapText="1"/>
    </xf>
    <xf numFmtId="0" fontId="4" fillId="0" borderId="0" xfId="4" applyFont="1" applyAlignment="1">
      <alignment horizontal="center" vertical="center" wrapText="1"/>
    </xf>
    <xf numFmtId="0" fontId="4" fillId="0" borderId="35" xfId="4" applyFont="1" applyBorder="1" applyAlignment="1">
      <alignment horizontal="center" vertical="center" wrapText="1"/>
    </xf>
    <xf numFmtId="0" fontId="5" fillId="11" borderId="34" xfId="4" applyFont="1" applyFill="1" applyBorder="1" applyAlignment="1">
      <alignment horizontal="right" vertical="center" wrapText="1"/>
    </xf>
    <xf numFmtId="0" fontId="5" fillId="11" borderId="35" xfId="4" applyFont="1" applyFill="1" applyBorder="1" applyAlignment="1">
      <alignment horizontal="right" vertical="center" wrapText="1"/>
    </xf>
    <xf numFmtId="49" fontId="4" fillId="12" borderId="3" xfId="0" quotePrefix="1" applyNumberFormat="1" applyFont="1" applyFill="1" applyBorder="1" applyAlignment="1" applyProtection="1">
      <alignment horizontal="center" vertical="center"/>
      <protection locked="0"/>
    </xf>
    <xf numFmtId="49" fontId="4" fillId="12" borderId="36" xfId="0" applyNumberFormat="1" applyFont="1" applyFill="1" applyBorder="1" applyAlignment="1" applyProtection="1">
      <alignment horizontal="center" vertical="center"/>
      <protection locked="0"/>
    </xf>
    <xf numFmtId="0" fontId="29" fillId="11" borderId="34" xfId="4" applyFont="1" applyFill="1" applyBorder="1" applyAlignment="1">
      <alignment wrapText="1"/>
    </xf>
    <xf numFmtId="0" fontId="29" fillId="11" borderId="0" xfId="4" applyFont="1" applyFill="1" applyAlignment="1">
      <alignment wrapText="1"/>
    </xf>
    <xf numFmtId="0" fontId="29" fillId="11" borderId="0" xfId="4" applyFont="1" applyFill="1"/>
    <xf numFmtId="0" fontId="27" fillId="11" borderId="34" xfId="4" applyFont="1" applyFill="1" applyBorder="1" applyAlignment="1">
      <alignment horizontal="center" vertical="center" wrapText="1"/>
    </xf>
    <xf numFmtId="0" fontId="27" fillId="11" borderId="0" xfId="4" applyFont="1" applyFill="1" applyAlignment="1">
      <alignment horizontal="center" vertical="center" wrapText="1"/>
    </xf>
    <xf numFmtId="0" fontId="5" fillId="11" borderId="34" xfId="4" applyFont="1" applyFill="1" applyBorder="1" applyAlignment="1">
      <alignment horizontal="right" vertical="center"/>
    </xf>
    <xf numFmtId="0" fontId="5" fillId="11" borderId="35" xfId="4" applyFont="1" applyFill="1" applyBorder="1" applyAlignment="1">
      <alignment horizontal="right" vertical="center"/>
    </xf>
    <xf numFmtId="0" fontId="5" fillId="11" borderId="0" xfId="4" applyFont="1" applyFill="1" applyAlignment="1">
      <alignment horizontal="right" vertical="center" wrapText="1"/>
    </xf>
    <xf numFmtId="0" fontId="4" fillId="12" borderId="3" xfId="0" applyFont="1" applyFill="1" applyBorder="1" applyAlignment="1" applyProtection="1">
      <alignment horizontal="center" vertical="center"/>
      <protection locked="0"/>
    </xf>
    <xf numFmtId="0" fontId="4" fillId="12" borderId="36" xfId="0" applyFont="1" applyFill="1" applyBorder="1" applyAlignment="1" applyProtection="1">
      <alignment horizontal="center" vertical="center"/>
      <protection locked="0"/>
    </xf>
    <xf numFmtId="49" fontId="4" fillId="12" borderId="3" xfId="0" applyNumberFormat="1" applyFont="1" applyFill="1" applyBorder="1" applyAlignment="1" applyProtection="1">
      <alignment horizontal="center" vertical="center"/>
      <protection locked="0"/>
    </xf>
    <xf numFmtId="0" fontId="29" fillId="11" borderId="34" xfId="4" applyFont="1" applyFill="1" applyBorder="1" applyAlignment="1">
      <alignment vertical="center" wrapText="1"/>
    </xf>
    <xf numFmtId="0" fontId="29" fillId="11" borderId="0" xfId="4" applyFont="1" applyFill="1" applyAlignment="1">
      <alignment vertical="center" wrapText="1"/>
    </xf>
    <xf numFmtId="0" fontId="5" fillId="11" borderId="0" xfId="4" applyFont="1" applyFill="1" applyAlignment="1">
      <alignment horizontal="right" vertical="center"/>
    </xf>
    <xf numFmtId="0" fontId="4" fillId="12" borderId="3" xfId="0" applyFont="1" applyFill="1" applyBorder="1" applyAlignment="1" applyProtection="1">
      <alignment vertical="center"/>
      <protection locked="0"/>
    </xf>
    <xf numFmtId="0" fontId="4" fillId="12" borderId="2" xfId="0" applyFont="1" applyFill="1" applyBorder="1" applyAlignment="1" applyProtection="1">
      <alignment vertical="center"/>
      <protection locked="0"/>
    </xf>
    <xf numFmtId="0" fontId="4" fillId="12" borderId="36" xfId="0" applyFont="1" applyFill="1" applyBorder="1" applyAlignment="1" applyProtection="1">
      <alignment vertical="center"/>
      <protection locked="0"/>
    </xf>
    <xf numFmtId="0" fontId="30" fillId="11" borderId="34" xfId="4" applyFont="1" applyFill="1" applyBorder="1" applyAlignment="1">
      <alignment vertical="center"/>
    </xf>
    <xf numFmtId="0" fontId="30" fillId="11" borderId="0" xfId="4" applyFont="1" applyFill="1" applyAlignment="1">
      <alignment vertical="center"/>
    </xf>
    <xf numFmtId="0" fontId="29" fillId="11" borderId="0" xfId="4" applyFont="1" applyFill="1" applyProtection="1">
      <protection locked="0"/>
    </xf>
    <xf numFmtId="0" fontId="5" fillId="11" borderId="0" xfId="4" applyFont="1" applyFill="1" applyAlignment="1">
      <alignment vertical="center"/>
    </xf>
    <xf numFmtId="0" fontId="29" fillId="12" borderId="3" xfId="0" applyFont="1" applyFill="1" applyBorder="1" applyProtection="1">
      <protection locked="0"/>
    </xf>
    <xf numFmtId="0" fontId="29" fillId="12" borderId="2" xfId="0" applyFont="1" applyFill="1" applyBorder="1" applyProtection="1">
      <protection locked="0"/>
    </xf>
    <xf numFmtId="0" fontId="29" fillId="12" borderId="36" xfId="0" applyFont="1" applyFill="1" applyBorder="1" applyProtection="1">
      <protection locked="0"/>
    </xf>
    <xf numFmtId="0" fontId="5" fillId="11" borderId="34" xfId="4" applyFont="1" applyFill="1" applyBorder="1" applyAlignment="1">
      <alignment horizontal="center" vertical="center"/>
    </xf>
    <xf numFmtId="0" fontId="5" fillId="11" borderId="0" xfId="4" applyFont="1" applyFill="1" applyAlignment="1">
      <alignment horizontal="center" vertical="center"/>
    </xf>
    <xf numFmtId="0" fontId="4" fillId="12" borderId="3" xfId="4" applyFont="1" applyFill="1" applyBorder="1" applyAlignment="1" applyProtection="1">
      <alignment horizontal="right" vertical="center"/>
      <protection locked="0"/>
    </xf>
    <xf numFmtId="0" fontId="4" fillId="12" borderId="2" xfId="4" applyFont="1" applyFill="1" applyBorder="1" applyAlignment="1" applyProtection="1">
      <alignment horizontal="right" vertical="center"/>
      <protection locked="0"/>
    </xf>
    <xf numFmtId="0" fontId="4" fillId="12" borderId="36" xfId="4" applyFont="1" applyFill="1" applyBorder="1" applyAlignment="1" applyProtection="1">
      <alignment horizontal="right" vertical="center"/>
      <protection locked="0"/>
    </xf>
    <xf numFmtId="0" fontId="29" fillId="11" borderId="0" xfId="4" applyFont="1" applyFill="1" applyAlignment="1" applyProtection="1">
      <alignment vertical="top" wrapText="1"/>
      <protection locked="0"/>
    </xf>
    <xf numFmtId="0" fontId="29" fillId="11" borderId="0" xfId="4" applyFont="1" applyFill="1" applyAlignment="1">
      <alignment vertical="top"/>
    </xf>
    <xf numFmtId="0" fontId="29" fillId="11" borderId="0" xfId="4" applyFont="1" applyFill="1" applyAlignment="1" applyProtection="1">
      <alignment vertical="top"/>
      <protection locked="0"/>
    </xf>
    <xf numFmtId="49" fontId="4" fillId="12" borderId="3" xfId="0" applyNumberFormat="1" applyFont="1" applyFill="1" applyBorder="1" applyAlignment="1" applyProtection="1">
      <alignment vertical="center"/>
      <protection locked="0"/>
    </xf>
    <xf numFmtId="49" fontId="4" fillId="12" borderId="2" xfId="0" applyNumberFormat="1" applyFont="1" applyFill="1" applyBorder="1" applyAlignment="1" applyProtection="1">
      <alignment vertical="center"/>
      <protection locked="0"/>
    </xf>
    <xf numFmtId="49" fontId="4" fillId="12" borderId="36" xfId="0" applyNumberFormat="1" applyFont="1" applyFill="1" applyBorder="1" applyAlignment="1" applyProtection="1">
      <alignment vertical="center"/>
      <protection locked="0"/>
    </xf>
    <xf numFmtId="0" fontId="5" fillId="11" borderId="35" xfId="4" applyFont="1" applyFill="1" applyBorder="1" applyAlignment="1">
      <alignment horizontal="center" vertical="center"/>
    </xf>
    <xf numFmtId="0" fontId="4" fillId="12" borderId="3" xfId="4" applyFont="1" applyFill="1" applyBorder="1" applyAlignment="1" applyProtection="1">
      <alignment horizontal="center" vertical="center"/>
      <protection locked="0"/>
    </xf>
    <xf numFmtId="0" fontId="4" fillId="12" borderId="36" xfId="4" applyFont="1" applyFill="1" applyBorder="1" applyAlignment="1" applyProtection="1">
      <alignment horizontal="center" vertical="center"/>
      <protection locked="0"/>
    </xf>
    <xf numFmtId="0" fontId="5" fillId="11" borderId="34" xfId="4" applyFont="1" applyFill="1" applyBorder="1" applyAlignment="1">
      <alignment horizontal="left" vertical="center"/>
    </xf>
    <xf numFmtId="0" fontId="5" fillId="11" borderId="0" xfId="4" applyFont="1" applyFill="1" applyAlignment="1">
      <alignment horizontal="left" vertical="center"/>
    </xf>
    <xf numFmtId="0" fontId="4" fillId="12" borderId="3" xfId="4" applyFont="1" applyFill="1" applyBorder="1" applyAlignment="1" applyProtection="1">
      <alignment vertical="center"/>
      <protection locked="0"/>
    </xf>
    <xf numFmtId="0" fontId="4" fillId="12" borderId="2" xfId="4" applyFont="1" applyFill="1" applyBorder="1" applyAlignment="1" applyProtection="1">
      <alignment vertical="center"/>
      <protection locked="0"/>
    </xf>
    <xf numFmtId="0" fontId="4" fillId="12" borderId="36" xfId="4" applyFont="1" applyFill="1" applyBorder="1" applyAlignment="1" applyProtection="1">
      <alignment vertical="center"/>
      <protection locked="0"/>
    </xf>
    <xf numFmtId="0" fontId="5" fillId="11" borderId="0" xfId="4" applyFont="1" applyFill="1" applyAlignment="1">
      <alignment vertical="top"/>
    </xf>
    <xf numFmtId="0" fontId="29" fillId="12" borderId="3" xfId="4" applyFont="1" applyFill="1" applyBorder="1" applyAlignment="1" applyProtection="1">
      <alignment vertical="center"/>
      <protection locked="0"/>
    </xf>
    <xf numFmtId="0" fontId="29" fillId="12" borderId="2" xfId="4" applyFont="1" applyFill="1" applyBorder="1" applyAlignment="1" applyProtection="1">
      <alignment vertical="center"/>
      <protection locked="0"/>
    </xf>
    <xf numFmtId="0" fontId="29" fillId="12" borderId="36" xfId="4" applyFont="1" applyFill="1" applyBorder="1" applyAlignment="1" applyProtection="1">
      <alignment vertical="center"/>
      <protection locked="0"/>
    </xf>
    <xf numFmtId="0" fontId="5" fillId="11" borderId="1" xfId="4" applyFont="1" applyFill="1" applyBorder="1" applyAlignment="1">
      <alignment horizontal="left" vertical="center" wrapText="1"/>
    </xf>
    <xf numFmtId="0" fontId="5" fillId="11" borderId="5" xfId="4" applyFont="1" applyFill="1" applyBorder="1" applyAlignment="1">
      <alignment horizontal="left" vertical="center" wrapText="1"/>
    </xf>
    <xf numFmtId="0" fontId="29" fillId="12" borderId="3" xfId="0" applyFont="1" applyFill="1" applyBorder="1" applyAlignment="1" applyProtection="1">
      <alignment vertical="center"/>
      <protection locked="0"/>
    </xf>
    <xf numFmtId="0" fontId="29" fillId="12" borderId="2" xfId="0" applyFont="1" applyFill="1" applyBorder="1" applyAlignment="1" applyProtection="1">
      <alignment vertical="center"/>
      <protection locked="0"/>
    </xf>
    <xf numFmtId="0" fontId="29" fillId="12" borderId="36" xfId="0" applyFont="1" applyFill="1" applyBorder="1" applyAlignment="1" applyProtection="1">
      <alignment vertical="center"/>
      <protection locked="0"/>
    </xf>
    <xf numFmtId="0" fontId="5" fillId="0" borderId="33" xfId="0" applyFont="1" applyBorder="1" applyAlignment="1">
      <alignment horizontal="left" vertical="center" wrapText="1"/>
    </xf>
    <xf numFmtId="0" fontId="5" fillId="9" borderId="33" xfId="0" applyFont="1" applyFill="1" applyBorder="1" applyAlignment="1">
      <alignment horizontal="left" vertical="center" wrapText="1"/>
    </xf>
    <xf numFmtId="0" fontId="4" fillId="9" borderId="33" xfId="0" applyFont="1" applyFill="1" applyBorder="1" applyAlignment="1">
      <alignment horizontal="left" vertical="center" wrapText="1"/>
    </xf>
    <xf numFmtId="0" fontId="8" fillId="0" borderId="0" xfId="0" applyFont="1" applyAlignment="1" applyProtection="1">
      <alignment horizontal="center" vertical="center" wrapText="1"/>
      <protection locked="0"/>
    </xf>
    <xf numFmtId="0" fontId="0" fillId="0" borderId="0" xfId="0" applyAlignment="1" applyProtection="1">
      <alignment horizontal="center" vertical="center" wrapText="1"/>
      <protection locked="0"/>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pplyProtection="1">
      <alignment horizontal="right" vertical="top" wrapText="1"/>
      <protection locked="0"/>
    </xf>
    <xf numFmtId="0" fontId="6" fillId="2" borderId="4" xfId="0" applyFont="1" applyFill="1" applyBorder="1" applyAlignment="1" applyProtection="1">
      <alignment vertical="center" wrapText="1"/>
      <protection locked="0"/>
    </xf>
    <xf numFmtId="0" fontId="0" fillId="0" borderId="5" xfId="0" applyBorder="1" applyAlignment="1" applyProtection="1">
      <alignment vertical="center" wrapText="1"/>
      <protection locked="0"/>
    </xf>
    <xf numFmtId="0" fontId="0" fillId="0" borderId="6" xfId="0" applyBorder="1" applyAlignment="1" applyProtection="1">
      <alignment vertical="center" wrapText="1"/>
      <protection locked="0"/>
    </xf>
    <xf numFmtId="0" fontId="18" fillId="3" borderId="33" xfId="0" applyFont="1" applyFill="1" applyBorder="1" applyAlignment="1">
      <alignment horizontal="center" vertical="center"/>
    </xf>
    <xf numFmtId="0" fontId="0" fillId="0" borderId="33" xfId="0" applyBorder="1" applyAlignment="1">
      <alignment horizontal="center" vertical="center"/>
    </xf>
    <xf numFmtId="0" fontId="4" fillId="3" borderId="33" xfId="0" applyFont="1" applyFill="1" applyBorder="1" applyAlignment="1">
      <alignment horizontal="center" vertical="center" wrapText="1"/>
    </xf>
    <xf numFmtId="0" fontId="0" fillId="0" borderId="33" xfId="0" applyBorder="1" applyAlignment="1">
      <alignment horizontal="center" vertical="center" wrapText="1"/>
    </xf>
    <xf numFmtId="0" fontId="11" fillId="4" borderId="33" xfId="0" applyFont="1" applyFill="1" applyBorder="1" applyAlignment="1" applyProtection="1">
      <alignment horizontal="left" vertical="center" wrapText="1"/>
      <protection locked="0"/>
    </xf>
    <xf numFmtId="0" fontId="4" fillId="0" borderId="33" xfId="0" applyFont="1" applyBorder="1" applyAlignment="1">
      <alignment horizontal="left" vertical="center" wrapText="1"/>
    </xf>
    <xf numFmtId="0" fontId="5" fillId="11" borderId="33" xfId="0" applyFont="1" applyFill="1" applyBorder="1" applyAlignment="1">
      <alignment horizontal="left" vertical="center" wrapText="1"/>
    </xf>
    <xf numFmtId="0" fontId="4" fillId="4" borderId="33" xfId="0" applyFont="1" applyFill="1" applyBorder="1" applyAlignment="1" applyProtection="1">
      <alignment horizontal="left" vertical="center" wrapText="1"/>
      <protection locked="0"/>
    </xf>
    <xf numFmtId="0" fontId="5" fillId="4" borderId="33" xfId="0" applyFont="1" applyFill="1" applyBorder="1" applyAlignment="1" applyProtection="1">
      <alignment vertical="center"/>
      <protection locked="0"/>
    </xf>
    <xf numFmtId="0" fontId="8" fillId="0" borderId="0" xfId="5" applyFont="1" applyAlignment="1">
      <alignment horizontal="center" vertical="center" wrapText="1"/>
    </xf>
    <xf numFmtId="0" fontId="2" fillId="0" borderId="0" xfId="5" applyAlignment="1">
      <alignment horizontal="center" vertical="center" wrapText="1"/>
    </xf>
    <xf numFmtId="0" fontId="6" fillId="0" borderId="0" xfId="5" applyFont="1" applyAlignment="1" applyProtection="1">
      <alignment horizontal="center" vertical="top" wrapText="1"/>
      <protection locked="0"/>
    </xf>
    <xf numFmtId="0" fontId="2" fillId="0" borderId="0" xfId="5" applyAlignment="1" applyProtection="1">
      <alignment horizontal="center" wrapText="1"/>
      <protection locked="0"/>
    </xf>
    <xf numFmtId="0" fontId="2" fillId="0" borderId="0" xfId="5" applyAlignment="1">
      <alignment horizontal="right" vertical="top" wrapText="1"/>
    </xf>
    <xf numFmtId="0" fontId="2" fillId="0" borderId="0" xfId="5" applyAlignment="1">
      <alignment horizontal="right" wrapText="1"/>
    </xf>
    <xf numFmtId="0" fontId="2" fillId="0" borderId="0" xfId="5"/>
    <xf numFmtId="0" fontId="6" fillId="5" borderId="3" xfId="5" applyFont="1" applyFill="1" applyBorder="1" applyAlignment="1" applyProtection="1">
      <alignment vertical="center" wrapText="1"/>
      <protection locked="0"/>
    </xf>
    <xf numFmtId="0" fontId="2" fillId="0" borderId="2" xfId="5" applyBorder="1" applyAlignment="1" applyProtection="1">
      <alignment vertical="center" wrapText="1"/>
      <protection locked="0"/>
    </xf>
    <xf numFmtId="0" fontId="2" fillId="0" borderId="2" xfId="5" applyBorder="1" applyProtection="1">
      <protection locked="0"/>
    </xf>
    <xf numFmtId="0" fontId="4" fillId="3" borderId="33" xfId="5" applyFont="1" applyFill="1" applyBorder="1" applyAlignment="1">
      <alignment horizontal="center" vertical="center" wrapText="1"/>
    </xf>
    <xf numFmtId="0" fontId="2" fillId="0" borderId="33" xfId="5" applyBorder="1" applyAlignment="1">
      <alignment horizontal="center" vertical="center" wrapText="1"/>
    </xf>
    <xf numFmtId="3" fontId="18" fillId="3" borderId="33" xfId="5" applyNumberFormat="1" applyFont="1" applyFill="1" applyBorder="1" applyAlignment="1">
      <alignment horizontal="center" vertical="center" wrapText="1"/>
    </xf>
    <xf numFmtId="3" fontId="2" fillId="0" borderId="33" xfId="5" applyNumberFormat="1" applyBorder="1" applyAlignment="1">
      <alignment horizontal="center" vertical="center" wrapText="1"/>
    </xf>
    <xf numFmtId="0" fontId="15" fillId="9" borderId="33" xfId="0" applyFont="1" applyFill="1" applyBorder="1" applyAlignment="1">
      <alignment horizontal="left" vertical="center" wrapText="1"/>
    </xf>
    <xf numFmtId="0" fontId="21" fillId="0" borderId="33" xfId="0" applyFont="1" applyBorder="1" applyAlignment="1">
      <alignment horizontal="left" vertical="center" wrapText="1"/>
    </xf>
    <xf numFmtId="0" fontId="18" fillId="3" borderId="33" xfId="5" applyFont="1" applyFill="1" applyBorder="1" applyAlignment="1">
      <alignment horizontal="center" vertical="center"/>
    </xf>
    <xf numFmtId="0" fontId="2" fillId="0" borderId="33" xfId="5" applyBorder="1" applyAlignment="1">
      <alignment horizontal="center" vertical="center"/>
    </xf>
    <xf numFmtId="0" fontId="5" fillId="0" borderId="33" xfId="0" applyFont="1" applyBorder="1" applyAlignment="1">
      <alignment horizontal="left" vertical="center" wrapText="1" indent="1"/>
    </xf>
    <xf numFmtId="0" fontId="5" fillId="9" borderId="33" xfId="0" applyFont="1" applyFill="1" applyBorder="1" applyAlignment="1">
      <alignment horizontal="left" vertical="center" wrapText="1" indent="1"/>
    </xf>
    <xf numFmtId="0" fontId="15" fillId="0" borderId="33" xfId="0" applyFont="1" applyBorder="1" applyAlignment="1">
      <alignment horizontal="left" vertical="center" wrapText="1"/>
    </xf>
    <xf numFmtId="0" fontId="12" fillId="4" borderId="33" xfId="5" applyFont="1" applyFill="1" applyBorder="1" applyAlignment="1">
      <alignment horizontal="left" vertical="center" wrapText="1"/>
    </xf>
    <xf numFmtId="0" fontId="12" fillId="4" borderId="33" xfId="5" applyFont="1" applyFill="1" applyBorder="1" applyAlignment="1">
      <alignment vertical="center" wrapText="1"/>
    </xf>
    <xf numFmtId="0" fontId="2" fillId="0" borderId="33" xfId="5" applyBorder="1"/>
    <xf numFmtId="0" fontId="5" fillId="11" borderId="33" xfId="0" applyFont="1" applyFill="1" applyBorder="1" applyAlignment="1">
      <alignment horizontal="left" vertical="center" wrapText="1" indent="1"/>
    </xf>
    <xf numFmtId="0" fontId="12" fillId="9" borderId="33" xfId="0" applyFont="1" applyFill="1" applyBorder="1" applyAlignment="1">
      <alignment horizontal="left" vertical="center" wrapText="1"/>
    </xf>
    <xf numFmtId="0" fontId="12" fillId="0" borderId="33" xfId="0" applyFont="1" applyBorder="1" applyAlignment="1">
      <alignment horizontal="left" vertical="center" wrapText="1" indent="1"/>
    </xf>
    <xf numFmtId="0" fontId="4" fillId="4" borderId="33" xfId="5" applyFont="1" applyFill="1" applyBorder="1" applyAlignment="1">
      <alignment horizontal="left" vertical="center" wrapText="1"/>
    </xf>
    <xf numFmtId="0" fontId="4" fillId="4" borderId="33" xfId="5" applyFont="1" applyFill="1" applyBorder="1" applyAlignment="1">
      <alignment vertical="center" wrapText="1"/>
    </xf>
    <xf numFmtId="0" fontId="4" fillId="9" borderId="33" xfId="0" applyFont="1" applyFill="1" applyBorder="1" applyAlignment="1">
      <alignment horizontal="left" vertical="center" wrapText="1" indent="1"/>
    </xf>
    <xf numFmtId="0" fontId="5" fillId="0" borderId="33" xfId="5" applyFont="1" applyBorder="1" applyAlignment="1">
      <alignment horizontal="left" vertical="center" wrapText="1" indent="1"/>
    </xf>
    <xf numFmtId="0" fontId="8" fillId="0" borderId="0" xfId="3" applyFont="1" applyAlignment="1">
      <alignment horizontal="center" vertical="center" wrapText="1"/>
    </xf>
    <xf numFmtId="0" fontId="0" fillId="0" borderId="0" xfId="0" applyAlignment="1">
      <alignment horizontal="center" wrapText="1"/>
    </xf>
    <xf numFmtId="0" fontId="18" fillId="2" borderId="4" xfId="5" applyFont="1" applyFill="1" applyBorder="1" applyAlignment="1" applyProtection="1">
      <alignment vertical="center" wrapText="1"/>
      <protection locked="0"/>
    </xf>
    <xf numFmtId="0" fontId="2" fillId="0" borderId="2" xfId="3" applyFont="1" applyBorder="1" applyAlignment="1">
      <alignment horizontal="right" vertical="top" wrapText="1"/>
    </xf>
    <xf numFmtId="0" fontId="0" fillId="0" borderId="2" xfId="0" applyBorder="1" applyAlignment="1">
      <alignment horizontal="right" wrapText="1"/>
    </xf>
    <xf numFmtId="0" fontId="4" fillId="10" borderId="33" xfId="0" applyFont="1" applyFill="1" applyBorder="1" applyAlignment="1">
      <alignment horizontal="left" vertical="center" wrapText="1"/>
    </xf>
    <xf numFmtId="0" fontId="5" fillId="10" borderId="33" xfId="0" applyFont="1" applyFill="1" applyBorder="1" applyAlignment="1">
      <alignment horizontal="left" vertical="center" wrapText="1"/>
    </xf>
    <xf numFmtId="0" fontId="4" fillId="3" borderId="33" xfId="3" applyFont="1" applyFill="1" applyBorder="1" applyAlignment="1">
      <alignment horizontal="center" vertical="center" wrapText="1"/>
    </xf>
    <xf numFmtId="0" fontId="18" fillId="3" borderId="33" xfId="3" applyFont="1" applyFill="1" applyBorder="1" applyAlignment="1">
      <alignment horizontal="center" vertical="center" wrapText="1"/>
    </xf>
    <xf numFmtId="0" fontId="12" fillId="7" borderId="33" xfId="0" applyFont="1" applyFill="1" applyBorder="1" applyAlignment="1">
      <alignment horizontal="left" vertical="center" wrapText="1" shrinkToFit="1"/>
    </xf>
    <xf numFmtId="0" fontId="12" fillId="10" borderId="33" xfId="0" applyFont="1" applyFill="1" applyBorder="1" applyAlignment="1">
      <alignment horizontal="left" vertical="center" wrapText="1"/>
    </xf>
    <xf numFmtId="0" fontId="12" fillId="0" borderId="33" xfId="0" applyFont="1" applyBorder="1" applyAlignment="1">
      <alignment horizontal="left" vertical="center" wrapText="1"/>
    </xf>
    <xf numFmtId="0" fontId="6" fillId="0" borderId="0" xfId="3" applyFont="1" applyAlignment="1" applyProtection="1">
      <alignment horizontal="center" vertical="top" wrapText="1"/>
      <protection locked="0"/>
    </xf>
    <xf numFmtId="0" fontId="18" fillId="2" borderId="4" xfId="3" applyFont="1" applyFill="1" applyBorder="1" applyAlignment="1" applyProtection="1">
      <alignment vertical="center" wrapText="1"/>
      <protection locked="0"/>
    </xf>
    <xf numFmtId="0" fontId="4" fillId="3" borderId="17" xfId="3" applyFont="1" applyFill="1" applyBorder="1" applyAlignment="1">
      <alignment horizontal="center" vertical="center" wrapText="1"/>
    </xf>
    <xf numFmtId="0" fontId="0" fillId="0" borderId="19" xfId="0" applyBorder="1" applyAlignment="1">
      <alignment horizontal="center" vertical="center" wrapText="1"/>
    </xf>
    <xf numFmtId="0" fontId="0" fillId="0" borderId="18" xfId="0" applyBorder="1" applyAlignment="1">
      <alignment horizontal="center" vertical="center" wrapText="1"/>
    </xf>
    <xf numFmtId="0" fontId="5" fillId="0" borderId="13" xfId="0" applyFont="1" applyBorder="1" applyAlignment="1">
      <alignment horizontal="left" vertical="center" wrapText="1"/>
    </xf>
    <xf numFmtId="0" fontId="5" fillId="0" borderId="13" xfId="0" applyFont="1" applyBorder="1" applyAlignment="1">
      <alignment horizontal="left" vertical="center" wrapText="1" indent="1"/>
    </xf>
    <xf numFmtId="0" fontId="4" fillId="9" borderId="13" xfId="0" applyFont="1" applyFill="1" applyBorder="1" applyAlignment="1">
      <alignment horizontal="left" vertical="center" wrapText="1"/>
    </xf>
    <xf numFmtId="0" fontId="5" fillId="0" borderId="22" xfId="0" applyFont="1" applyBorder="1" applyAlignment="1">
      <alignment horizontal="left" vertical="center" wrapText="1"/>
    </xf>
    <xf numFmtId="0" fontId="12" fillId="7" borderId="20" xfId="0" applyFont="1" applyFill="1" applyBorder="1" applyAlignment="1">
      <alignment horizontal="left" vertical="center" shrinkToFit="1"/>
    </xf>
    <xf numFmtId="0" fontId="5" fillId="7" borderId="1" xfId="0" applyFont="1" applyFill="1" applyBorder="1" applyAlignment="1">
      <alignment horizontal="left" vertical="center" shrinkToFit="1"/>
    </xf>
    <xf numFmtId="0" fontId="5" fillId="7" borderId="21" xfId="0" applyFont="1" applyFill="1" applyBorder="1" applyAlignment="1">
      <alignment horizontal="left" vertical="center" shrinkToFit="1"/>
    </xf>
    <xf numFmtId="0" fontId="12" fillId="9" borderId="14" xfId="0" applyFont="1" applyFill="1" applyBorder="1" applyAlignment="1">
      <alignment horizontal="left" vertical="center" wrapText="1"/>
    </xf>
    <xf numFmtId="0" fontId="5" fillId="0" borderId="22" xfId="0" applyFont="1" applyBorder="1" applyAlignment="1">
      <alignment horizontal="left" vertical="center" wrapText="1" indent="1"/>
    </xf>
    <xf numFmtId="0" fontId="4" fillId="9" borderId="13" xfId="0" applyFont="1" applyFill="1" applyBorder="1" applyAlignment="1">
      <alignment horizontal="left" vertical="center" wrapText="1" indent="1"/>
    </xf>
    <xf numFmtId="0" fontId="2" fillId="0" borderId="2" xfId="3" applyFont="1" applyBorder="1" applyAlignment="1" applyProtection="1">
      <alignment horizontal="right" vertical="top" wrapText="1"/>
      <protection locked="0"/>
    </xf>
    <xf numFmtId="0" fontId="2" fillId="0" borderId="2" xfId="0" applyFont="1" applyBorder="1" applyAlignment="1" applyProtection="1">
      <alignment horizontal="right"/>
      <protection locked="0"/>
    </xf>
    <xf numFmtId="0" fontId="12" fillId="0" borderId="14" xfId="0" applyFont="1" applyBorder="1" applyAlignment="1">
      <alignment horizontal="left" vertical="center" wrapText="1"/>
    </xf>
    <xf numFmtId="0" fontId="12" fillId="9" borderId="13" xfId="0" applyFont="1" applyFill="1" applyBorder="1" applyAlignment="1">
      <alignment horizontal="left" vertical="center" wrapText="1"/>
    </xf>
    <xf numFmtId="0" fontId="18" fillId="3" borderId="23" xfId="3" applyFont="1" applyFill="1" applyBorder="1" applyAlignment="1">
      <alignment horizontal="center" vertical="center" wrapText="1"/>
    </xf>
    <xf numFmtId="0" fontId="0" fillId="0" borderId="24" xfId="0" applyBorder="1" applyAlignment="1">
      <alignment horizontal="center" vertical="center" wrapText="1"/>
    </xf>
    <xf numFmtId="0" fontId="0" fillId="0" borderId="25" xfId="0" applyBorder="1" applyAlignment="1">
      <alignment horizontal="center" vertical="center" wrapText="1"/>
    </xf>
    <xf numFmtId="0" fontId="12" fillId="0" borderId="13" xfId="0" applyFont="1" applyBorder="1" applyAlignment="1">
      <alignment horizontal="left" vertical="center" wrapText="1"/>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3" fillId="0" borderId="30" xfId="0" applyFont="1" applyBorder="1" applyAlignment="1">
      <alignment horizontal="left" vertical="center" wrapText="1"/>
    </xf>
    <xf numFmtId="0" fontId="18" fillId="9" borderId="30" xfId="0" applyFont="1" applyFill="1" applyBorder="1" applyAlignment="1">
      <alignment horizontal="left" vertical="center" wrapText="1"/>
    </xf>
    <xf numFmtId="0" fontId="9" fillId="3" borderId="7" xfId="0" applyFont="1" applyFill="1" applyBorder="1" applyAlignment="1">
      <alignment horizontal="center" vertical="center" wrapText="1"/>
    </xf>
    <xf numFmtId="0" fontId="3" fillId="0" borderId="8" xfId="0" applyFont="1" applyBorder="1" applyAlignment="1">
      <alignment horizontal="center" vertical="center" wrapText="1"/>
    </xf>
    <xf numFmtId="0" fontId="3" fillId="0" borderId="26" xfId="0" applyFont="1" applyBorder="1" applyAlignment="1">
      <alignment horizontal="center" vertical="center" wrapText="1"/>
    </xf>
    <xf numFmtId="0" fontId="3" fillId="0" borderId="27" xfId="0" applyFont="1" applyBorder="1" applyAlignment="1">
      <alignment horizontal="center" vertical="center" wrapText="1"/>
    </xf>
    <xf numFmtId="0" fontId="9" fillId="3" borderId="8" xfId="0" applyFont="1" applyFill="1" applyBorder="1" applyAlignment="1">
      <alignment horizontal="center" vertical="center" wrapText="1"/>
    </xf>
    <xf numFmtId="0" fontId="3" fillId="0" borderId="27" xfId="0" applyFont="1" applyBorder="1"/>
    <xf numFmtId="3" fontId="9" fillId="3" borderId="8" xfId="0" applyNumberFormat="1" applyFont="1" applyFill="1" applyBorder="1" applyAlignment="1">
      <alignment horizontal="center" vertical="center" wrapText="1"/>
    </xf>
    <xf numFmtId="3" fontId="3" fillId="0" borderId="27" xfId="0" applyNumberFormat="1" applyFont="1" applyBorder="1"/>
    <xf numFmtId="3" fontId="9" fillId="3" borderId="9" xfId="0" applyNumberFormat="1" applyFont="1" applyFill="1" applyBorder="1" applyAlignment="1">
      <alignment horizontal="center" vertical="center" wrapText="1"/>
    </xf>
    <xf numFmtId="3" fontId="3" fillId="0" borderId="28" xfId="0" applyNumberFormat="1" applyFont="1" applyBorder="1"/>
    <xf numFmtId="49" fontId="9" fillId="3" borderId="10" xfId="0" applyNumberFormat="1" applyFont="1" applyFill="1" applyBorder="1" applyAlignment="1">
      <alignment horizontal="center" vertical="center" wrapText="1"/>
    </xf>
    <xf numFmtId="49" fontId="9" fillId="3" borderId="11" xfId="0" applyNumberFormat="1" applyFont="1" applyFill="1" applyBorder="1" applyAlignment="1">
      <alignment horizontal="center" vertical="center" wrapText="1"/>
    </xf>
    <xf numFmtId="0" fontId="20" fillId="6" borderId="29" xfId="0" applyFont="1" applyFill="1" applyBorder="1" applyAlignment="1">
      <alignment horizontal="left" vertical="center"/>
    </xf>
    <xf numFmtId="0" fontId="22" fillId="6" borderId="29" xfId="0" applyFont="1" applyFill="1" applyBorder="1" applyAlignment="1">
      <alignment vertical="center"/>
    </xf>
    <xf numFmtId="0" fontId="3" fillId="0" borderId="29" xfId="0" applyFont="1" applyBorder="1" applyAlignment="1">
      <alignment vertical="center"/>
    </xf>
    <xf numFmtId="0" fontId="18" fillId="0" borderId="30" xfId="0" applyFont="1" applyBorder="1" applyAlignment="1">
      <alignment horizontal="left" vertical="center" wrapText="1"/>
    </xf>
    <xf numFmtId="0" fontId="18" fillId="9" borderId="31" xfId="0" applyFont="1" applyFill="1" applyBorder="1" applyAlignment="1">
      <alignment horizontal="left" vertical="center" wrapText="1"/>
    </xf>
    <xf numFmtId="0" fontId="20" fillId="6" borderId="32" xfId="0" applyFont="1" applyFill="1" applyBorder="1" applyAlignment="1">
      <alignment horizontal="left" vertical="center"/>
    </xf>
    <xf numFmtId="0" fontId="3" fillId="0" borderId="32" xfId="0" applyFont="1" applyBorder="1" applyAlignment="1">
      <alignment vertical="center"/>
    </xf>
    <xf numFmtId="0" fontId="20" fillId="9" borderId="30" xfId="0" applyFont="1" applyFill="1" applyBorder="1" applyAlignment="1">
      <alignment horizontal="left" vertical="center" wrapText="1"/>
    </xf>
    <xf numFmtId="0" fontId="20" fillId="9" borderId="31" xfId="0" applyFont="1" applyFill="1" applyBorder="1" applyAlignment="1">
      <alignment horizontal="left" vertical="center" wrapText="1"/>
    </xf>
    <xf numFmtId="0" fontId="3" fillId="0" borderId="32" xfId="0" applyFont="1" applyBorder="1"/>
    <xf numFmtId="0" fontId="2" fillId="0" borderId="0" xfId="0" applyFont="1" applyAlignment="1">
      <alignment horizontal="left" vertical="top" wrapText="1"/>
    </xf>
    <xf numFmtId="0" fontId="2" fillId="0" borderId="0" xfId="0" applyFont="1" applyAlignment="1">
      <alignment horizontal="left" vertical="top"/>
    </xf>
  </cellXfs>
  <cellStyles count="6">
    <cellStyle name="Hyperlink 2" xfId="2" xr:uid="{00000000-0005-0000-0000-000000000000}"/>
    <cellStyle name="Normal 2" xfId="3" xr:uid="{00000000-0005-0000-0000-000002000000}"/>
    <cellStyle name="Normal 2 2" xfId="5" xr:uid="{00000000-0005-0000-0000-000003000000}"/>
    <cellStyle name="Normal 3" xfId="4" xr:uid="{00000000-0005-0000-0000-000004000000}"/>
    <cellStyle name="Normalno" xfId="0" builtinId="0"/>
    <cellStyle name="Style 1" xfId="1" xr:uid="{00000000-0005-0000-0000-000005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attributeFormDefault="unqualified" elementFormDefault="qualified">
      <xs:simpleType name="Integer_TD4_POS_NOZ___1">
        <xs:restriction base="xs:integer">
          <xs:whiteSpace value="collapse" fixed="true"/>
          <xs:maxInclusive value="2060" fixed="true"/>
          <xs:minInclusive value="2000" fixed="true"/>
          <xs:totalDigits value="4" fixed="true"/>
          <xs:pattern value="[0-9]{0,4}"/>
        </xs:restriction>
      </xs:simpleType>
      <xs:simpleType name="Integer_TD1_POS_NOZ___2">
        <xs:restriction base="xs:integer">
          <xs:whiteSpace value="collapse" fixed="true"/>
          <xs:maxInclusive value="4" fixed="true"/>
          <xs:minInclusive value="1" fixed="true"/>
          <xs:totalDigits value="1" fixed="true"/>
        </xs:restriction>
      </xs:simpleType>
      <xs:simpleType name="ExternalList___3">
        <xs:restriction base="xs:string">
          <xs:whiteSpace value="preserve" fixed="true"/>
          <xs:enumeration value="204">
            <xs:annotation>
              <xs:documentation>Kutjevo d.d.</xs:documentation>
            </xs:annotation>
          </xs:enumeration>
          <xs:enumeration value="233">
            <xs:annotation>
              <xs:documentation>Ericsson Nikola Tesla d.d.</xs:documentation>
            </xs:annotation>
          </xs:enumeration>
          <xs:enumeration value="273">
            <xs:annotation>
              <xs:documentation>Hrvatski Telekom d.d.</xs:documentation>
            </xs:annotation>
          </xs:enumeration>
          <xs:enumeration value="330">
            <xs:annotation>
              <xs:documentation>Brodomerkur d.d.</xs:documentation>
            </xs:annotation>
          </xs:enumeration>
          <xs:enumeration value="360">
            <xs:annotation>
              <xs:documentation>Turisthotel d.d.</xs:documentation>
            </xs:annotation>
          </xs:enumeration>
          <xs:enumeration value="382">
            <xs:annotation>
              <xs:documentation>AD Plastik d.d.</xs:documentation>
            </xs:annotation>
          </xs:enumeration>
          <xs:enumeration value="393">
            <xs:annotation>
              <xs:documentation>Hoteli Haludovo Malinska d.d.</xs:documentation>
            </xs:annotation>
          </xs:enumeration>
          <xs:enumeration value="433">
            <xs:annotation>
              <xs:documentation>Plava laguna d.d.</xs:documentation>
            </xs:annotation>
          </xs:enumeration>
          <xs:enumeration value="501">
            <xs:annotation>
              <xs:documentation>Končar - Elektroindustrija d.d.</xs:documentation>
            </xs:annotation>
          </xs:enumeration>
          <xs:enumeration value="568">
            <xs:annotation>
              <xs:documentation>Jadranski naftovod d.d.</xs:documentation>
            </xs:annotation>
          </xs:enumeration>
          <xs:enumeration value="594">
            <xs:annotation>
              <xs:documentation>Vjesnik d.d.</xs:documentation>
            </xs:annotation>
          </xs:enumeration>
          <xs:enumeration value="637">
            <xs:annotation>
              <xs:documentation>Croatia Airlines d.d.</xs:documentation>
            </xs:annotation>
          </xs:enumeration>
          <xs:enumeration value="797">
            <xs:annotation>
              <xs:documentation>Lošinjska plovidba - Holding d.d.</xs:documentation>
            </xs:annotation>
          </xs:enumeration>
          <xs:enumeration value="808">
            <xs:annotation>
              <xs:documentation>Hoteli Jadran d.d.</xs:documentation>
            </xs:annotation>
          </xs:enumeration>
          <xs:enumeration value="847">
            <xs:annotation>
              <xs:documentation>Kraš d.d.</xs:documentation>
            </xs:annotation>
          </xs:enumeration>
          <xs:enumeration value="951">
            <xs:annotation>
              <xs:documentation>Maraska d.d.</xs:documentation>
            </xs:annotation>
          </xs:enumeration>
          <xs:enumeration value="952">
            <xs:annotation>
              <xs:documentation>Zagrebačke pekarne Klara d.d.</xs:documentation>
            </xs:annotation>
          </xs:enumeration>
          <xs:enumeration value="1121">
            <xs:annotation>
              <xs:documentation>Liburnia riviera hoteli d.d.</xs:documentation>
            </xs:annotation>
          </xs:enumeration>
          <xs:enumeration value="1141">
            <xs:annotation>
              <xs:documentation>Petrokemija d.d.</xs:documentation>
            </xs:annotation>
          </xs:enumeration>
          <xs:enumeration value="1147">
            <xs:annotation>
              <xs:documentation>PIK Rijeka d.d.</xs:documentation>
            </xs:annotation>
          </xs:enumeration>
          <xs:enumeration value="1181">
            <xs:annotation>
              <xs:documentation>Adriatic Croatia International Club d.d.</xs:documentation>
            </xs:annotation>
          </xs:enumeration>
          <xs:enumeration value="1187">
            <xs:annotation>
              <xs:documentation>Atlantska plovidba d.d.</xs:documentation>
            </xs:annotation>
          </xs:enumeration>
          <xs:enumeration value="1196">
            <xs:annotation>
              <xs:documentation>Bilokalnik - IPA d.d.</xs:documentation>
            </xs:annotation>
          </xs:enumeration>
          <xs:enumeration value="1200">
            <xs:annotation>
              <xs:documentation>Brionka d.d.</xs:documentation>
            </xs:annotation>
          </xs:enumeration>
          <xs:enumeration value="1203">
            <xs:annotation>
              <xs:documentation>3. MAJ brodogradilište d.d.</xs:documentation>
            </xs:annotation>
          </xs:enumeration>
          <xs:enumeration value="1214">
            <xs:annotation>
              <xs:documentation>Čakovečki mlinovi d.d.</xs:documentation>
            </xs:annotation>
          </xs:enumeration>
          <xs:enumeration value="1215">
            <xs:annotation>
              <xs:documentation>Čateks d.d.</xs:documentation>
            </xs:annotation>
          </xs:enumeration>
          <xs:enumeration value="1216">
            <xs:annotation>
              <xs:documentation>Dalekovod d.d.</xs:documentation>
            </xs:annotation>
          </xs:enumeration>
          <xs:enumeration value="1221">
            <xs:annotation>
              <xs:documentation>Domaća tvornica rublja d.d.</xs:documentation>
            </xs:annotation>
          </xs:enumeration>
          <xs:enumeration value="1230">
            <xs:annotation>
              <xs:documentation>ĐURO ĐAKOVIĆ GRUPA d.d.</xs:documentation>
            </xs:annotation>
          </xs:enumeration>
          <xs:enumeration value="1260">
            <xs:annotation>
              <xs:documentation>Hoteli Maestral d.d.</xs:documentation>
            </xs:annotation>
          </xs:enumeration>
          <xs:enumeration value="1265">
            <xs:annotation>
              <xs:documentation>HTP Korčula d.d.</xs:documentation>
            </xs:annotation>
          </xs:enumeration>
          <xs:enumeration value="1266">
            <xs:annotation>
              <xs:documentation>HTP Orebić d.d.</xs:documentation>
            </xs:annotation>
          </xs:enumeration>
          <xs:enumeration value="1271">
            <xs:annotation>
              <xs:documentation>Ilirija d.d.</xs:documentation>
            </xs:annotation>
          </xs:enumeration>
          <xs:enumeration value="1277">
            <xs:annotation>
              <xs:documentation>Istra d.d.</xs:documentation>
            </xs:annotation>
          </xs:enumeration>
          <xs:enumeration value="1285">
            <xs:annotation>
              <xs:documentation>JADRAN d.d.</xs:documentation>
            </xs:annotation>
          </xs:enumeration>
          <xs:enumeration value="1290">
            <xs:annotation>
              <xs:documentation>Jadran tvornica čarapa d.d.</xs:documentation>
            </xs:annotation>
          </xs:enumeration>
          <xs:enumeration value="1311">
            <xs:annotation>
              <xs:documentation>Koestlin d.d.</xs:documentation>
            </xs:annotation>
          </xs:enumeration>
          <xs:enumeration value="1312">
            <xs:annotation>
              <xs:documentation>Koka d.d.</xs:documentation>
            </xs:annotation>
          </xs:enumeration>
          <xs:enumeration value="1315">
            <xs:annotation>
              <xs:documentation>Končar - Distributivni i specijalni transformatori d.d.</xs:documentation>
            </xs:annotation>
          </xs:enumeration>
          <xs:enumeration value="1326">
            <xs:annotation>
              <xs:documentation>Koteks d.d.</xs:documentation>
            </xs:annotation>
          </xs:enumeration>
          <xs:enumeration value="1333">
            <xs:annotation>
              <xs:documentation>Luka Rijeka d.d.</xs:documentation>
            </xs:annotation>
          </xs:enumeration>
          <xs:enumeration value="1339">
            <xs:annotation>
              <xs:documentation>Medika d.d.</xs:documentation>
            </xs:annotation>
          </xs:enumeration>
          <xs:enumeration value="1378">
            <xs:annotation>
              <xs:documentation>RIZ - Odašiljači d.d. u stečaju</xs:documentation>
            </xs:annotation>
          </xs:enumeration>
          <xs:enumeration value="1383">
            <xs:annotation>
              <xs:documentation>Saponia d.d.</xs:documentation>
            </xs:annotation>
          </xs:enumeration>
          <xs:enumeration value="1392">
            <xs:annotation>
              <xs:documentation>Solaris d.d.</xs:documentation>
            </xs:annotation>
          </xs:enumeration>
          <xs:enumeration value="1398">
            <xs:annotation>
              <xs:documentation>Tehnika d.d.</xs:documentation>
            </xs:annotation>
          </xs:enumeration>
          <xs:enumeration value="1400">
            <xs:annotation>
              <xs:documentation>Tekstilpromet d.d.</xs:documentation>
            </xs:annotation>
          </xs:enumeration>
          <xs:enumeration value="1413">
            <xs:annotation>
              <xs:documentation>Uljanik d.d. - u stečaju</xs:documentation>
            </xs:annotation>
          </xs:enumeration>
          <xs:enumeration value="1420">
            <xs:annotation>
              <xs:documentation>Varteks d.d.</xs:documentation>
            </xs:annotation>
          </xs:enumeration>
          <xs:enumeration value="1442">
            <xs:annotation>
              <xs:documentation>Zvečevo d.d.</xs:documentation>
            </xs:annotation>
          </xs:enumeration>
          <xs:enumeration value="1445">
            <xs:annotation>
              <xs:documentation>Žitnjak d.d.</xs:documentation>
            </xs:annotation>
          </xs:enumeration>
          <xs:enumeration value="1461">
            <xs:annotation>
              <xs:documentation>Institut IGH d.d.</xs:documentation>
            </xs:annotation>
          </xs:enumeration>
          <xs:enumeration value="1463">
            <xs:annotation>
              <xs:documentation>Jadroplov d.d.</xs:documentation>
            </xs:annotation>
          </xs:enumeration>
          <xs:enumeration value="1569">
            <xs:annotation>
              <xs:documentation>Viro tvornica šećera d.d.</xs:documentation>
            </xs:annotation>
          </xs:enumeration>
          <xs:enumeration value="1618">
            <xs:annotation>
              <xs:documentation>Jelsa d.d.</xs:documentation>
            </xs:annotation>
          </xs:enumeration>
          <xs:enumeration value="1619">
            <xs:annotation>
              <xs:documentation>AUTO HRVATSKA d.d.</xs:documentation>
            </xs:annotation>
          </xs:enumeration>
          <xs:enumeration value="1627">
            <xs:annotation>
              <xs:documentation>Podravka d.d.</xs:documentation>
            </xs:annotation>
          </xs:enumeration>
          <xs:enumeration value="1644">
            <xs:annotation>
              <xs:documentation>MODRA ŠPILJA d.d.</xs:documentation>
            </xs:annotation>
          </xs:enumeration>
          <xs:enumeration value="1665">
            <xs:annotation>
              <xs:documentation>Arena Hospitality Group d.d.</xs:documentation>
            </xs:annotation>
          </xs:enumeration>
          <xs:enumeration value="1736">
            <xs:annotation>
              <xs:documentation>BRODOGRADILIŠTE VIKTOR LENAC d.d.</xs:documentation>
            </xs:annotation>
          </xs:enumeration>
          <xs:enumeration value="1928">
            <xs:annotation>
              <xs:documentation>Vis d.d.</xs:documentation>
            </xs:annotation>
          </xs:enumeration>
          <xs:enumeration value="2102">
            <xs:annotation>
              <xs:documentation>Jadroagent d.d.</xs:documentation>
            </xs:annotation>
          </xs:enumeration>
          <xs:enumeration value="2160">
            <xs:annotation>
              <xs:documentation>Dubrovačko primorje d.o.o.</xs:documentation>
            </xs:annotation>
          </xs:enumeration>
          <xs:enumeration value="2338">
            <xs:annotation>
              <xs:documentation>ALPHA ADRIATIC pomorski promet dioničko društvo</xs:documentation>
            </xs:annotation>
          </xs:enumeration>
          <xs:enumeration value="2410">
            <xs:annotation>
              <xs:documentation>Imperial Riviera d.d.</xs:documentation>
            </xs:annotation>
          </xs:enumeration>
          <xs:enumeration value="2416">
            <xs:annotation>
              <xs:documentation>MEDORA HOTELI I LJETOVALIŠTA d.d.</xs:documentation>
            </xs:annotation>
          </xs:enumeration>
          <xs:enumeration value="2457">
            <xs:annotation>
              <xs:documentation>Ingra d.d.</xs:documentation>
            </xs:annotation>
          </xs:enumeration>
          <xs:enumeration value="2560">
            <xs:annotation>
              <xs:documentation>INA - Industrija nafte d.d.</xs:documentation>
            </xs:annotation>
          </xs:enumeration>
          <xs:enumeration value="2574">
            <xs:annotation>
              <xs:documentation>Luka Ploče d.d.</xs:documentation>
            </xs:annotation>
          </xs:enumeration>
          <xs:enumeration value="2588">
            <xs:annotation>
              <xs:documentation>Atlantic Grupa d.d.</xs:documentation>
            </xs:annotation>
          </xs:enumeration>
          <xs:enumeration value="2727">
            <xs:annotation>
              <xs:documentation>VILLA DUBROVNIK HOTELSKO - TURISTIČKO DIONIČKO DRUŠTVO</xs:documentation>
            </xs:annotation>
          </xs:enumeration>
          <xs:enumeration value="3309">
            <xs:annotation>
              <xs:documentation>Adris Grupa d.d.</xs:documentation>
            </xs:annotation>
          </xs:enumeration>
          <xs:enumeration value="3709">
            <xs:annotation>
              <xs:documentation>Terra Firma d.d.</xs:documentation>
            </xs:annotation>
          </xs:enumeration>
          <xs:enumeration value="3722">
            <xs:annotation>
              <xs:documentation>Maistra d.d.</xs:documentation>
            </xs:annotation>
          </xs:enumeration>
          <xs:enumeration value="3817">
            <xs:annotation>
              <xs:documentation>Terra Mediterranea d.d.</xs:documentation>
            </xs:annotation>
          </xs:enumeration>
          <xs:enumeration value="3983">
            <xs:annotation>
              <xs:documentation>HELIOS FAROS d.d.</xs:documentation>
            </xs:annotation>
          </xs:enumeration>
          <xs:enumeration value="4409">
            <xs:annotation>
              <xs:documentation>Hoteli Vodice d.d.</xs:documentation>
            </xs:annotation>
          </xs:enumeration>
          <xs:enumeration value="4575">
            <xs:annotation>
              <xs:documentation>Excelsa nekretnine d.d.</xs:documentation>
            </xs:annotation>
          </xs:enumeration>
          <xs:enumeration value="4969">
            <xs:annotation>
              <xs:documentation>Vodoprivreda Zagreb d.d.</xs:documentation>
            </xs:annotation>
          </xs:enumeration>
          <xs:enumeration value="5158">
            <xs:annotation>
              <xs:documentation>SUNCE HOTELI d.d. za turizam i ugostiteljstvo</xs:documentation>
            </xs:annotation>
          </xs:enumeration>
          <xs:enumeration value="5579">
            <xs:annotation>
              <xs:documentation>Quaestus nekretnine d.d. zatvoreni investicijski fond s javnom ponudom za ulaganje u nekretnine - u likvidaciji</xs:documentation>
            </xs:annotation>
          </xs:enumeration>
          <xs:enumeration value="15268">
            <xs:annotation>
              <xs:documentation>PROFESSIO ENERGIA d.d.</xs:documentation>
            </xs:annotation>
          </xs:enumeration>
          <xs:enumeration value="15989">
            <xs:annotation>
              <xs:documentation>GRANOLIO D.D.</xs:documentation>
            </xs:annotation>
          </xs:enumeration>
          <xs:enumeration value="30559">
            <xs:annotation>
              <xs:documentation>TANKERSKA NEXT GENERATION d.d.</xs:documentation>
            </xs:annotation>
          </xs:enumeration>
          <xs:enumeration value="30577">
            <xs:annotation>
              <xs:documentation>VALAMAR RIVIERA d.d.</xs:documentation>
            </xs:annotation>
          </xs:enumeration>
          <xs:enumeration value="90298">
            <xs:annotation>
              <xs:documentation>SPAN d.d.</xs:documentation>
            </xs:annotation>
          </xs:enumeration>
          <xs:enumeration value="92485">
            <xs:annotation>
              <xs:documentation>FTB TURIZAM d.d.</xs:documentation>
            </xs:annotation>
          </xs:enumeration>
          <xs:enumeration value="94048">
            <xs:annotation>
              <xs:documentation>Stanovi Jadran d.d. za poslovanje nekretninama</xs:documentation>
            </xs:annotation>
          </xs:enumeration>
          <xs:enumeration value="97643">
            <xs:annotation>
              <xs:documentation>Meritus ulaganja d.d.</xs:documentation>
            </xs:annotation>
          </xs:enumeration>
          <xs:enumeration value="99445">
            <xs:annotation>
              <xs:documentation>THE GARDEN BREWERY d.d.</xs:documentation>
            </xs:annotation>
          </xs:enumeration>
          <xs:enumeration value="101766">
            <xs:annotation>
              <xs:documentation>CIAK Grupa d.d. za upravljanje društvima</xs:documentation>
            </xs:annotation>
          </xs:enumeration>
          <xs:enumeration value="102837">
            <xs:annotation>
              <xs:documentation>Primo Real Estate d.d.</xs:documentation>
            </xs:annotation>
          </xs:enumeration>
          <xs:enumeration value="103445">
            <xs:annotation>
              <xs:documentation>Quattro logistika d.d.</xs:documentation>
            </xs:annotation>
          </xs:enumeration>
          <xs:enumeration value="104011">
            <xs:annotation>
              <xs:documentation>MON PERIN D.D.</xs:documentation>
            </xs:annotation>
          </xs:enumeration>
        </xs:restriction>
      </xs:simpleType>
      <xs:simpleType name="EnumList_Konsolidirano___4">
        <xs:restriction base="xs:string">
          <xs:whiteSpace value="preserve" fixed="true"/>
          <xs:enumeration value="KD">
            <xs:annotation>
              <xs:documentation>Konsolidirano</xs:documentation>
            </xs:annotation>
          </xs:enumeration>
          <xs:enumeration value="KN">
            <xs:annotation>
              <xs:documentation>Nekonsolidirano</xs:documentation>
            </xs:annotation>
          </xs:enumeration>
        </xs:restriction>
      </xs:simpleType>
      <xs:simpleType name="Decimal_TD18_FD2___5">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TD18_FD6___6">
        <xs:restriction base="xs:decimal">
          <xs:whiteSpace value="collapse" fixed="true"/>
          <xs:maxInclusive value="999999999999.999999" fixed="true"/>
          <xs:minInclusive value="-999999999999.999999" fixed="true"/>
          <xs:totalDigits value="18" fixed="true"/>
          <xs:fractionDigits value="6" fixed="true"/>
        </xs:restriction>
      </xs:simpleType>
      <xs:simpleType name="Decimal_TD14_FD2___7">
        <xs:restriction base="xs:decimal">
          <xs:whiteSpace value="collapse" fixed="true"/>
          <xs:maxInclusive value="999999999999.99" fixed="true"/>
          <xs:minInclusive value="-999999999999.99" fixed="true"/>
          <xs:totalDigits value="14" fixed="true"/>
          <xs:fractionDigits value="2" fixed="true"/>
        </xs:restriction>
      </xs:simpleType>
      <xs:simpleType name="Decimal_TD18_FD2___8">
        <xs:restriction base="xs:decimal">
          <xs:whiteSpace value="collapse" fixed="true"/>
          <xs:maxInclusive value="9999999999999999.99" fixed="true"/>
          <xs:minInclusive value="-9999999999999999.99" fixed="true"/>
          <xs:totalDigits value="18" fixed="true"/>
          <xs:fractionDigits value="2" fixed="true"/>
        </xs:restriction>
      </xs:simpleType>
      <xs:simpleType name="Decimal___9">
        <xs:restriction base="xs:decimal">
          <xs:whiteSpace value="collapse" fixed="true"/>
        </xs:restriction>
      </xs:simpleType>
      <xs:complexType name="FormType_Izvjesce">
        <xs:annotation>
          <xs:documentation>Obrazac zaglavlja</xs:documentation>
        </xs:annotation>
        <xs:all>
          <xs:element name="Godina" type="Integer_TD4_POS_NOZ___1" nillable="false" minOccurs="1" maxOccurs="1">
            <xs:annotation>
              <xs:documentation>Godina</xs:documentation>
            </xs:annotation>
          </xs:element>
          <xs:element name="Period" type="Integer_TD1_POS_NOZ___2" nillable="false" minOccurs="1" maxOccurs="1">
            <xs:annotation>
              <xs:documentation>Kvartal</xs:documentation>
            </xs:annotation>
          </xs:element>
          <xs:element name="sif_ust" type="ExternalList___3" nillable="false" minOccurs="1" maxOccurs="1">
            <xs:annotation>
              <xs:documentation>Šifra ustanove</xs:documentation>
            </xs:annotation>
          </xs:element>
          <xs:element name="AtribIzv" type="EnumList_Konsolidirano___4" nillable="false" minOccurs="1" maxOccurs="1">
            <xs:annotation>
              <xs:documentation>Konsolidirano</xs:documentation>
            </xs:annotation>
          </xs:element>
        </xs:all>
      </xs:complexType>
      <xs:complexType name="FormType_IFP-TFI-IZD-POD-E_1000976">
        <xs:annotation>
          <xs:documentation>Izvještaj o financijskom položaju, opći izdavatelji, tromjesečni</xs:documentation>
        </xs:annotation>
        <xs:all>
          <xs:element name="P1074366" type="Decimal_TD18_FD2___5" nillable="false" minOccurs="1" maxOccurs="1"/>
          <xs:element name="P1074367" type="Decimal_TD18_FD2___5" nillable="false" minOccurs="1" maxOccurs="1"/>
          <xs:element name="P1074368" type="Decimal_TD18_FD2___5" nillable="false" minOccurs="1" maxOccurs="1"/>
          <xs:element name="P1074369" type="Decimal_TD18_FD2___5" nillable="false" minOccurs="1" maxOccurs="1"/>
          <xs:element name="P1074370" type="Decimal_TD18_FD2___5" nillable="false" minOccurs="1" maxOccurs="1"/>
          <xs:element name="P1074371" type="Decimal_TD18_FD2___5" nillable="false" minOccurs="1" maxOccurs="1"/>
          <xs:element name="P1074372" type="Decimal_TD18_FD2___5" nillable="false" minOccurs="1" maxOccurs="1"/>
          <xs:element name="P1074373" type="Decimal_TD18_FD2___5" nillable="false" minOccurs="1" maxOccurs="1"/>
          <xs:element name="P1074374" type="Decimal_TD18_FD2___5" nillable="false" minOccurs="1" maxOccurs="1"/>
          <xs:element name="P1074375" type="Decimal_TD18_FD2___5" nillable="false" minOccurs="1" maxOccurs="1"/>
          <xs:element name="P1074376" type="Decimal_TD18_FD2___5" nillable="false" minOccurs="1" maxOccurs="1"/>
          <xs:element name="P1074491" type="Decimal_TD18_FD2___5" nillable="false" minOccurs="1" maxOccurs="1"/>
          <xs:element name="P1074492" type="Decimal_TD18_FD2___5" nillable="false" minOccurs="1" maxOccurs="1"/>
          <xs:element name="P1074493" type="Decimal_TD18_FD2___5" nillable="false" minOccurs="1" maxOccurs="1"/>
          <xs:element name="P1074494" type="Decimal_TD18_FD2___5" nillable="false" minOccurs="1" maxOccurs="1"/>
          <xs:element name="P1074575" type="Decimal_TD18_FD2___5" nillable="false" minOccurs="1" maxOccurs="1"/>
          <xs:element name="P1074576" type="Decimal_TD18_FD2___5" nillable="false" minOccurs="1" maxOccurs="1"/>
          <xs:element name="P1074577" type="Decimal_TD18_FD2___5" nillable="false" minOccurs="1" maxOccurs="1"/>
          <xs:element name="P1074578" type="Decimal_TD18_FD2___5" nillable="false" minOccurs="1" maxOccurs="1"/>
          <xs:element name="P1074579" type="Decimal_TD18_FD2___5" nillable="false" minOccurs="1" maxOccurs="1"/>
          <xs:element name="P1074656" type="Decimal_TD18_FD2___5" nillable="false" minOccurs="1" maxOccurs="1"/>
          <xs:element name="P1074657" type="Decimal_TD18_FD2___5" nillable="false" minOccurs="1" maxOccurs="1"/>
          <xs:element name="P1074658" type="Decimal_TD18_FD2___5" nillable="false" minOccurs="1" maxOccurs="1"/>
          <xs:element name="P1074659" type="Decimal_TD18_FD2___5" nillable="false" minOccurs="1" maxOccurs="1"/>
          <xs:element name="P1074894" type="Decimal_TD18_FD2___5" nillable="false" minOccurs="1" maxOccurs="1"/>
          <xs:element name="P1074895" type="Decimal_TD18_FD2___5" nillable="false" minOccurs="1" maxOccurs="1"/>
          <xs:element name="P1074896" type="Decimal_TD18_FD2___5" nillable="false" minOccurs="1" maxOccurs="1"/>
          <xs:element name="P1074897" type="Decimal_TD18_FD2___5" nillable="false" minOccurs="1" maxOccurs="1"/>
          <xs:element name="P1074898" type="Decimal_TD18_FD2___5" nillable="false" minOccurs="1" maxOccurs="1"/>
          <xs:element name="P1074899" type="Decimal_TD18_FD2___5" nillable="false" minOccurs="1" maxOccurs="1"/>
          <xs:element name="P1074900" type="Decimal_TD18_FD2___5" nillable="false" minOccurs="1" maxOccurs="1"/>
          <xs:element name="P1074901" type="Decimal_TD18_FD2___5" nillable="false" minOccurs="1" maxOccurs="1"/>
          <xs:element name="P1074902" type="Decimal_TD18_FD2___5" nillable="false" minOccurs="1" maxOccurs="1"/>
          <xs:element name="P1074903" type="Decimal_TD18_FD2___5" nillable="false" minOccurs="1" maxOccurs="1"/>
          <xs:element name="P1074904" type="Decimal_TD18_FD2___5" nillable="false" minOccurs="1" maxOccurs="1"/>
          <xs:element name="P1074905" type="Decimal_TD18_FD2___5" nillable="false" minOccurs="1" maxOccurs="1"/>
          <xs:element name="P1074906" type="Decimal_TD18_FD2___5" nillable="false" minOccurs="1" maxOccurs="1"/>
          <xs:element name="P1074907" type="Decimal_TD18_FD2___5" nillable="false" minOccurs="1" maxOccurs="1"/>
          <xs:element name="P1074908" type="Decimal_TD18_FD2___5" nillable="false" minOccurs="1" maxOccurs="1"/>
          <xs:element name="P1074909" type="Decimal_TD18_FD2___5" nillable="false" minOccurs="1" maxOccurs="1"/>
          <xs:element name="P1074910" type="Decimal_TD18_FD2___5" nillable="false" minOccurs="1" maxOccurs="1"/>
          <xs:element name="P1074912" type="Decimal_TD18_FD2___5" nillable="false" minOccurs="1" maxOccurs="1"/>
          <xs:element name="P1074914" type="Decimal_TD18_FD2___5" nillable="false" minOccurs="1" maxOccurs="1"/>
          <xs:element name="P1074916" type="Decimal_TD18_FD2___5" nillable="false" minOccurs="1" maxOccurs="1"/>
          <xs:element name="P1074918" type="Decimal_TD18_FD2___5" nillable="false" minOccurs="1" maxOccurs="1"/>
          <xs:element name="P1074921" type="Decimal_TD18_FD2___5" nillable="false" minOccurs="1" maxOccurs="1"/>
          <xs:element name="P1074927" type="Decimal_TD18_FD2___5" nillable="false" minOccurs="1" maxOccurs="1"/>
          <xs:element name="P1074947" type="Decimal_TD18_FD2___5" nillable="false" minOccurs="1" maxOccurs="1"/>
          <xs:element name="P1074949" type="Decimal_TD18_FD2___5" nillable="false" minOccurs="1" maxOccurs="1"/>
          <xs:element name="P1074951" type="Decimal_TD18_FD2___5" nillable="false" minOccurs="1" maxOccurs="1"/>
          <xs:element name="P1074954" type="Decimal_TD18_FD6___6" nillable="false" minOccurs="1" maxOccurs="1"/>
          <xs:element name="P1074956" type="Decimal_TD14_FD2___7" nillable="false" minOccurs="1" maxOccurs="1"/>
          <xs:element name="P1074958" type="Decimal_TD18_FD2___5" nillable="false" minOccurs="1" maxOccurs="1"/>
          <xs:element name="P1074960" type="Decimal_TD18_FD2___5" nillable="false" minOccurs="1" maxOccurs="1"/>
          <xs:element name="P1074962" type="Decimal_TD18_FD2___5" nillable="false" minOccurs="1" maxOccurs="1"/>
          <xs:element name="P1074964" type="Decimal_TD18_FD2___5" nillable="false" minOccurs="1" maxOccurs="1"/>
          <xs:element name="P1074923" type="Decimal_TD18_FD2___5" nillable="false" minOccurs="1" maxOccurs="1"/>
          <xs:element name="P1074925" type="Decimal_TD18_FD2___5" nillable="false" minOccurs="1" maxOccurs="1"/>
          <xs:element name="P1084406" type="Decimal_TD18_FD2___5" nillable="false" minOccurs="1" maxOccurs="1"/>
          <xs:element name="P1084407" type="Decimal_TD18_FD2___5" nillable="false" minOccurs="1" maxOccurs="1"/>
          <xs:element name="P1074967" type="Decimal_TD18_FD2___5" nillable="false" minOccurs="1" maxOccurs="1"/>
          <xs:element name="P1074973" type="Decimal_TD18_FD2___5" nillable="false" minOccurs="1" maxOccurs="1"/>
          <xs:element name="P1074975" type="Decimal_TD18_FD2___5" nillable="false" minOccurs="1" maxOccurs="1"/>
          <xs:element name="P1074979" type="Decimal_TD18_FD2___5" nillable="false" minOccurs="1" maxOccurs="1"/>
          <xs:element name="P1074981" type="Decimal_TD18_FD2___5" nillable="false" minOccurs="1" maxOccurs="1"/>
          <xs:element name="P1074983" type="Decimal_TD18_FD2___5" nillable="false" minOccurs="1" maxOccurs="1"/>
          <xs:element name="P1074985" type="Decimal_TD18_FD2___5" nillable="false" minOccurs="1" maxOccurs="1"/>
          <xs:element name="P1074987" type="Decimal_TD18_FD2___5" nillable="false" minOccurs="1" maxOccurs="1"/>
          <xs:element name="P1074989" type="Decimal_TD18_FD2___5" nillable="false" minOccurs="1" maxOccurs="1"/>
          <xs:element name="P1074991" type="Decimal_TD18_FD2___5" nillable="false" minOccurs="1" maxOccurs="1"/>
          <xs:element name="P1074994" type="Decimal_TD18_FD2___5" nillable="false" minOccurs="1" maxOccurs="1"/>
          <xs:element name="P1074997" type="Decimal_TD18_FD2___5" nillable="false" minOccurs="1" maxOccurs="1"/>
          <xs:element name="P1074998" type="Decimal_TD18_FD2___5" nillable="false" minOccurs="1" maxOccurs="1"/>
          <xs:element name="P1075000" type="Decimal_TD18_FD2___5" nillable="false" minOccurs="1" maxOccurs="1"/>
          <xs:element name="P1075001" type="Decimal_TD18_FD2___5" nillable="false" minOccurs="1" maxOccurs="1"/>
          <xs:element name="P1075003" type="Decimal_TD18_FD2___5" nillable="false" minOccurs="1" maxOccurs="1"/>
          <xs:element name="P1075005" type="Decimal_TD18_FD2___5" nillable="false" minOccurs="1" maxOccurs="1"/>
          <xs:element name="P1075007" type="Decimal_TD18_FD2___5" nillable="false" minOccurs="1" maxOccurs="1"/>
          <xs:element name="P1075009" type="Decimal_TD18_FD2___5" nillable="false" minOccurs="1" maxOccurs="1"/>
          <xs:element name="P1075011" type="Decimal_TD18_FD2___5" nillable="false" minOccurs="1" maxOccurs="1"/>
          <xs:element name="P1075012" type="Decimal_TD18_FD2___5" nillable="false" minOccurs="1" maxOccurs="1"/>
          <xs:element name="P1075014" type="Decimal_TD18_FD2___5" nillable="false" minOccurs="1" maxOccurs="1"/>
          <xs:element name="P1075016" type="Decimal_TD18_FD2___5" nillable="false" minOccurs="1" maxOccurs="1"/>
          <xs:element name="P1075018" type="Decimal_TD18_FD2___5" nillable="false" minOccurs="1" maxOccurs="1"/>
          <xs:element name="P1075020" type="Decimal_TD18_FD2___5" nillable="false" minOccurs="1" maxOccurs="1"/>
          <xs:element name="P1075023" type="Decimal_TD18_FD2___5" nillable="false" minOccurs="1" maxOccurs="1"/>
          <xs:element name="P1075026" type="Decimal_TD18_FD2___5" nillable="false" minOccurs="1" maxOccurs="1"/>
          <xs:element name="P1075028" type="Decimal_TD18_FD2___5" nillable="false" minOccurs="1" maxOccurs="1"/>
          <xs:element name="P1075031" type="Decimal_TD18_FD2___5" nillable="false" minOccurs="1" maxOccurs="1"/>
          <xs:element name="P1075033" type="Decimal_TD18_FD2___5" nillable="false" minOccurs="1" maxOccurs="1"/>
          <xs:element name="P1075035" type="Decimal_TD18_FD2___5" nillable="false" minOccurs="1" maxOccurs="1"/>
          <xs:element name="P1075037" type="Decimal_TD18_FD2___5" nillable="false" minOccurs="1" maxOccurs="1"/>
          <xs:element name="P1075039" type="Decimal_TD18_FD2___5" nillable="false" minOccurs="1" maxOccurs="1"/>
          <xs:element name="P1075043" type="Decimal_TD18_FD2___5" nillable="false" minOccurs="1" maxOccurs="1"/>
          <xs:element name="P1075055" type="Decimal_TD18_FD2___5" nillable="false" minOccurs="1" maxOccurs="1"/>
          <xs:element name="P1075057" type="Decimal_TD18_FD2___5" nillable="false" minOccurs="1" maxOccurs="1"/>
          <xs:element name="P1075058" type="Decimal_TD18_FD2___5" nillable="false" minOccurs="1" maxOccurs="1"/>
          <xs:element name="P1075060" type="Decimal_TD18_FD2___5" nillable="false" minOccurs="1" maxOccurs="1"/>
          <xs:element name="P1075063" type="Decimal_TD18_FD2___5" nillable="false" minOccurs="1" maxOccurs="1"/>
          <xs:element name="P1075065" type="Decimal_TD18_FD2___5" nillable="false" minOccurs="1" maxOccurs="1"/>
          <xs:element name="P1075067" type="Decimal_TD18_FD2___5" nillable="false" minOccurs="1" maxOccurs="1"/>
          <xs:element name="P1075071" type="Decimal_TD18_FD2___5" nillable="false" minOccurs="1" maxOccurs="1"/>
          <xs:element name="P1075076" type="Decimal_TD18_FD2___5" nillable="false" minOccurs="1" maxOccurs="1"/>
          <xs:element name="P1075080" type="Decimal_TD18_FD2___5" nillable="false" minOccurs="1" maxOccurs="1"/>
          <xs:element name="P1075083" type="Decimal_TD18_FD2___5" nillable="false" minOccurs="1" maxOccurs="1"/>
          <xs:element name="P1075085" type="Decimal_TD18_FD2___5" nillable="false" minOccurs="1" maxOccurs="1"/>
          <xs:element name="P1075091" type="Decimal_TD18_FD2___5" nillable="false" minOccurs="1" maxOccurs="1"/>
          <xs:element name="P1075093" type="Decimal_TD18_FD2___5" nillable="false" minOccurs="1" maxOccurs="1"/>
          <xs:element name="P1075095" type="Decimal_TD18_FD2___5" nillable="false" minOccurs="1" maxOccurs="1"/>
          <xs:element name="P1075097" type="Decimal_TD18_FD2___5" nillable="false" minOccurs="1" maxOccurs="1"/>
          <xs:element name="P1075099" type="Decimal_TD18_FD2___5" nillable="false" minOccurs="1" maxOccurs="1"/>
          <xs:element name="P1075100" type="Decimal_TD18_FD2___5" nillable="false" minOccurs="1" maxOccurs="1"/>
          <xs:element name="P1075101" type="Decimal_TD18_FD2___5" nillable="false" minOccurs="1" maxOccurs="1"/>
          <xs:element name="P1075102" type="Decimal_TD18_FD2___5" nillable="false" minOccurs="1" maxOccurs="1"/>
          <xs:element name="P1075103" type="Decimal_TD18_FD2___5" nillable="false" minOccurs="1" maxOccurs="1"/>
          <xs:element name="P1075104" type="Decimal_TD18_FD2___5" nillable="false" minOccurs="1" maxOccurs="1"/>
          <xs:element name="P1075105" type="Decimal_TD18_FD2___5" nillable="false" minOccurs="1" maxOccurs="1"/>
          <xs:element name="P1075106" type="Decimal_TD18_FD2___5" nillable="false" minOccurs="1" maxOccurs="1"/>
          <xs:element name="P1075107" type="Decimal_TD18_FD2___5" nillable="false" minOccurs="1" maxOccurs="1"/>
          <xs:element name="P1075108" type="Decimal_TD18_FD2___5" nillable="false" minOccurs="1" maxOccurs="1"/>
          <xs:element name="P1075109" type="Decimal_TD18_FD2___5" nillable="false" minOccurs="1" maxOccurs="1"/>
          <xs:element name="P1075110" type="Decimal_TD18_FD2___5" nillable="false" minOccurs="1" maxOccurs="1"/>
          <xs:element name="P1075111" type="Decimal_TD18_FD2___5" nillable="false" minOccurs="1" maxOccurs="1"/>
          <xs:element name="P1075112" type="Decimal_TD18_FD2___5" nillable="false" minOccurs="1" maxOccurs="1"/>
          <xs:element name="P1075113" type="Decimal_TD18_FD2___5" nillable="false" minOccurs="1" maxOccurs="1"/>
          <xs:element name="P1075114" type="Decimal_TD18_FD2___5" nillable="false" minOccurs="1" maxOccurs="1"/>
          <xs:element name="P1075115" type="Decimal_TD18_FD2___5" nillable="false" minOccurs="1" maxOccurs="1"/>
          <xs:element name="P1075116" type="Decimal_TD18_FD2___5" nillable="false" minOccurs="1" maxOccurs="1"/>
          <xs:element name="P1075117" type="Decimal_TD18_FD2___5" nillable="false" minOccurs="1" maxOccurs="1"/>
          <xs:element name="P1075118" type="Decimal_TD18_FD2___5" nillable="false" minOccurs="1" maxOccurs="1"/>
          <xs:element name="P1075119" type="Decimal_TD18_FD2___5" nillable="false" minOccurs="1" maxOccurs="1"/>
          <xs:element name="P1075120" type="Decimal_TD18_FD2___5" nillable="false" minOccurs="1" maxOccurs="1"/>
          <xs:element name="P1075121" type="Decimal_TD18_FD2___5" nillable="false" minOccurs="1" maxOccurs="1"/>
          <xs:element name="P1075229" type="Decimal_TD18_FD2___5" nillable="false" minOccurs="1" maxOccurs="1"/>
          <xs:element name="P1075230" type="Decimal_TD18_FD2___5" nillable="false" minOccurs="1" maxOccurs="1"/>
          <xs:element name="P1075231" type="Decimal_TD18_FD2___5" nillable="false" minOccurs="1" maxOccurs="1"/>
          <xs:element name="P1075232" type="Decimal_TD18_FD2___5" nillable="false" minOccurs="1" maxOccurs="1"/>
          <xs:element name="P1075233" type="Decimal_TD18_FD2___5" nillable="false" minOccurs="1" maxOccurs="1"/>
          <xs:element name="P1075234" type="Decimal_TD18_FD2___5" nillable="false" minOccurs="1" maxOccurs="1"/>
          <xs:element name="P1075235" type="Decimal_TD18_FD2___5" nillable="false" minOccurs="1" maxOccurs="1"/>
          <xs:element name="P1075236" type="Decimal_TD18_FD2___5" nillable="false" minOccurs="1" maxOccurs="1"/>
          <xs:element name="P1075237" type="Decimal_TD18_FD2___5" nillable="false" minOccurs="1" maxOccurs="1"/>
          <xs:element name="P1075238" type="Decimal_TD18_FD2___5" nillable="false" minOccurs="1" maxOccurs="1"/>
          <xs:element name="P1075239" type="Decimal_TD18_FD2___5" nillable="false" minOccurs="1" maxOccurs="1"/>
          <xs:element name="P1075240" type="Decimal_TD18_FD2___5" nillable="false" minOccurs="1" maxOccurs="1"/>
          <xs:element name="P1075241" type="Decimal_TD18_FD2___5" nillable="false" minOccurs="1" maxOccurs="1"/>
          <xs:element name="P1075242" type="Decimal_TD18_FD2___5" nillable="false" minOccurs="1" maxOccurs="1"/>
          <xs:element name="P1075243" type="Decimal_TD18_FD2___5" nillable="false" minOccurs="1" maxOccurs="1"/>
          <xs:element name="P1075244" type="Decimal_TD18_FD2___5" nillable="false" minOccurs="1" maxOccurs="1"/>
          <xs:element name="P1075245" type="Decimal_TD18_FD2___5" nillable="false" minOccurs="1" maxOccurs="1"/>
          <xs:element name="P1075246" type="Decimal_TD18_FD2___5" nillable="false" minOccurs="1" maxOccurs="1"/>
          <xs:element name="P1075247" type="Decimal_TD18_FD2___5" nillable="false" minOccurs="1" maxOccurs="1"/>
          <xs:element name="P1075248" type="Decimal_TD18_FD2___5" nillable="false" minOccurs="1" maxOccurs="1"/>
          <xs:element name="P1075249" type="Decimal_TD18_FD2___5" nillable="false" minOccurs="1" maxOccurs="1"/>
          <xs:element name="P1075250" type="Decimal_TD18_FD2___5" nillable="false" minOccurs="1" maxOccurs="1"/>
          <xs:element name="P1075251" type="Decimal_TD18_FD2___5" nillable="false" minOccurs="1" maxOccurs="1"/>
          <xs:element name="P1075252" type="Decimal_TD18_FD2___5" nillable="false" minOccurs="1" maxOccurs="1"/>
          <xs:element name="P1075253" type="Decimal_TD18_FD2___5" nillable="false" minOccurs="1" maxOccurs="1"/>
          <xs:element name="P1075254" type="Decimal_TD18_FD2___5" nillable="false" minOccurs="1" maxOccurs="1"/>
          <xs:element name="P1075255" type="Decimal_TD18_FD2___5" nillable="false" minOccurs="1" maxOccurs="1"/>
          <xs:element name="P1123422" type="Decimal_TD18_FD2___8" nillable="false" minOccurs="1" maxOccurs="1"/>
          <xs:element name="P1123423" type="Decimal_TD18_FD2___8" nillable="false" minOccurs="1" maxOccurs="1"/>
          <xs:element name="P1123424" type="Decimal_TD18_FD2___8" nillable="false" minOccurs="1" maxOccurs="1"/>
          <xs:element name="P1123425" type="Decimal_TD18_FD2___8" nillable="false" minOccurs="1" maxOccurs="1"/>
          <xs:element name="P1075256" type="Decimal_TD18_FD2___5" nillable="false" minOccurs="1" maxOccurs="1"/>
          <xs:element name="P1075257" type="Decimal_TD18_FD2___5" nillable="false" minOccurs="1" maxOccurs="1"/>
          <xs:element name="P1075258" type="Decimal_TD18_FD2___5" nillable="false" minOccurs="1" maxOccurs="1"/>
          <xs:element name="P1075259" type="Decimal_TD18_FD2___5" nillable="false" minOccurs="1" maxOccurs="1"/>
          <xs:element name="P1075260" type="Decimal_TD18_FD2___5" nillable="false" minOccurs="1" maxOccurs="1"/>
          <xs:element name="P1075261" type="Decimal_TD18_FD2___5" nillable="false" minOccurs="1" maxOccurs="1"/>
          <xs:element name="P1075262" type="Decimal_TD18_FD2___5" nillable="false" minOccurs="1" maxOccurs="1"/>
          <xs:element name="P1075263" type="Decimal_TD18_FD2___5" nillable="false" minOccurs="1" maxOccurs="1"/>
          <xs:element name="P1075264" type="Decimal_TD18_FD2___5" nillable="false" minOccurs="1" maxOccurs="1"/>
          <xs:element name="P1075265" type="Decimal_TD18_FD2___5" nillable="false" minOccurs="1" maxOccurs="1"/>
          <xs:element name="P1075266" type="Decimal_TD18_FD2___5" nillable="false" minOccurs="1" maxOccurs="1"/>
          <xs:element name="P1075267" type="Decimal_TD18_FD2___5" nillable="false" minOccurs="1" maxOccurs="1"/>
          <xs:element name="P1075268" type="Decimal_TD18_FD2___5" nillable="false" minOccurs="1" maxOccurs="1"/>
          <xs:element name="P1075269" type="Decimal_TD18_FD2___5" nillable="false" minOccurs="1" maxOccurs="1"/>
          <xs:element name="P1075270" type="Decimal_TD18_FD2___5" nillable="false" minOccurs="1" maxOccurs="1"/>
          <xs:element name="P1075271" type="Decimal_TD18_FD2___5" nillable="false" minOccurs="1" maxOccurs="1"/>
          <xs:element name="P1075272" type="Decimal_TD18_FD2___5" nillable="false" minOccurs="1" maxOccurs="1"/>
          <xs:element name="P1075273" type="Decimal_TD18_FD2___5" nillable="false" minOccurs="1" maxOccurs="1"/>
          <xs:element name="P1075274" type="Decimal_TD18_FD2___5" nillable="false" minOccurs="1" maxOccurs="1"/>
          <xs:element name="P1075275" type="Decimal_TD18_FD2___5" nillable="false" minOccurs="1" maxOccurs="1"/>
          <xs:element name="P1075276" type="Decimal_TD18_FD2___5" nillable="false" minOccurs="1" maxOccurs="1"/>
          <xs:element name="P1075277" type="Decimal_TD18_FD2___5" nillable="false" minOccurs="1" maxOccurs="1"/>
          <xs:element name="P1075278" type="Decimal_TD18_FD2___5" nillable="false" minOccurs="1" maxOccurs="1"/>
          <xs:element name="P1075279" type="Decimal_TD18_FD2___5" nillable="false" minOccurs="1" maxOccurs="1"/>
          <xs:element name="P1075280" type="Decimal_TD18_FD2___5" nillable="false" minOccurs="1" maxOccurs="1"/>
          <xs:element name="P1075281" type="Decimal_TD18_FD2___5" nillable="false" minOccurs="1" maxOccurs="1"/>
          <xs:element name="P1075282" type="Decimal_TD18_FD2___5" nillable="false" minOccurs="1" maxOccurs="1"/>
          <xs:element name="P1075283" type="Decimal_TD18_FD2___5" nillable="false" minOccurs="1" maxOccurs="1"/>
          <xs:element name="P1075284" type="Decimal_TD18_FD2___5" nillable="false" minOccurs="1" maxOccurs="1"/>
          <xs:element name="P1075285" type="Decimal_TD18_FD2___5" nillable="false" minOccurs="1" maxOccurs="1"/>
          <xs:element name="P1075286" type="Decimal_TD18_FD2___5" nillable="false" minOccurs="1" maxOccurs="1"/>
          <xs:element name="P1075287" type="Decimal_TD18_FD2___5" nillable="false" minOccurs="1" maxOccurs="1"/>
          <xs:element name="P1075288" type="Decimal_TD18_FD2___5" nillable="false" minOccurs="1" maxOccurs="1"/>
          <xs:element name="P1075289" type="Decimal_TD18_FD2___5" nillable="false" minOccurs="1" maxOccurs="1"/>
          <xs:element name="P1075290" type="Decimal_TD18_FD2___5" nillable="false" minOccurs="1" maxOccurs="1"/>
          <xs:element name="P1075291" type="Decimal_TD18_FD2___5" nillable="false" minOccurs="1" maxOccurs="1"/>
          <xs:element name="P1075292" type="Decimal_TD18_FD2___5" nillable="false" minOccurs="1" maxOccurs="1"/>
          <xs:element name="P1075293" type="Decimal_TD18_FD2___5" nillable="false" minOccurs="1" maxOccurs="1"/>
          <xs:element name="P1075294" type="Decimal_TD18_FD2___5" nillable="false" minOccurs="1" maxOccurs="1"/>
          <xs:element name="P1075295" type="Decimal_TD18_FD2___5" nillable="false" minOccurs="1" maxOccurs="1"/>
          <xs:element name="P1075296" type="Decimal_TD18_FD2___5" nillable="false" minOccurs="1" maxOccurs="1"/>
          <xs:element name="P1075297" type="Decimal_TD18_FD2___5" nillable="false" minOccurs="1" maxOccurs="1"/>
          <xs:element name="P1075298" type="Decimal_TD18_FD2___5" nillable="false" minOccurs="1" maxOccurs="1"/>
          <xs:element name="P1075299" type="Decimal_TD18_FD2___5" nillable="false" minOccurs="1" maxOccurs="1"/>
          <xs:element name="P1075300" type="Decimal_TD18_FD2___5" nillable="false" minOccurs="1" maxOccurs="1"/>
          <xs:element name="P1075301" type="Decimal_TD18_FD2___5" nillable="false" minOccurs="1" maxOccurs="1"/>
          <xs:element name="P1075302" type="Decimal_TD18_FD2___5" nillable="false" minOccurs="1" maxOccurs="1"/>
          <xs:element name="P1075303" type="Decimal_TD18_FD2___5" nillable="false" minOccurs="1" maxOccurs="1"/>
          <xs:element name="P1075304" type="Decimal_TD18_FD2___5" nillable="false" minOccurs="1" maxOccurs="1"/>
          <xs:element name="P1075305" type="Decimal_TD18_FD2___5" nillable="false" minOccurs="1" maxOccurs="1"/>
          <xs:element name="P1075306" type="Decimal_TD18_FD2___5" nillable="false" minOccurs="1" maxOccurs="1"/>
          <xs:element name="P1075307" type="Decimal_TD18_FD2___5" nillable="false" minOccurs="1" maxOccurs="1"/>
          <xs:element name="P1075308" type="Decimal_TD18_FD2___5" nillable="false" minOccurs="1" maxOccurs="1"/>
          <xs:element name="P1075309" type="Decimal_TD18_FD2___5" nillable="false" minOccurs="1" maxOccurs="1"/>
          <xs:element name="P1075310" type="Decimal_TD18_FD2___5" nillable="false" minOccurs="1" maxOccurs="1"/>
          <xs:element name="P1075311" type="Decimal_TD18_FD2___5" nillable="false" minOccurs="1" maxOccurs="1"/>
          <xs:element name="P1075312" type="Decimal_TD18_FD2___5" nillable="false" minOccurs="1" maxOccurs="1"/>
          <xs:element name="P1075313" type="Decimal_TD18_FD2___5" nillable="false" minOccurs="1" maxOccurs="1"/>
          <xs:element name="P1075314" type="Decimal_TD18_FD2___5" nillable="false" minOccurs="1" maxOccurs="1"/>
          <xs:element name="P1075315" type="Decimal_TD18_FD2___5" nillable="false" minOccurs="1" maxOccurs="1"/>
          <xs:element name="P1075316" type="Decimal_TD18_FD2___5" nillable="false" minOccurs="1" maxOccurs="1"/>
          <xs:element name="P1075317" type="Decimal_TD18_FD2___5" nillable="false" minOccurs="1" maxOccurs="1"/>
          <xs:element name="P1075318" type="Decimal_TD18_FD2___5" nillable="false" minOccurs="1" maxOccurs="1"/>
          <xs:element name="P1075319" type="Decimal_TD18_FD2___5" nillable="false" minOccurs="1" maxOccurs="1"/>
          <xs:element name="P1075320" type="Decimal_TD18_FD2___5" nillable="false" minOccurs="1" maxOccurs="1"/>
          <xs:element name="P1075321" type="Decimal_TD18_FD2___5" nillable="false" minOccurs="1" maxOccurs="1"/>
          <xs:element name="P1075322" type="Decimal_TD18_FD2___5" nillable="false" minOccurs="1" maxOccurs="1"/>
          <xs:element name="P1075323" type="Decimal_TD18_FD2___5" nillable="false" minOccurs="1" maxOccurs="1"/>
          <xs:element name="P1075324" type="Decimal_TD18_FD2___5" nillable="false" minOccurs="1" maxOccurs="1"/>
          <xs:element name="P1075325" type="Decimal_TD18_FD2___5" nillable="false" minOccurs="1" maxOccurs="1"/>
          <xs:element name="P1075326" type="Decimal_TD18_FD2___5" nillable="false" minOccurs="1" maxOccurs="1"/>
          <xs:element name="P1075327" type="Decimal_TD18_FD2___5" nillable="false" minOccurs="1" maxOccurs="1"/>
          <xs:element name="P1075328" type="Decimal_TD18_FD2___5" nillable="false" minOccurs="1" maxOccurs="1"/>
          <xs:element name="P1075329" type="Decimal_TD18_FD2___5" nillable="false" minOccurs="1" maxOccurs="1"/>
          <xs:element name="P1075330" type="Decimal_TD18_FD2___5" nillable="false" minOccurs="1" maxOccurs="1"/>
          <xs:element name="P1075331" type="Decimal_TD18_FD2___5" nillable="false" minOccurs="1" maxOccurs="1"/>
          <xs:element name="P1075332" type="Decimal_TD18_FD2___5" nillable="false" minOccurs="1" maxOccurs="1"/>
          <xs:element name="P1075333" type="Decimal_TD18_FD2___5" nillable="false" minOccurs="1" maxOccurs="1"/>
          <xs:element name="P1075334" type="Decimal_TD18_FD2___5" nillable="false" minOccurs="1" maxOccurs="1"/>
          <xs:element name="P1075335" type="Decimal_TD18_FD2___5" nillable="false" minOccurs="1" maxOccurs="1"/>
          <xs:element name="P1075336" type="Decimal_TD18_FD2___5" nillable="false" minOccurs="1" maxOccurs="1"/>
          <xs:element name="P1075337" type="Decimal_TD18_FD2___5" nillable="false" minOccurs="1" maxOccurs="1"/>
          <xs:element name="P1075338" type="Decimal_TD18_FD2___5" nillable="false" minOccurs="1" maxOccurs="1"/>
          <xs:element name="P1075339" type="Decimal_TD18_FD2___5" nillable="false" minOccurs="1" maxOccurs="1"/>
          <xs:element name="P1075340" type="Decimal_TD18_FD2___5" nillable="false" minOccurs="1" maxOccurs="1"/>
          <xs:element name="P1075341" type="Decimal_TD18_FD2___5" nillable="false" minOccurs="1" maxOccurs="1"/>
          <xs:element name="P1075342" type="Decimal_TD18_FD2___5" nillable="false" minOccurs="1" maxOccurs="1"/>
          <xs:element name="P1075343" type="Decimal_TD18_FD2___5" nillable="false" minOccurs="1" maxOccurs="1"/>
        </xs:all>
      </xs:complexType>
      <xs:complexType name="FormType_ISD-TFI-IZD-POD-E_1000979">
        <xs:annotation>
          <xs:documentation>Izvještaj o sveobuhvatnoj dobiti, opći izdavatelji, tromjesečni</xs:documentation>
        </xs:annotation>
        <xs:all>
          <xs:element name="P1076024" type="Decimal_TD18_FD2___5" nillable="false" minOccurs="1" maxOccurs="1"/>
          <xs:element name="P1082291" type="Decimal_TD18_FD2___5" nillable="false" minOccurs="1" maxOccurs="1"/>
          <xs:element name="P1076032" type="Decimal_TD18_FD2___5" nillable="false" minOccurs="1" maxOccurs="1"/>
          <xs:element name="P1082293" type="Decimal_TD18_FD2___5" nillable="false" minOccurs="1" maxOccurs="1"/>
          <xs:element name="P1076039" type="Decimal_TD18_FD2___5" nillable="false" minOccurs="1" maxOccurs="1"/>
          <xs:element name="P1082294" type="Decimal_TD18_FD2___5" nillable="false" minOccurs="1" maxOccurs="1"/>
          <xs:element name="P1076041" type="Decimal_TD18_FD2___5" nillable="false" minOccurs="1" maxOccurs="1"/>
          <xs:element name="P1082296" type="Decimal_TD18_FD2___5" nillable="false" minOccurs="1" maxOccurs="1"/>
          <xs:element name="P1076043" type="Decimal_TD18_FD2___5" nillable="false" minOccurs="1" maxOccurs="1"/>
          <xs:element name="P1082297" type="Decimal_TD18_FD2___5" nillable="false" minOccurs="1" maxOccurs="1"/>
          <xs:element name="P1076046" type="Decimal_TD18_FD2___5" nillable="false" minOccurs="1" maxOccurs="1"/>
          <xs:element name="P1082299" type="Decimal_TD18_FD2___5" nillable="false" minOccurs="1" maxOccurs="1"/>
          <xs:element name="P1076048" type="Decimal_TD18_FD2___5" nillable="false" minOccurs="1" maxOccurs="1"/>
          <xs:element name="P1082302" type="Decimal_TD18_FD2___5" nillable="false" minOccurs="1" maxOccurs="1"/>
          <xs:element name="P1076052" type="Decimal_TD18_FD2___5" nillable="false" minOccurs="1" maxOccurs="1"/>
          <xs:element name="P1082303" type="Decimal_TD18_FD2___5" nillable="false" minOccurs="1" maxOccurs="1"/>
          <xs:element name="P1076056" type="Decimal_TD18_FD2___5" nillable="false" minOccurs="1" maxOccurs="1"/>
          <xs:element name="P1082305" type="Decimal_TD18_FD2___5" nillable="false" minOccurs="1" maxOccurs="1"/>
          <xs:element name="P1076058" type="Decimal_TD18_FD2___5" nillable="false" minOccurs="1" maxOccurs="1"/>
          <xs:element name="P1082307" type="Decimal_TD18_FD2___5" nillable="false" minOccurs="1" maxOccurs="1"/>
          <xs:element name="P1076060" type="Decimal_TD18_FD2___5" nillable="false" minOccurs="1" maxOccurs="1"/>
          <xs:element name="P1082308" type="Decimal_TD18_FD2___5" nillable="false" minOccurs="1" maxOccurs="1"/>
          <xs:element name="P1076062" type="Decimal_TD18_FD2___5" nillable="false" minOccurs="1" maxOccurs="1"/>
          <xs:element name="P1082310" type="Decimal_TD18_FD2___5" nillable="false" minOccurs="1" maxOccurs="1"/>
          <xs:element name="P1076064" type="Decimal_TD18_FD2___5" nillable="false" minOccurs="1" maxOccurs="1"/>
          <xs:element name="P1082311" type="Decimal_TD18_FD2___5" nillable="false" minOccurs="1" maxOccurs="1"/>
          <xs:element name="P1076066" type="Decimal_TD18_FD2___5" nillable="false" minOccurs="1" maxOccurs="1"/>
          <xs:element name="P1082313" type="Decimal_TD18_FD2___5" nillable="false" minOccurs="1" maxOccurs="1"/>
          <xs:element name="P1076069" type="Decimal_TD18_FD2___5" nillable="false" minOccurs="1" maxOccurs="1"/>
          <xs:element name="P1082315" type="Decimal_TD18_FD2___5" nillable="false" minOccurs="1" maxOccurs="1"/>
          <xs:element name="P1076071" type="Decimal_TD18_FD2___5" nillable="false" minOccurs="1" maxOccurs="1"/>
          <xs:element name="P1082316" type="Decimal_TD18_FD2___5" nillable="false" minOccurs="1" maxOccurs="1"/>
          <xs:element name="P1076073" type="Decimal_TD18_FD2___5" nillable="false" minOccurs="1" maxOccurs="1"/>
          <xs:element name="P1082318" type="Decimal_TD18_FD2___5" nillable="false" minOccurs="1" maxOccurs="1"/>
          <xs:element name="P1076076" type="Decimal_TD18_FD2___5" nillable="false" minOccurs="1" maxOccurs="1"/>
          <xs:element name="P1082319" type="Decimal_TD18_FD2___5" nillable="false" minOccurs="1" maxOccurs="1"/>
          <xs:element name="P1076078" type="Decimal_TD18_FD2___5" nillable="false" minOccurs="1" maxOccurs="1"/>
          <xs:element name="P1082321" type="Decimal_TD18_FD2___5" nillable="false" minOccurs="1" maxOccurs="1"/>
          <xs:element name="P1076080" type="Decimal_TD18_FD2___5" nillable="false" minOccurs="1" maxOccurs="1"/>
          <xs:element name="P1082324" type="Decimal_TD18_FD2___5" nillable="false" minOccurs="1" maxOccurs="1"/>
          <xs:element name="P1076082" type="Decimal_TD18_FD2___5" nillable="false" minOccurs="1" maxOccurs="1"/>
          <xs:element name="P1082326" type="Decimal_TD18_FD2___5" nillable="false" minOccurs="1" maxOccurs="1"/>
          <xs:element name="P1076084" type="Decimal_TD18_FD2___5" nillable="false" minOccurs="1" maxOccurs="1"/>
          <xs:element name="P1082327" type="Decimal_TD18_FD2___5" nillable="false" minOccurs="1" maxOccurs="1"/>
          <xs:element name="P1076087" type="Decimal_TD18_FD2___5" nillable="false" minOccurs="1" maxOccurs="1"/>
          <xs:element name="P1082329" type="Decimal_TD18_FD2___5" nillable="false" minOccurs="1" maxOccurs="1"/>
          <xs:element name="P1076090" type="Decimal_TD18_FD2___5" nillable="false" minOccurs="1" maxOccurs="1"/>
          <xs:element name="P1082330" type="Decimal_TD18_FD2___5" nillable="false" minOccurs="1" maxOccurs="1"/>
          <xs:element name="P1076092" type="Decimal_TD18_FD2___5" nillable="false" minOccurs="1" maxOccurs="1"/>
          <xs:element name="P1082332" type="Decimal_TD18_FD2___5" nillable="false" minOccurs="1" maxOccurs="1"/>
          <xs:element name="P1076094" type="Decimal_TD18_FD2___5" nillable="false" minOccurs="1" maxOccurs="1"/>
          <xs:element name="P1082334" type="Decimal_TD18_FD2___5" nillable="false" minOccurs="1" maxOccurs="1"/>
          <xs:element name="P1076095" type="Decimal_TD18_FD2___5" nillable="false" minOccurs="1" maxOccurs="1"/>
          <xs:element name="P1082335" type="Decimal_TD18_FD2___5" nillable="false" minOccurs="1" maxOccurs="1"/>
          <xs:element name="P1076098" type="Decimal_TD18_FD2___5" nillable="false" minOccurs="1" maxOccurs="1"/>
          <xs:element name="P1082337" type="Decimal_TD18_FD2___5" nillable="false" minOccurs="1" maxOccurs="1"/>
          <xs:element name="P1076101" type="Decimal_TD18_FD2___5" nillable="false" minOccurs="1" maxOccurs="1"/>
          <xs:element name="P1082339" type="Decimal_TD18_FD2___5" nillable="false" minOccurs="1" maxOccurs="1"/>
          <xs:element name="P1076103" type="Decimal_TD18_FD2___5" nillable="false" minOccurs="1" maxOccurs="1"/>
          <xs:element name="P1082340" type="Decimal_TD18_FD2___5" nillable="false" minOccurs="1" maxOccurs="1"/>
          <xs:element name="P1076105" type="Decimal_TD18_FD2___5" nillable="false" minOccurs="1" maxOccurs="1"/>
          <xs:element name="P1082342" type="Decimal_TD18_FD2___5" nillable="false" minOccurs="1" maxOccurs="1"/>
          <xs:element name="P1076107" type="Decimal_TD18_FD2___5" nillable="false" minOccurs="1" maxOccurs="1"/>
          <xs:element name="P1082345" type="Decimal_TD18_FD2___5" nillable="false" minOccurs="1" maxOccurs="1"/>
          <xs:element name="P1076109" type="Decimal_TD18_FD2___5" nillable="false" minOccurs="1" maxOccurs="1"/>
          <xs:element name="P1082347" type="Decimal_TD18_FD2___5" nillable="false" minOccurs="1" maxOccurs="1"/>
          <xs:element name="P1076111" type="Decimal_TD18_FD2___5" nillable="false" minOccurs="1" maxOccurs="1"/>
          <xs:element name="P1082348" type="Decimal_TD18_FD2___5" nillable="false" minOccurs="1" maxOccurs="1"/>
          <xs:element name="P1076113" type="Decimal_TD18_FD2___5" nillable="false" minOccurs="1" maxOccurs="1"/>
          <xs:element name="P1082350" type="Decimal_TD18_FD2___5" nillable="false" minOccurs="1" maxOccurs="1"/>
          <xs:element name="P1076115" type="Decimal_TD18_FD2___5" nillable="false" minOccurs="1" maxOccurs="1"/>
          <xs:element name="P1082352" type="Decimal_TD18_FD2___5" nillable="false" minOccurs="1" maxOccurs="1"/>
          <xs:element name="P1076117" type="Decimal_TD18_FD2___5" nillable="false" minOccurs="1" maxOccurs="1"/>
          <xs:element name="P1082353" type="Decimal_TD18_FD2___5" nillable="false" minOccurs="1" maxOccurs="1"/>
          <xs:element name="P1076122" type="Decimal_TD18_FD2___5" nillable="false" minOccurs="1" maxOccurs="1"/>
          <xs:element name="P1082355" type="Decimal_TD18_FD2___5" nillable="false" minOccurs="1" maxOccurs="1"/>
          <xs:element name="P1076126" type="Decimal_TD18_FD2___5" nillable="false" minOccurs="1" maxOccurs="1"/>
          <xs:element name="P1082357" type="Decimal_TD18_FD2___5" nillable="false" minOccurs="1" maxOccurs="1"/>
          <xs:element name="P1076128" type="Decimal_TD18_FD2___5" nillable="false" minOccurs="1" maxOccurs="1"/>
          <xs:element name="P1082359" type="Decimal_TD18_FD2___5" nillable="false" minOccurs="1" maxOccurs="1"/>
          <xs:element name="P1076130" type="Decimal_TD18_FD2___5" nillable="false" minOccurs="1" maxOccurs="1"/>
          <xs:element name="P1082363" type="Decimal_TD18_FD2___5" nillable="false" minOccurs="1" maxOccurs="1"/>
          <xs:element name="P1076132" type="Decimal_TD18_FD2___5" nillable="false" minOccurs="1" maxOccurs="1"/>
          <xs:element name="P1082371" type="Decimal_TD18_FD2___5" nillable="false" minOccurs="1" maxOccurs="1"/>
          <xs:element name="P1076134" type="Decimal_TD18_FD2___5" nillable="false" minOccurs="1" maxOccurs="1"/>
          <xs:element name="P1082373" type="Decimal_TD18_FD2___5" nillable="false" minOccurs="1" maxOccurs="1"/>
          <xs:element name="P1076136" type="Decimal_TD18_FD2___5" nillable="false" minOccurs="1" maxOccurs="1"/>
          <xs:element name="P1082375" type="Decimal_TD18_FD2___5" nillable="false" minOccurs="1" maxOccurs="1"/>
          <xs:element name="P1076138" type="Decimal_TD18_FD2___5" nillable="false" minOccurs="1" maxOccurs="1"/>
          <xs:element name="P1082377" type="Decimal_TD18_FD2___5" nillable="false" minOccurs="1" maxOccurs="1"/>
          <xs:element name="P1076140" type="Decimal_TD18_FD2___5" nillable="false" minOccurs="1" maxOccurs="1"/>
          <xs:element name="P1082379" type="Decimal_TD18_FD2___5" nillable="false" minOccurs="1" maxOccurs="1"/>
          <xs:element name="P1076142" type="Decimal_TD18_FD2___5" nillable="false" minOccurs="1" maxOccurs="1"/>
          <xs:element name="P1082380" type="Decimal_TD18_FD2___5" nillable="false" minOccurs="1" maxOccurs="1"/>
          <xs:element name="P1076144" type="Decimal_TD18_FD2___5" nillable="false" minOccurs="1" maxOccurs="1"/>
          <xs:element name="P1082382" type="Decimal_TD18_FD2___5" nillable="false" minOccurs="1" maxOccurs="1"/>
          <xs:element name="P1076147" type="Decimal_TD18_FD2___5" nillable="false" minOccurs="1" maxOccurs="1"/>
          <xs:element name="P1082384" type="Decimal_TD18_FD2___5" nillable="false" minOccurs="1" maxOccurs="1"/>
          <xs:element name="P1076150" type="Decimal_TD18_FD2___5" nillable="false" minOccurs="1" maxOccurs="1"/>
          <xs:element name="P1082386" type="Decimal_TD18_FD2___5" nillable="false" minOccurs="1" maxOccurs="1"/>
          <xs:element name="P1076152" type="Decimal_TD18_FD2___5" nillable="false" minOccurs="1" maxOccurs="1"/>
          <xs:element name="P1082387" type="Decimal_TD18_FD2___5" nillable="false" minOccurs="1" maxOccurs="1"/>
          <xs:element name="P1076154" type="Decimal_TD18_FD2___5" nillable="false" minOccurs="1" maxOccurs="1"/>
          <xs:element name="P1082389" type="Decimal_TD18_FD2___5" nillable="false" minOccurs="1" maxOccurs="1"/>
          <xs:element name="P1076156" type="Decimal_TD18_FD2___5" nillable="false" minOccurs="1" maxOccurs="1"/>
          <xs:element name="P1082391" type="Decimal_TD18_FD2___5" nillable="false" minOccurs="1" maxOccurs="1"/>
          <xs:element name="P1076158" type="Decimal_TD18_FD2___5" nillable="false" minOccurs="1" maxOccurs="1"/>
          <xs:element name="P1082393" type="Decimal_TD18_FD2___5" nillable="false" minOccurs="1" maxOccurs="1"/>
          <xs:element name="P1076162" type="Decimal_TD18_FD2___5" nillable="false" minOccurs="1" maxOccurs="1"/>
          <xs:element name="P1082395" type="Decimal_TD18_FD2___5" nillable="false" minOccurs="1" maxOccurs="1"/>
          <xs:element name="P1076164" type="Decimal_TD18_FD2___5" nillable="false" minOccurs="1" maxOccurs="1"/>
          <xs:element name="P1082397" type="Decimal_TD18_FD2___5" nillable="false" minOccurs="1" maxOccurs="1"/>
          <xs:element name="P1076166" type="Decimal_TD18_FD2___5" nillable="false" minOccurs="1" maxOccurs="1"/>
          <xs:element name="P1082399" type="Decimal_TD18_FD2___5" nillable="false" minOccurs="1" maxOccurs="1"/>
          <xs:element name="P1076168" type="Decimal_TD18_FD2___5" nillable="false" minOccurs="1" maxOccurs="1"/>
          <xs:element name="P1082400" type="Decimal_TD18_FD2___5" nillable="false" minOccurs="1" maxOccurs="1"/>
          <xs:element name="P1076170" type="Decimal_TD18_FD2___5" nillable="false" minOccurs="1" maxOccurs="1"/>
          <xs:element name="P1082402" type="Decimal_TD18_FD2___5" nillable="false" minOccurs="1" maxOccurs="1"/>
          <xs:element name="P1076173" type="Decimal_TD18_FD2___5" nillable="false" minOccurs="1" maxOccurs="1"/>
          <xs:element name="P1082404" type="Decimal_TD18_FD2___5" nillable="false" minOccurs="1" maxOccurs="1"/>
          <xs:element name="P1076175" type="Decimal_TD18_FD2___5" nillable="false" minOccurs="1" maxOccurs="1"/>
          <xs:element name="P1082405" type="Decimal_TD18_FD2___5" nillable="false" minOccurs="1" maxOccurs="1"/>
          <xs:element name="P1076178" type="Decimal_TD18_FD2___5" nillable="false" minOccurs="1" maxOccurs="1"/>
          <xs:element name="P1082407" type="Decimal_TD18_FD2___5" nillable="false" minOccurs="1" maxOccurs="1"/>
          <xs:element name="P1076180" type="Decimal_TD18_FD2___5" nillable="false" minOccurs="1" maxOccurs="1"/>
          <xs:element name="P1082409" type="Decimal_TD18_FD2___5" nillable="false" minOccurs="1" maxOccurs="1"/>
          <xs:element name="P1076182" type="Decimal_TD18_FD2___5" nillable="false" minOccurs="1" maxOccurs="1"/>
          <xs:element name="P1082411" type="Decimal_TD18_FD2___5" nillable="false" minOccurs="1" maxOccurs="1"/>
          <xs:element name="P1076234" type="Decimal_TD18_FD2___5" nillable="false" minOccurs="1" maxOccurs="1"/>
          <xs:element name="P1082413" type="Decimal_TD18_FD2___5" nillable="false" minOccurs="1" maxOccurs="1"/>
          <xs:element name="P1076236" type="Decimal_TD18_FD2___5" nillable="false" minOccurs="1" maxOccurs="1"/>
          <xs:element name="P1082414" type="Decimal_TD18_FD2___5" nillable="false" minOccurs="1" maxOccurs="1"/>
          <xs:element name="P1076240" type="Decimal_TD18_FD2___5" nillable="false" minOccurs="1" maxOccurs="1"/>
          <xs:element name="P1082421" type="Decimal_TD18_FD2___5" nillable="false" minOccurs="1" maxOccurs="1"/>
          <xs:element name="P1076243" type="Decimal_TD18_FD2___5" nillable="false" minOccurs="1" maxOccurs="1"/>
          <xs:element name="P1082424" type="Decimal_TD18_FD2___5" nillable="false" minOccurs="1" maxOccurs="1"/>
          <xs:element name="P1076245" type="Decimal_TD18_FD2___5" nillable="false" minOccurs="1" maxOccurs="1"/>
          <xs:element name="P1082426" type="Decimal_TD18_FD2___5" nillable="false" minOccurs="1" maxOccurs="1"/>
          <xs:element name="P1076247" type="Decimal_TD18_FD2___5" nillable="false" minOccurs="1" maxOccurs="1"/>
          <xs:element name="P1082427" type="Decimal_TD18_FD2___5" nillable="false" minOccurs="1" maxOccurs="1"/>
          <xs:element name="P1076249" type="Decimal_TD18_FD2___5" nillable="false" minOccurs="1" maxOccurs="1"/>
          <xs:element name="P1082431" type="Decimal_TD18_FD2___5" nillable="false" minOccurs="1" maxOccurs="1"/>
          <xs:element name="P1076251" type="Decimal_TD18_FD2___5" nillable="false" minOccurs="1" maxOccurs="1"/>
          <xs:element name="P1082432" type="Decimal_TD18_FD2___5" nillable="false" minOccurs="1" maxOccurs="1"/>
          <xs:element name="P1076253" type="Decimal_TD18_FD2___5" nillable="false" minOccurs="1" maxOccurs="1"/>
          <xs:element name="P1082434" type="Decimal_TD18_FD2___5" nillable="false" minOccurs="1" maxOccurs="1"/>
          <xs:element name="P1076255" type="Decimal_TD18_FD2___5" nillable="false" minOccurs="1" maxOccurs="1"/>
          <xs:element name="P1082436" type="Decimal_TD18_FD2___5" nillable="false" minOccurs="1" maxOccurs="1"/>
          <xs:element name="P1076257" type="Decimal_TD18_FD2___5" nillable="false" minOccurs="1" maxOccurs="1"/>
          <xs:element name="P1082438" type="Decimal_TD18_FD2___5" nillable="false" minOccurs="1" maxOccurs="1"/>
          <xs:element name="P1076259" type="Decimal_TD18_FD2___5" nillable="false" minOccurs="1" maxOccurs="1"/>
          <xs:element name="P1082439" type="Decimal_TD18_FD2___5" nillable="false" minOccurs="1" maxOccurs="1"/>
          <xs:element name="P1076262" type="Decimal_TD18_FD2___5" nillable="false" minOccurs="1" maxOccurs="1"/>
          <xs:element name="P1082441" type="Decimal_TD18_FD2___5" nillable="false" minOccurs="1" maxOccurs="1"/>
          <xs:element name="P1076264" type="Decimal_TD18_FD2___5" nillable="false" minOccurs="1" maxOccurs="1"/>
          <xs:element name="P1082443" type="Decimal_TD18_FD2___5" nillable="false" minOccurs="1" maxOccurs="1"/>
          <xs:element name="P1076274" type="Decimal_TD18_FD2___5" nillable="false" minOccurs="1" maxOccurs="1"/>
          <xs:element name="P1082444" type="Decimal_TD18_FD2___5" nillable="false" minOccurs="1" maxOccurs="1"/>
          <xs:element name="P1076276" type="Decimal_TD18_FD2___5" nillable="false" minOccurs="1" maxOccurs="1"/>
          <xs:element name="P1082446" type="Decimal_TD18_FD2___5" nillable="false" minOccurs="1" maxOccurs="1"/>
          <xs:element name="P1076278" type="Decimal_TD18_FD2___5" nillable="false" minOccurs="1" maxOccurs="1"/>
          <xs:element name="P1082448" type="Decimal_TD18_FD2___5" nillable="false" minOccurs="1" maxOccurs="1"/>
          <xs:element name="P1076280" type="Decimal_TD18_FD2___5" nillable="false" minOccurs="1" maxOccurs="1"/>
          <xs:element name="P1082449" type="Decimal_TD18_FD2___5" nillable="false" minOccurs="1" maxOccurs="1"/>
          <xs:element name="P1076281" type="Decimal_TD18_FD2___5" nillable="false" minOccurs="1" maxOccurs="1"/>
          <xs:element name="P1082451" type="Decimal_TD18_FD2___5" nillable="false" minOccurs="1" maxOccurs="1"/>
          <xs:element name="P1076282" type="Decimal_TD18_FD2___5" nillable="false" minOccurs="1" maxOccurs="1"/>
          <xs:element name="P1082452" type="Decimal_TD18_FD2___5" nillable="false" minOccurs="1" maxOccurs="1"/>
          <xs:element name="P1076283" type="Decimal_TD18_FD2___5" nillable="false" minOccurs="1" maxOccurs="1"/>
          <xs:element name="P1082454" type="Decimal_TD18_FD2___5" nillable="false" minOccurs="1" maxOccurs="1"/>
          <xs:element name="P1076284" type="Decimal_TD18_FD2___5" nillable="false" minOccurs="1" maxOccurs="1"/>
          <xs:element name="P1082456" type="Decimal_TD18_FD2___5" nillable="false" minOccurs="1" maxOccurs="1"/>
          <xs:element name="P1076285" type="Decimal_TD18_FD2___5" nillable="false" minOccurs="1" maxOccurs="1"/>
          <xs:element name="P1082457" type="Decimal_TD18_FD2___5" nillable="false" minOccurs="1" maxOccurs="1"/>
          <xs:element name="P1076286" type="Decimal_TD18_FD2___5" nillable="false" minOccurs="1" maxOccurs="1"/>
          <xs:element name="P1082459" type="Decimal_TD18_FD2___5" nillable="false" minOccurs="1" maxOccurs="1"/>
          <xs:element name="P1076287" type="Decimal_TD18_FD2___5" nillable="false" minOccurs="1" maxOccurs="1"/>
          <xs:element name="P1082476" type="Decimal_TD18_FD2___5" nillable="false" minOccurs="1" maxOccurs="1"/>
          <xs:element name="P1076288" type="Decimal_TD18_FD2___5" nillable="false" minOccurs="1" maxOccurs="1"/>
          <xs:element name="P1082478" type="Decimal_TD18_FD2___5" nillable="false" minOccurs="1" maxOccurs="1"/>
          <xs:element name="P1076289" type="Decimal_TD18_FD2___5" nillable="false" minOccurs="1" maxOccurs="1"/>
          <xs:element name="P1082479" type="Decimal_TD18_FD2___5" nillable="false" minOccurs="1" maxOccurs="1"/>
          <xs:element name="P1076291" type="Decimal_TD18_FD2___5" nillable="false" minOccurs="1" maxOccurs="1"/>
          <xs:element name="P1082481" type="Decimal_TD18_FD2___5" nillable="false" minOccurs="1" maxOccurs="1"/>
          <xs:element name="P1076293" type="Decimal_TD18_FD2___5" nillable="false" minOccurs="1" maxOccurs="1"/>
          <xs:element name="P1082483" type="Decimal_TD18_FD2___5" nillable="false" minOccurs="1" maxOccurs="1"/>
          <xs:element name="P1076295" type="Decimal_TD18_FD2___5" nillable="false" minOccurs="1" maxOccurs="1"/>
          <xs:element name="P1082485" type="Decimal_TD18_FD2___5" nillable="false" minOccurs="1" maxOccurs="1"/>
          <xs:element name="P1076297" type="Decimal_TD18_FD2___5" nillable="false" minOccurs="1" maxOccurs="1"/>
          <xs:element name="P1082486" type="Decimal_TD18_FD2___5" nillable="false" minOccurs="1" maxOccurs="1"/>
          <xs:element name="P1076299" type="Decimal_TD18_FD2___5" nillable="false" minOccurs="1" maxOccurs="1"/>
          <xs:element name="P1082489" type="Decimal_TD18_FD2___5" nillable="false" minOccurs="1" maxOccurs="1"/>
          <xs:element name="P1076301" type="Decimal_TD18_FD2___5" nillable="false" minOccurs="1" maxOccurs="1"/>
          <xs:element name="P1082491" type="Decimal_TD18_FD2___5" nillable="false" minOccurs="1" maxOccurs="1"/>
          <xs:element name="P1076303" type="Decimal_TD18_FD2___5" nillable="false" minOccurs="1" maxOccurs="1"/>
          <xs:element name="P1082492" type="Decimal_TD18_FD2___5" nillable="false" minOccurs="1" maxOccurs="1"/>
          <xs:element name="P1076315" type="Decimal_TD18_FD2___5" nillable="false" minOccurs="1" maxOccurs="1"/>
          <xs:element name="P1082494" type="Decimal_TD18_FD2___5" nillable="false" minOccurs="1" maxOccurs="1"/>
          <xs:element name="P1076317" type="Decimal_TD18_FD2___5" nillable="false" minOccurs="1" maxOccurs="1"/>
          <xs:element name="P1082495" type="Decimal_TD18_FD2___5" nillable="false" minOccurs="1" maxOccurs="1"/>
          <xs:element name="P1076322" type="Decimal_TD18_FD2___5" nillable="false" minOccurs="1" maxOccurs="1"/>
          <xs:element name="P1082496" type="Decimal_TD18_FD2___5" nillable="false" minOccurs="1" maxOccurs="1"/>
          <xs:element name="P1076324" type="Decimal_TD18_FD2___5" nillable="false" minOccurs="1" maxOccurs="1"/>
          <xs:element name="P1082499" type="Decimal_TD18_FD2___5" nillable="false" minOccurs="1" maxOccurs="1"/>
          <xs:element name="P1076326" type="Decimal_TD18_FD2___5" nillable="false" minOccurs="1" maxOccurs="1"/>
          <xs:element name="P1082500" type="Decimal_TD18_FD2___5" nillable="false" minOccurs="1" maxOccurs="1"/>
          <xs:element name="P1076330" type="Decimal_TD18_FD2___5" nillable="false" minOccurs="1" maxOccurs="1"/>
          <xs:element name="P1082502" type="Decimal_TD18_FD2___5" nillable="false" minOccurs="1" maxOccurs="1"/>
          <xs:element name="P1076331" type="Decimal_TD18_FD2___5" nillable="false" minOccurs="1" maxOccurs="1"/>
          <xs:element name="P1082504" type="Decimal_TD18_FD2___5" nillable="false" minOccurs="1" maxOccurs="1"/>
          <xs:element name="P1076332" type="Decimal_TD18_FD2___5" nillable="false" minOccurs="1" maxOccurs="1"/>
          <xs:element name="P1082506" type="Decimal_TD18_FD2___5" nillable="false" minOccurs="1" maxOccurs="1"/>
          <xs:element name="P1076333" type="Decimal_TD18_FD2___5" nillable="false" minOccurs="1" maxOccurs="1"/>
          <xs:element name="P1082508" type="Decimal_TD18_FD2___5" nillable="false" minOccurs="1" maxOccurs="1"/>
          <xs:element name="P1076334" type="Decimal_TD18_FD2___5" nillable="false" minOccurs="1" maxOccurs="1"/>
          <xs:element name="P1082509" type="Decimal_TD18_FD2___5" nillable="false" minOccurs="1" maxOccurs="1"/>
          <xs:element name="P1076335" type="Decimal_TD18_FD2___5" nillable="false" minOccurs="1" maxOccurs="1"/>
          <xs:element name="P1082511" type="Decimal_TD18_FD2___5" nillable="false" minOccurs="1" maxOccurs="1"/>
          <xs:element name="P1076336" type="Decimal_TD18_FD2___5" nillable="false" minOccurs="1" maxOccurs="1"/>
          <xs:element name="P1082513" type="Decimal_TD18_FD2___5" nillable="false" minOccurs="1" maxOccurs="1"/>
          <xs:element name="P1076337" type="Decimal_TD18_FD2___5" nillable="false" minOccurs="1" maxOccurs="1"/>
          <xs:element name="P1082515" type="Decimal_TD18_FD2___5" nillable="false" minOccurs="1" maxOccurs="1"/>
          <xs:element name="P1076338" type="Decimal_TD18_FD2___5" nillable="false" minOccurs="1" maxOccurs="1"/>
          <xs:element name="P1082517" type="Decimal_TD18_FD2___5" nillable="false" minOccurs="1" maxOccurs="1"/>
          <xs:element name="P1076339" type="Decimal_TD18_FD2___5" nillable="false" minOccurs="1" maxOccurs="1"/>
          <xs:element name="P1082518" type="Decimal_TD18_FD2___5" nillable="false" minOccurs="1" maxOccurs="1"/>
          <xs:element name="P1076340" type="Decimal_TD18_FD2___5" nillable="false" minOccurs="1" maxOccurs="1"/>
          <xs:element name="P1082520" type="Decimal_TD18_FD2___5" nillable="false" minOccurs="1" maxOccurs="1"/>
          <xs:element name="P1076341" type="Decimal_TD18_FD2___5" nillable="false" minOccurs="1" maxOccurs="1"/>
          <xs:element name="P1082522" type="Decimal_TD18_FD2___5" nillable="false" minOccurs="1" maxOccurs="1"/>
          <xs:element name="P1076342" type="Decimal_TD18_FD2___5" nillable="false" minOccurs="1" maxOccurs="1"/>
          <xs:element name="P1082524" type="Decimal_TD18_FD2___5" nillable="false" minOccurs="1" maxOccurs="1"/>
          <xs:element name="P1076343" type="Decimal_TD18_FD2___5" nillable="false" minOccurs="1" maxOccurs="1"/>
          <xs:element name="P1082526" type="Decimal_TD18_FD2___5" nillable="false" minOccurs="1" maxOccurs="1"/>
          <xs:element name="P1076344" type="Decimal_TD18_FD2___5" nillable="false" minOccurs="1" maxOccurs="1"/>
          <xs:element name="P1082531" type="Decimal_TD18_FD2___5" nillable="false" minOccurs="1" maxOccurs="1"/>
          <xs:element name="P1076345" type="Decimal_TD18_FD2___5" nillable="false" minOccurs="1" maxOccurs="1"/>
          <xs:element name="P1082534" type="Decimal_TD18_FD2___5" nillable="false" minOccurs="1" maxOccurs="1"/>
          <xs:element name="P1076346" type="Decimal_TD18_FD2___5" nillable="false" minOccurs="1" maxOccurs="1"/>
          <xs:element name="P1082535" type="Decimal_TD18_FD2___5" nillable="false" minOccurs="1" maxOccurs="1"/>
          <xs:element name="P1076347" type="Decimal_TD18_FD2___5" nillable="false" minOccurs="1" maxOccurs="1"/>
          <xs:element name="P1082536" type="Decimal_TD18_FD2___5" nillable="false" minOccurs="1" maxOccurs="1"/>
          <xs:element name="P1076348" type="Decimal_TD18_FD2___5" nillable="false" minOccurs="1" maxOccurs="1"/>
          <xs:element name="P1082537" type="Decimal_TD18_FD2___5" nillable="false" minOccurs="1" maxOccurs="1"/>
          <xs:element name="P1076349" type="Decimal_TD18_FD2___5" nillable="false" minOccurs="1" maxOccurs="1"/>
          <xs:element name="P1082538" type="Decimal_TD18_FD2___5" nillable="false" minOccurs="1" maxOccurs="1"/>
          <xs:element name="P1076350" type="Decimal_TD18_FD2___5" nillable="false" minOccurs="1" maxOccurs="1"/>
          <xs:element name="P1082539" type="Decimal_TD18_FD2___5" nillable="false" minOccurs="1" maxOccurs="1"/>
          <xs:element name="P1076351" type="Decimal_TD18_FD2___5" nillable="false" minOccurs="1" maxOccurs="1"/>
          <xs:element name="P1082540" type="Decimal_TD18_FD2___5" nillable="false" minOccurs="1" maxOccurs="1"/>
          <xs:element name="P1076352" type="Decimal_TD18_FD2___5" nillable="false" minOccurs="1" maxOccurs="1"/>
          <xs:element name="P1082541" type="Decimal_TD18_FD2___5" nillable="false" minOccurs="1" maxOccurs="1"/>
          <xs:element name="P1076353" type="Decimal_TD18_FD2___5" nillable="false" minOccurs="1" maxOccurs="1"/>
          <xs:element name="P1082542" type="Decimal_TD18_FD2___5" nillable="false" minOccurs="1" maxOccurs="1"/>
          <xs:element name="P1076354" type="Decimal_TD18_FD2___5" nillable="false" minOccurs="1" maxOccurs="1"/>
          <xs:element name="P1082543" type="Decimal_TD18_FD2___5" nillable="false" minOccurs="1" maxOccurs="1"/>
          <xs:element name="P1076355" type="Decimal_TD18_FD2___5" nillable="false" minOccurs="1" maxOccurs="1"/>
          <xs:element name="P1082544" type="Decimal_TD18_FD2___5" nillable="false" minOccurs="1" maxOccurs="1"/>
          <xs:element name="P1076356" type="Decimal_TD18_FD2___5" nillable="false" minOccurs="1" maxOccurs="1"/>
          <xs:element name="P1082545" type="Decimal_TD18_FD2___5" nillable="false" minOccurs="1" maxOccurs="1"/>
          <xs:element name="P1076357" type="Decimal_TD18_FD2___5" nillable="false" minOccurs="1" maxOccurs="1"/>
          <xs:element name="P1082546" type="Decimal_TD18_FD2___5" nillable="false" minOccurs="1" maxOccurs="1"/>
          <xs:element name="P1076358" type="Decimal_TD18_FD2___5" nillable="false" minOccurs="1" maxOccurs="1"/>
          <xs:element name="P1082547" type="Decimal_TD18_FD2___5" nillable="false" minOccurs="1" maxOccurs="1"/>
          <xs:element name="P1076359" type="Decimal_TD18_FD2___5" nillable="false" minOccurs="1" maxOccurs="1"/>
          <xs:element name="P1082548" type="Decimal_TD18_FD2___5" nillable="false" minOccurs="1" maxOccurs="1"/>
          <xs:element name="P1076360" type="Decimal_TD18_FD2___5" nillable="false" minOccurs="1" maxOccurs="1"/>
          <xs:element name="P1082549" type="Decimal_TD18_FD2___5" nillable="false" minOccurs="1" maxOccurs="1"/>
          <xs:element name="P1076361" type="Decimal_TD18_FD2___5" nillable="false" minOccurs="1" maxOccurs="1"/>
          <xs:element name="P1082551" type="Decimal_TD18_FD2___5" nillable="false" minOccurs="1" maxOccurs="1"/>
          <xs:element name="P1076362" type="Decimal_TD18_FD2___5" nillable="false" minOccurs="1" maxOccurs="1"/>
          <xs:element name="P1082553" type="Decimal_TD18_FD2___5" nillable="false" minOccurs="1" maxOccurs="1"/>
          <xs:element name="P1076363" type="Decimal_TD18_FD2___5" nillable="false" minOccurs="1" maxOccurs="1"/>
          <xs:element name="P1082555" type="Decimal_TD18_FD2___5" nillable="false" minOccurs="1" maxOccurs="1"/>
          <xs:element name="P1076364" type="Decimal_TD18_FD2___5" nillable="false" minOccurs="1" maxOccurs="1"/>
          <xs:element name="P1082556" type="Decimal_TD18_FD2___5" nillable="false" minOccurs="1" maxOccurs="1"/>
          <xs:element name="P1076365" type="Decimal_TD18_FD2___5" nillable="false" minOccurs="1" maxOccurs="1"/>
          <xs:element name="P1082557" type="Decimal_TD18_FD2___5" nillable="false" minOccurs="1" maxOccurs="1"/>
          <xs:element name="P1076366" type="Decimal_TD18_FD2___5" nillable="false" minOccurs="1" maxOccurs="1"/>
          <xs:element name="P1082559" type="Decimal_TD18_FD2___5" nillable="false" minOccurs="1" maxOccurs="1"/>
          <xs:element name="P1076367" type="Decimal_TD18_FD2___5" nillable="false" minOccurs="1" maxOccurs="1"/>
          <xs:element name="P1082560" type="Decimal_TD18_FD2___5" nillable="false" minOccurs="1" maxOccurs="1"/>
          <xs:element name="P1076368" type="Decimal_TD18_FD2___5" nillable="false" minOccurs="1" maxOccurs="1"/>
          <xs:element name="P1082561" type="Decimal_TD18_FD2___5" nillable="false" minOccurs="1" maxOccurs="1"/>
          <xs:element name="P1076369" type="Decimal_TD18_FD2___5" nillable="false" minOccurs="1" maxOccurs="1"/>
          <xs:element name="P1082563" type="Decimal_TD18_FD2___5" nillable="false" minOccurs="1" maxOccurs="1"/>
          <xs:element name="P1076370" type="Decimal_TD18_FD2___5" nillable="false" minOccurs="1" maxOccurs="1"/>
          <xs:element name="P1082565" type="Decimal_TD18_FD2___5" nillable="false" minOccurs="1" maxOccurs="1"/>
          <xs:element name="P1076371" type="Decimal_TD18_FD2___5" nillable="false" minOccurs="1" maxOccurs="1"/>
          <xs:element name="P1082567" type="Decimal_TD18_FD2___5" nillable="false" minOccurs="1" maxOccurs="1"/>
          <xs:element name="P1076372" type="Decimal_TD18_FD2___5" nillable="false" minOccurs="1" maxOccurs="1"/>
          <xs:element name="P1082569" type="Decimal_TD18_FD2___5" nillable="false" minOccurs="1" maxOccurs="1"/>
          <xs:element name="P1076373" type="Decimal_TD18_FD2___5" nillable="false" minOccurs="1" maxOccurs="1"/>
          <xs:element name="P1082571" type="Decimal_TD18_FD2___5" nillable="false" minOccurs="1" maxOccurs="1"/>
          <xs:element name="P1076374" type="Decimal_TD18_FD2___5" nillable="false" minOccurs="1" maxOccurs="1"/>
          <xs:element name="P1082572" type="Decimal_TD18_FD2___5" nillable="false" minOccurs="1" maxOccurs="1"/>
          <xs:element name="P1076375" type="Decimal_TD18_FD2___5" nillable="false" minOccurs="1" maxOccurs="1"/>
          <xs:element name="P1082574" type="Decimal_TD18_FD2___5" nillable="false" minOccurs="1" maxOccurs="1"/>
          <xs:element name="P1076376" type="Decimal_TD18_FD2___5" nillable="false" minOccurs="1" maxOccurs="1"/>
          <xs:element name="P1082575" type="Decimal_TD18_FD2___5" nillable="false" minOccurs="1" maxOccurs="1"/>
          <xs:element name="P1076377" type="Decimal_TD18_FD2___5" nillable="false" minOccurs="1" maxOccurs="1"/>
          <xs:element name="P1082577" type="Decimal_TD18_FD2___5" nillable="false" minOccurs="1" maxOccurs="1"/>
          <xs:element name="P1076378" type="Decimal_TD18_FD2___5" nillable="false" minOccurs="1" maxOccurs="1"/>
          <xs:element name="P1082579" type="Decimal_TD18_FD2___5" nillable="false" minOccurs="1" maxOccurs="1"/>
          <xs:element name="P1076379" type="Decimal_TD18_FD2___5" nillable="false" minOccurs="1" maxOccurs="1"/>
          <xs:element name="P1082581" type="Decimal_TD18_FD2___5" nillable="false" minOccurs="1" maxOccurs="1"/>
          <xs:element name="P1076380" type="Decimal_TD18_FD2___5" nillable="false" minOccurs="1" maxOccurs="1"/>
          <xs:element name="P1082583" type="Decimal_TD18_FD2___5" nillable="false" minOccurs="1" maxOccurs="1"/>
          <xs:element name="P1076381" type="Decimal_TD18_FD2___5" nillable="false" minOccurs="1" maxOccurs="1"/>
          <xs:element name="P1082585" type="Decimal_TD18_FD2___5" nillable="false" minOccurs="1" maxOccurs="1"/>
          <xs:element name="P1076382" type="Decimal_TD18_FD2___5" nillable="false" minOccurs="1" maxOccurs="1"/>
          <xs:element name="P1082586" type="Decimal_TD18_FD2___5" nillable="false" minOccurs="1" maxOccurs="1"/>
          <xs:element name="P1076383" type="Decimal_TD18_FD2___5" nillable="false" minOccurs="1" maxOccurs="1"/>
          <xs:element name="P1082587" type="Decimal_TD18_FD2___5" nillable="false" minOccurs="1" maxOccurs="1"/>
          <xs:element name="P1076384" type="Decimal_TD18_FD2___5" nillable="false" minOccurs="1" maxOccurs="1"/>
          <xs:element name="P1082588" type="Decimal_TD18_FD2___5" nillable="false" minOccurs="1" maxOccurs="1"/>
          <xs:element name="P1123798" type="Decimal_TD18_FD2___8" nillable="false" minOccurs="1" maxOccurs="1"/>
          <xs:element name="P1123799" type="Decimal_TD18_FD2___8" nillable="false" minOccurs="1" maxOccurs="1"/>
          <xs:element name="P1123800" type="Decimal_TD18_FD2___8" nillable="false" minOccurs="1" maxOccurs="1"/>
          <xs:element name="P1123801" type="Decimal_TD18_FD2___8" nillable="false" minOccurs="1" maxOccurs="1"/>
          <xs:element name="P1076387" type="Decimal_TD18_FD2___5" nillable="false" minOccurs="1" maxOccurs="1"/>
          <xs:element name="P1082591" type="Decimal_TD18_FD2___5" nillable="false" minOccurs="1" maxOccurs="1"/>
          <xs:element name="P1076388" type="Decimal_TD18_FD2___5" nillable="false" minOccurs="1" maxOccurs="1"/>
          <xs:element name="P1082592" type="Decimal_TD18_FD2___5" nillable="false" minOccurs="1" maxOccurs="1"/>
          <xs:element name="P1123802" type="Decimal_TD18_FD2___8" nillable="false" minOccurs="1" maxOccurs="1"/>
          <xs:element name="P1123803" type="Decimal_TD18_FD2___8" nillable="false" minOccurs="1" maxOccurs="1"/>
          <xs:element name="P1123804" type="Decimal_TD18_FD2___8" nillable="false" minOccurs="1" maxOccurs="1"/>
          <xs:element name="P1123805" type="Decimal_TD18_FD2___8" nillable="false" minOccurs="1" maxOccurs="1"/>
          <xs:element name="P1123806" type="Decimal_TD18_FD2___8" nillable="false" minOccurs="1" maxOccurs="1"/>
          <xs:element name="P1123807" type="Decimal_TD18_FD2___8" nillable="false" minOccurs="1" maxOccurs="1"/>
          <xs:element name="P1123808" type="Decimal_TD18_FD2___8" nillable="false" minOccurs="1" maxOccurs="1"/>
          <xs:element name="P1123809" type="Decimal_TD18_FD2___8" nillable="false" minOccurs="1" maxOccurs="1"/>
          <xs:element name="P1123810" type="Decimal_TD18_FD2___8" nillable="false" minOccurs="1" maxOccurs="1"/>
          <xs:element name="P1123811" type="Decimal_TD18_FD2___8" nillable="false" minOccurs="1" maxOccurs="1"/>
          <xs:element name="P1123812" type="Decimal_TD18_FD2___8" nillable="false" minOccurs="1" maxOccurs="1"/>
          <xs:element name="P1123813" type="Decimal_TD18_FD2___8" nillable="false" minOccurs="1" maxOccurs="1"/>
          <xs:element name="P1123814" type="Decimal_TD18_FD2___8" nillable="false" minOccurs="1" maxOccurs="1"/>
          <xs:element name="P1123815" type="Decimal_TD18_FD2___8" nillable="false" minOccurs="1" maxOccurs="1"/>
          <xs:element name="P1123816" type="Decimal_TD18_FD2___8" nillable="false" minOccurs="1" maxOccurs="1"/>
          <xs:element name="P1123817" type="Decimal_TD18_FD2___8" nillable="false" minOccurs="1" maxOccurs="1"/>
          <xs:element name="P1123818" type="Decimal_TD18_FD2___8" nillable="false" minOccurs="1" maxOccurs="1"/>
          <xs:element name="P1123819" type="Decimal_TD18_FD2___8" nillable="false" minOccurs="1" maxOccurs="1"/>
          <xs:element name="P1123820" type="Decimal_TD18_FD2___8" nillable="false" minOccurs="1" maxOccurs="1"/>
          <xs:element name="P1123821" type="Decimal_TD18_FD2___8" nillable="false" minOccurs="1" maxOccurs="1"/>
          <xs:element name="P1123822" type="Decimal_TD18_FD2___8" nillable="false" minOccurs="1" maxOccurs="1"/>
          <xs:element name="P1123823" type="Decimal_TD18_FD2___8" nillable="false" minOccurs="1" maxOccurs="1"/>
          <xs:element name="P1123824" type="Decimal_TD18_FD2___8" nillable="false" minOccurs="1" maxOccurs="1"/>
          <xs:element name="P1123825" type="Decimal_TD18_FD2___8" nillable="false" minOccurs="1" maxOccurs="1"/>
          <xs:element name="P1123826" type="Decimal_TD18_FD2___8" nillable="false" minOccurs="1" maxOccurs="1"/>
          <xs:element name="P1123827" type="Decimal_TD18_FD2___8" nillable="false" minOccurs="1" maxOccurs="1"/>
          <xs:element name="P1123828" type="Decimal_TD18_FD2___8" nillable="false" minOccurs="1" maxOccurs="1"/>
          <xs:element name="P1123829" type="Decimal_TD18_FD2___8" nillable="false" minOccurs="1" maxOccurs="1"/>
          <xs:element name="P1123830" type="Decimal_TD18_FD2___8" nillable="false" minOccurs="1" maxOccurs="1"/>
          <xs:element name="P1123831" type="Decimal_TD18_FD2___8" nillable="false" minOccurs="1" maxOccurs="1"/>
          <xs:element name="P1123832" type="Decimal_TD18_FD2___8" nillable="false" minOccurs="1" maxOccurs="1"/>
          <xs:element name="P1123833" type="Decimal_TD18_FD2___8" nillable="false" minOccurs="1" maxOccurs="1"/>
          <xs:element name="P1076391" type="Decimal_TD18_FD2___5" nillable="false" minOccurs="1" maxOccurs="1"/>
          <xs:element name="P1082595" type="Decimal_TD18_FD2___5" nillable="false" minOccurs="1" maxOccurs="1"/>
          <xs:element name="P1076392" type="Decimal_TD18_FD2___5" nillable="false" minOccurs="1" maxOccurs="1"/>
          <xs:element name="P1082596" type="Decimal_TD18_FD2___5" nillable="false" minOccurs="1" maxOccurs="1"/>
          <xs:element name="P1076393" type="Decimal_TD18_FD2___5" nillable="false" minOccurs="1" maxOccurs="1"/>
          <xs:element name="P1082597" type="Decimal_TD18_FD2___5" nillable="false" minOccurs="1" maxOccurs="1"/>
          <xs:element name="P1076394" type="Decimal_TD18_FD2___5" nillable="false" minOccurs="1" maxOccurs="1"/>
          <xs:element name="P1082598" type="Decimal_TD18_FD2___5" nillable="false" minOccurs="1" maxOccurs="1"/>
          <xs:element name="P1076395" type="Decimal_TD18_FD2___5" nillable="false" minOccurs="1" maxOccurs="1"/>
          <xs:element name="P1082599" type="Decimal_TD18_FD2___5" nillable="false" minOccurs="1" maxOccurs="1"/>
          <xs:element name="P1076396" type="Decimal_TD18_FD2___5" nillable="false" minOccurs="1" maxOccurs="1"/>
          <xs:element name="P1082600" type="Decimal_TD18_FD2___5" nillable="false" minOccurs="1" maxOccurs="1"/>
          <xs:element name="P1123834" type="Decimal_TD18_FD2___8" nillable="false" minOccurs="1" maxOccurs="1"/>
          <xs:element name="P1123835" type="Decimal_TD18_FD2___8" nillable="false" minOccurs="1" maxOccurs="1"/>
          <xs:element name="P1123836" type="Decimal_TD18_FD2___8" nillable="false" minOccurs="1" maxOccurs="1"/>
          <xs:element name="P1123837" type="Decimal_TD18_FD2___8" nillable="false" minOccurs="1" maxOccurs="1"/>
          <xs:element name="P1123838" type="Decimal_TD18_FD2___8" nillable="false" minOccurs="1" maxOccurs="1"/>
          <xs:element name="P1123839" type="Decimal_TD18_FD2___8" nillable="false" minOccurs="1" maxOccurs="1"/>
          <xs:element name="P1123840" type="Decimal_TD18_FD2___8" nillable="false" minOccurs="1" maxOccurs="1"/>
          <xs:element name="P1123841" type="Decimal_TD18_FD2___8" nillable="false" minOccurs="1" maxOccurs="1"/>
          <xs:element name="P1123842" type="Decimal_TD18_FD2___8" nillable="false" minOccurs="1" maxOccurs="1"/>
          <xs:element name="P1123843" type="Decimal_TD18_FD2___8" nillable="false" minOccurs="1" maxOccurs="1"/>
          <xs:element name="P1123844" type="Decimal_TD18_FD2___8" nillable="false" minOccurs="1" maxOccurs="1"/>
          <xs:element name="P1123845" type="Decimal_TD18_FD2___8" nillable="false" minOccurs="1" maxOccurs="1"/>
          <xs:element name="P1123846" type="Decimal_TD18_FD2___8" nillable="false" minOccurs="1" maxOccurs="1"/>
          <xs:element name="P1123847" type="Decimal_TD18_FD2___8" nillable="false" minOccurs="1" maxOccurs="1"/>
          <xs:element name="P1123848" type="Decimal_TD18_FD2___8" nillable="false" minOccurs="1" maxOccurs="1"/>
          <xs:element name="P1123849" type="Decimal_TD18_FD2___8" nillable="false" minOccurs="1" maxOccurs="1"/>
          <xs:element name="P1076403" type="Decimal_TD18_FD2___5" nillable="false" minOccurs="1" maxOccurs="1"/>
          <xs:element name="P1082607" type="Decimal_TD18_FD2___5" nillable="false" minOccurs="1" maxOccurs="1"/>
          <xs:element name="P1076404" type="Decimal_TD18_FD2___5" nillable="false" minOccurs="1" maxOccurs="1"/>
          <xs:element name="P1082608" type="Decimal_TD18_FD2___5" nillable="false" minOccurs="1" maxOccurs="1"/>
          <xs:element name="P1076405" type="Decimal_TD18_FD2___5" nillable="false" minOccurs="1" maxOccurs="1"/>
          <xs:element name="P1082609" type="Decimal_TD18_FD2___5" nillable="false" minOccurs="1" maxOccurs="1"/>
          <xs:element name="P1076406" type="Decimal_TD18_FD2___5" nillable="false" minOccurs="1" maxOccurs="1"/>
          <xs:element name="P1082610" type="Decimal_TD18_FD2___5" nillable="false" minOccurs="1" maxOccurs="1"/>
          <xs:element name="P1076407" type="Decimal_TD18_FD2___5" nillable="false" minOccurs="1" maxOccurs="1"/>
          <xs:element name="P1082611" type="Decimal_TD18_FD2___5" nillable="false" minOccurs="1" maxOccurs="1"/>
          <xs:element name="P1076408" type="Decimal_TD18_FD2___5" nillable="false" minOccurs="1" maxOccurs="1"/>
          <xs:element name="P1082612" type="Decimal_TD18_FD2___5" nillable="false" minOccurs="1" maxOccurs="1"/>
          <xs:element name="P1076409" type="Decimal_TD18_FD2___5" nillable="false" minOccurs="1" maxOccurs="1"/>
          <xs:element name="P1082613" type="Decimal_TD18_FD2___5" nillable="false" minOccurs="1" maxOccurs="1"/>
          <xs:element name="P1076410" type="Decimal_TD18_FD2___5" nillable="false" minOccurs="1" maxOccurs="1"/>
          <xs:element name="P1082614" type="Decimal_TD18_FD2___5" nillable="false" minOccurs="1" maxOccurs="1"/>
          <xs:element name="P1076411" type="Decimal_TD18_FD2___5" nillable="false" minOccurs="1" maxOccurs="1"/>
          <xs:element name="P1082615" type="Decimal_TD18_FD2___5" nillable="false" minOccurs="1" maxOccurs="1"/>
          <xs:element name="P1076412" type="Decimal_TD18_FD2___5" nillable="false" minOccurs="1" maxOccurs="1"/>
          <xs:element name="P1082616" type="Decimal_TD18_FD2___5" nillable="false" minOccurs="1" maxOccurs="1"/>
        </xs:all>
      </xs:complexType>
      <xs:complexType name="FormType_NTI-TFI-IZD-POD-E_1000978">
        <xs:annotation>
          <xs:documentation>Izvještaj o novčanom toku, indirektna, opći izdavatelji, tromjesečni</xs:documentation>
        </xs:annotation>
        <xs:all>
          <xs:element name="P1076413" type="Decimal_TD18_FD2___5" nillable="false" minOccurs="1" maxOccurs="1"/>
          <xs:element name="P1076414" type="Decimal_TD18_FD2___5" nillable="false" minOccurs="1" maxOccurs="1"/>
          <xs:element name="P1076415" type="Decimal_TD18_FD2___5" nillable="false" minOccurs="1" maxOccurs="1"/>
          <xs:element name="P1076416" type="Decimal_TD18_FD2___5" nillable="false" minOccurs="1" maxOccurs="1"/>
          <xs:element name="P1076417" type="Decimal_TD18_FD2___5" nillable="false" minOccurs="1" maxOccurs="1"/>
          <xs:element name="P1076418" type="Decimal_TD18_FD2___5" nillable="false" minOccurs="1" maxOccurs="1"/>
          <xs:element name="P1076419" type="Decimal_TD18_FD2___5" nillable="false" minOccurs="1" maxOccurs="1"/>
          <xs:element name="P1076420" type="Decimal_TD18_FD2___5" nillable="false" minOccurs="1" maxOccurs="1"/>
          <xs:element name="P1076421" type="Decimal_TD18_FD2___5" nillable="false" minOccurs="1" maxOccurs="1"/>
          <xs:element name="P1076422" type="Decimal_TD18_FD2___5" nillable="false" minOccurs="1" maxOccurs="1"/>
          <xs:element name="P1076423" type="Decimal_TD18_FD2___5" nillable="false" minOccurs="1" maxOccurs="1"/>
          <xs:element name="P1076424" type="Decimal_TD18_FD2___5" nillable="false" minOccurs="1" maxOccurs="1"/>
          <xs:element name="P1076425" type="Decimal_TD18_FD2___5" nillable="false" minOccurs="1" maxOccurs="1"/>
          <xs:element name="P1076426" type="Decimal_TD18_FD2___5" nillable="false" minOccurs="1" maxOccurs="1"/>
          <xs:element name="P1076427" type="Decimal_TD18_FD2___5" nillable="false" minOccurs="1" maxOccurs="1"/>
          <xs:element name="P1076428" type="Decimal_TD18_FD2___5" nillable="false" minOccurs="1" maxOccurs="1"/>
          <xs:element name="P1076429" type="Decimal_TD18_FD2___5" nillable="false" minOccurs="1" maxOccurs="1"/>
          <xs:element name="P1076430" type="Decimal_TD18_FD2___5" nillable="false" minOccurs="1" maxOccurs="1"/>
          <xs:element name="P1076431" type="Decimal_TD18_FD2___5" nillable="false" minOccurs="1" maxOccurs="1"/>
          <xs:element name="P1076432" type="Decimal_TD18_FD2___5" nillable="false" minOccurs="1" maxOccurs="1"/>
          <xs:element name="P1076433" type="Decimal_TD18_FD2___5" nillable="false" minOccurs="1" maxOccurs="1"/>
          <xs:element name="P1076434" type="Decimal_TD18_FD2___5" nillable="false" minOccurs="1" maxOccurs="1"/>
          <xs:element name="P1076435" type="Decimal_TD18_FD2___5" nillable="false" minOccurs="1" maxOccurs="1"/>
          <xs:element name="P1076436" type="Decimal_TD18_FD2___5" nillable="false" minOccurs="1" maxOccurs="1"/>
          <xs:element name="P1076437" type="Decimal_TD18_FD2___5" nillable="false" minOccurs="1" maxOccurs="1"/>
          <xs:element name="P1076438" type="Decimal_TD18_FD2___5" nillable="false" minOccurs="1" maxOccurs="1"/>
          <xs:element name="P1076439" type="Decimal_TD18_FD2___5" nillable="false" minOccurs="1" maxOccurs="1"/>
          <xs:element name="P1076440" type="Decimal_TD18_FD2___5" nillable="false" minOccurs="1" maxOccurs="1"/>
          <xs:element name="P1076441" type="Decimal_TD18_FD2___5" nillable="false" minOccurs="1" maxOccurs="1"/>
          <xs:element name="P1076442" type="Decimal_TD18_FD2___5" nillable="false" minOccurs="1" maxOccurs="1"/>
          <xs:element name="P1076443" type="Decimal_TD18_FD2___5" nillable="false" minOccurs="1" maxOccurs="1"/>
          <xs:element name="P1076444" type="Decimal_TD18_FD2___5" nillable="false" minOccurs="1" maxOccurs="1"/>
          <xs:element name="P1076445" type="Decimal_TD18_FD2___5" nillable="false" minOccurs="1" maxOccurs="1"/>
          <xs:element name="P1076446" type="Decimal_TD18_FD2___5" nillable="false" minOccurs="1" maxOccurs="1"/>
          <xs:element name="P1076447" type="Decimal_TD18_FD2___5" nillable="false" minOccurs="1" maxOccurs="1"/>
          <xs:element name="P1076448" type="Decimal_TD18_FD2___5" nillable="false" minOccurs="1" maxOccurs="1"/>
          <xs:element name="P1076449" type="Decimal_TD18_FD2___5" nillable="false" minOccurs="1" maxOccurs="1"/>
          <xs:element name="P1076450" type="Decimal_TD18_FD2___5" nillable="false" minOccurs="1" maxOccurs="1"/>
          <xs:element name="P1076451" type="Decimal_TD18_FD2___5" nillable="false" minOccurs="1" maxOccurs="1"/>
          <xs:element name="P1076452" type="Decimal_TD18_FD2___5" nillable="false" minOccurs="1" maxOccurs="1"/>
          <xs:element name="P1076453" type="Decimal_TD18_FD2___5" nillable="false" minOccurs="1" maxOccurs="1"/>
          <xs:element name="P1076454" type="Decimal_TD18_FD2___5" nillable="false" minOccurs="1" maxOccurs="1"/>
          <xs:element name="P1076455" type="Decimal_TD18_FD2___5" nillable="false" minOccurs="1" maxOccurs="1"/>
          <xs:element name="P1076456" type="Decimal_TD18_FD2___5" nillable="false" minOccurs="1" maxOccurs="1"/>
          <xs:element name="P1076457" type="Decimal_TD18_FD2___5" nillable="false" minOccurs="1" maxOccurs="1"/>
          <xs:element name="P1076458" type="Decimal_TD18_FD2___5" nillable="false" minOccurs="1" maxOccurs="1"/>
          <xs:element name="P1076459" type="Decimal_TD18_FD2___5" nillable="false" minOccurs="1" maxOccurs="1"/>
          <xs:element name="P1076460" type="Decimal_TD18_FD2___5" nillable="false" minOccurs="1" maxOccurs="1"/>
          <xs:element name="P1076461" type="Decimal_TD18_FD2___5" nillable="false" minOccurs="1" maxOccurs="1"/>
          <xs:element name="P1076462" type="Decimal_TD18_FD2___5" nillable="false" minOccurs="1" maxOccurs="1"/>
          <xs:element name="P1076463" type="Decimal_TD18_FD2___5" nillable="false" minOccurs="1" maxOccurs="1"/>
          <xs:element name="P1076464" type="Decimal_TD18_FD2___5" nillable="false" minOccurs="1" maxOccurs="1"/>
          <xs:element name="P1076465" type="Decimal_TD18_FD2___5" nillable="false" minOccurs="1" maxOccurs="1"/>
          <xs:element name="P1076466" type="Decimal_TD18_FD2___5" nillable="false" minOccurs="1" maxOccurs="1"/>
          <xs:element name="P1076467" type="Decimal_TD18_FD2___5" nillable="false" minOccurs="1" maxOccurs="1"/>
          <xs:element name="P1076468" type="Decimal_TD18_FD2___5" nillable="false" minOccurs="1" maxOccurs="1"/>
          <xs:element name="P1076469" type="Decimal_TD18_FD2___5" nillable="false" minOccurs="1" maxOccurs="1"/>
          <xs:element name="P1076470" type="Decimal_TD18_FD2___5" nillable="false" minOccurs="1" maxOccurs="1"/>
          <xs:element name="P1076471" type="Decimal_TD18_FD2___5" nillable="false" minOccurs="1" maxOccurs="1"/>
          <xs:element name="P1076472" type="Decimal_TD18_FD2___5" nillable="false" minOccurs="1" maxOccurs="1"/>
          <xs:element name="P1076473" type="Decimal_TD18_FD2___5" nillable="false" minOccurs="1" maxOccurs="1"/>
          <xs:element name="P1076474" type="Decimal_TD18_FD2___5" nillable="false" minOccurs="1" maxOccurs="1"/>
          <xs:element name="P1076475" type="Decimal_TD18_FD2___5" nillable="false" minOccurs="1" maxOccurs="1"/>
          <xs:element name="P1076476" type="Decimal_TD18_FD2___5" nillable="false" minOccurs="1" maxOccurs="1"/>
          <xs:element name="P1076477" type="Decimal_TD18_FD2___5" nillable="false" minOccurs="1" maxOccurs="1"/>
          <xs:element name="P1076478" type="Decimal_TD18_FD2___5" nillable="false" minOccurs="1" maxOccurs="1"/>
          <xs:element name="P1076479" type="Decimal_TD18_FD2___5" nillable="false" minOccurs="1" maxOccurs="1"/>
          <xs:element name="P1076480" type="Decimal_TD18_FD2___5" nillable="false" minOccurs="1" maxOccurs="1"/>
          <xs:element name="P1076481" type="Decimal_TD18_FD2___5" nillable="false" minOccurs="1" maxOccurs="1"/>
          <xs:element name="P1076482" type="Decimal_TD18_FD2___5" nillable="false" minOccurs="1" maxOccurs="1"/>
          <xs:element name="P1076483" type="Decimal_TD18_FD2___5" nillable="false" minOccurs="1" maxOccurs="1"/>
          <xs:element name="P1076484" type="Decimal_TD18_FD2___5" nillable="false" minOccurs="1" maxOccurs="1"/>
          <xs:element name="P1076485" type="Decimal_TD18_FD2___5" nillable="false" minOccurs="1" maxOccurs="1"/>
          <xs:element name="P1076486" type="Decimal_TD18_FD2___5" nillable="false" minOccurs="1" maxOccurs="1"/>
          <xs:element name="P1076487" type="Decimal_TD18_FD2___5" nillable="false" minOccurs="1" maxOccurs="1"/>
          <xs:element name="P1076488" type="Decimal_TD18_FD2___5" nillable="false" minOccurs="1" maxOccurs="1"/>
          <xs:element name="P1076489" type="Decimal_TD18_FD2___5" nillable="false" minOccurs="1" maxOccurs="1"/>
          <xs:element name="P1076490" type="Decimal_TD18_FD2___5" nillable="false" minOccurs="1" maxOccurs="1"/>
          <xs:element name="P1076491" type="Decimal_TD18_FD2___5" nillable="false" minOccurs="1" maxOccurs="1"/>
          <xs:element name="P1076492" type="Decimal_TD18_FD2___5" nillable="false" minOccurs="1" maxOccurs="1"/>
          <xs:element name="P1076493" type="Decimal_TD18_FD2___5" nillable="false" minOccurs="1" maxOccurs="1"/>
          <xs:element name="P1076494" type="Decimal_TD18_FD2___5" nillable="false" minOccurs="1" maxOccurs="1"/>
          <xs:element name="P1076495" type="Decimal___9" nillable="false" minOccurs="1" maxOccurs="1"/>
          <xs:element name="P1076496" type="Decimal_TD18_FD2___5" nillable="false" minOccurs="1" maxOccurs="1"/>
          <xs:element name="P1078211" type="Decimal_TD18_FD2___5" nillable="false" minOccurs="1" maxOccurs="1"/>
          <xs:element name="P1078212" type="Decimal_TD18_FD2___5" nillable="false" minOccurs="1" maxOccurs="1"/>
          <xs:element name="P1078213" type="Decimal_TD18_FD2___5" nillable="false" minOccurs="1" maxOccurs="1"/>
          <xs:element name="P1078214" type="Decimal_TD18_FD2___5" nillable="false" minOccurs="1" maxOccurs="1"/>
          <xs:element name="P1078216" type="Decimal_TD18_FD2___5" nillable="false" minOccurs="1" maxOccurs="1"/>
          <xs:element name="P1078218" type="Decimal_TD18_FD2___5" nillable="false" minOccurs="1" maxOccurs="1"/>
          <xs:element name="P1078219" type="Decimal_TD18_FD2___5" nillable="false" minOccurs="1" maxOccurs="1"/>
          <xs:element name="P1078221" type="Decimal_TD18_FD2___5" nillable="false" minOccurs="1" maxOccurs="1"/>
          <xs:element name="P1078223" type="Decimal_TD18_FD2___5" nillable="false" minOccurs="1" maxOccurs="1"/>
          <xs:element name="P1078225" type="Decimal_TD18_FD2___5" nillable="false" minOccurs="1" maxOccurs="1"/>
          <xs:element name="P1078227" type="Decimal_TD18_FD2___5" nillable="false" minOccurs="1" maxOccurs="1"/>
          <xs:element name="P1078228" type="Decimal_TD18_FD2___5" nillable="false" minOccurs="1" maxOccurs="1"/>
          <xs:element name="P1078230" type="Decimal_TD18_FD2___5" nillable="false" minOccurs="1" maxOccurs="1"/>
          <xs:element name="P1078232" type="Decimal_TD18_FD2___5" nillable="false" minOccurs="1" maxOccurs="1"/>
          <xs:element name="P1078234" type="Decimal_TD18_FD2___5" nillable="false" minOccurs="1" maxOccurs="1"/>
          <xs:element name="P1078235" type="Decimal_TD18_FD2___5" nillable="false" minOccurs="1" maxOccurs="1"/>
        </xs:all>
      </xs:complexType>
      <xs:complexType name="FormType_NTD-TFI-IZD-POD-E_1000980">
        <xs:annotation>
          <xs:documentation>Izvještaj o novčanom toku, direktna, opći izdavatelji, tromjesečni</xs:documentation>
        </xs:annotation>
        <xs:all>
          <xs:element name="P1078099" type="Decimal_TD18_FD2___5" nillable="false" minOccurs="1" maxOccurs="1"/>
          <xs:element name="P1078100" type="Decimal_TD18_FD2___5" nillable="false" minOccurs="1" maxOccurs="1"/>
          <xs:element name="P1078101" type="Decimal_TD18_FD2___5" nillable="false" minOccurs="1" maxOccurs="1"/>
          <xs:element name="P1078102" type="Decimal_TD18_FD2___5" nillable="false" minOccurs="1" maxOccurs="1"/>
          <xs:element name="P1078103" type="Decimal_TD18_FD2___5" nillable="false" minOccurs="1" maxOccurs="1"/>
          <xs:element name="P1078104" type="Decimal_TD18_FD2___5" nillable="false" minOccurs="1" maxOccurs="1"/>
          <xs:element name="P1078105" type="Decimal_TD18_FD2___5" nillable="false" minOccurs="1" maxOccurs="1"/>
          <xs:element name="P1078106" type="Decimal_TD18_FD2___5" nillable="false" minOccurs="1" maxOccurs="1"/>
          <xs:element name="P1123934" type="Decimal_TD18_FD2___8" nillable="false" minOccurs="1" maxOccurs="1"/>
          <xs:element name="P1123935" type="Decimal_TD18_FD2___8" nillable="false" minOccurs="1" maxOccurs="1"/>
          <xs:element name="P1123936" type="Decimal_TD18_FD2___8" nillable="false" minOccurs="1" maxOccurs="1"/>
          <xs:element name="P1123937" type="Decimal_TD18_FD2___8" nillable="false" minOccurs="1" maxOccurs="1"/>
          <xs:element name="P1078107" type="Decimal_TD18_FD2___5" nillable="false" minOccurs="1" maxOccurs="1"/>
          <xs:element name="P1078108" type="Decimal_TD18_FD2___5" nillable="false" minOccurs="1" maxOccurs="1"/>
          <xs:element name="P1078109" type="Decimal_TD18_FD2___5" nillable="false" minOccurs="1" maxOccurs="1"/>
          <xs:element name="P1078110" type="Decimal_TD18_FD2___5" nillable="false" minOccurs="1" maxOccurs="1"/>
          <xs:element name="P1078111" type="Decimal_TD18_FD2___5" nillable="false" minOccurs="1" maxOccurs="1"/>
          <xs:element name="P1078112" type="Decimal_TD18_FD2___5" nillable="false" minOccurs="1" maxOccurs="1"/>
          <xs:element name="P1078117" type="Decimal_TD18_FD2___5" nillable="false" minOccurs="1" maxOccurs="1"/>
          <xs:element name="P1078118" type="Decimal_TD18_FD2___5" nillable="false" minOccurs="1" maxOccurs="1"/>
          <xs:element name="P1078119" type="Decimal_TD18_FD2___5" nillable="false" minOccurs="1" maxOccurs="1"/>
          <xs:element name="P1078120" type="Decimal_TD18_FD2___5" nillable="false" minOccurs="1" maxOccurs="1"/>
          <xs:element name="P1123938" type="Decimal_TD18_FD2___8" nillable="false" minOccurs="1" maxOccurs="1"/>
          <xs:element name="P1123939" type="Decimal_TD18_FD2___8" nillable="false" minOccurs="1" maxOccurs="1"/>
          <xs:element name="P1123940" type="Decimal_TD18_FD2___8" nillable="false" minOccurs="1" maxOccurs="1"/>
          <xs:element name="P1123941" type="Decimal_TD18_FD2___8" nillable="false" minOccurs="1" maxOccurs="1"/>
          <xs:element name="P1078121" type="Decimal_TD18_FD2___5" nillable="false" minOccurs="1" maxOccurs="1"/>
          <xs:element name="P1078122" type="Decimal_TD18_FD2___5" nillable="false" minOccurs="1" maxOccurs="1"/>
          <xs:element name="P1078123" type="Decimal_TD18_FD2___5" nillable="false" minOccurs="1" maxOccurs="1"/>
          <xs:element name="P1078124" type="Decimal_TD18_FD2___5" nillable="false" minOccurs="1" maxOccurs="1"/>
          <xs:element name="P1078125" type="Decimal_TD18_FD2___5" nillable="false" minOccurs="1" maxOccurs="1"/>
          <xs:element name="P1078126" type="Decimal_TD18_FD2___5" nillable="false" minOccurs="1" maxOccurs="1"/>
          <xs:element name="P1078127" type="Decimal_TD18_FD2___5" nillable="false" minOccurs="1" maxOccurs="1"/>
          <xs:element name="P1078128" type="Decimal_TD18_FD2___5" nillable="false" minOccurs="1" maxOccurs="1"/>
          <xs:element name="P1078129" type="Decimal_TD18_FD2___5" nillable="false" minOccurs="1" maxOccurs="1"/>
          <xs:element name="P1078130" type="Decimal_TD18_FD2___5" nillable="false" minOccurs="1" maxOccurs="1"/>
          <xs:element name="P1078131" type="Decimal_TD18_FD2___5" nillable="false" minOccurs="1" maxOccurs="1"/>
          <xs:element name="P1078132" type="Decimal_TD18_FD2___5" nillable="false" minOccurs="1" maxOccurs="1"/>
          <xs:element name="P1078133" type="Decimal_TD18_FD2___5" nillable="false" minOccurs="1" maxOccurs="1"/>
          <xs:element name="P1078134" type="Decimal_TD18_FD2___5" nillable="false" minOccurs="1" maxOccurs="1"/>
          <xs:element name="P1078135" type="Decimal_TD18_FD2___5" nillable="false" minOccurs="1" maxOccurs="1"/>
          <xs:element name="P1078136" type="Decimal_TD18_FD2___5" nillable="false" minOccurs="1" maxOccurs="1"/>
          <xs:element name="P1078137" type="Decimal_TD18_FD2___5" nillable="false" minOccurs="1" maxOccurs="1"/>
          <xs:element name="P1078138" type="Decimal_TD18_FD2___5" nillable="false" minOccurs="1" maxOccurs="1"/>
          <xs:element name="P1078139" type="Decimal_TD18_FD2___5" nillable="false" minOccurs="1" maxOccurs="1"/>
          <xs:element name="P1078140" type="Decimal_TD18_FD2___5" nillable="false" minOccurs="1" maxOccurs="1"/>
          <xs:element name="P1078141" type="Decimal_TD18_FD2___5" nillable="false" minOccurs="1" maxOccurs="1"/>
          <xs:element name="P1078142" type="Decimal_TD18_FD2___5" nillable="false" minOccurs="1" maxOccurs="1"/>
          <xs:element name="P1078143" type="Decimal_TD18_FD2___5" nillable="false" minOccurs="1" maxOccurs="1"/>
          <xs:element name="P1078144" type="Decimal_TD18_FD2___5" nillable="false" minOccurs="1" maxOccurs="1"/>
          <xs:element name="P1078145" type="Decimal_TD18_FD2___5" nillable="false" minOccurs="1" maxOccurs="1"/>
          <xs:element name="P1078146" type="Decimal_TD18_FD2___5" nillable="false" minOccurs="1" maxOccurs="1"/>
          <xs:element name="P1078147" type="Decimal_TD18_FD2___5" nillable="false" minOccurs="1" maxOccurs="1"/>
          <xs:element name="P1078148" type="Decimal_TD18_FD2___5" nillable="false" minOccurs="1" maxOccurs="1"/>
          <xs:element name="P1078149" type="Decimal_TD18_FD2___5" nillable="false" minOccurs="1" maxOccurs="1"/>
          <xs:element name="P1078150" type="Decimal_TD18_FD2___5" nillable="false" minOccurs="1" maxOccurs="1"/>
          <xs:element name="P1078151" type="Decimal_TD18_FD2___5" nillable="false" minOccurs="1" maxOccurs="1"/>
          <xs:element name="P1078152" type="Decimal_TD18_FD2___5" nillable="false" minOccurs="1" maxOccurs="1"/>
          <xs:element name="P1078153" type="Decimal_TD18_FD2___5" nillable="false" minOccurs="1" maxOccurs="1"/>
          <xs:element name="P1078154" type="Decimal_TD18_FD2___5" nillable="false" minOccurs="1" maxOccurs="1"/>
          <xs:element name="P1078155" type="Decimal_TD18_FD2___5" nillable="false" minOccurs="1" maxOccurs="1"/>
          <xs:element name="P1078156" type="Decimal_TD18_FD2___5" nillable="false" minOccurs="1" maxOccurs="1"/>
          <xs:element name="P1078157" type="Decimal_TD18_FD2___5" nillable="false" minOccurs="1" maxOccurs="1"/>
          <xs:element name="P1078158" type="Decimal_TD18_FD2___5" nillable="false" minOccurs="1" maxOccurs="1"/>
          <xs:element name="P1078159" type="Decimal_TD18_FD2___5" nillable="false" minOccurs="1" maxOccurs="1"/>
          <xs:element name="P1078160" type="Decimal_TD18_FD2___5" nillable="false" minOccurs="1" maxOccurs="1"/>
          <xs:element name="P1078161" type="Decimal_TD18_FD2___5" nillable="false" minOccurs="1" maxOccurs="1"/>
          <xs:element name="P1078162" type="Decimal_TD18_FD2___5" nillable="false" minOccurs="1" maxOccurs="1"/>
          <xs:element name="P1078163" type="Decimal_TD18_FD2___5" nillable="false" minOccurs="1" maxOccurs="1"/>
          <xs:element name="P1078164" type="Decimal_TD18_FD2___5" nillable="false" minOccurs="1" maxOccurs="1"/>
          <xs:element name="P1078165" type="Decimal_TD18_FD2___5" nillable="false" minOccurs="1" maxOccurs="1"/>
          <xs:element name="P1078166" type="Decimal_TD18_FD2___5" nillable="false" minOccurs="1" maxOccurs="1"/>
          <xs:element name="P1078167" type="Decimal_TD18_FD2___5" nillable="false" minOccurs="1" maxOccurs="1"/>
          <xs:element name="P1078168" type="Decimal_TD18_FD2___5" nillable="false" minOccurs="1" maxOccurs="1"/>
          <xs:element name="P1078169" type="Decimal_TD18_FD2___5" nillable="false" minOccurs="1" maxOccurs="1"/>
          <xs:element name="P1078170" type="Decimal_TD18_FD2___5" nillable="false" minOccurs="1" maxOccurs="1"/>
          <xs:element name="P1078171" type="Decimal_TD18_FD2___5" nillable="false" minOccurs="1" maxOccurs="1"/>
          <xs:element name="P1078172" type="Decimal_TD18_FD2___5" nillable="false" minOccurs="1" maxOccurs="1"/>
          <xs:element name="P1078173" type="Decimal_TD18_FD2___5" nillable="false" minOccurs="1" maxOccurs="1"/>
          <xs:element name="P1078174" type="Decimal_TD18_FD2___5" nillable="false" minOccurs="1" maxOccurs="1"/>
          <xs:element name="P1078175" type="Decimal_TD18_FD2___5" nillable="false" minOccurs="1" maxOccurs="1"/>
          <xs:element name="P1078176" type="Decimal_TD18_FD2___5" nillable="false" minOccurs="1" maxOccurs="1"/>
          <xs:element name="P1078177" type="Decimal_TD18_FD2___5" nillable="false" minOccurs="1" maxOccurs="1"/>
          <xs:element name="P1078178" type="Decimal_TD18_FD2___5" nillable="false" minOccurs="1" maxOccurs="1"/>
          <xs:element name="P1078179" type="Decimal_TD18_FD2___5" nillable="false" minOccurs="1" maxOccurs="1"/>
          <xs:element name="P1078180" type="Decimal_TD18_FD2___5" nillable="false" minOccurs="1" maxOccurs="1"/>
          <xs:element name="P1078181" type="Decimal_TD18_FD2___5" nillable="false" minOccurs="1" maxOccurs="1"/>
          <xs:element name="P1078182" type="Decimal_TD18_FD2___5" nillable="false" minOccurs="1" maxOccurs="1"/>
        </xs:all>
      </xs:complexType>
      <xs:complexType name="FormType_IPK-GFI-IZD-POD-E_1000981">
        <xs:annotation>
          <xs:documentation>Izvještaj o promjenama kapitala, opći izdavatelji, tromjesečni</xs:documentation>
        </xs:annotation>
        <xs:all>
          <xs:element name="P1073415" type="Decimal_TD18_FD2___5" nillable="false" minOccurs="1" maxOccurs="1"/>
          <xs:element name="P1078183" type="Decimal_TD18_FD2___5" nillable="false" minOccurs="1" maxOccurs="1"/>
          <xs:element name="P1078184" type="Decimal_TD18_FD2___5" nillable="false" minOccurs="1" maxOccurs="1"/>
          <xs:element name="P1078185" type="Decimal_TD18_FD2___5" nillable="false" minOccurs="1" maxOccurs="1"/>
          <xs:element name="P1078186" type="Decimal_TD18_FD2___5" nillable="false" minOccurs="1" maxOccurs="1"/>
          <xs:element name="P1078187" type="Decimal_TD18_FD2___5" nillable="false" minOccurs="1" maxOccurs="1"/>
          <xs:element name="P1078188" type="Decimal_TD18_FD2___5" nillable="false" minOccurs="1" maxOccurs="1"/>
          <xs:element name="P1078189" type="Decimal_TD18_FD2___5" nillable="false" minOccurs="1" maxOccurs="1"/>
          <xs:element name="P1081532" type="Decimal_TD18_FD2___5" nillable="false" minOccurs="1" maxOccurs="1"/>
          <xs:element name="P1081533" type="Decimal_TD18_FD2___5" nillable="false" minOccurs="1" maxOccurs="1"/>
          <xs:element name="P1081534" type="Decimal_TD18_FD2___5" nillable="false" minOccurs="1" maxOccurs="1"/>
          <xs:element name="P1124774" type="Decimal_TD18_FD2___8" nillable="false" minOccurs="1" maxOccurs="1"/>
          <xs:element name="P1124775" type="Decimal_TD18_FD2___8" nillable="false" minOccurs="1" maxOccurs="1"/>
          <xs:element name="P1081535" type="Decimal_TD18_FD2___5" nillable="false" minOccurs="1" maxOccurs="1"/>
          <xs:element name="P1081536" type="Decimal_TD18_FD2___5" nillable="false" minOccurs="1" maxOccurs="1"/>
          <xs:element name="P1081537" type="Decimal_TD18_FD2___5" nillable="false" minOccurs="1" maxOccurs="1"/>
          <xs:element name="P1081538" type="Decimal_TD18_FD2___5" nillable="false" minOccurs="1" maxOccurs="1"/>
          <xs:element name="P1081539" type="Decimal_TD18_FD2___5" nillable="false" minOccurs="1" maxOccurs="1"/>
          <xs:element name="P1078190" type="Decimal_TD18_FD2___5" nillable="false" minOccurs="1" maxOccurs="1"/>
          <xs:element name="P1078191" type="Decimal_TD18_FD2___5" nillable="false" minOccurs="1" maxOccurs="1"/>
          <xs:element name="P1078192" type="Decimal_TD18_FD2___5" nillable="false" minOccurs="1" maxOccurs="1"/>
          <xs:element name="P1078193" type="Decimal_TD18_FD2___5" nillable="false" minOccurs="1" maxOccurs="1"/>
          <xs:element name="P1078194" type="Decimal_TD18_FD2___5" nillable="false" minOccurs="1" maxOccurs="1"/>
          <xs:element name="P1078195" type="Decimal_TD18_FD2___5" nillable="false" minOccurs="1" maxOccurs="1"/>
          <xs:element name="P1078196" type="Decimal_TD18_FD2___5" nillable="false" minOccurs="1" maxOccurs="1"/>
          <xs:element name="P1078197" type="Decimal_TD18_FD2___5" nillable="false" minOccurs="1" maxOccurs="1"/>
          <xs:element name="P1081540" type="Decimal_TD18_FD2___5" nillable="false" minOccurs="1" maxOccurs="1"/>
          <xs:element name="P1081546" type="Decimal_TD18_FD2___5" nillable="false" minOccurs="1" maxOccurs="1"/>
          <xs:element name="P1081648" type="Decimal_TD18_FD2___5" nillable="false" minOccurs="1" maxOccurs="1"/>
          <xs:element name="P1124776" type="Decimal_TD18_FD2___8" nillable="false" minOccurs="1" maxOccurs="1"/>
          <xs:element name="P1124777" type="Decimal_TD18_FD2___8" nillable="false" minOccurs="1" maxOccurs="1"/>
          <xs:element name="P1081649" type="Decimal_TD18_FD2___5" nillable="false" minOccurs="1" maxOccurs="1"/>
          <xs:element name="P1081651" type="Decimal_TD18_FD2___5" nillable="false" minOccurs="1" maxOccurs="1"/>
          <xs:element name="P1081656" type="Decimal_TD18_FD2___5" nillable="false" minOccurs="1" maxOccurs="1"/>
          <xs:element name="P1081658" type="Decimal_TD18_FD2___5" nillable="false" minOccurs="1" maxOccurs="1"/>
          <xs:element name="P1081660" type="Decimal_TD18_FD2___5" nillable="false" minOccurs="1" maxOccurs="1"/>
          <xs:element name="P1078198" type="Decimal_TD18_FD2___5" nillable="false" minOccurs="1" maxOccurs="1"/>
          <xs:element name="P1078199" type="Decimal_TD18_FD2___5" nillable="false" minOccurs="1" maxOccurs="1"/>
          <xs:element name="P1078200" type="Decimal_TD18_FD2___5" nillable="false" minOccurs="1" maxOccurs="1"/>
          <xs:element name="P1078201" type="Decimal_TD18_FD2___5" nillable="false" minOccurs="1" maxOccurs="1"/>
          <xs:element name="P1078202" type="Decimal_TD18_FD2___5" nillable="false" minOccurs="1" maxOccurs="1"/>
          <xs:element name="P1078203" type="Decimal_TD18_FD2___5" nillable="false" minOccurs="1" maxOccurs="1"/>
          <xs:element name="P1078204" type="Decimal_TD18_FD2___5" nillable="false" minOccurs="1" maxOccurs="1"/>
          <xs:element name="P1078205" type="Decimal_TD18_FD2___5" nillable="false" minOccurs="1" maxOccurs="1"/>
          <xs:element name="P1081541" type="Decimal_TD18_FD2___5" nillable="false" minOccurs="1" maxOccurs="1"/>
          <xs:element name="P1081548" type="Decimal_TD18_FD2___5" nillable="false" minOccurs="1" maxOccurs="1"/>
          <xs:element name="P1081662" type="Decimal_TD18_FD2___5" nillable="false" minOccurs="1" maxOccurs="1"/>
          <xs:element name="P1124778" type="Decimal_TD18_FD2___8" nillable="false" minOccurs="1" maxOccurs="1"/>
          <xs:element name="P1124779" type="Decimal_TD18_FD2___8" nillable="false" minOccurs="1" maxOccurs="1"/>
          <xs:element name="P1081664" type="Decimal_TD18_FD2___5" nillable="false" minOccurs="1" maxOccurs="1"/>
          <xs:element name="P1081666" type="Decimal_TD18_FD2___5" nillable="false" minOccurs="1" maxOccurs="1"/>
          <xs:element name="P1081668" type="Decimal_TD18_FD2___5" nillable="false" minOccurs="1" maxOccurs="1"/>
          <xs:element name="P1081670" type="Decimal_TD18_FD2___5" nillable="false" minOccurs="1" maxOccurs="1"/>
          <xs:element name="P1081672" type="Decimal_TD18_FD2___5" nillable="false" minOccurs="1" maxOccurs="1"/>
          <xs:element name="P1078206" type="Decimal_TD18_FD2___5" nillable="false" minOccurs="1" maxOccurs="1"/>
          <xs:element name="P1078207" type="Decimal_TD18_FD2___5" nillable="false" minOccurs="1" maxOccurs="1"/>
          <xs:element name="P1078208" type="Decimal_TD18_FD2___5" nillable="false" minOccurs="1" maxOccurs="1"/>
          <xs:element name="P1078209" type="Decimal_TD18_FD2___5" nillable="false" minOccurs="1" maxOccurs="1"/>
          <xs:element name="P1078210" type="Decimal_TD18_FD2___5" nillable="false" minOccurs="1" maxOccurs="1"/>
          <xs:element name="P1078215" type="Decimal_TD18_FD2___5" nillable="false" minOccurs="1" maxOccurs="1"/>
          <xs:element name="P1078217" type="Decimal_TD18_FD2___5" nillable="false" minOccurs="1" maxOccurs="1"/>
          <xs:element name="P1078220" type="Decimal_TD18_FD2___5" nillable="false" minOccurs="1" maxOccurs="1"/>
          <xs:element name="P1081542" type="Decimal_TD18_FD2___5" nillable="false" minOccurs="1" maxOccurs="1"/>
          <xs:element name="P1081646" type="Decimal_TD18_FD2___5" nillable="false" minOccurs="1" maxOccurs="1"/>
          <xs:element name="P1081674" type="Decimal_TD18_FD2___5" nillable="false" minOccurs="1" maxOccurs="1"/>
          <xs:element name="P1124780" type="Decimal_TD18_FD2___8" nillable="false" minOccurs="1" maxOccurs="1"/>
          <xs:element name="P1124781" type="Decimal_TD18_FD2___8" nillable="false" minOccurs="1" maxOccurs="1"/>
          <xs:element name="P1081676" type="Decimal_TD18_FD2___5" nillable="false" minOccurs="1" maxOccurs="1"/>
          <xs:element name="P1081678" type="Decimal_TD18_FD2___5" nillable="false" minOccurs="1" maxOccurs="1"/>
          <xs:element name="P1081680" type="Decimal_TD18_FD2___5" nillable="false" minOccurs="1" maxOccurs="1"/>
          <xs:element name="P1081682" type="Decimal_TD18_FD2___5" nillable="false" minOccurs="1" maxOccurs="1"/>
          <xs:element name="P1081684" type="Decimal_TD18_FD2___5" nillable="false" minOccurs="1" maxOccurs="1"/>
          <xs:element name="P1078222" type="Decimal_TD18_FD2___5" nillable="false" minOccurs="1" maxOccurs="1"/>
          <xs:element name="P1078224" type="Decimal_TD18_FD2___5" nillable="false" minOccurs="1" maxOccurs="1"/>
          <xs:element name="P1078226" type="Decimal_TD18_FD2___5" nillable="false" minOccurs="1" maxOccurs="1"/>
          <xs:element name="P1078229" type="Decimal_TD18_FD2___5" nillable="false" minOccurs="1" maxOccurs="1"/>
          <xs:element name="P1078231" type="Decimal_TD18_FD2___5" nillable="false" minOccurs="1" maxOccurs="1"/>
          <xs:element name="P1078233" type="Decimal_TD18_FD2___5" nillable="false" minOccurs="1" maxOccurs="1"/>
          <xs:element name="P1078236" type="Decimal_TD18_FD2___5" nillable="false" minOccurs="1" maxOccurs="1"/>
          <xs:element name="P1078237" type="Decimal_TD18_FD2___5" nillable="false" minOccurs="1" maxOccurs="1"/>
          <xs:element name="P1081543" type="Decimal_TD18_FD2___5" nillable="false" minOccurs="1" maxOccurs="1"/>
          <xs:element name="P1081685" type="Decimal_TD18_FD2___5" nillable="false" minOccurs="1" maxOccurs="1"/>
          <xs:element name="P1081686" type="Decimal_TD18_FD2___5" nillable="false" minOccurs="1" maxOccurs="1"/>
          <xs:element name="P1124782" type="Decimal_TD18_FD2___8" nillable="false" minOccurs="1" maxOccurs="1"/>
          <xs:element name="P1124783" type="Decimal_TD18_FD2___8" nillable="false" minOccurs="1" maxOccurs="1"/>
          <xs:element name="P1081687" type="Decimal_TD18_FD2___5" nillable="false" minOccurs="1" maxOccurs="1"/>
          <xs:element name="P1081688" type="Decimal_TD18_FD2___5" nillable="false" minOccurs="1" maxOccurs="1"/>
          <xs:element name="P1081689" type="Decimal_TD18_FD2___5" nillable="false" minOccurs="1" maxOccurs="1"/>
          <xs:element name="P1081690" type="Decimal_TD18_FD2___5" nillable="false" minOccurs="1" maxOccurs="1"/>
          <xs:element name="P1081696" type="Decimal_TD18_FD2___5" nillable="false" minOccurs="1" maxOccurs="1"/>
          <xs:element name="P1078238" type="Decimal_TD18_FD2___5" nillable="false" minOccurs="1" maxOccurs="1"/>
          <xs:element name="P1078239" type="Decimal_TD18_FD2___5" nillable="false" minOccurs="1" maxOccurs="1"/>
          <xs:element name="P1078240" type="Decimal_TD18_FD2___5" nillable="false" minOccurs="1" maxOccurs="1"/>
          <xs:element name="P1078241" type="Decimal_TD18_FD2___5" nillable="false" minOccurs="1" maxOccurs="1"/>
          <xs:element name="P1078242" type="Decimal_TD18_FD2___5" nillable="false" minOccurs="1" maxOccurs="1"/>
          <xs:element name="P1078243" type="Decimal_TD18_FD2___5" nillable="false" minOccurs="1" maxOccurs="1"/>
          <xs:element name="P1078946" type="Decimal_TD18_FD2___5" nillable="false" minOccurs="1" maxOccurs="1"/>
          <xs:element name="P1078947" type="Decimal_TD18_FD2___5" nillable="false" minOccurs="1" maxOccurs="1"/>
          <xs:element name="P1081544" type="Decimal_TD18_FD2___5" nillable="false" minOccurs="1" maxOccurs="1"/>
          <xs:element name="P1081697" type="Decimal_TD18_FD2___5" nillable="false" minOccurs="1" maxOccurs="1"/>
          <xs:element name="P1081698" type="Decimal_TD18_FD2___5" nillable="false" minOccurs="1" maxOccurs="1"/>
          <xs:element name="P1124784" type="Decimal_TD18_FD2___8" nillable="false" minOccurs="1" maxOccurs="1"/>
          <xs:element name="P1124785" type="Decimal_TD18_FD2___8" nillable="false" minOccurs="1" maxOccurs="1"/>
          <xs:element name="P1081699" type="Decimal_TD18_FD2___5" nillable="false" minOccurs="1" maxOccurs="1"/>
          <xs:element name="P1081700" type="Decimal_TD18_FD2___5" nillable="false" minOccurs="1" maxOccurs="1"/>
          <xs:element name="P1081701" type="Decimal_TD18_FD2___5" nillable="false" minOccurs="1" maxOccurs="1"/>
          <xs:element name="P1081702" type="Decimal_TD18_FD2___5" nillable="false" minOccurs="1" maxOccurs="1"/>
          <xs:element name="P1081703" type="Decimal_TD18_FD2___5" nillable="false" minOccurs="1" maxOccurs="1"/>
          <xs:element name="P1078948" type="Decimal_TD18_FD2___5" nillable="false" minOccurs="1" maxOccurs="1"/>
          <xs:element name="P1078949" type="Decimal_TD18_FD2___5" nillable="false" minOccurs="1" maxOccurs="1"/>
          <xs:element name="P1079430" type="Decimal_TD18_FD2___5" nillable="false" minOccurs="1" maxOccurs="1"/>
          <xs:element name="P1079851" type="Decimal_TD18_FD2___5" nillable="false" minOccurs="1" maxOccurs="1"/>
          <xs:element name="P1079852" type="Decimal_TD18_FD2___5" nillable="false" minOccurs="1" maxOccurs="1"/>
          <xs:element name="P1079853" type="Decimal_TD18_FD2___5" nillable="false" minOccurs="1" maxOccurs="1"/>
          <xs:element name="P1079854" type="Decimal_TD18_FD2___5" nillable="false" minOccurs="1" maxOccurs="1"/>
          <xs:element name="P1079855" type="Decimal_TD18_FD2___5" nillable="false" minOccurs="1" maxOccurs="1"/>
          <xs:element name="P1081545" type="Decimal_TD18_FD2___5" nillable="false" minOccurs="1" maxOccurs="1"/>
          <xs:element name="P1081704" type="Decimal_TD18_FD2___5" nillable="false" minOccurs="1" maxOccurs="1"/>
          <xs:element name="P1081705" type="Decimal_TD18_FD2___5" nillable="false" minOccurs="1" maxOccurs="1"/>
          <xs:element name="P1124786" type="Decimal_TD18_FD2___8" nillable="false" minOccurs="1" maxOccurs="1"/>
          <xs:element name="P1124787" type="Decimal_TD18_FD2___8" nillable="false" minOccurs="1" maxOccurs="1"/>
          <xs:element name="P1081706" type="Decimal_TD18_FD2___5" nillable="false" minOccurs="1" maxOccurs="1"/>
          <xs:element name="P1081707" type="Decimal_TD18_FD2___5" nillable="false" minOccurs="1" maxOccurs="1"/>
          <xs:element name="P1081708" type="Decimal_TD18_FD2___5" nillable="false" minOccurs="1" maxOccurs="1"/>
          <xs:element name="P1081709" type="Decimal_TD18_FD2___5" nillable="false" minOccurs="1" maxOccurs="1"/>
          <xs:element name="P1081710" type="Decimal_TD18_FD2___5" nillable="false" minOccurs="1" maxOccurs="1"/>
          <xs:element name="P1079856" type="Decimal_TD18_FD2___5" nillable="false" minOccurs="1" maxOccurs="1"/>
          <xs:element name="P1079857" type="Decimal_TD18_FD2___5" nillable="false" minOccurs="1" maxOccurs="1"/>
          <xs:element name="P1079858" type="Decimal_TD18_FD2___5" nillable="false" minOccurs="1" maxOccurs="1"/>
          <xs:element name="P1079859" type="Decimal_TD18_FD2___5" nillable="false" minOccurs="1" maxOccurs="1"/>
          <xs:element name="P1079860" type="Decimal_TD18_FD2___5" nillable="false" minOccurs="1" maxOccurs="1"/>
          <xs:element name="P1079861" type="Decimal_TD18_FD2___5" nillable="false" minOccurs="1" maxOccurs="1"/>
          <xs:element name="P1079862" type="Decimal_TD18_FD2___5" nillable="false" minOccurs="1" maxOccurs="1"/>
          <xs:element name="P1079863" type="Decimal_TD18_FD2___5" nillable="false" minOccurs="1" maxOccurs="1"/>
          <xs:element name="P1081711" type="Decimal_TD18_FD2___5" nillable="false" minOccurs="1" maxOccurs="1"/>
          <xs:element name="P1081712" type="Decimal_TD18_FD2___5" nillable="false" minOccurs="1" maxOccurs="1"/>
          <xs:element name="P1081713" type="Decimal_TD18_FD2___5" nillable="false" minOccurs="1" maxOccurs="1"/>
          <xs:element name="P1124788" type="Decimal_TD18_FD2___8" nillable="false" minOccurs="1" maxOccurs="1"/>
          <xs:element name="P1124789" type="Decimal_TD18_FD2___8" nillable="false" minOccurs="1" maxOccurs="1"/>
          <xs:element name="P1081714" type="Decimal_TD18_FD2___5" nillable="false" minOccurs="1" maxOccurs="1"/>
          <xs:element name="P1081715" type="Decimal_TD18_FD2___5" nillable="false" minOccurs="1" maxOccurs="1"/>
          <xs:element name="P1081716" type="Decimal_TD18_FD2___5" nillable="false" minOccurs="1" maxOccurs="1"/>
          <xs:element name="P1081717" type="Decimal_TD18_FD2___5" nillable="false" minOccurs="1" maxOccurs="1"/>
          <xs:element name="P1081718" type="Decimal_TD18_FD2___5" nillable="false" minOccurs="1" maxOccurs="1"/>
          <xs:element name="P1079864" type="Decimal_TD18_FD2___5" nillable="false" minOccurs="1" maxOccurs="1"/>
          <xs:element name="P1079865" type="Decimal_TD18_FD2___5" nillable="false" minOccurs="1" maxOccurs="1"/>
          <xs:element name="P1079866" type="Decimal_TD18_FD2___5" nillable="false" minOccurs="1" maxOccurs="1"/>
          <xs:element name="P1079867" type="Decimal_TD18_FD2___5" nillable="false" minOccurs="1" maxOccurs="1"/>
          <xs:element name="P1079868" type="Decimal_TD18_FD2___5" nillable="false" minOccurs="1" maxOccurs="1"/>
          <xs:element name="P1079869" type="Decimal_TD18_FD2___5" nillable="false" minOccurs="1" maxOccurs="1"/>
          <xs:element name="P1079870" type="Decimal_TD18_FD2___5" nillable="false" minOccurs="1" maxOccurs="1"/>
          <xs:element name="P1079871" type="Decimal_TD18_FD2___5" nillable="false" minOccurs="1" maxOccurs="1"/>
          <xs:element name="P1081874" type="Decimal_TD18_FD2___5" nillable="false" minOccurs="1" maxOccurs="1"/>
          <xs:element name="P1081877" type="Decimal_TD18_FD2___5" nillable="false" minOccurs="1" maxOccurs="1"/>
          <xs:element name="P1081880" type="Decimal_TD18_FD2___5" nillable="false" minOccurs="1" maxOccurs="1"/>
          <xs:element name="P1124790" type="Decimal_TD18_FD2___8" nillable="false" minOccurs="1" maxOccurs="1"/>
          <xs:element name="P1124791" type="Decimal_TD18_FD2___8" nillable="false" minOccurs="1" maxOccurs="1"/>
          <xs:element name="P1081882" type="Decimal_TD18_FD2___5" nillable="false" minOccurs="1" maxOccurs="1"/>
          <xs:element name="P1081888" type="Decimal_TD18_FD2___5" nillable="false" minOccurs="1" maxOccurs="1"/>
          <xs:element name="P1081891" type="Decimal_TD18_FD2___5" nillable="false" minOccurs="1" maxOccurs="1"/>
          <xs:element name="P1081893" type="Decimal_TD18_FD2___5" nillable="false" minOccurs="1" maxOccurs="1"/>
          <xs:element name="P1081895" type="Decimal_TD18_FD2___5" nillable="false" minOccurs="1" maxOccurs="1"/>
          <xs:element name="P1079872" type="Decimal_TD18_FD2___5" nillable="false" minOccurs="1" maxOccurs="1"/>
          <xs:element name="P1079873" type="Decimal_TD18_FD2___5" nillable="false" minOccurs="1" maxOccurs="1"/>
          <xs:element name="P1079874" type="Decimal_TD18_FD2___5" nillable="false" minOccurs="1" maxOccurs="1"/>
          <xs:element name="P1079875" type="Decimal_TD18_FD2___5" nillable="false" minOccurs="1" maxOccurs="1"/>
          <xs:element name="P1079876" type="Decimal_TD18_FD2___5" nillable="false" minOccurs="1" maxOccurs="1"/>
          <xs:element name="P1079877" type="Decimal_TD18_FD2___5" nillable="false" minOccurs="1" maxOccurs="1"/>
          <xs:element name="P1079878" type="Decimal_TD18_FD2___5" nillable="false" minOccurs="1" maxOccurs="1"/>
          <xs:element name="P1079879" type="Decimal_TD18_FD2___5" nillable="false" minOccurs="1" maxOccurs="1"/>
          <xs:element name="P1081898" type="Decimal_TD18_FD2___5" nillable="false" minOccurs="1" maxOccurs="1"/>
          <xs:element name="P1081900" type="Decimal_TD18_FD2___5" nillable="false" minOccurs="1" maxOccurs="1"/>
          <xs:element name="P1081902" type="Decimal_TD18_FD2___5" nillable="false" minOccurs="1" maxOccurs="1"/>
          <xs:element name="P1124792" type="Decimal_TD18_FD2___8" nillable="false" minOccurs="1" maxOccurs="1"/>
          <xs:element name="P1124793" type="Decimal_TD18_FD2___8" nillable="false" minOccurs="1" maxOccurs="1"/>
          <xs:element name="P1081903" type="Decimal_TD18_FD2___5" nillable="false" minOccurs="1" maxOccurs="1"/>
          <xs:element name="P1081906" type="Decimal_TD18_FD2___5" nillable="false" minOccurs="1" maxOccurs="1"/>
          <xs:element name="P1081908" type="Decimal_TD18_FD2___5" nillable="false" minOccurs="1" maxOccurs="1"/>
          <xs:element name="P1081915" type="Decimal_TD18_FD2___5" nillable="false" minOccurs="1" maxOccurs="1"/>
          <xs:element name="P1081918" type="Decimal_TD18_FD2___5" nillable="false" minOccurs="1" maxOccurs="1"/>
          <xs:element name="P1079880" type="Decimal_TD18_FD2___5" nillable="false" minOccurs="1" maxOccurs="1"/>
          <xs:element name="P1079881" type="Decimal_TD18_FD2___5" nillable="false" minOccurs="1" maxOccurs="1"/>
          <xs:element name="P1079882" type="Decimal_TD18_FD2___5" nillable="false" minOccurs="1" maxOccurs="1"/>
          <xs:element name="P1079883" type="Decimal_TD18_FD2___5" nillable="false" minOccurs="1" maxOccurs="1"/>
          <xs:element name="P1079884" type="Decimal_TD18_FD2___5" nillable="false" minOccurs="1" maxOccurs="1"/>
          <xs:element name="P1079885" type="Decimal_TD18_FD2___5" nillable="false" minOccurs="1" maxOccurs="1"/>
          <xs:element name="P1079886" type="Decimal_TD18_FD2___5" nillable="false" minOccurs="1" maxOccurs="1"/>
          <xs:element name="P1079887" type="Decimal_TD18_FD2___5" nillable="false" minOccurs="1" maxOccurs="1"/>
          <xs:element name="P1081920" type="Decimal_TD18_FD2___5" nillable="false" minOccurs="1" maxOccurs="1"/>
          <xs:element name="P1081922" type="Decimal_TD18_FD2___5" nillable="false" minOccurs="1" maxOccurs="1"/>
          <xs:element name="P1081925" type="Decimal_TD18_FD2___5" nillable="false" minOccurs="1" maxOccurs="1"/>
          <xs:element name="P1124794" type="Decimal_TD18_FD2___8" nillable="false" minOccurs="1" maxOccurs="1"/>
          <xs:element name="P1124795" type="Decimal_TD18_FD2___8" nillable="false" minOccurs="1" maxOccurs="1"/>
          <xs:element name="P1081927" type="Decimal_TD18_FD2___5" nillable="false" minOccurs="1" maxOccurs="1"/>
          <xs:element name="P1081929" type="Decimal_TD18_FD2___5" nillable="false" minOccurs="1" maxOccurs="1"/>
          <xs:element name="P1081930" type="Decimal_TD18_FD2___5" nillable="false" minOccurs="1" maxOccurs="1"/>
          <xs:element name="P1081932" type="Decimal_TD18_FD2___5" nillable="false" minOccurs="1" maxOccurs="1"/>
          <xs:element name="P1081934" type="Decimal_TD18_FD2___5" nillable="false" minOccurs="1" maxOccurs="1"/>
          <xs:element name="P1079888" type="Decimal_TD18_FD2___5" nillable="false" minOccurs="1" maxOccurs="1"/>
          <xs:element name="P1079889" type="Decimal_TD18_FD2___5" nillable="false" minOccurs="1" maxOccurs="1"/>
          <xs:element name="P1079890" type="Decimal_TD18_FD2___5" nillable="false" minOccurs="1" maxOccurs="1"/>
          <xs:element name="P1079891" type="Decimal_TD18_FD2___5" nillable="false" minOccurs="1" maxOccurs="1"/>
          <xs:element name="P1079892" type="Decimal_TD18_FD2___5" nillable="false" minOccurs="1" maxOccurs="1"/>
          <xs:element name="P1079893" type="Decimal_TD18_FD2___5" nillable="false" minOccurs="1" maxOccurs="1"/>
          <xs:element name="P1079894" type="Decimal_TD18_FD2___5" nillable="false" minOccurs="1" maxOccurs="1"/>
          <xs:element name="P1079895" type="Decimal_TD18_FD2___5" nillable="false" minOccurs="1" maxOccurs="1"/>
          <xs:element name="P1081936" type="Decimal_TD18_FD2___5" nillable="false" minOccurs="1" maxOccurs="1"/>
          <xs:element name="P1081938" type="Decimal_TD18_FD2___5" nillable="false" minOccurs="1" maxOccurs="1"/>
          <xs:element name="P1081940" type="Decimal_TD18_FD2___5" nillable="false" minOccurs="1" maxOccurs="1"/>
          <xs:element name="P1124796" type="Decimal_TD18_FD2___8" nillable="false" minOccurs="1" maxOccurs="1"/>
          <xs:element name="P1124797" type="Decimal_TD18_FD2___8" nillable="false" minOccurs="1" maxOccurs="1"/>
          <xs:element name="P1081942" type="Decimal_TD18_FD2___5" nillable="false" minOccurs="1" maxOccurs="1"/>
          <xs:element name="P1081944" type="Decimal_TD18_FD2___5" nillable="false" minOccurs="1" maxOccurs="1"/>
          <xs:element name="P1081946" type="Decimal_TD18_FD2___5" nillable="false" minOccurs="1" maxOccurs="1"/>
          <xs:element name="P1081948" type="Decimal_TD18_FD2___5" nillable="false" minOccurs="1" maxOccurs="1"/>
          <xs:element name="P1081950" type="Decimal_TD18_FD2___5" nillable="false" minOccurs="1" maxOccurs="1"/>
          <xs:element name="P1079896" type="Decimal_TD18_FD2___5" nillable="false" minOccurs="1" maxOccurs="1"/>
          <xs:element name="P1079897" type="Decimal_TD18_FD2___5" nillable="false" minOccurs="1" maxOccurs="1"/>
          <xs:element name="P1079898" type="Decimal_TD18_FD2___5" nillable="false" minOccurs="1" maxOccurs="1"/>
          <xs:element name="P1079899" type="Decimal_TD18_FD2___5" nillable="false" minOccurs="1" maxOccurs="1"/>
          <xs:element name="P1079900" type="Decimal_TD18_FD2___5" nillable="false" minOccurs="1" maxOccurs="1"/>
          <xs:element name="P1079901" type="Decimal_TD18_FD2___5" nillable="false" minOccurs="1" maxOccurs="1"/>
          <xs:element name="P1079902" type="Decimal_TD18_FD2___5" nillable="false" minOccurs="1" maxOccurs="1"/>
          <xs:element name="P1079903" type="Decimal_TD18_FD2___5" nillable="false" minOccurs="1" maxOccurs="1"/>
          <xs:element name="P1081953" type="Decimal_TD18_FD2___5" nillable="false" minOccurs="1" maxOccurs="1"/>
          <xs:element name="P1081958" type="Decimal_TD18_FD2___5" nillable="false" minOccurs="1" maxOccurs="1"/>
          <xs:element name="P1081960" type="Decimal_TD18_FD2___5" nillable="false" minOccurs="1" maxOccurs="1"/>
          <xs:element name="P1124798" type="Decimal_TD18_FD2___8" nillable="false" minOccurs="1" maxOccurs="1"/>
          <xs:element name="P1124799" type="Decimal_TD18_FD2___8" nillable="false" minOccurs="1" maxOccurs="1"/>
          <xs:element name="P1081962" type="Decimal_TD18_FD2___5" nillable="false" minOccurs="1" maxOccurs="1"/>
          <xs:element name="P1081964" type="Decimal_TD18_FD2___5" nillable="false" minOccurs="1" maxOccurs="1"/>
          <xs:element name="P1081966" type="Decimal_TD18_FD2___5" nillable="false" minOccurs="1" maxOccurs="1"/>
          <xs:element name="P1081968" type="Decimal_TD18_FD2___5" nillable="false" minOccurs="1" maxOccurs="1"/>
          <xs:element name="P1081970" type="Decimal_TD18_FD2___5" nillable="false" minOccurs="1" maxOccurs="1"/>
          <xs:element name="P1079904" type="Decimal_TD18_FD2___5" nillable="false" minOccurs="1" maxOccurs="1"/>
          <xs:element name="P1079905" type="Decimal_TD18_FD2___5" nillable="false" minOccurs="1" maxOccurs="1"/>
          <xs:element name="P1079906" type="Decimal_TD18_FD2___5" nillable="false" minOccurs="1" maxOccurs="1"/>
          <xs:element name="P1079907" type="Decimal_TD18_FD2___5" nillable="false" minOccurs="1" maxOccurs="1"/>
          <xs:element name="P1079908" type="Decimal_TD18_FD2___5" nillable="false" minOccurs="1" maxOccurs="1"/>
          <xs:element name="P1079909" type="Decimal_TD18_FD2___5" nillable="false" minOccurs="1" maxOccurs="1"/>
          <xs:element name="P1079910" type="Decimal_TD18_FD2___5" nillable="false" minOccurs="1" maxOccurs="1"/>
          <xs:element name="P1079912" type="Decimal_TD18_FD2___5" nillable="false" minOccurs="1" maxOccurs="1"/>
          <xs:element name="P1081972" type="Decimal_TD18_FD2___5" nillable="false" minOccurs="1" maxOccurs="1"/>
          <xs:element name="P1081973" type="Decimal_TD18_FD2___5" nillable="false" minOccurs="1" maxOccurs="1"/>
          <xs:element name="P1081975" type="Decimal_TD18_FD2___5" nillable="false" minOccurs="1" maxOccurs="1"/>
          <xs:element name="P1124800" type="Decimal_TD18_FD2___8" nillable="false" minOccurs="1" maxOccurs="1"/>
          <xs:element name="P1124801" type="Decimal_TD18_FD2___8" nillable="false" minOccurs="1" maxOccurs="1"/>
          <xs:element name="P1081977" type="Decimal_TD18_FD2___5" nillable="false" minOccurs="1" maxOccurs="1"/>
          <xs:element name="P1081978" type="Decimal_TD18_FD2___5" nillable="false" minOccurs="1" maxOccurs="1"/>
          <xs:element name="P1081980" type="Decimal_TD18_FD2___5" nillable="false" minOccurs="1" maxOccurs="1"/>
          <xs:element name="P1081982" type="Decimal_TD18_FD2___5" nillable="false" minOccurs="1" maxOccurs="1"/>
          <xs:element name="P1081984" type="Decimal_TD18_FD2___5" nillable="false" minOccurs="1" maxOccurs="1"/>
          <xs:element name="P1079911" type="Decimal_TD18_FD2___5" nillable="false" minOccurs="1" maxOccurs="1"/>
          <xs:element name="P1079913" type="Decimal_TD18_FD2___5" nillable="false" minOccurs="1" maxOccurs="1"/>
          <xs:element name="P1079914" type="Decimal_TD18_FD2___5" nillable="false" minOccurs="1" maxOccurs="1"/>
          <xs:element name="P1079915" type="Decimal_TD18_FD2___5" nillable="false" minOccurs="1" maxOccurs="1"/>
          <xs:element name="P1079916" type="Decimal_TD18_FD2___5" nillable="false" minOccurs="1" maxOccurs="1"/>
          <xs:element name="P1079917" type="Decimal_TD18_FD2___5" nillable="false" minOccurs="1" maxOccurs="1"/>
          <xs:element name="P1079918" type="Decimal_TD18_FD2___5" nillable="false" minOccurs="1" maxOccurs="1"/>
          <xs:element name="P1079919" type="Decimal_TD18_FD2___5" nillable="false" minOccurs="1" maxOccurs="1"/>
          <xs:element name="P1081986" type="Decimal_TD18_FD2___5" nillable="false" minOccurs="1" maxOccurs="1"/>
          <xs:element name="P1081988" type="Decimal_TD18_FD2___5" nillable="false" minOccurs="1" maxOccurs="1"/>
          <xs:element name="P1081990" type="Decimal_TD18_FD2___5" nillable="false" minOccurs="1" maxOccurs="1"/>
          <xs:element name="P1124802" type="Decimal_TD18_FD2___8" nillable="false" minOccurs="1" maxOccurs="1"/>
          <xs:element name="P1124803" type="Decimal_TD18_FD2___8" nillable="false" minOccurs="1" maxOccurs="1"/>
          <xs:element name="P1081993" type="Decimal_TD18_FD2___5" nillable="false" minOccurs="1" maxOccurs="1"/>
          <xs:element name="P1081995" type="Decimal_TD18_FD2___5" nillable="false" minOccurs="1" maxOccurs="1"/>
          <xs:element name="P1081997" type="Decimal_TD18_FD2___5" nillable="false" minOccurs="1" maxOccurs="1"/>
          <xs:element name="P1081999" type="Decimal_TD18_FD2___5" nillable="false" minOccurs="1" maxOccurs="1"/>
          <xs:element name="P1082001" type="Decimal_TD18_FD2___5" nillable="false" minOccurs="1" maxOccurs="1"/>
          <xs:element name="P1124882" type="Decimal_TD18_FD2___8" nillable="false" minOccurs="1" maxOccurs="1"/>
          <xs:element name="P1124883" type="Decimal_TD18_FD2___8" nillable="false" minOccurs="1" maxOccurs="1"/>
          <xs:element name="P1124884" type="Decimal_TD18_FD2___8" nillable="false" minOccurs="1" maxOccurs="1"/>
          <xs:element name="P1124885" type="Decimal_TD18_FD2___8" nillable="false" minOccurs="1" maxOccurs="1"/>
          <xs:element name="P1124886" type="Decimal_TD18_FD2___8" nillable="false" minOccurs="1" maxOccurs="1"/>
          <xs:element name="P1124887" type="Decimal_TD18_FD2___8" nillable="false" minOccurs="1" maxOccurs="1"/>
          <xs:element name="P1124894" type="Decimal_TD18_FD2___8" nillable="false" minOccurs="1" maxOccurs="1"/>
          <xs:element name="P1124895" type="Decimal_TD18_FD2___8" nillable="false" minOccurs="1" maxOccurs="1"/>
          <xs:element name="P1124896" type="Decimal_TD18_FD2___8" nillable="false" minOccurs="1" maxOccurs="1"/>
          <xs:element name="P1124897" type="Decimal_TD18_FD2___8" nillable="false" minOccurs="1" maxOccurs="1"/>
          <xs:element name="P1124898" type="Decimal_TD18_FD2___8" nillable="false" minOccurs="1" maxOccurs="1"/>
          <xs:element name="P1124804" type="Decimal_TD18_FD2___8" nillable="false" minOccurs="1" maxOccurs="1"/>
          <xs:element name="P1124805" type="Decimal_TD18_FD2___8" nillable="false" minOccurs="1" maxOccurs="1"/>
          <xs:element name="P1124904" type="Decimal_TD18_FD2___8" nillable="false" minOccurs="1" maxOccurs="1"/>
          <xs:element name="P1124905" type="Decimal_TD18_FD2___8" nillable="false" minOccurs="1" maxOccurs="1"/>
          <xs:element name="P1124906" type="Decimal_TD18_FD2___8" nillable="false" minOccurs="1" maxOccurs="1"/>
          <xs:element name="P1124908" type="Decimal_TD18_FD2___8" nillable="false" minOccurs="1" maxOccurs="1"/>
          <xs:element name="P1124907" type="Decimal_TD18_FD2___8" nillable="false" minOccurs="1" maxOccurs="1"/>
          <xs:element name="P1079920" type="Decimal_TD18_FD2___5" nillable="false" minOccurs="1" maxOccurs="1"/>
          <xs:element name="P1079921" type="Decimal_TD18_FD2___5" nillable="false" minOccurs="1" maxOccurs="1"/>
          <xs:element name="P1079922" type="Decimal_TD18_FD2___5" nillable="false" minOccurs="1" maxOccurs="1"/>
          <xs:element name="P1079923" type="Decimal_TD18_FD2___5" nillable="false" minOccurs="1" maxOccurs="1"/>
          <xs:element name="P1079924" type="Decimal_TD18_FD2___5" nillable="false" minOccurs="1" maxOccurs="1"/>
          <xs:element name="P1079925" type="Decimal_TD18_FD2___5" nillable="false" minOccurs="1" maxOccurs="1"/>
          <xs:element name="P1079926" type="Decimal_TD18_FD2___5" nillable="false" minOccurs="1" maxOccurs="1"/>
          <xs:element name="P1079927" type="Decimal_TD18_FD2___5" nillable="false" minOccurs="1" maxOccurs="1"/>
          <xs:element name="P1082003" type="Decimal_TD18_FD2___5" nillable="false" minOccurs="1" maxOccurs="1"/>
          <xs:element name="P1082004" type="Decimal_TD18_FD2___5" nillable="false" minOccurs="1" maxOccurs="1"/>
          <xs:element name="P1082005" type="Decimal_TD18_FD2___5" nillable="false" minOccurs="1" maxOccurs="1"/>
          <xs:element name="P1124806" type="Decimal_TD18_FD2___8" nillable="false" minOccurs="1" maxOccurs="1"/>
          <xs:element name="P1124807" type="Decimal_TD18_FD2___8" nillable="false" minOccurs="1" maxOccurs="1"/>
          <xs:element name="P1082007" type="Decimal_TD18_FD2___5" nillable="false" minOccurs="1" maxOccurs="1"/>
          <xs:element name="P1082008" type="Decimal_TD18_FD2___5" nillable="false" minOccurs="1" maxOccurs="1"/>
          <xs:element name="P1082010" type="Decimal_TD18_FD2___5" nillable="false" minOccurs="1" maxOccurs="1"/>
          <xs:element name="P1082011" type="Decimal_TD18_FD2___5" nillable="false" minOccurs="1" maxOccurs="1"/>
          <xs:element name="P1082013" type="Decimal_TD18_FD2___5" nillable="false" minOccurs="1" maxOccurs="1"/>
          <xs:element name="P1079936" type="Decimal_TD18_FD2___5" nillable="false" minOccurs="1" maxOccurs="1"/>
          <xs:element name="P1079937" type="Decimal_TD18_FD2___5" nillable="false" minOccurs="1" maxOccurs="1"/>
          <xs:element name="P1079938" type="Decimal_TD18_FD2___5" nillable="false" minOccurs="1" maxOccurs="1"/>
          <xs:element name="P1079939" type="Decimal_TD18_FD2___5" nillable="false" minOccurs="1" maxOccurs="1"/>
          <xs:element name="P1079940" type="Decimal_TD18_FD2___5" nillable="false" minOccurs="1" maxOccurs="1"/>
          <xs:element name="P1079941" type="Decimal_TD18_FD2___5" nillable="false" minOccurs="1" maxOccurs="1"/>
          <xs:element name="P1079942" type="Decimal_TD18_FD2___5" nillable="false" minOccurs="1" maxOccurs="1"/>
          <xs:element name="P1079943" type="Decimal_TD18_FD2___5" nillable="false" minOccurs="1" maxOccurs="1"/>
          <xs:element name="P1082038" type="Decimal_TD18_FD2___5" nillable="false" minOccurs="1" maxOccurs="1"/>
          <xs:element name="P1082045" type="Decimal_TD18_FD2___5" nillable="false" minOccurs="1" maxOccurs="1"/>
          <xs:element name="P1082047" type="Decimal_TD18_FD2___5" nillable="false" minOccurs="1" maxOccurs="1"/>
          <xs:element name="P1124809" type="Decimal_TD18_FD2___8" nillable="false" minOccurs="1" maxOccurs="1"/>
          <xs:element name="P1124808" type="Decimal_TD18_FD2___8" nillable="false" minOccurs="1" maxOccurs="1"/>
          <xs:element name="P1082048" type="Decimal_TD18_FD2___5" nillable="false" minOccurs="1" maxOccurs="1"/>
          <xs:element name="P1082075" type="Decimal_TD18_FD2___5" nillable="false" minOccurs="1" maxOccurs="1"/>
          <xs:element name="P1082077" type="Decimal_TD18_FD2___5" nillable="false" minOccurs="1" maxOccurs="1"/>
          <xs:element name="P1082092" type="Decimal_TD18_FD2___5" nillable="false" minOccurs="1" maxOccurs="1"/>
          <xs:element name="P1082094" type="Decimal_TD18_FD2___5" nillable="false" minOccurs="1" maxOccurs="1"/>
          <xs:element name="P1124888" type="Decimal_TD18_FD2___8" nillable="false" minOccurs="1" maxOccurs="1"/>
          <xs:element name="P1124889" type="Decimal_TD18_FD2___8" nillable="false" minOccurs="1" maxOccurs="1"/>
          <xs:element name="P1124890" type="Decimal_TD18_FD2___8" nillable="false" minOccurs="1" maxOccurs="1"/>
          <xs:element name="P1124891" type="Decimal_TD18_FD2___8" nillable="false" minOccurs="1" maxOccurs="1"/>
          <xs:element name="P1124892" type="Decimal_TD18_FD2___8" nillable="false" minOccurs="1" maxOccurs="1"/>
          <xs:element name="P1124893" type="Decimal_TD18_FD2___8" nillable="false" minOccurs="1" maxOccurs="1"/>
          <xs:element name="P1124899" type="Decimal_TD18_FD2___8" nillable="false" minOccurs="1" maxOccurs="1"/>
          <xs:element name="P1124900" type="Decimal_TD18_FD2___8" nillable="false" minOccurs="1" maxOccurs="1"/>
          <xs:element name="P1124901" type="Decimal_TD18_FD2___8" nillable="false" minOccurs="1" maxOccurs="1"/>
          <xs:element name="P1124902" type="Decimal_TD18_FD2___8" nillable="false" minOccurs="1" maxOccurs="1"/>
          <xs:element name="P1124903" type="Decimal_TD18_FD2___8" nillable="false" minOccurs="1" maxOccurs="1"/>
          <xs:element name="P1124810" type="Decimal_TD18_FD2___8" nillable="false" minOccurs="1" maxOccurs="1"/>
          <xs:element name="P1124811" type="Decimal_TD18_FD2___8" nillable="false" minOccurs="1" maxOccurs="1"/>
          <xs:element name="P1124909" type="Decimal_TD18_FD2___8" nillable="false" minOccurs="1" maxOccurs="1"/>
          <xs:element name="P1124910" type="Decimal_TD18_FD2___8" nillable="false" minOccurs="1" maxOccurs="1"/>
          <xs:element name="P1124911" type="Decimal_TD18_FD2___8" nillable="false" minOccurs="1" maxOccurs="1"/>
          <xs:element name="P1124912" type="Decimal_TD18_FD2___8" nillable="false" minOccurs="1" maxOccurs="1"/>
          <xs:element name="P1124913" type="Decimal_TD18_FD2___8" nillable="false" minOccurs="1" maxOccurs="1"/>
          <xs:element name="P1079944" type="Decimal_TD18_FD2___5" nillable="false" minOccurs="1" maxOccurs="1"/>
          <xs:element name="P1079945" type="Decimal_TD18_FD2___5" nillable="false" minOccurs="1" maxOccurs="1"/>
          <xs:element name="P1079946" type="Decimal_TD18_FD2___5" nillable="false" minOccurs="1" maxOccurs="1"/>
          <xs:element name="P1079947" type="Decimal_TD18_FD2___5" nillable="false" minOccurs="1" maxOccurs="1"/>
          <xs:element name="P1079948" type="Decimal_TD18_FD2___5" nillable="false" minOccurs="1" maxOccurs="1"/>
          <xs:element name="P1079949" type="Decimal_TD18_FD2___5" nillable="false" minOccurs="1" maxOccurs="1"/>
          <xs:element name="P1079950" type="Decimal_TD18_FD2___5" nillable="false" minOccurs="1" maxOccurs="1"/>
          <xs:element name="P1079951" type="Decimal_TD18_FD2___5" nillable="false" minOccurs="1" maxOccurs="1"/>
          <xs:element name="P1082096" type="Decimal_TD18_FD2___5" nillable="false" minOccurs="1" maxOccurs="1"/>
          <xs:element name="P1082098" type="Decimal_TD18_FD2___5" nillable="false" minOccurs="1" maxOccurs="1"/>
          <xs:element name="P1082100" type="Decimal_TD18_FD2___5" nillable="false" minOccurs="1" maxOccurs="1"/>
          <xs:element name="P1124812" type="Decimal_TD18_FD2___8" nillable="false" minOccurs="1" maxOccurs="1"/>
          <xs:element name="P1124813" type="Decimal_TD18_FD2___8" nillable="false" minOccurs="1" maxOccurs="1"/>
          <xs:element name="P1082102" type="Decimal_TD18_FD2___5" nillable="false" minOccurs="1" maxOccurs="1"/>
          <xs:element name="P1082104" type="Decimal_TD18_FD2___5" nillable="false" minOccurs="1" maxOccurs="1"/>
          <xs:element name="P1082105" type="Decimal_TD18_FD2___5" nillable="false" minOccurs="1" maxOccurs="1"/>
          <xs:element name="P1082106" type="Decimal_TD18_FD2___5" nillable="false" minOccurs="1" maxOccurs="1"/>
          <xs:element name="P1082108" type="Decimal_TD18_FD2___5" nillable="false" minOccurs="1" maxOccurs="1"/>
          <xs:element name="P1079952" type="Decimal_TD18_FD2___5" nillable="false" minOccurs="1" maxOccurs="1"/>
          <xs:element name="P1079953" type="Decimal_TD18_FD2___5" nillable="false" minOccurs="1" maxOccurs="1"/>
          <xs:element name="P1079954" type="Decimal_TD18_FD2___5" nillable="false" minOccurs="1" maxOccurs="1"/>
          <xs:element name="P1079955" type="Decimal_TD18_FD2___5" nillable="false" minOccurs="1" maxOccurs="1"/>
          <xs:element name="P1079956" type="Decimal_TD18_FD2___5" nillable="false" minOccurs="1" maxOccurs="1"/>
          <xs:element name="P1079957" type="Decimal_TD18_FD2___5" nillable="false" minOccurs="1" maxOccurs="1"/>
          <xs:element name="P1079958" type="Decimal_TD18_FD2___5" nillable="false" minOccurs="1" maxOccurs="1"/>
          <xs:element name="P1079959" type="Decimal_TD18_FD2___5" nillable="false" minOccurs="1" maxOccurs="1"/>
          <xs:element name="P1082110" type="Decimal_TD18_FD2___5" nillable="false" minOccurs="1" maxOccurs="1"/>
          <xs:element name="P1082112" type="Decimal_TD18_FD2___5" nillable="false" minOccurs="1" maxOccurs="1"/>
          <xs:element name="P1082115" type="Decimal_TD18_FD2___5" nillable="false" minOccurs="1" maxOccurs="1"/>
          <xs:element name="P1124814" type="Decimal_TD18_FD2___8" nillable="false" minOccurs="1" maxOccurs="1"/>
          <xs:element name="P1124815" type="Decimal_TD18_FD2___8" nillable="false" minOccurs="1" maxOccurs="1"/>
          <xs:element name="P1082118" type="Decimal_TD18_FD2___5" nillable="false" minOccurs="1" maxOccurs="1"/>
          <xs:element name="P1082121" type="Decimal_TD18_FD2___5" nillable="false" minOccurs="1" maxOccurs="1"/>
          <xs:element name="P1082125" type="Decimal_TD18_FD2___5" nillable="false" minOccurs="1" maxOccurs="1"/>
          <xs:element name="P1082133" type="Decimal_TD18_FD2___5" nillable="false" minOccurs="1" maxOccurs="1"/>
          <xs:element name="P1082135" type="Decimal_TD18_FD2___5" nillable="false" minOccurs="1" maxOccurs="1"/>
          <xs:element name="P1079960" type="Decimal_TD18_FD2___5" nillable="false" minOccurs="1" maxOccurs="1"/>
          <xs:element name="P1079961" type="Decimal_TD18_FD2___5" nillable="false" minOccurs="1" maxOccurs="1"/>
          <xs:element name="P1079962" type="Decimal_TD18_FD2___5" nillable="false" minOccurs="1" maxOccurs="1"/>
          <xs:element name="P1079963" type="Decimal_TD18_FD2___5" nillable="false" minOccurs="1" maxOccurs="1"/>
          <xs:element name="P1079964" type="Decimal_TD18_FD2___5" nillable="false" minOccurs="1" maxOccurs="1"/>
          <xs:element name="P1079965" type="Decimal_TD18_FD2___5" nillable="false" minOccurs="1" maxOccurs="1"/>
          <xs:element name="P1079966" type="Decimal_TD18_FD2___5" nillable="false" minOccurs="1" maxOccurs="1"/>
          <xs:element name="P1079967" type="Decimal_TD18_FD2___5" nillable="false" minOccurs="1" maxOccurs="1"/>
          <xs:element name="P1082136" type="Decimal_TD18_FD2___5" nillable="false" minOccurs="1" maxOccurs="1"/>
          <xs:element name="P1082139" type="Decimal_TD18_FD2___5" nillable="false" minOccurs="1" maxOccurs="1"/>
          <xs:element name="P1082147" type="Decimal_TD18_FD2___5" nillable="false" minOccurs="1" maxOccurs="1"/>
          <xs:element name="P1124816" type="Decimal_TD18_FD2___8" nillable="false" minOccurs="1" maxOccurs="1"/>
          <xs:element name="P1124817" type="Decimal_TD18_FD2___8" nillable="false" minOccurs="1" maxOccurs="1"/>
          <xs:element name="P1082148" type="Decimal_TD18_FD2___5" nillable="false" minOccurs="1" maxOccurs="1"/>
          <xs:element name="P1082149" type="Decimal_TD18_FD2___5" nillable="false" minOccurs="1" maxOccurs="1"/>
          <xs:element name="P1082150" type="Decimal_TD18_FD2___5" nillable="false" minOccurs="1" maxOccurs="1"/>
          <xs:element name="P1082151" type="Decimal_TD18_FD2___5" nillable="false" minOccurs="1" maxOccurs="1"/>
          <xs:element name="P1082152" type="Decimal_TD18_FD2___5" nillable="false" minOccurs="1" maxOccurs="1"/>
          <xs:element name="P1079968" type="Decimal_TD18_FD2___5" nillable="false" minOccurs="1" maxOccurs="1"/>
          <xs:element name="P1079969" type="Decimal_TD18_FD2___5" nillable="false" minOccurs="1" maxOccurs="1"/>
          <xs:element name="P1079970" type="Decimal_TD18_FD2___5" nillable="false" minOccurs="1" maxOccurs="1"/>
          <xs:element name="P1079971" type="Decimal_TD18_FD2___5" nillable="false" minOccurs="1" maxOccurs="1"/>
          <xs:element name="P1079972" type="Decimal_TD18_FD2___5" nillable="false" minOccurs="1" maxOccurs="1"/>
          <xs:element name="P1079973" type="Decimal_TD18_FD2___5" nillable="false" minOccurs="1" maxOccurs="1"/>
          <xs:element name="P1079974" type="Decimal_TD18_FD2___5" nillable="false" minOccurs="1" maxOccurs="1"/>
          <xs:element name="P1079975" type="Decimal_TD18_FD2___5" nillable="false" minOccurs="1" maxOccurs="1"/>
          <xs:element name="P1082153" type="Decimal_TD18_FD2___5" nillable="false" minOccurs="1" maxOccurs="1"/>
          <xs:element name="P1082155" type="Decimal_TD18_FD2___5" nillable="false" minOccurs="1" maxOccurs="1"/>
          <xs:element name="P1082156" type="Decimal_TD18_FD2___5" nillable="false" minOccurs="1" maxOccurs="1"/>
          <xs:element name="P1124818" type="Decimal_TD18_FD2___8" nillable="false" minOccurs="1" maxOccurs="1"/>
          <xs:element name="P1124819" type="Decimal_TD18_FD2___8" nillable="false" minOccurs="1" maxOccurs="1"/>
          <xs:element name="P1082157" type="Decimal_TD18_FD2___5" nillable="false" minOccurs="1" maxOccurs="1"/>
          <xs:element name="P1082158" type="Decimal_TD18_FD2___5" nillable="false" minOccurs="1" maxOccurs="1"/>
          <xs:element name="P1082159" type="Decimal_TD18_FD2___5" nillable="false" minOccurs="1" maxOccurs="1"/>
          <xs:element name="P1082160" type="Decimal_TD18_FD2___5" nillable="false" minOccurs="1" maxOccurs="1"/>
          <xs:element name="P1082161" type="Decimal_TD18_FD2___5" nillable="false" minOccurs="1" maxOccurs="1"/>
          <xs:element name="P1079976" type="Decimal_TD18_FD2___5" nillable="false" minOccurs="1" maxOccurs="1"/>
          <xs:element name="P1079977" type="Decimal_TD18_FD2___5" nillable="false" minOccurs="1" maxOccurs="1"/>
          <xs:element name="P1079978" type="Decimal_TD18_FD2___5" nillable="false" minOccurs="1" maxOccurs="1"/>
          <xs:element name="P1079979" type="Decimal_TD18_FD2___5" nillable="false" minOccurs="1" maxOccurs="1"/>
          <xs:element name="P1079980" type="Decimal_TD18_FD2___5" nillable="false" minOccurs="1" maxOccurs="1"/>
          <xs:element name="P1079981" type="Decimal_TD18_FD2___5" nillable="false" minOccurs="1" maxOccurs="1"/>
          <xs:element name="P1079982" type="Decimal_TD18_FD2___5" nillable="false" minOccurs="1" maxOccurs="1"/>
          <xs:element name="P1079983" type="Decimal_TD18_FD2___5" nillable="false" minOccurs="1" maxOccurs="1"/>
          <xs:element name="P1082162" type="Decimal_TD18_FD2___5" nillable="false" minOccurs="1" maxOccurs="1"/>
          <xs:element name="P1082163" type="Decimal_TD18_FD2___5" nillable="false" minOccurs="1" maxOccurs="1"/>
          <xs:element name="P1082164" type="Decimal_TD18_FD2___5" nillable="false" minOccurs="1" maxOccurs="1"/>
          <xs:element name="P1124820" type="Decimal_TD18_FD2___8" nillable="false" minOccurs="1" maxOccurs="1"/>
          <xs:element name="P1124821" type="Decimal_TD18_FD2___8" nillable="false" minOccurs="1" maxOccurs="1"/>
          <xs:element name="P1082165" type="Decimal_TD18_FD2___5" nillable="false" minOccurs="1" maxOccurs="1"/>
          <xs:element name="P1082166" type="Decimal_TD18_FD2___5" nillable="false" minOccurs="1" maxOccurs="1"/>
          <xs:element name="P1082167" type="Decimal_TD18_FD2___5" nillable="false" minOccurs="1" maxOccurs="1"/>
          <xs:element name="P1082168" type="Decimal_TD18_FD2___5" nillable="false" minOccurs="1" maxOccurs="1"/>
          <xs:element name="P1082169" type="Decimal_TD18_FD2___5" nillable="false" minOccurs="1" maxOccurs="1"/>
          <xs:element name="P1079984" type="Decimal_TD18_FD2___5" nillable="false" minOccurs="1" maxOccurs="1"/>
          <xs:element name="P1079985" type="Decimal_TD18_FD2___5" nillable="false" minOccurs="1" maxOccurs="1"/>
          <xs:element name="P1079986" type="Decimal_TD18_FD2___5" nillable="false" minOccurs="1" maxOccurs="1"/>
          <xs:element name="P1079987" type="Decimal_TD18_FD2___5" nillable="false" minOccurs="1" maxOccurs="1"/>
          <xs:element name="P1079988" type="Decimal_TD18_FD2___5" nillable="false" minOccurs="1" maxOccurs="1"/>
          <xs:element name="P1079989" type="Decimal_TD18_FD2___5" nillable="false" minOccurs="1" maxOccurs="1"/>
          <xs:element name="P1079990" type="Decimal_TD18_FD2___5" nillable="false" minOccurs="1" maxOccurs="1"/>
          <xs:element name="P1079991" type="Decimal_TD18_FD2___5" nillable="false" minOccurs="1" maxOccurs="1"/>
          <xs:element name="P1082170" type="Decimal_TD18_FD2___5" nillable="false" minOccurs="1" maxOccurs="1"/>
          <xs:element name="P1082171" type="Decimal_TD18_FD2___5" nillable="false" minOccurs="1" maxOccurs="1"/>
          <xs:element name="P1082172" type="Decimal_TD18_FD2___5" nillable="false" minOccurs="1" maxOccurs="1"/>
          <xs:element name="P1124822" type="Decimal_TD18_FD2___8" nillable="false" minOccurs="1" maxOccurs="1"/>
          <xs:element name="P1124823" type="Decimal_TD18_FD2___8" nillable="false" minOccurs="1" maxOccurs="1"/>
          <xs:element name="P1082173" type="Decimal_TD18_FD2___5" nillable="false" minOccurs="1" maxOccurs="1"/>
          <xs:element name="P1082174" type="Decimal_TD18_FD2___5" nillable="false" minOccurs="1" maxOccurs="1"/>
          <xs:element name="P1082175" type="Decimal_TD18_FD2___5" nillable="false" minOccurs="1" maxOccurs="1"/>
          <xs:element name="P1082176" type="Decimal_TD18_FD2___5" nillable="false" minOccurs="1" maxOccurs="1"/>
          <xs:element name="P1082177" type="Decimal_TD18_FD2___5" nillable="false" minOccurs="1" maxOccurs="1"/>
          <xs:element name="P1079992" type="Decimal_TD18_FD2___5" nillable="false" minOccurs="1" maxOccurs="1"/>
          <xs:element name="P1079993" type="Decimal_TD18_FD2___5" nillable="false" minOccurs="1" maxOccurs="1"/>
          <xs:element name="P1079994" type="Decimal_TD18_FD2___5" nillable="false" minOccurs="1" maxOccurs="1"/>
          <xs:element name="P1079995" type="Decimal_TD18_FD2___5" nillable="false" minOccurs="1" maxOccurs="1"/>
          <xs:element name="P1079996" type="Decimal_TD18_FD2___5" nillable="false" minOccurs="1" maxOccurs="1"/>
          <xs:element name="P1079997" type="Decimal_TD18_FD2___5" nillable="false" minOccurs="1" maxOccurs="1"/>
          <xs:element name="P1079998" type="Decimal_TD18_FD2___5" nillable="false" minOccurs="1" maxOccurs="1"/>
          <xs:element name="P1079999" type="Decimal_TD18_FD2___5" nillable="false" minOccurs="1" maxOccurs="1"/>
          <xs:element name="P1082178" type="Decimal_TD18_FD2___5" nillable="false" minOccurs="1" maxOccurs="1"/>
          <xs:element name="P1082179" type="Decimal_TD18_FD2___5" nillable="false" minOccurs="1" maxOccurs="1"/>
          <xs:element name="P1082180" type="Decimal_TD18_FD2___5" nillable="false" minOccurs="1" maxOccurs="1"/>
          <xs:element name="P1124824" type="Decimal_TD18_FD2___8" nillable="false" minOccurs="1" maxOccurs="1"/>
          <xs:element name="P1124825" type="Decimal_TD18_FD2___8" nillable="false" minOccurs="1" maxOccurs="1"/>
          <xs:element name="P1082181" type="Decimal_TD18_FD2___5" nillable="false" minOccurs="1" maxOccurs="1"/>
          <xs:element name="P1082182" type="Decimal_TD18_FD2___5" nillable="false" minOccurs="1" maxOccurs="1"/>
          <xs:element name="P1082183" type="Decimal_TD18_FD2___5" nillable="false" minOccurs="1" maxOccurs="1"/>
          <xs:element name="P1082184" type="Decimal_TD18_FD2___5" nillable="false" minOccurs="1" maxOccurs="1"/>
          <xs:element name="P1082185" type="Decimal_TD18_FD2___5" nillable="false" minOccurs="1" maxOccurs="1"/>
          <xs:element name="P1080000" type="Decimal_TD18_FD2___5" nillable="false" minOccurs="1" maxOccurs="1"/>
          <xs:element name="P1080001" type="Decimal_TD18_FD2___5" nillable="false" minOccurs="1" maxOccurs="1"/>
          <xs:element name="P1080002" type="Decimal_TD18_FD2___5" nillable="false" minOccurs="1" maxOccurs="1"/>
          <xs:element name="P1080003" type="Decimal_TD18_FD2___5" nillable="false" minOccurs="1" maxOccurs="1"/>
          <xs:element name="P1080004" type="Decimal_TD18_FD2___5" nillable="false" minOccurs="1" maxOccurs="1"/>
          <xs:element name="P1080005" type="Decimal_TD18_FD2___5" nillable="false" minOccurs="1" maxOccurs="1"/>
          <xs:element name="P1080006" type="Decimal_TD18_FD2___5" nillable="false" minOccurs="1" maxOccurs="1"/>
          <xs:element name="P1080007" type="Decimal_TD18_FD2___5" nillable="false" minOccurs="1" maxOccurs="1"/>
          <xs:element name="P1082186" type="Decimal_TD18_FD2___5" nillable="false" minOccurs="1" maxOccurs="1"/>
          <xs:element name="P1082187" type="Decimal_TD18_FD2___5" nillable="false" minOccurs="1" maxOccurs="1"/>
          <xs:element name="P1082188" type="Decimal_TD18_FD2___5" nillable="false" minOccurs="1" maxOccurs="1"/>
          <xs:element name="P1124826" type="Decimal_TD18_FD2___8" nillable="false" minOccurs="1" maxOccurs="1"/>
          <xs:element name="P1124827" type="Decimal_TD18_FD2___8" nillable="false" minOccurs="1" maxOccurs="1"/>
          <xs:element name="P1082189" type="Decimal_TD18_FD2___5" nillable="false" minOccurs="1" maxOccurs="1"/>
          <xs:element name="P1082190" type="Decimal_TD18_FD2___5" nillable="false" minOccurs="1" maxOccurs="1"/>
          <xs:element name="P1082191" type="Decimal_TD18_FD2___5" nillable="false" minOccurs="1" maxOccurs="1"/>
          <xs:element name="P1082192" type="Decimal_TD18_FD2___5" nillable="false" minOccurs="1" maxOccurs="1"/>
          <xs:element name="P1082193" type="Decimal_TD18_FD2___5" nillable="false" minOccurs="1" maxOccurs="1"/>
          <xs:element name="P1080008" type="Decimal_TD18_FD2___5" nillable="false" minOccurs="1" maxOccurs="1"/>
          <xs:element name="P1080009" type="Decimal_TD18_FD2___5" nillable="false" minOccurs="0" maxOccurs="1"/>
          <xs:element name="P1080010" type="Decimal_TD18_FD2___5" nillable="false" minOccurs="1" maxOccurs="1"/>
          <xs:element name="P1080011" type="Decimal_TD18_FD2___5" nillable="false" minOccurs="1" maxOccurs="1"/>
          <xs:element name="P1080012" type="Decimal_TD18_FD2___5" nillable="false" minOccurs="1" maxOccurs="1"/>
          <xs:element name="P1080013" type="Decimal_TD18_FD2___5" nillable="false" minOccurs="1" maxOccurs="1"/>
          <xs:element name="P1080014" type="Decimal_TD18_FD2___5" nillable="false" minOccurs="1" maxOccurs="1"/>
          <xs:element name="P1080015" type="Decimal_TD18_FD2___5" nillable="false" minOccurs="1" maxOccurs="1"/>
          <xs:element name="P1082194" type="Decimal_TD18_FD2___5" nillable="false" minOccurs="1" maxOccurs="1"/>
          <xs:element name="P1082195" type="Decimal_TD18_FD2___5" nillable="false" minOccurs="1" maxOccurs="1"/>
          <xs:element name="P1082196" type="Decimal_TD18_FD2___5" nillable="false" minOccurs="1" maxOccurs="1"/>
          <xs:element name="P1124829" type="Decimal_TD18_FD2___8" nillable="false" minOccurs="1" maxOccurs="1"/>
          <xs:element name="P1124830" type="Decimal_TD18_FD2___8" nillable="false" minOccurs="1" maxOccurs="1"/>
          <xs:element name="P1082197" type="Decimal_TD18_FD2___5" nillable="false" minOccurs="1" maxOccurs="1"/>
          <xs:element name="P1082198" type="Decimal_TD18_FD2___5" nillable="false" minOccurs="1" maxOccurs="1"/>
          <xs:element name="P1082199" type="Decimal_TD18_FD2___5" nillable="false" minOccurs="1" maxOccurs="1"/>
          <xs:element name="P1082200" type="Decimal_TD18_FD2___5" nillable="false" minOccurs="1" maxOccurs="1"/>
          <xs:element name="P1082201" type="Decimal_TD18_FD2___5" nillable="false" minOccurs="1" maxOccurs="1"/>
          <xs:element name="P1080016" type="Decimal_TD18_FD2___5" nillable="false" minOccurs="1" maxOccurs="1"/>
          <xs:element name="P1080017" type="Decimal_TD18_FD2___5" nillable="false" minOccurs="1" maxOccurs="1"/>
          <xs:element name="P1080018" type="Decimal_TD18_FD2___5" nillable="false" minOccurs="1" maxOccurs="1"/>
          <xs:element name="P1080019" type="Decimal_TD18_FD2___5" nillable="false" minOccurs="1" maxOccurs="1"/>
          <xs:element name="P1080020" type="Decimal_TD18_FD2___5" nillable="false" minOccurs="1" maxOccurs="1"/>
          <xs:element name="P1080021" type="Decimal_TD18_FD2___5" nillable="false" minOccurs="1" maxOccurs="1"/>
          <xs:element name="P1080022" type="Decimal_TD18_FD2___5" nillable="false" minOccurs="1" maxOccurs="1"/>
          <xs:element name="P1080023" type="Decimal_TD18_FD2___5" nillable="false" minOccurs="1" maxOccurs="1"/>
          <xs:element name="P1082202" type="Decimal_TD18_FD2___5" nillable="false" minOccurs="1" maxOccurs="1"/>
          <xs:element name="P1082203" type="Decimal_TD18_FD2___5" nillable="false" minOccurs="1" maxOccurs="1"/>
          <xs:element name="P1082204" type="Decimal_TD18_FD2___5" nillable="false" minOccurs="1" maxOccurs="1"/>
          <xs:element name="P1124828" type="Decimal_TD18_FD2___8" nillable="false" minOccurs="1" maxOccurs="1"/>
          <xs:element name="P1124831" type="Decimal_TD18_FD2___8" nillable="false" minOccurs="1" maxOccurs="1"/>
          <xs:element name="P1082205" type="Decimal_TD18_FD2___5" nillable="false" minOccurs="1" maxOccurs="1"/>
          <xs:element name="P1082206" type="Decimal_TD18_FD2___5" nillable="false" minOccurs="1" maxOccurs="1"/>
          <xs:element name="P1082207" type="Decimal_TD18_FD2___5" nillable="false" minOccurs="1" maxOccurs="1"/>
          <xs:element name="P1082208" type="Decimal_TD18_FD2___5" nillable="false" minOccurs="1" maxOccurs="1"/>
          <xs:element name="P1082209" type="Decimal_TD18_FD2___5" nillable="false" minOccurs="1" maxOccurs="1"/>
          <xs:element name="P1080024" type="Decimal_TD18_FD2___5" nillable="false" minOccurs="1" maxOccurs="1"/>
          <xs:element name="P1080025" type="Decimal_TD18_FD2___5" nillable="false" minOccurs="1" maxOccurs="1"/>
          <xs:element name="P1080026" type="Decimal_TD18_FD2___5" nillable="false" minOccurs="1" maxOccurs="1"/>
          <xs:element name="P1080027" type="Decimal_TD18_FD2___5" nillable="false" minOccurs="1" maxOccurs="1"/>
          <xs:element name="P1080028" type="Decimal_TD18_FD2___5" nillable="false" minOccurs="1" maxOccurs="1"/>
          <xs:element name="P1080029" type="Decimal_TD18_FD2___5" nillable="false" minOccurs="1" maxOccurs="1"/>
          <xs:element name="P1080030" type="Decimal_TD18_FD2___5" nillable="false" minOccurs="1" maxOccurs="1"/>
          <xs:element name="P1080031" type="Decimal_TD18_FD2___5" nillable="false" minOccurs="1" maxOccurs="1"/>
          <xs:element name="P1082210" type="Decimal_TD18_FD2___5" nillable="false" minOccurs="1" maxOccurs="1"/>
          <xs:element name="P1082211" type="Decimal_TD18_FD2___5" nillable="false" minOccurs="1" maxOccurs="1"/>
          <xs:element name="P1082212" type="Decimal_TD18_FD2___5" nillable="false" minOccurs="1" maxOccurs="1"/>
          <xs:element name="P1124832" type="Decimal_TD18_FD2___8" nillable="false" minOccurs="1" maxOccurs="1"/>
          <xs:element name="P1124833" type="Decimal_TD18_FD2___8" nillable="false" minOccurs="1" maxOccurs="1"/>
          <xs:element name="P1082213" type="Decimal_TD18_FD2___5" nillable="false" minOccurs="1" maxOccurs="1"/>
          <xs:element name="P1082214" type="Decimal_TD18_FD2___5" nillable="false" minOccurs="1" maxOccurs="1"/>
          <xs:element name="P1082215" type="Decimal_TD18_FD2___5" nillable="false" minOccurs="1" maxOccurs="1"/>
          <xs:element name="P1082216" type="Decimal_TD18_FD2___5" nillable="false" minOccurs="1" maxOccurs="1"/>
          <xs:element name="P1082217" type="Decimal_TD18_FD2___5" nillable="false" minOccurs="1" maxOccurs="1"/>
          <xs:element name="P1080032" type="Decimal_TD18_FD2___5" nillable="false" minOccurs="1" maxOccurs="1"/>
          <xs:element name="P1080033" type="Decimal_TD18_FD2___5" nillable="false" minOccurs="1" maxOccurs="1"/>
          <xs:element name="P1080034" type="Decimal_TD18_FD2___5" nillable="false" minOccurs="1" maxOccurs="1"/>
          <xs:element name="P1080035" type="Decimal_TD18_FD2___5" nillable="false" minOccurs="1" maxOccurs="1"/>
          <xs:element name="P1080036" type="Decimal_TD18_FD2___5" nillable="false" minOccurs="1" maxOccurs="1"/>
          <xs:element name="P1080037" type="Decimal_TD18_FD2___5" nillable="false" minOccurs="1" maxOccurs="1"/>
          <xs:element name="P1080038" type="Decimal_TD18_FD2___5" nillable="false" minOccurs="1" maxOccurs="1"/>
          <xs:element name="P1080039" type="Decimal_TD18_FD2___5" nillable="false" minOccurs="1" maxOccurs="1"/>
          <xs:element name="P1082220" type="Decimal_TD18_FD2___5" nillable="false" minOccurs="1" maxOccurs="1"/>
          <xs:element name="P1082222" type="Decimal_TD18_FD2___5" nillable="false" minOccurs="1" maxOccurs="1"/>
          <xs:element name="P1082224" type="Decimal_TD18_FD2___5" nillable="false" minOccurs="1" maxOccurs="1"/>
          <xs:element name="P1124834" type="Decimal_TD18_FD2___8" nillable="false" minOccurs="1" maxOccurs="1"/>
          <xs:element name="P1124835" type="Decimal_TD18_FD2___8" nillable="false" minOccurs="1" maxOccurs="1"/>
          <xs:element name="P1082225" type="Decimal_TD18_FD2___5" nillable="false" minOccurs="1" maxOccurs="1"/>
          <xs:element name="P1082227" type="Decimal_TD18_FD2___5" nillable="false" minOccurs="1" maxOccurs="1"/>
          <xs:element name="P1082229" type="Decimal_TD18_FD2___5" nillable="false" minOccurs="1" maxOccurs="1"/>
          <xs:element name="P1082232" type="Decimal_TD18_FD2___5" nillable="false" minOccurs="1" maxOccurs="1"/>
          <xs:element name="P1082234" type="Decimal_TD18_FD2___5" nillable="false" minOccurs="1" maxOccurs="1"/>
          <xs:element name="P1080040" type="Decimal_TD18_FD2___5" nillable="false" minOccurs="1" maxOccurs="1"/>
          <xs:element name="P1080041" type="Decimal_TD18_FD2___5" nillable="false" minOccurs="1" maxOccurs="1"/>
          <xs:element name="P1080042" type="Decimal_TD18_FD2___5" nillable="false" minOccurs="1" maxOccurs="1"/>
          <xs:element name="P1080043" type="Decimal_TD18_FD2___5" nillable="false" minOccurs="1" maxOccurs="1"/>
          <xs:element name="P1080044" type="Decimal_TD18_FD2___5" nillable="false" minOccurs="1" maxOccurs="1"/>
          <xs:element name="P1080045" type="Decimal_TD18_FD2___5" nillable="false" minOccurs="1" maxOccurs="1"/>
          <xs:element name="P1080046" type="Decimal_TD18_FD2___5" nillable="false" minOccurs="1" maxOccurs="1"/>
          <xs:element name="P1080047" type="Decimal_TD18_FD2___5" nillable="false" minOccurs="1" maxOccurs="1"/>
          <xs:element name="P1082236" type="Decimal_TD18_FD2___5" nillable="false" minOccurs="1" maxOccurs="1"/>
          <xs:element name="P1082248" type="Decimal_TD18_FD2___5" nillable="false" minOccurs="1" maxOccurs="1"/>
          <xs:element name="P1082250" type="Decimal_TD18_FD2___5" nillable="false" minOccurs="1" maxOccurs="1"/>
          <xs:element name="P1124836" type="Decimal_TD18_FD2___8" nillable="false" minOccurs="1" maxOccurs="1"/>
          <xs:element name="P1124837" type="Decimal_TD18_FD2___8" nillable="false" minOccurs="1" maxOccurs="1"/>
          <xs:element name="P1082252" type="Decimal_TD18_FD2___5" nillable="false" minOccurs="1" maxOccurs="1"/>
          <xs:element name="P1082254" type="Decimal_TD18_FD2___5" nillable="false" minOccurs="1" maxOccurs="1"/>
          <xs:element name="P1082256" type="Decimal_TD18_FD2___5" nillable="false" minOccurs="1" maxOccurs="1"/>
          <xs:element name="P1082257" type="Decimal_TD18_FD2___5" nillable="false" minOccurs="1" maxOccurs="1"/>
          <xs:element name="P1082259" type="Decimal_TD18_FD2___5" nillable="false" minOccurs="1" maxOccurs="1"/>
          <xs:element name="P1080048" type="Decimal_TD18_FD2___5" nillable="false" minOccurs="1" maxOccurs="1"/>
          <xs:element name="P1080049" type="Decimal_TD18_FD2___5" nillable="false" minOccurs="1" maxOccurs="1"/>
          <xs:element name="P1080050" type="Decimal_TD18_FD2___5" nillable="false" minOccurs="1" maxOccurs="1"/>
          <xs:element name="P1080051" type="Decimal_TD18_FD2___5" nillable="false" minOccurs="1" maxOccurs="1"/>
          <xs:element name="P1080052" type="Decimal_TD18_FD2___5" nillable="false" minOccurs="1" maxOccurs="1"/>
          <xs:element name="P1080053" type="Decimal_TD18_FD2___5" nillable="false" minOccurs="1" maxOccurs="1"/>
          <xs:element name="P1080054" type="Decimal_TD18_FD2___5" nillable="false" minOccurs="1" maxOccurs="1"/>
          <xs:element name="P1080055" type="Decimal_TD18_FD2___5" nillable="false" minOccurs="1" maxOccurs="1"/>
          <xs:element name="P1082260" type="Decimal_TD18_FD2___5" nillable="false" minOccurs="1" maxOccurs="1"/>
          <xs:element name="P1082237" type="Decimal_TD18_FD2___5" nillable="false" minOccurs="1" maxOccurs="1"/>
          <xs:element name="P1082261" type="Decimal_TD18_FD2___5" nillable="false" minOccurs="1" maxOccurs="1"/>
          <xs:element name="P1124838" type="Decimal_TD18_FD2___8" nillable="false" minOccurs="1" maxOccurs="1"/>
          <xs:element name="P1124839" type="Decimal_TD18_FD2___8" nillable="false" minOccurs="1" maxOccurs="1"/>
          <xs:element name="P1082262" type="Decimal_TD18_FD2___5" nillable="false" minOccurs="1" maxOccurs="1"/>
          <xs:element name="P1082264" type="Decimal_TD18_FD2___5" nillable="false" minOccurs="1" maxOccurs="1"/>
          <xs:element name="P1082265" type="Decimal_TD18_FD2___5" nillable="false" minOccurs="1" maxOccurs="1"/>
          <xs:element name="P1082266" type="Decimal_TD18_FD2___5" nillable="false" minOccurs="1" maxOccurs="1"/>
          <xs:element name="P1082267" type="Decimal_TD18_FD2___5" nillable="false" minOccurs="1" maxOccurs="1"/>
          <xs:element name="P1080056" type="Decimal_TD18_FD2___5" nillable="false" minOccurs="1" maxOccurs="1"/>
          <xs:element name="P1080057" type="Decimal_TD18_FD2___5" nillable="false" minOccurs="1" maxOccurs="1"/>
          <xs:element name="P1080058" type="Decimal_TD18_FD2___5" nillable="false" minOccurs="1" maxOccurs="1"/>
          <xs:element name="P1080059" type="Decimal_TD18_FD2___5" nillable="false" minOccurs="1" maxOccurs="1"/>
          <xs:element name="P1080060" type="Decimal_TD18_FD2___5" nillable="false" minOccurs="1" maxOccurs="1"/>
          <xs:element name="P1080061" type="Decimal_TD18_FD2___5" nillable="false" minOccurs="1" maxOccurs="1"/>
          <xs:element name="P1080062" type="Decimal_TD18_FD2___5" nillable="false" minOccurs="1" maxOccurs="1"/>
          <xs:element name="P1080063" type="Decimal_TD18_FD2___5" nillable="false" minOccurs="1" maxOccurs="1"/>
          <xs:element name="P1082269" type="Decimal_TD18_FD2___5" nillable="false" minOccurs="1" maxOccurs="1"/>
          <xs:element name="P1082270" type="Decimal_TD18_FD2___5" nillable="false" minOccurs="1" maxOccurs="1"/>
          <xs:element name="P1082239" type="Decimal_TD18_FD2___5" nillable="false" minOccurs="1" maxOccurs="1"/>
          <xs:element name="P1124840" type="Decimal_TD18_FD2___8" nillable="false" minOccurs="1" maxOccurs="1"/>
          <xs:element name="P1124841" type="Decimal_TD18_FD2___8" nillable="false" minOccurs="1" maxOccurs="1"/>
          <xs:element name="P1082272" type="Decimal_TD18_FD2___5" nillable="false" minOccurs="1" maxOccurs="1"/>
          <xs:element name="P1082273" type="Decimal_TD18_FD2___5" nillable="false" minOccurs="1" maxOccurs="1"/>
          <xs:element name="P1082275" type="Decimal_TD18_FD2___5" nillable="false" minOccurs="1" maxOccurs="1"/>
          <xs:element name="P1082276" type="Decimal_TD18_FD2___5" nillable="false" minOccurs="1" maxOccurs="1"/>
          <xs:element name="P1082277" type="Decimal_TD18_FD2___5" nillable="false" minOccurs="1" maxOccurs="1"/>
          <xs:element name="P1080064" type="Decimal_TD18_FD2___5" nillable="false" minOccurs="1" maxOccurs="1"/>
          <xs:element name="P1080065" type="Decimal_TD18_FD2___5" nillable="false" minOccurs="1" maxOccurs="1"/>
          <xs:element name="P1080066" type="Decimal_TD18_FD2___5" nillable="false" minOccurs="1" maxOccurs="1"/>
          <xs:element name="P1080067" type="Decimal_TD18_FD2___5" nillable="false" minOccurs="1" maxOccurs="1"/>
          <xs:element name="P1080068" type="Decimal_TD18_FD2___5" nillable="false" minOccurs="1" maxOccurs="1"/>
          <xs:element name="P1080069" type="Decimal_TD18_FD2___5" nillable="false" minOccurs="1" maxOccurs="1"/>
          <xs:element name="P1080070" type="Decimal_TD18_FD2___5" nillable="false" minOccurs="1" maxOccurs="1"/>
          <xs:element name="P1080071" type="Decimal_TD18_FD2___5" nillable="false" minOccurs="1" maxOccurs="1"/>
          <xs:element name="P1082278" type="Decimal_TD18_FD2___5" nillable="false" minOccurs="1" maxOccurs="1"/>
          <xs:element name="P1082279" type="Decimal_TD18_FD2___5" nillable="false" minOccurs="1" maxOccurs="1"/>
          <xs:element name="P1082280" type="Decimal_TD18_FD2___5" nillable="false" minOccurs="1" maxOccurs="1"/>
          <xs:element name="P1124842" type="Decimal_TD18_FD2___8" nillable="false" minOccurs="1" maxOccurs="1"/>
          <xs:element name="P1124843" type="Decimal_TD18_FD2___8" nillable="false" minOccurs="1" maxOccurs="1"/>
          <xs:element name="P1082245" type="Decimal_TD18_FD2___5" nillable="false" minOccurs="1" maxOccurs="1"/>
          <xs:element name="P1082282" type="Decimal_TD18_FD2___5" nillable="false" minOccurs="1" maxOccurs="1"/>
          <xs:element name="P1082284" type="Decimal_TD18_FD2___5" nillable="false" minOccurs="1" maxOccurs="1"/>
          <xs:element name="P1082285" type="Decimal_TD18_FD2___5" nillable="false" minOccurs="1" maxOccurs="1"/>
          <xs:element name="P1082286" type="Decimal_TD18_FD2___5" nillable="false" minOccurs="1" maxOccurs="1"/>
          <xs:element name="P1080072" type="Decimal_TD18_FD2___5" nillable="false" minOccurs="1" maxOccurs="1"/>
          <xs:element name="P1080073" type="Decimal_TD18_FD2___5" nillable="false" minOccurs="1" maxOccurs="1"/>
          <xs:element name="P1080074" type="Decimal_TD18_FD2___5" nillable="false" minOccurs="1" maxOccurs="1"/>
          <xs:element name="P1080075" type="Decimal_TD18_FD2___5" nillable="false" minOccurs="1" maxOccurs="1"/>
          <xs:element name="P1080076" type="Decimal_TD18_FD2___5" nillable="false" minOccurs="1" maxOccurs="1"/>
          <xs:element name="P1080077" type="Decimal_TD18_FD2___5" nillable="false" minOccurs="1" maxOccurs="1"/>
          <xs:element name="P1080078" type="Decimal_TD18_FD2___5" nillable="false" minOccurs="1" maxOccurs="1"/>
          <xs:element name="P1080079" type="Decimal_TD18_FD2___5" nillable="false" minOccurs="1" maxOccurs="1"/>
          <xs:element name="P1082288" type="Decimal_TD18_FD2___5" nillable="false" minOccurs="1" maxOccurs="1"/>
          <xs:element name="P1082289" type="Decimal_TD18_FD2___5" nillable="false" minOccurs="1" maxOccurs="1"/>
          <xs:element name="P1082290" type="Decimal_TD18_FD2___5" nillable="false" minOccurs="1" maxOccurs="1"/>
          <xs:element name="P1124844" type="Decimal_TD18_FD2___8" nillable="false" minOccurs="1" maxOccurs="1"/>
          <xs:element name="P1124845" type="Decimal_TD18_FD2___8" nillable="false" minOccurs="1" maxOccurs="1"/>
          <xs:element name="P1082292" type="Decimal_TD18_FD2___5" nillable="false" minOccurs="1" maxOccurs="1"/>
          <xs:element name="P1082247" type="Decimal_TD18_FD2___5" nillable="false" minOccurs="1" maxOccurs="1"/>
          <xs:element name="P1082295" type="Decimal_TD18_FD2___5" nillable="false" minOccurs="1" maxOccurs="1"/>
          <xs:element name="P1082298" type="Decimal_TD18_FD2___5" nillable="false" minOccurs="1" maxOccurs="1"/>
          <xs:element name="P1082300" type="Decimal_TD18_FD2___5" nillable="false" minOccurs="1" maxOccurs="1"/>
          <xs:element name="P1080080" type="Decimal_TD18_FD2___5" nillable="false" minOccurs="1" maxOccurs="1"/>
          <xs:element name="P1080081" type="Decimal_TD18_FD2___5" nillable="false" minOccurs="1" maxOccurs="1"/>
          <xs:element name="P1080082" type="Decimal_TD18_FD2___5" nillable="false" minOccurs="1" maxOccurs="1"/>
          <xs:element name="P1080083" type="Decimal_TD18_FD2___5" nillable="false" minOccurs="1" maxOccurs="1"/>
          <xs:element name="P1080084" type="Decimal_TD18_FD2___5" nillable="false" minOccurs="1" maxOccurs="1"/>
          <xs:element name="P1080085" type="Decimal_TD18_FD2___5" nillable="false" minOccurs="1" maxOccurs="1"/>
          <xs:element name="P1080086" type="Decimal_TD18_FD2___5" nillable="false" minOccurs="1" maxOccurs="1"/>
          <xs:element name="P1080087" type="Decimal_TD18_FD2___5" nillable="false" minOccurs="1" maxOccurs="1"/>
          <xs:element name="P1082301" type="Decimal_TD18_FD2___5" nillable="false" minOccurs="1" maxOccurs="1"/>
          <xs:element name="P1082322" type="Decimal_TD18_FD2___5" nillable="false" minOccurs="1" maxOccurs="1"/>
          <xs:element name="P1082323" type="Decimal_TD18_FD2___5" nillable="false" minOccurs="1" maxOccurs="1"/>
          <xs:element name="P1124846" type="Decimal_TD18_FD2___8" nillable="false" minOccurs="1" maxOccurs="1"/>
          <xs:element name="P1124847" type="Decimal_TD18_FD2___8" nillable="false" minOccurs="1" maxOccurs="1"/>
          <xs:element name="P1082325" type="Decimal_TD18_FD2___5" nillable="false" minOccurs="1" maxOccurs="1"/>
          <xs:element name="P1082328" type="Decimal_TD18_FD2___5" nillable="false" minOccurs="1" maxOccurs="1"/>
          <xs:element name="P1082331" type="Decimal_TD18_FD2___5" nillable="false" minOccurs="1" maxOccurs="1"/>
          <xs:element name="P1082333" type="Decimal_TD18_FD2___5" nillable="false" minOccurs="1" maxOccurs="1"/>
          <xs:element name="P1082336" type="Decimal_TD18_FD2___5" nillable="false" minOccurs="1" maxOccurs="1"/>
          <xs:element name="P1080088" type="Decimal_TD18_FD2___5" nillable="false" minOccurs="1" maxOccurs="1"/>
          <xs:element name="P1080089" type="Decimal_TD18_FD2___5" nillable="false" minOccurs="1" maxOccurs="1"/>
          <xs:element name="P1080090" type="Decimal_TD18_FD2___5" nillable="false" minOccurs="1" maxOccurs="1"/>
          <xs:element name="P1080091" type="Decimal_TD18_FD2___5" nillable="false" minOccurs="1" maxOccurs="1"/>
          <xs:element name="P1080092" type="Decimal_TD18_FD2___5" nillable="false" minOccurs="1" maxOccurs="1"/>
          <xs:element name="P1080093" type="Decimal_TD18_FD2___5" nillable="false" minOccurs="1" maxOccurs="1"/>
          <xs:element name="P1080094" type="Decimal_TD18_FD2___5" nillable="false" minOccurs="1" maxOccurs="1"/>
          <xs:element name="P1080095" type="Decimal_TD18_FD2___5" nillable="false" minOccurs="1" maxOccurs="1"/>
          <xs:element name="P1082338" type="Decimal_TD18_FD2___5" nillable="false" minOccurs="1" maxOccurs="1"/>
          <xs:element name="P1082304" type="Decimal_TD18_FD2___5" nillable="false" minOccurs="1" maxOccurs="1"/>
          <xs:element name="P1082341" type="Decimal_TD18_FD2___5" nillable="false" minOccurs="1" maxOccurs="1"/>
          <xs:element name="P1124848" type="Decimal_TD18_FD2___8" nillable="false" minOccurs="1" maxOccurs="1"/>
          <xs:element name="P1124849" type="Decimal_TD18_FD2___8" nillable="false" minOccurs="1" maxOccurs="1"/>
          <xs:element name="P1082343" type="Decimal_TD18_FD2___5" nillable="false" minOccurs="1" maxOccurs="1"/>
          <xs:element name="P1082344" type="Decimal_TD18_FD2___5" nillable="false" minOccurs="1" maxOccurs="1"/>
          <xs:element name="P1082346" type="Decimal_TD18_FD2___5" nillable="false" minOccurs="1" maxOccurs="1"/>
          <xs:element name="P1082349" type="Decimal_TD18_FD2___5" nillable="false" minOccurs="1" maxOccurs="1"/>
          <xs:element name="P1082351" type="Decimal_TD18_FD2___5" nillable="false" minOccurs="1" maxOccurs="1"/>
          <xs:element name="P1080096" type="Decimal_TD18_FD2___5" nillable="false" minOccurs="1" maxOccurs="1"/>
          <xs:element name="P1080097" type="Decimal_TD18_FD2___5" nillable="false" minOccurs="1" maxOccurs="1"/>
          <xs:element name="P1080098" type="Decimal_TD18_FD2___5" nillable="false" minOccurs="1" maxOccurs="1"/>
          <xs:element name="P1080099" type="Decimal_TD18_FD2___5" nillable="false" minOccurs="1" maxOccurs="1"/>
          <xs:element name="P1080100" type="Decimal_TD18_FD2___5" nillable="false" minOccurs="1" maxOccurs="1"/>
          <xs:element name="P1080101" type="Decimal_TD18_FD2___5" nillable="false" minOccurs="1" maxOccurs="1"/>
          <xs:element name="P1080102" type="Decimal_TD18_FD2___5" nillable="false" minOccurs="1" maxOccurs="1"/>
          <xs:element name="P1080103" type="Decimal_TD18_FD2___5" nillable="false" minOccurs="1" maxOccurs="1"/>
          <xs:element name="P1082354" type="Decimal_TD18_FD2___5" nillable="false" minOccurs="1" maxOccurs="1"/>
          <xs:element name="P1082356" type="Decimal_TD18_FD2___5" nillable="false" minOccurs="1" maxOccurs="1"/>
          <xs:element name="P1082306" type="Decimal_TD18_FD2___5" nillable="false" minOccurs="1" maxOccurs="1"/>
          <xs:element name="P1124850" type="Decimal_TD18_FD2___8" nillable="false" minOccurs="1" maxOccurs="1"/>
          <xs:element name="P1124851" type="Decimal_TD18_FD2___8" nillable="false" minOccurs="1" maxOccurs="1"/>
          <xs:element name="P1082358" type="Decimal_TD18_FD2___5" nillable="false" minOccurs="1" maxOccurs="1"/>
          <xs:element name="P1082360" type="Decimal_TD18_FD2___5" nillable="false" minOccurs="1" maxOccurs="1"/>
          <xs:element name="P1082361" type="Decimal_TD18_FD2___5" nillable="false" minOccurs="1" maxOccurs="1"/>
          <xs:element name="P1082362" type="Decimal_TD18_FD2___5" nillable="false" minOccurs="1" maxOccurs="1"/>
          <xs:element name="P1082364" type="Decimal_TD18_FD2___5" nillable="false" minOccurs="1" maxOccurs="1"/>
          <xs:element name="P1080104" type="Decimal_TD18_FD2___5" nillable="false" minOccurs="1" maxOccurs="1"/>
          <xs:element name="P1080105" type="Decimal_TD18_FD2___5" nillable="false" minOccurs="1" maxOccurs="1"/>
          <xs:element name="P1080106" type="Decimal_TD18_FD2___5" nillable="false" minOccurs="1" maxOccurs="1"/>
          <xs:element name="P1080107" type="Decimal_TD18_FD2___5" nillable="false" minOccurs="1" maxOccurs="1"/>
          <xs:element name="P1080108" type="Decimal_TD18_FD2___5" nillable="false" minOccurs="1" maxOccurs="1"/>
          <xs:element name="P1080109" type="Decimal_TD18_FD2___5" nillable="false" minOccurs="1" maxOccurs="1"/>
          <xs:element name="P1080110" type="Decimal_TD18_FD2___5" nillable="false" minOccurs="1" maxOccurs="1"/>
          <xs:element name="P1080111" type="Decimal_TD18_FD2___5" nillable="false" minOccurs="1" maxOccurs="1"/>
          <xs:element name="P1082365" type="Decimal_TD18_FD2___5" nillable="false" minOccurs="1" maxOccurs="1"/>
          <xs:element name="P1082366" type="Decimal_TD18_FD2___5" nillable="false" minOccurs="1" maxOccurs="1"/>
          <xs:element name="P1082367" type="Decimal_TD18_FD2___5" nillable="false" minOccurs="1" maxOccurs="1"/>
          <xs:element name="P1124852" type="Decimal_TD18_FD2___8" nillable="false" minOccurs="1" maxOccurs="1"/>
          <xs:element name="P1124853" type="Decimal_TD18_FD2___8" nillable="false" minOccurs="1" maxOccurs="1"/>
          <xs:element name="P1082309" type="Decimal_TD18_FD2___5" nillable="false" minOccurs="1" maxOccurs="1"/>
          <xs:element name="P1082368" type="Decimal_TD18_FD2___5" nillable="false" minOccurs="1" maxOccurs="1"/>
          <xs:element name="P1082369" type="Decimal_TD18_FD2___5" nillable="false" minOccurs="1" maxOccurs="1"/>
          <xs:element name="P1082370" type="Decimal_TD18_FD2___5" nillable="false" minOccurs="1" maxOccurs="1"/>
          <xs:element name="P1082372" type="Decimal_TD18_FD2___5" nillable="false" minOccurs="1" maxOccurs="1"/>
          <xs:element name="P1080112" type="Decimal_TD18_FD2___5" nillable="false" minOccurs="1" maxOccurs="1"/>
          <xs:element name="P1080113" type="Decimal_TD18_FD2___5" nillable="false" minOccurs="1" maxOccurs="1"/>
          <xs:element name="P1080114" type="Decimal_TD18_FD2___5" nillable="false" minOccurs="1" maxOccurs="1"/>
          <xs:element name="P1080115" type="Decimal_TD18_FD2___5" nillable="false" minOccurs="1" maxOccurs="1"/>
          <xs:element name="P1080116" type="Decimal_TD18_FD2___5" nillable="false" minOccurs="1" maxOccurs="1"/>
          <xs:element name="P1080117" type="Decimal_TD18_FD2___5" nillable="false" minOccurs="1" maxOccurs="1"/>
          <xs:element name="P1080118" type="Decimal_TD18_FD2___5" nillable="false" minOccurs="1" maxOccurs="1"/>
          <xs:element name="P1080119" type="Decimal_TD18_FD2___5" nillable="false" minOccurs="1" maxOccurs="1"/>
          <xs:element name="P1082374" type="Decimal_TD18_FD2___5" nillable="false" minOccurs="1" maxOccurs="1"/>
          <xs:element name="P1082376" type="Decimal_TD18_FD2___5" nillable="false" minOccurs="1" maxOccurs="1"/>
          <xs:element name="P1082378" type="Decimal_TD18_FD2___5" nillable="false" minOccurs="1" maxOccurs="1"/>
          <xs:element name="P1124854" type="Decimal_TD18_FD2___8" nillable="false" minOccurs="1" maxOccurs="1"/>
          <xs:element name="P1124855" type="Decimal_TD18_FD2___8" nillable="false" minOccurs="1" maxOccurs="1"/>
          <xs:element name="P1082381" type="Decimal_TD18_FD2___5" nillable="false" minOccurs="1" maxOccurs="1"/>
          <xs:element name="P1082312" type="Decimal_TD18_FD2___5" nillable="false" minOccurs="1" maxOccurs="1"/>
          <xs:element name="P1082383" type="Decimal_TD18_FD2___5" nillable="false" minOccurs="1" maxOccurs="1"/>
          <xs:element name="P1082385" type="Decimal_TD18_FD2___5" nillable="false" minOccurs="1" maxOccurs="1"/>
          <xs:element name="P1082388" type="Decimal_TD18_FD2___5" nillable="false" minOccurs="1" maxOccurs="1"/>
          <xs:element name="P1080120" type="Decimal_TD18_FD2___5" nillable="false" minOccurs="1" maxOccurs="1"/>
          <xs:element name="P1080121" type="Decimal_TD18_FD2___5" nillable="false" minOccurs="1" maxOccurs="1"/>
          <xs:element name="P1080122" type="Decimal_TD18_FD2___5" nillable="false" minOccurs="1" maxOccurs="1"/>
          <xs:element name="P1080123" type="Decimal_TD18_FD2___5" nillable="false" minOccurs="1" maxOccurs="1"/>
          <xs:element name="P1080124" type="Decimal_TD18_FD2___5" nillable="false" minOccurs="1" maxOccurs="1"/>
          <xs:element name="P1080125" type="Decimal_TD18_FD2___5" nillable="false" minOccurs="1" maxOccurs="1"/>
          <xs:element name="P1080126" type="Decimal_TD18_FD2___5" nillable="false" minOccurs="1" maxOccurs="1"/>
          <xs:element name="P1080127" type="Decimal_TD18_FD2___5" nillable="false" minOccurs="1" maxOccurs="1"/>
          <xs:element name="P1082390" type="Decimal_TD18_FD2___5" nillable="false" minOccurs="1" maxOccurs="1"/>
          <xs:element name="P1082392" type="Decimal_TD18_FD2___5" nillable="false" minOccurs="1" maxOccurs="1"/>
          <xs:element name="P1082394" type="Decimal_TD18_FD2___5" nillable="false" minOccurs="1" maxOccurs="1"/>
          <xs:element name="P1124856" type="Decimal_TD18_FD2___8" nillable="false" minOccurs="1" maxOccurs="1"/>
          <xs:element name="P1124857" type="Decimal_TD18_FD2___8" nillable="false" minOccurs="1" maxOccurs="1"/>
          <xs:element name="P1082396" type="Decimal_TD18_FD2___5" nillable="false" minOccurs="1" maxOccurs="1"/>
          <xs:element name="P1082398" type="Decimal_TD18_FD2___5" nillable="false" minOccurs="1" maxOccurs="1"/>
          <xs:element name="P1082314" type="Decimal_TD18_FD2___5" nillable="false" minOccurs="1" maxOccurs="1"/>
          <xs:element name="P1082401" type="Decimal_TD18_FD2___5" nillable="false" minOccurs="1" maxOccurs="1"/>
          <xs:element name="P1082403" type="Decimal_TD18_FD2___5" nillable="false" minOccurs="1" maxOccurs="1"/>
          <xs:element name="P1124914" type="Decimal_TD18_FD2___8" nillable="false" minOccurs="1" maxOccurs="1"/>
          <xs:element name="P1124915" type="Decimal_TD18_FD2___8" nillable="false" minOccurs="1" maxOccurs="1"/>
          <xs:element name="P1124916" type="Decimal_TD18_FD2___8" nillable="false" minOccurs="1" maxOccurs="1"/>
          <xs:element name="P1124917" type="Decimal_TD18_FD2___8" nillable="false" minOccurs="1" maxOccurs="1"/>
          <xs:element name="P1124918" type="Decimal_TD18_FD2___8" nillable="false" minOccurs="1" maxOccurs="1"/>
          <xs:element name="P1124919" type="Decimal_TD18_FD2___8" nillable="false" minOccurs="1" maxOccurs="1"/>
          <xs:element name="P1124926" type="Decimal_TD18_FD2___8" nillable="false" minOccurs="1" maxOccurs="1"/>
          <xs:element name="P1124927" type="Decimal_TD18_FD2___8" nillable="false" minOccurs="1" maxOccurs="1"/>
          <xs:element name="P1124928" type="Decimal_TD18_FD2___8" nillable="false" minOccurs="1" maxOccurs="1"/>
          <xs:element name="P1124929" type="Decimal_TD18_FD2___8" nillable="false" minOccurs="1" maxOccurs="1"/>
          <xs:element name="P1124930" type="Decimal_TD18_FD2___8" nillable="false" minOccurs="1" maxOccurs="1"/>
          <xs:element name="P1124858" type="Decimal_TD18_FD2___8" nillable="false" minOccurs="1" maxOccurs="1"/>
          <xs:element name="P1124859" type="Decimal_TD18_FD2___8" nillable="false" minOccurs="1" maxOccurs="1"/>
          <xs:element name="P1124936" type="Decimal_TD18_FD2___8" nillable="false" minOccurs="1" maxOccurs="1"/>
          <xs:element name="P1124937" type="Decimal_TD18_FD2___8" nillable="false" minOccurs="1" maxOccurs="1"/>
          <xs:element name="P1124938" type="Decimal_TD18_FD2___8" nillable="false" minOccurs="1" maxOccurs="1"/>
          <xs:element name="P1124939" type="Decimal_TD18_FD2___8" nillable="false" minOccurs="1" maxOccurs="1"/>
          <xs:element name="P1124940" type="Decimal_TD18_FD2___8" nillable="false" minOccurs="1" maxOccurs="1"/>
          <xs:element name="P1080128" type="Decimal_TD18_FD2___5" nillable="false" minOccurs="1" maxOccurs="1"/>
          <xs:element name="P1080129" type="Decimal_TD18_FD2___5" nillable="false" minOccurs="1" maxOccurs="1"/>
          <xs:element name="P1080130" type="Decimal_TD18_FD2___5" nillable="false" minOccurs="1" maxOccurs="1"/>
          <xs:element name="P1080131" type="Decimal_TD18_FD2___5" nillable="false" minOccurs="1" maxOccurs="1"/>
          <xs:element name="P1080132" type="Decimal_TD18_FD2___5" nillable="false" minOccurs="1" maxOccurs="1"/>
          <xs:element name="P1080133" type="Decimal_TD18_FD2___5" nillable="false" minOccurs="1" maxOccurs="1"/>
          <xs:element name="P1080134" type="Decimal_TD18_FD2___5" nillable="false" minOccurs="1" maxOccurs="1"/>
          <xs:element name="P1080135" type="Decimal_TD18_FD2___5" nillable="false" minOccurs="1" maxOccurs="1"/>
          <xs:element name="P1082406" type="Decimal_TD18_FD2___5" nillable="false" minOccurs="1" maxOccurs="1"/>
          <xs:element name="P1082408" type="Decimal_TD18_FD2___5" nillable="false" minOccurs="1" maxOccurs="1"/>
          <xs:element name="P1082410" type="Decimal_TD18_FD2___5" nillable="false" minOccurs="1" maxOccurs="1"/>
          <xs:element name="P1124860" type="Decimal_TD18_FD2___8" nillable="false" minOccurs="1" maxOccurs="1"/>
          <xs:element name="P1124861" type="Decimal_TD18_FD2___8" nillable="false" minOccurs="1" maxOccurs="1"/>
          <xs:element name="P1082412" type="Decimal_TD18_FD2___5" nillable="false" minOccurs="1" maxOccurs="1"/>
          <xs:element name="P1082415" type="Decimal_TD18_FD2___5" nillable="false" minOccurs="1" maxOccurs="1"/>
          <xs:element name="P1082416" type="Decimal_TD18_FD2___5" nillable="false" minOccurs="1" maxOccurs="1"/>
          <xs:element name="P1082317" type="Decimal_TD18_FD2___5" nillable="false" minOccurs="1" maxOccurs="1"/>
          <xs:element name="P1082417" type="Decimal_TD18_FD2___5" nillable="false" minOccurs="1" maxOccurs="1"/>
          <xs:element name="P1080144" type="Decimal_TD18_FD2___5" nillable="false" minOccurs="1" maxOccurs="1"/>
          <xs:element name="P1080145" type="Decimal_TD18_FD2___5" nillable="false" minOccurs="1" maxOccurs="1"/>
          <xs:element name="P1080146" type="Decimal_TD18_FD2___5" nillable="false" minOccurs="1" maxOccurs="1"/>
          <xs:element name="P1080147" type="Decimal_TD18_FD2___5" nillable="false" minOccurs="1" maxOccurs="1"/>
          <xs:element name="P1080148" type="Decimal_TD18_FD2___5" nillable="false" minOccurs="1" maxOccurs="1"/>
          <xs:element name="P1080149" type="Decimal_TD18_FD2___5" nillable="false" minOccurs="1" maxOccurs="1"/>
          <xs:element name="P1080150" type="Decimal_TD18_FD2___5" nillable="false" minOccurs="1" maxOccurs="1"/>
          <xs:element name="P1080397" type="Decimal_TD18_FD2___5" nillable="false" minOccurs="1" maxOccurs="1"/>
          <xs:element name="P1082429" type="Decimal_TD18_FD2___5" nillable="false" minOccurs="1" maxOccurs="1"/>
          <xs:element name="P1082447" type="Decimal_TD18_FD2___5" nillable="false" minOccurs="1" maxOccurs="1"/>
          <xs:element name="P1082450" type="Decimal_TD18_FD2___5" nillable="false" minOccurs="1" maxOccurs="1"/>
          <xs:element name="P1124862" type="Decimal_TD18_FD2___8" nillable="false" minOccurs="1" maxOccurs="1"/>
          <xs:element name="P1124863" type="Decimal_TD18_FD2___8" nillable="false" minOccurs="1" maxOccurs="1"/>
          <xs:element name="P1082453" type="Decimal_TD18_FD2___5" nillable="false" minOccurs="1" maxOccurs="1"/>
          <xs:element name="P1082455" type="Decimal_TD18_FD2___5" nillable="false" minOccurs="1" maxOccurs="1"/>
          <xs:element name="P1082458" type="Decimal_TD18_FD2___5" nillable="false" minOccurs="1" maxOccurs="1"/>
          <xs:element name="P1082460" type="Decimal_TD18_FD2___5" nillable="false" minOccurs="1" maxOccurs="1"/>
          <xs:element name="P1082461" type="Decimal_TD18_FD2___5" nillable="false" minOccurs="1" maxOccurs="1"/>
          <xs:element name="P1124920" type="Decimal_TD18_FD2___8" nillable="false" minOccurs="1" maxOccurs="1"/>
          <xs:element name="P1124921" type="Decimal_TD18_FD2___8" nillable="false" minOccurs="1" maxOccurs="1"/>
          <xs:element name="P1124922" type="Decimal_TD18_FD2___8" nillable="false" minOccurs="1" maxOccurs="1"/>
          <xs:element name="P1124923" type="Decimal_TD18_FD2___8" nillable="false" minOccurs="1" maxOccurs="1"/>
          <xs:element name="P1124924" type="Decimal_TD18_FD2___8" nillable="false" minOccurs="1" maxOccurs="1"/>
          <xs:element name="P1124925" type="Decimal_TD18_FD2___8" nillable="false" minOccurs="1" maxOccurs="1"/>
          <xs:element name="P1124931" type="Decimal_TD18_FD2___8" nillable="false" minOccurs="1" maxOccurs="1"/>
          <xs:element name="P1124932" type="Decimal_TD18_FD2___8" nillable="false" minOccurs="1" maxOccurs="1"/>
          <xs:element name="P1124933" type="Decimal_TD18_FD2___8" nillable="false" minOccurs="1" maxOccurs="1"/>
          <xs:element name="P1124934" type="Decimal_TD18_FD2___8" nillable="false" minOccurs="1" maxOccurs="1"/>
          <xs:element name="P1124935" type="Decimal_TD18_FD2___8" nillable="false" minOccurs="1" maxOccurs="1"/>
          <xs:element name="P1124864" type="Decimal_TD18_FD2___8" nillable="false" minOccurs="1" maxOccurs="1"/>
          <xs:element name="P1124865" type="Decimal_TD18_FD2___8" nillable="false" minOccurs="1" maxOccurs="1"/>
          <xs:element name="P1124941" type="Decimal_TD18_FD2___8" nillable="false" minOccurs="1" maxOccurs="1"/>
          <xs:element name="P1124942" type="Decimal_TD18_FD2___8" nillable="false" minOccurs="1" maxOccurs="1"/>
          <xs:element name="P1124943" type="Decimal_TD18_FD2___8" nillable="false" minOccurs="1" maxOccurs="1"/>
          <xs:element name="P1124944" type="Decimal_TD18_FD2___8" nillable="false" minOccurs="1" maxOccurs="1"/>
          <xs:element name="P1124945" type="Decimal_TD18_FD2___8" nillable="false" minOccurs="1" maxOccurs="1"/>
          <xs:element name="P1080398" type="Decimal_TD18_FD2___5" nillable="false" minOccurs="1" maxOccurs="1"/>
          <xs:element name="P1080399" type="Decimal_TD18_FD2___5" nillable="false" minOccurs="1" maxOccurs="1"/>
          <xs:element name="P1080586" type="Decimal_TD18_FD2___5" nillable="false" minOccurs="1" maxOccurs="1"/>
          <xs:element name="P1080587" type="Decimal_TD18_FD2___5" nillable="false" minOccurs="1" maxOccurs="1"/>
          <xs:element name="P1080588" type="Decimal_TD18_FD2___5" nillable="false" minOccurs="1" maxOccurs="1"/>
          <xs:element name="P1080589" type="Decimal_TD18_FD2___5" nillable="false" minOccurs="1" maxOccurs="1"/>
          <xs:element name="P1080590" type="Decimal_TD18_FD2___5" nillable="false" minOccurs="1" maxOccurs="1"/>
          <xs:element name="P1080591" type="Decimal_TD18_FD2___5" nillable="false" minOccurs="1" maxOccurs="1"/>
          <xs:element name="P1082462" type="Decimal_TD18_FD2___5" nillable="false" minOccurs="1" maxOccurs="1"/>
          <xs:element name="P1082430" type="Decimal_TD18_FD2___5" nillable="false" minOccurs="1" maxOccurs="1"/>
          <xs:element name="P1082463" type="Decimal_TD18_FD2___5" nillable="false" minOccurs="1" maxOccurs="1"/>
          <xs:element name="P1124866" type="Decimal_TD18_FD2___8" nillable="false" minOccurs="1" maxOccurs="1"/>
          <xs:element name="P1124867" type="Decimal_TD18_FD2___8" nillable="false" minOccurs="1" maxOccurs="1"/>
          <xs:element name="P1082464" type="Decimal_TD18_FD2___5" nillable="false" minOccurs="1" maxOccurs="1"/>
          <xs:element name="P1082465" type="Decimal_TD18_FD2___5" nillable="false" minOccurs="1" maxOccurs="1"/>
          <xs:element name="P1082466" type="Decimal_TD18_FD2___5" nillable="false" minOccurs="1" maxOccurs="1"/>
          <xs:element name="P1082467" type="Decimal_TD18_FD2___5" nillable="false" minOccurs="1" maxOccurs="1"/>
          <xs:element name="P1082468" type="Decimal_TD18_FD2___5" nillable="false" minOccurs="1" maxOccurs="1"/>
          <xs:element name="P1080692" type="Decimal_TD18_FD2___5" nillable="false" minOccurs="1" maxOccurs="1"/>
          <xs:element name="P1080693" type="Decimal_TD18_FD2___5" nillable="false" minOccurs="1" maxOccurs="1"/>
          <xs:element name="P1080694" type="Decimal_TD18_FD2___5" nillable="false" minOccurs="1" maxOccurs="1"/>
          <xs:element name="P1080779" type="Decimal_TD18_FD2___5" nillable="false" minOccurs="1" maxOccurs="1"/>
          <xs:element name="P1080780" type="Decimal_TD18_FD2___5" nillable="false" minOccurs="1" maxOccurs="1"/>
          <xs:element name="P1080781" type="Decimal_TD18_FD2___5" nillable="false" minOccurs="1" maxOccurs="1"/>
          <xs:element name="P1080782" type="Decimal_TD18_FD2___5" nillable="false" minOccurs="1" maxOccurs="1"/>
          <xs:element name="P1080783" type="Decimal_TD18_FD2___5" nillable="false" minOccurs="1" maxOccurs="1"/>
          <xs:element name="P1082469" type="Decimal_TD18_FD2___5" nillable="false" minOccurs="1" maxOccurs="1"/>
          <xs:element name="P1082470" type="Decimal_TD18_FD2___5" nillable="false" minOccurs="1" maxOccurs="1"/>
          <xs:element name="P1082433" type="Decimal_TD18_FD2___5" nillable="false" minOccurs="1" maxOccurs="1"/>
          <xs:element name="P1124868" type="Decimal_TD18_FD2___8" nillable="false" minOccurs="1" maxOccurs="1"/>
          <xs:element name="P1124869" type="Decimal_TD18_FD2___8" nillable="false" minOccurs="1" maxOccurs="1"/>
          <xs:element name="P1082471" type="Decimal_TD18_FD2___5" nillable="false" minOccurs="1" maxOccurs="1"/>
          <xs:element name="P1082472" type="Decimal_TD18_FD2___5" nillable="false" minOccurs="1" maxOccurs="1"/>
          <xs:element name="P1082473" type="Decimal_TD18_FD2___5" nillable="false" minOccurs="1" maxOccurs="1"/>
          <xs:element name="P1082474" type="Decimal_TD18_FD2___5" nillable="false" minOccurs="1" maxOccurs="1"/>
          <xs:element name="P1082475" type="Decimal_TD18_FD2___5" nillable="false" minOccurs="1" maxOccurs="1"/>
          <xs:element name="P1080784" type="Decimal_TD18_FD2___5" nillable="false" minOccurs="1" maxOccurs="1"/>
          <xs:element name="P1080785" type="Decimal_TD18_FD2___5" nillable="false" minOccurs="1" maxOccurs="1"/>
          <xs:element name="P1080786" type="Decimal_TD18_FD2___5" nillable="false" minOccurs="1" maxOccurs="1"/>
          <xs:element name="P1081033" type="Decimal_TD18_FD2___5" nillable="false" minOccurs="1" maxOccurs="1"/>
          <xs:element name="P1081034" type="Decimal_TD18_FD2___5" nillable="false" minOccurs="1" maxOccurs="1"/>
          <xs:element name="P1081035" type="Decimal_TD18_FD2___5" nillable="false" minOccurs="1" maxOccurs="1"/>
          <xs:element name="P1081222" type="Decimal_TD18_FD2___5" nillable="false" minOccurs="1" maxOccurs="1"/>
          <xs:element name="P1081223" type="Decimal_TD18_FD2___5" nillable="false" minOccurs="1" maxOccurs="1"/>
          <xs:element name="P1082477" type="Decimal_TD18_FD2___5" nillable="false" minOccurs="1" maxOccurs="1"/>
          <xs:element name="P1082480" type="Decimal_TD18_FD2___5" nillable="false" minOccurs="1" maxOccurs="1"/>
          <xs:element name="P1082482" type="Decimal_TD18_FD2___5" nillable="false" minOccurs="1" maxOccurs="1"/>
          <xs:element name="P1124870" type="Decimal_TD18_FD2___8" nillable="false" minOccurs="1" maxOccurs="1"/>
          <xs:element name="P1124871" type="Decimal_TD18_FD2___8" nillable="false" minOccurs="1" maxOccurs="1"/>
          <xs:element name="P1082435" type="Decimal_TD18_FD2___5" nillable="false" minOccurs="1" maxOccurs="1"/>
          <xs:element name="P1082484" type="Decimal_TD18_FD2___5" nillable="false" minOccurs="1" maxOccurs="1"/>
          <xs:element name="P1082487" type="Decimal_TD18_FD2___5" nillable="false" minOccurs="1" maxOccurs="1"/>
          <xs:element name="P1082488" type="Decimal_TD18_FD2___5" nillable="false" minOccurs="1" maxOccurs="1"/>
          <xs:element name="P1082490" type="Decimal_TD18_FD2___5" nillable="false" minOccurs="1" maxOccurs="1"/>
          <xs:element name="P1081224" type="Decimal_TD18_FD2___5" nillable="false" minOccurs="1" maxOccurs="1"/>
          <xs:element name="P1081225" type="Decimal_TD18_FD2___5" nillable="false" minOccurs="1" maxOccurs="1"/>
          <xs:element name="P1081326" type="Decimal_TD18_FD2___5" nillable="false" minOccurs="1" maxOccurs="1"/>
          <xs:element name="P1081327" type="Decimal_TD18_FD2___5" nillable="false" minOccurs="1" maxOccurs="1"/>
          <xs:element name="P1081328" type="Decimal_TD18_FD2___5" nillable="false" minOccurs="1" maxOccurs="1"/>
          <xs:element name="P1081413" type="Decimal_TD18_FD2___5" nillable="false" minOccurs="1" maxOccurs="1"/>
          <xs:element name="P1081414" type="Decimal_TD18_FD2___5" nillable="false" minOccurs="1" maxOccurs="1"/>
          <xs:element name="P1081415" type="Decimal_TD18_FD2___5" nillable="false" minOccurs="1" maxOccurs="1"/>
          <xs:element name="P1082493" type="Decimal_TD18_FD2___5" nillable="false" minOccurs="1" maxOccurs="1"/>
          <xs:element name="P1082497" type="Decimal_TD18_FD2___5" nillable="false" minOccurs="1" maxOccurs="1"/>
          <xs:element name="P1082498" type="Decimal_TD18_FD2___5" nillable="false" minOccurs="1" maxOccurs="1"/>
          <xs:element name="P1124872" type="Decimal_TD18_FD2___8" nillable="false" minOccurs="1" maxOccurs="1"/>
          <xs:element name="P1124873" type="Decimal_TD18_FD2___8" nillable="false" minOccurs="1" maxOccurs="1"/>
          <xs:element name="P1082501" type="Decimal_TD18_FD2___5" nillable="false" minOccurs="1" maxOccurs="1"/>
          <xs:element name="P1082437" type="Decimal_TD18_FD2___5" nillable="false" minOccurs="1" maxOccurs="1"/>
          <xs:element name="P1082503" type="Decimal_TD18_FD2___5" nillable="false" minOccurs="1" maxOccurs="1"/>
          <xs:element name="P1082505" type="Decimal_TD18_FD2___5" nillable="false" minOccurs="1" maxOccurs="1"/>
          <xs:element name="P1082507" type="Decimal_TD18_FD2___5" nillable="false" minOccurs="1" maxOccurs="1"/>
          <xs:element name="P1081416" type="Decimal_TD18_FD2___5" nillable="false" minOccurs="1" maxOccurs="1"/>
          <xs:element name="P1081501" type="Decimal_TD18_FD2___5" nillable="false" minOccurs="1" maxOccurs="1"/>
          <xs:element name="P1081502" type="Decimal_TD18_FD2___5" nillable="false" minOccurs="1" maxOccurs="1"/>
          <xs:element name="P1081503" type="Decimal_TD18_FD2___5" nillable="false" minOccurs="1" maxOccurs="1"/>
          <xs:element name="P1081504" type="Decimal_TD18_FD2___5" nillable="false" minOccurs="1" maxOccurs="1"/>
          <xs:element name="P1081505" type="Decimal_TD18_FD2___5" nillable="false" minOccurs="1" maxOccurs="1"/>
          <xs:element name="P1081506" type="Decimal_TD18_FD2___5" nillable="false" minOccurs="1" maxOccurs="1"/>
          <xs:element name="P1081507" type="Decimal_TD18_FD2___5" nillable="false" minOccurs="1" maxOccurs="1"/>
          <xs:element name="P1082510" type="Decimal_TD18_FD2___5" nillable="false" minOccurs="1" maxOccurs="1"/>
          <xs:element name="P1082512" type="Decimal_TD18_FD2___5" nillable="false" minOccurs="1" maxOccurs="1"/>
          <xs:element name="P1082514" type="Decimal_TD18_FD2___5" nillable="false" minOccurs="1" maxOccurs="1"/>
          <xs:element name="P1124874" type="Decimal_TD18_FD2___8" nillable="false" minOccurs="1" maxOccurs="1"/>
          <xs:element name="P1124875" type="Decimal_TD18_FD2___8" nillable="false" minOccurs="1" maxOccurs="1"/>
          <xs:element name="P1082516" type="Decimal_TD18_FD2___5" nillable="false" minOccurs="1" maxOccurs="1"/>
          <xs:element name="P1082519" type="Decimal_TD18_FD2___5" nillable="false" minOccurs="1" maxOccurs="1"/>
          <xs:element name="P1082440" type="Decimal_TD18_FD2___5" nillable="false" minOccurs="1" maxOccurs="1"/>
          <xs:element name="P1082521" type="Decimal_TD18_FD2___5" nillable="false" minOccurs="1" maxOccurs="1"/>
          <xs:element name="P1082523" type="Decimal_TD18_FD2___5" nillable="false" minOccurs="1" maxOccurs="1"/>
          <xs:element name="P1081508" type="Decimal_TD18_FD2___5" nillable="false" minOccurs="1" maxOccurs="1"/>
          <xs:element name="P1081509" type="Decimal_TD18_FD2___5" nillable="false" minOccurs="1" maxOccurs="1"/>
          <xs:element name="P1081510" type="Decimal_TD18_FD2___5" nillable="false" minOccurs="1" maxOccurs="1"/>
          <xs:element name="P1081511" type="Decimal_TD18_FD2___5" nillable="false" minOccurs="1" maxOccurs="1"/>
          <xs:element name="P1081512" type="Decimal_TD18_FD2___5" nillable="false" minOccurs="1" maxOccurs="1"/>
          <xs:element name="P1081513" type="Decimal_TD18_FD2___5" nillable="false" minOccurs="1" maxOccurs="1"/>
          <xs:element name="P1081514" type="Decimal_TD18_FD2___5" nillable="false" minOccurs="1" maxOccurs="1"/>
          <xs:element name="P1081515" type="Decimal_TD18_FD2___5" nillable="false" minOccurs="1" maxOccurs="1"/>
          <xs:element name="P1082525" type="Decimal_TD18_FD2___5" nillable="false" minOccurs="1" maxOccurs="1"/>
          <xs:element name="P1082527" type="Decimal_TD18_FD2___5" nillable="false" minOccurs="1" maxOccurs="1"/>
          <xs:element name="P1082528" type="Decimal_TD18_FD2___5" nillable="false" minOccurs="1" maxOccurs="1"/>
          <xs:element name="P1124876" type="Decimal_TD18_FD2___8" nillable="false" minOccurs="1" maxOccurs="1"/>
          <xs:element name="P1124877" type="Decimal_TD18_FD2___8" nillable="false" minOccurs="1" maxOccurs="1"/>
          <xs:element name="P1082529" type="Decimal_TD18_FD2___5" nillable="false" minOccurs="1" maxOccurs="1"/>
          <xs:element name="P1082530" type="Decimal_TD18_FD2___5" nillable="false" minOccurs="1" maxOccurs="1"/>
          <xs:element name="P1082532" type="Decimal_TD18_FD2___5" nillable="false" minOccurs="1" maxOccurs="1"/>
          <xs:element name="P1082442" type="Decimal_TD18_FD2___5" nillable="false" minOccurs="1" maxOccurs="1"/>
          <xs:element name="P1082533" type="Decimal_TD18_FD2___5" nillable="false" minOccurs="1" maxOccurs="1"/>
          <xs:element name="P1081516" type="Decimal_TD18_FD2___5" nillable="false" minOccurs="1" maxOccurs="1"/>
          <xs:element name="P1081517" type="Decimal_TD18_FD2___5" nillable="false" minOccurs="1" maxOccurs="1"/>
          <xs:element name="P1081518" type="Decimal_TD18_FD2___5" nillable="false" minOccurs="1" maxOccurs="1"/>
          <xs:element name="P1081519" type="Decimal_TD18_FD2___5" nillable="false" minOccurs="1" maxOccurs="1"/>
          <xs:element name="P1081520" type="Decimal_TD18_FD2___5" nillable="false" minOccurs="1" maxOccurs="1"/>
          <xs:element name="P1081521" type="Decimal_TD18_FD2___5" nillable="false" minOccurs="1" maxOccurs="1"/>
          <xs:element name="P1081522" type="Decimal_TD18_FD2___5" nillable="false" minOccurs="1" maxOccurs="1"/>
          <xs:element name="P1081523" type="Decimal_TD18_FD2___5" nillable="false" minOccurs="1" maxOccurs="1"/>
          <xs:element name="P1082550" type="Decimal_TD18_FD2___5" nillable="false" minOccurs="1" maxOccurs="1"/>
          <xs:element name="P1082552" type="Decimal_TD18_FD2___5" nillable="false" minOccurs="1" maxOccurs="1"/>
          <xs:element name="P1082554" type="Decimal_TD18_FD2___5" nillable="false" minOccurs="1" maxOccurs="1"/>
          <xs:element name="P1124878" type="Decimal_TD18_FD2___8" nillable="false" minOccurs="1" maxOccurs="1"/>
          <xs:element name="P1124879" type="Decimal_TD18_FD2___8" nillable="false" minOccurs="1" maxOccurs="1"/>
          <xs:element name="P1082558" type="Decimal_TD18_FD2___5" nillable="false" minOccurs="1" maxOccurs="1"/>
          <xs:element name="P1082562" type="Decimal_TD18_FD2___5" nillable="false" minOccurs="1" maxOccurs="1"/>
          <xs:element name="P1082564" type="Decimal_TD18_FD2___5" nillable="false" minOccurs="1" maxOccurs="1"/>
          <xs:element name="P1082566" type="Decimal_TD18_FD2___5" nillable="false" minOccurs="1" maxOccurs="1"/>
          <xs:element name="P1082445" type="Decimal_TD18_FD2___5" nillable="false" minOccurs="1" maxOccurs="1"/>
          <xs:element name="P1081524" type="Decimal_TD18_FD2___5" nillable="false" minOccurs="1" maxOccurs="1"/>
          <xs:element name="P1081525" type="Decimal_TD18_FD2___5" nillable="false" minOccurs="1" maxOccurs="1"/>
          <xs:element name="P1081526" type="Decimal_TD18_FD2___5" nillable="false" minOccurs="1" maxOccurs="1"/>
          <xs:element name="P1081527" type="Decimal_TD18_FD2___5" nillable="false" minOccurs="1" maxOccurs="1"/>
          <xs:element name="P1081528" type="Decimal_TD18_FD2___5" nillable="false" minOccurs="1" maxOccurs="1"/>
          <xs:element name="P1081529" type="Decimal_TD18_FD2___5" nillable="false" minOccurs="1" maxOccurs="1"/>
          <xs:element name="P1081530" type="Decimal_TD18_FD2___5" nillable="false" minOccurs="1" maxOccurs="1"/>
          <xs:element name="P1081531" type="Decimal_TD18_FD2___5" nillable="false" minOccurs="1" maxOccurs="1"/>
          <xs:element name="P1082568" type="Decimal_TD18_FD2___5" nillable="false" minOccurs="1" maxOccurs="1"/>
          <xs:element name="P1082570" type="Decimal_TD18_FD2___5" nillable="false" minOccurs="1" maxOccurs="1"/>
          <xs:element name="P1082573" type="Decimal_TD18_FD2___5" nillable="false" minOccurs="1" maxOccurs="1"/>
          <xs:element name="P1124880" type="Decimal_TD18_FD2___8" nillable="false" minOccurs="1" maxOccurs="1"/>
          <xs:element name="P1124881" type="Decimal_TD18_FD2___8" nillable="false" minOccurs="1" maxOccurs="1"/>
          <xs:element name="P1082576" type="Decimal_TD18_FD2___5" nillable="false" minOccurs="1" maxOccurs="1"/>
          <xs:element name="P1082578" type="Decimal_TD18_FD2___5" nillable="false" minOccurs="1" maxOccurs="1"/>
          <xs:element name="P1082580" type="Decimal_TD18_FD2___5" nillable="false" minOccurs="1" maxOccurs="1"/>
          <xs:element name="P1082582" type="Decimal_TD18_FD2___5" nillable="false" minOccurs="1" maxOccurs="1"/>
          <xs:element name="P1082584" type="Decimal_TD18_FD2___5" nillable="false" minOccurs="1" maxOccurs="1"/>
        </xs:all>
      </xs:complexType>
      <xs:element name="TFI-IZD-POD">
        <xs:complexType>
          <xs:sequence>
            <xs:element name="Izvjesce" type="FormType_Izvjesce" minOccurs="1" maxOccurs="1"/>
            <xs:element name="IFP-TFI-IZD-POD-E_1000976" type="FormType_IFP-TFI-IZD-POD-E_1000976" minOccurs="1" maxOccurs="1"/>
            <xs:element name="ISD-TFI-IZD-POD-E_1000979" type="FormType_ISD-TFI-IZD-POD-E_1000979" minOccurs="1" maxOccurs="1"/>
            <xs:element name="NTI-TFI-IZD-POD-E_1000978" type="FormType_NTI-TFI-IZD-POD-E_1000978" minOccurs="1" maxOccurs="1"/>
            <xs:element name="NTD-TFI-IZD-POD-E_1000980" type="FormType_NTD-TFI-IZD-POD-E_1000980" minOccurs="1" maxOccurs="1"/>
            <xs:element name="IPK-GFI-IZD-POD-E_1000981" type="FormType_IPK-GFI-IZD-POD-E_1000981" minOccurs="1" maxOccurs="1"/>
          </xs:sequence>
        </xs:complexType>
      </xs:element>
    </xs:schema>
  </Schema>
  <Map ID="3" Name="TFI-IZD-POD_Map" RootElement="T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3" xpath="/TFI-IZD-POD/Izvjesce/Godina" xmlDataType="integer"/>
    </xmlCellPr>
  </singleXmlCell>
  <singleXmlCell id="2" xr6:uid="{00000000-000C-0000-FFFF-FFFF01000000}" r="E8" connectionId="0">
    <xmlCellPr id="1" xr6:uid="{00000000-0010-0000-0100-000001000000}" uniqueName="Period">
      <xmlPr mapId="3" xpath="/TFI-IZD-POD/Izvjesce/Period" xmlDataType="integer"/>
    </xmlCellPr>
  </singleXmlCell>
  <singleXmlCell id="3" xr6:uid="{00000000-000C-0000-FFFF-FFFF02000000}" r="C17" connectionId="0">
    <xmlCellPr id="1" xr6:uid="{00000000-0010-0000-0200-000001000000}" uniqueName="sif_ust">
      <xmlPr mapId="3" xpath="/TFI-IZD-POD/Izvjesce/sif_ust" xmlDataType="string"/>
    </xmlCellPr>
  </singleXmlCell>
  <singleXmlCell id="4" xr6:uid="{00000000-000C-0000-FFFF-FFFF03000000}" r="C31" connectionId="0">
    <xmlCellPr id="1" xr6:uid="{00000000-0010-0000-0300-000001000000}" uniqueName="AtribIzv">
      <xmlPr mapId="3" xpath="/T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4000000}" r="H8" connectionId="0">
    <xmlCellPr id="1" xr6:uid="{00000000-0010-0000-0400-000001000000}" uniqueName="P1074366">
      <xmlPr mapId="3" xpath="/TFI-IZD-POD/IFP-TFI-IZD-POD-E_1000976/P1074366" xmlDataType="decimal"/>
    </xmlCellPr>
  </singleXmlCell>
  <singleXmlCell id="6" xr6:uid="{00000000-000C-0000-FFFF-FFFF05000000}" r="I8" connectionId="0">
    <xmlCellPr id="1" xr6:uid="{00000000-0010-0000-0500-000001000000}" uniqueName="P1074367">
      <xmlPr mapId="3" xpath="/TFI-IZD-POD/IFP-TFI-IZD-POD-E_1000976/P1074367" xmlDataType="decimal"/>
    </xmlCellPr>
  </singleXmlCell>
  <singleXmlCell id="7" xr6:uid="{00000000-000C-0000-FFFF-FFFF06000000}" r="H9" connectionId="0">
    <xmlCellPr id="1" xr6:uid="{00000000-0010-0000-0600-000001000000}" uniqueName="P1074368">
      <xmlPr mapId="3" xpath="/TFI-IZD-POD/IFP-TFI-IZD-POD-E_1000976/P1074368" xmlDataType="decimal"/>
    </xmlCellPr>
  </singleXmlCell>
  <singleXmlCell id="8" xr6:uid="{00000000-000C-0000-FFFF-FFFF07000000}" r="I9" connectionId="0">
    <xmlCellPr id="1" xr6:uid="{00000000-0010-0000-0700-000001000000}" uniqueName="P1074369">
      <xmlPr mapId="3" xpath="/TFI-IZD-POD/IFP-TFI-IZD-POD-E_1000976/P1074369" xmlDataType="decimal"/>
    </xmlCellPr>
  </singleXmlCell>
  <singleXmlCell id="9" xr6:uid="{00000000-000C-0000-FFFF-FFFF08000000}" r="H10" connectionId="0">
    <xmlCellPr id="1" xr6:uid="{00000000-0010-0000-0800-000001000000}" uniqueName="P1074370">
      <xmlPr mapId="3" xpath="/TFI-IZD-POD/IFP-TFI-IZD-POD-E_1000976/P1074370" xmlDataType="decimal"/>
    </xmlCellPr>
  </singleXmlCell>
  <singleXmlCell id="10" xr6:uid="{00000000-000C-0000-FFFF-FFFF09000000}" r="I10" connectionId="0">
    <xmlCellPr id="1" xr6:uid="{00000000-0010-0000-0900-000001000000}" uniqueName="P1074371">
      <xmlPr mapId="3" xpath="/TFI-IZD-POD/IFP-TFI-IZD-POD-E_1000976/P1074371" xmlDataType="decimal"/>
    </xmlCellPr>
  </singleXmlCell>
  <singleXmlCell id="11" xr6:uid="{00000000-000C-0000-FFFF-FFFF0A000000}" r="H11" connectionId="0">
    <xmlCellPr id="1" xr6:uid="{00000000-0010-0000-0A00-000001000000}" uniqueName="P1074372">
      <xmlPr mapId="3" xpath="/TFI-IZD-POD/IFP-TFI-IZD-POD-E_1000976/P1074372" xmlDataType="decimal"/>
    </xmlCellPr>
  </singleXmlCell>
  <singleXmlCell id="12" xr6:uid="{00000000-000C-0000-FFFF-FFFF0B000000}" r="I11" connectionId="0">
    <xmlCellPr id="1" xr6:uid="{00000000-0010-0000-0B00-000001000000}" uniqueName="P1074373">
      <xmlPr mapId="3" xpath="/TFI-IZD-POD/IFP-TFI-IZD-POD-E_1000976/P1074373" xmlDataType="decimal"/>
    </xmlCellPr>
  </singleXmlCell>
  <singleXmlCell id="13" xr6:uid="{00000000-000C-0000-FFFF-FFFF0C000000}" r="H12" connectionId="0">
    <xmlCellPr id="1" xr6:uid="{00000000-0010-0000-0C00-000001000000}" uniqueName="P1074374">
      <xmlPr mapId="3" xpath="/TFI-IZD-POD/IFP-TFI-IZD-POD-E_1000976/P1074374" xmlDataType="decimal"/>
    </xmlCellPr>
  </singleXmlCell>
  <singleXmlCell id="14" xr6:uid="{00000000-000C-0000-FFFF-FFFF0D000000}" r="I12" connectionId="0">
    <xmlCellPr id="1" xr6:uid="{00000000-0010-0000-0D00-000001000000}" uniqueName="P1074375">
      <xmlPr mapId="3" xpath="/TFI-IZD-POD/IFP-TFI-IZD-POD-E_1000976/P1074375" xmlDataType="decimal"/>
    </xmlCellPr>
  </singleXmlCell>
  <singleXmlCell id="15" xr6:uid="{00000000-000C-0000-FFFF-FFFF0E000000}" r="H13" connectionId="0">
    <xmlCellPr id="1" xr6:uid="{00000000-0010-0000-0E00-000001000000}" uniqueName="P1074376">
      <xmlPr mapId="3" xpath="/TFI-IZD-POD/IFP-TFI-IZD-POD-E_1000976/P1074376" xmlDataType="decimal"/>
    </xmlCellPr>
  </singleXmlCell>
  <singleXmlCell id="16" xr6:uid="{00000000-000C-0000-FFFF-FFFF0F000000}" r="I13" connectionId="0">
    <xmlCellPr id="1" xr6:uid="{00000000-0010-0000-0F00-000001000000}" uniqueName="P1074491">
      <xmlPr mapId="3" xpath="/TFI-IZD-POD/IFP-TFI-IZD-POD-E_1000976/P1074491" xmlDataType="decimal"/>
    </xmlCellPr>
  </singleXmlCell>
  <singleXmlCell id="17" xr6:uid="{00000000-000C-0000-FFFF-FFFF10000000}" r="H14" connectionId="0">
    <xmlCellPr id="1" xr6:uid="{00000000-0010-0000-1000-000001000000}" uniqueName="P1074492">
      <xmlPr mapId="3" xpath="/TFI-IZD-POD/IFP-TFI-IZD-POD-E_1000976/P1074492" xmlDataType="decimal"/>
    </xmlCellPr>
  </singleXmlCell>
  <singleXmlCell id="18" xr6:uid="{00000000-000C-0000-FFFF-FFFF11000000}" r="I14" connectionId="0">
    <xmlCellPr id="1" xr6:uid="{00000000-0010-0000-1100-000001000000}" uniqueName="P1074493">
      <xmlPr mapId="3" xpath="/TFI-IZD-POD/IFP-TFI-IZD-POD-E_1000976/P1074493" xmlDataType="decimal"/>
    </xmlCellPr>
  </singleXmlCell>
  <singleXmlCell id="19" xr6:uid="{00000000-000C-0000-FFFF-FFFF12000000}" r="H15" connectionId="0">
    <xmlCellPr id="1" xr6:uid="{00000000-0010-0000-1200-000001000000}" uniqueName="P1074494">
      <xmlPr mapId="3" xpath="/TFI-IZD-POD/IFP-TFI-IZD-POD-E_1000976/P1074494" xmlDataType="decimal"/>
    </xmlCellPr>
  </singleXmlCell>
  <singleXmlCell id="20" xr6:uid="{00000000-000C-0000-FFFF-FFFF13000000}" r="I15" connectionId="0">
    <xmlCellPr id="1" xr6:uid="{00000000-0010-0000-1300-000001000000}" uniqueName="P1074575">
      <xmlPr mapId="3" xpath="/TFI-IZD-POD/IFP-TFI-IZD-POD-E_1000976/P1074575" xmlDataType="decimal"/>
    </xmlCellPr>
  </singleXmlCell>
  <singleXmlCell id="21" xr6:uid="{00000000-000C-0000-FFFF-FFFF14000000}" r="H16" connectionId="0">
    <xmlCellPr id="1" xr6:uid="{00000000-0010-0000-1400-000001000000}" uniqueName="P1074576">
      <xmlPr mapId="3" xpath="/TFI-IZD-POD/IFP-TFI-IZD-POD-E_1000976/P1074576" xmlDataType="decimal"/>
    </xmlCellPr>
  </singleXmlCell>
  <singleXmlCell id="22" xr6:uid="{00000000-000C-0000-FFFF-FFFF15000000}" r="I16" connectionId="0">
    <xmlCellPr id="1" xr6:uid="{00000000-0010-0000-1500-000001000000}" uniqueName="P1074577">
      <xmlPr mapId="3" xpath="/TFI-IZD-POD/IFP-TFI-IZD-POD-E_1000976/P1074577" xmlDataType="decimal"/>
    </xmlCellPr>
  </singleXmlCell>
  <singleXmlCell id="23" xr6:uid="{00000000-000C-0000-FFFF-FFFF16000000}" r="H17" connectionId="0">
    <xmlCellPr id="1" xr6:uid="{00000000-0010-0000-1600-000001000000}" uniqueName="P1074578">
      <xmlPr mapId="3" xpath="/TFI-IZD-POD/IFP-TFI-IZD-POD-E_1000976/P1074578" xmlDataType="decimal"/>
    </xmlCellPr>
  </singleXmlCell>
  <singleXmlCell id="24" xr6:uid="{00000000-000C-0000-FFFF-FFFF17000000}" r="I17" connectionId="0">
    <xmlCellPr id="1" xr6:uid="{00000000-0010-0000-1700-000001000000}" uniqueName="P1074579">
      <xmlPr mapId="3" xpath="/TFI-IZD-POD/IFP-TFI-IZD-POD-E_1000976/P1074579" xmlDataType="decimal"/>
    </xmlCellPr>
  </singleXmlCell>
  <singleXmlCell id="25" xr6:uid="{00000000-000C-0000-FFFF-FFFF18000000}" r="H18" connectionId="0">
    <xmlCellPr id="1" xr6:uid="{00000000-0010-0000-1800-000001000000}" uniqueName="P1074656">
      <xmlPr mapId="3" xpath="/TFI-IZD-POD/IFP-TFI-IZD-POD-E_1000976/P1074656" xmlDataType="decimal"/>
    </xmlCellPr>
  </singleXmlCell>
  <singleXmlCell id="26" xr6:uid="{00000000-000C-0000-FFFF-FFFF19000000}" r="I18" connectionId="0">
    <xmlCellPr id="1" xr6:uid="{00000000-0010-0000-1900-000001000000}" uniqueName="P1074657">
      <xmlPr mapId="3" xpath="/TFI-IZD-POD/IFP-TFI-IZD-POD-E_1000976/P1074657" xmlDataType="decimal"/>
    </xmlCellPr>
  </singleXmlCell>
  <singleXmlCell id="27" xr6:uid="{00000000-000C-0000-FFFF-FFFF1A000000}" r="H19" connectionId="0">
    <xmlCellPr id="1" xr6:uid="{00000000-0010-0000-1A00-000001000000}" uniqueName="P1074658">
      <xmlPr mapId="3" xpath="/TFI-IZD-POD/IFP-TFI-IZD-POD-E_1000976/P1074658" xmlDataType="decimal"/>
    </xmlCellPr>
  </singleXmlCell>
  <singleXmlCell id="28" xr6:uid="{00000000-000C-0000-FFFF-FFFF1B000000}" r="I19" connectionId="0">
    <xmlCellPr id="1" xr6:uid="{00000000-0010-0000-1B00-000001000000}" uniqueName="P1074659">
      <xmlPr mapId="3" xpath="/TFI-IZD-POD/IFP-TFI-IZD-POD-E_1000976/P1074659" xmlDataType="decimal"/>
    </xmlCellPr>
  </singleXmlCell>
  <singleXmlCell id="29" xr6:uid="{00000000-000C-0000-FFFF-FFFF1C000000}" r="H20" connectionId="0">
    <xmlCellPr id="1" xr6:uid="{00000000-0010-0000-1C00-000001000000}" uniqueName="P1074894">
      <xmlPr mapId="3" xpath="/TFI-IZD-POD/IFP-TFI-IZD-POD-E_1000976/P1074894" xmlDataType="decimal"/>
    </xmlCellPr>
  </singleXmlCell>
  <singleXmlCell id="30" xr6:uid="{00000000-000C-0000-FFFF-FFFF1D000000}" r="I20" connectionId="0">
    <xmlCellPr id="1" xr6:uid="{00000000-0010-0000-1D00-000001000000}" uniqueName="P1074895">
      <xmlPr mapId="3" xpath="/TFI-IZD-POD/IFP-TFI-IZD-POD-E_1000976/P1074895" xmlDataType="decimal"/>
    </xmlCellPr>
  </singleXmlCell>
  <singleXmlCell id="31" xr6:uid="{00000000-000C-0000-FFFF-FFFF1E000000}" r="H21" connectionId="0">
    <xmlCellPr id="1" xr6:uid="{00000000-0010-0000-1E00-000001000000}" uniqueName="P1074896">
      <xmlPr mapId="3" xpath="/TFI-IZD-POD/IFP-TFI-IZD-POD-E_1000976/P1074896" xmlDataType="decimal"/>
    </xmlCellPr>
  </singleXmlCell>
  <singleXmlCell id="32" xr6:uid="{00000000-000C-0000-FFFF-FFFF1F000000}" r="I21" connectionId="0">
    <xmlCellPr id="1" xr6:uid="{00000000-0010-0000-1F00-000001000000}" uniqueName="P1074897">
      <xmlPr mapId="3" xpath="/TFI-IZD-POD/IFP-TFI-IZD-POD-E_1000976/P1074897" xmlDataType="decimal"/>
    </xmlCellPr>
  </singleXmlCell>
  <singleXmlCell id="33" xr6:uid="{00000000-000C-0000-FFFF-FFFF20000000}" r="H22" connectionId="0">
    <xmlCellPr id="1" xr6:uid="{00000000-0010-0000-2000-000001000000}" uniqueName="P1074898">
      <xmlPr mapId="3" xpath="/TFI-IZD-POD/IFP-TFI-IZD-POD-E_1000976/P1074898" xmlDataType="decimal"/>
    </xmlCellPr>
  </singleXmlCell>
  <singleXmlCell id="34" xr6:uid="{00000000-000C-0000-FFFF-FFFF21000000}" r="I22" connectionId="0">
    <xmlCellPr id="1" xr6:uid="{00000000-0010-0000-2100-000001000000}" uniqueName="P1074899">
      <xmlPr mapId="3" xpath="/TFI-IZD-POD/IFP-TFI-IZD-POD-E_1000976/P1074899" xmlDataType="decimal"/>
    </xmlCellPr>
  </singleXmlCell>
  <singleXmlCell id="35" xr6:uid="{00000000-000C-0000-FFFF-FFFF22000000}" r="H23" connectionId="0">
    <xmlCellPr id="1" xr6:uid="{00000000-0010-0000-2200-000001000000}" uniqueName="P1074900">
      <xmlPr mapId="3" xpath="/TFI-IZD-POD/IFP-TFI-IZD-POD-E_1000976/P1074900" xmlDataType="decimal"/>
    </xmlCellPr>
  </singleXmlCell>
  <singleXmlCell id="36" xr6:uid="{00000000-000C-0000-FFFF-FFFF23000000}" r="I23" connectionId="0">
    <xmlCellPr id="1" xr6:uid="{00000000-0010-0000-2300-000001000000}" uniqueName="P1074901">
      <xmlPr mapId="3" xpath="/TFI-IZD-POD/IFP-TFI-IZD-POD-E_1000976/P1074901" xmlDataType="decimal"/>
    </xmlCellPr>
  </singleXmlCell>
  <singleXmlCell id="37" xr6:uid="{00000000-000C-0000-FFFF-FFFF24000000}" r="H24" connectionId="0">
    <xmlCellPr id="1" xr6:uid="{00000000-0010-0000-2400-000001000000}" uniqueName="P1074902">
      <xmlPr mapId="3" xpath="/TFI-IZD-POD/IFP-TFI-IZD-POD-E_1000976/P1074902" xmlDataType="decimal"/>
    </xmlCellPr>
  </singleXmlCell>
  <singleXmlCell id="38" xr6:uid="{00000000-000C-0000-FFFF-FFFF25000000}" r="I24" connectionId="0">
    <xmlCellPr id="1" xr6:uid="{00000000-0010-0000-2500-000001000000}" uniqueName="P1074903">
      <xmlPr mapId="3" xpath="/TFI-IZD-POD/IFP-TFI-IZD-POD-E_1000976/P1074903" xmlDataType="decimal"/>
    </xmlCellPr>
  </singleXmlCell>
  <singleXmlCell id="39" xr6:uid="{00000000-000C-0000-FFFF-FFFF26000000}" r="H25" connectionId="0">
    <xmlCellPr id="1" xr6:uid="{00000000-0010-0000-2600-000001000000}" uniqueName="P1074904">
      <xmlPr mapId="3" xpath="/TFI-IZD-POD/IFP-TFI-IZD-POD-E_1000976/P1074904" xmlDataType="decimal"/>
    </xmlCellPr>
  </singleXmlCell>
  <singleXmlCell id="40" xr6:uid="{00000000-000C-0000-FFFF-FFFF27000000}" r="I25" connectionId="0">
    <xmlCellPr id="1" xr6:uid="{00000000-0010-0000-2700-000001000000}" uniqueName="P1074905">
      <xmlPr mapId="3" xpath="/TFI-IZD-POD/IFP-TFI-IZD-POD-E_1000976/P1074905" xmlDataType="decimal"/>
    </xmlCellPr>
  </singleXmlCell>
  <singleXmlCell id="41" xr6:uid="{00000000-000C-0000-FFFF-FFFF28000000}" r="H26" connectionId="0">
    <xmlCellPr id="1" xr6:uid="{00000000-0010-0000-2800-000001000000}" uniqueName="P1074906">
      <xmlPr mapId="3" xpath="/TFI-IZD-POD/IFP-TFI-IZD-POD-E_1000976/P1074906" xmlDataType="decimal"/>
    </xmlCellPr>
  </singleXmlCell>
  <singleXmlCell id="42" xr6:uid="{00000000-000C-0000-FFFF-FFFF29000000}" r="I26" connectionId="0">
    <xmlCellPr id="1" xr6:uid="{00000000-0010-0000-2900-000001000000}" uniqueName="P1074907">
      <xmlPr mapId="3" xpath="/TFI-IZD-POD/IFP-TFI-IZD-POD-E_1000976/P1074907" xmlDataType="decimal"/>
    </xmlCellPr>
  </singleXmlCell>
  <singleXmlCell id="43" xr6:uid="{00000000-000C-0000-FFFF-FFFF2A000000}" r="H27" connectionId="0">
    <xmlCellPr id="1" xr6:uid="{00000000-0010-0000-2A00-000001000000}" uniqueName="P1074908">
      <xmlPr mapId="3" xpath="/TFI-IZD-POD/IFP-TFI-IZD-POD-E_1000976/P1074908" xmlDataType="decimal"/>
    </xmlCellPr>
  </singleXmlCell>
  <singleXmlCell id="44" xr6:uid="{00000000-000C-0000-FFFF-FFFF2B000000}" r="I27" connectionId="0">
    <xmlCellPr id="1" xr6:uid="{00000000-0010-0000-2B00-000001000000}" uniqueName="P1074909">
      <xmlPr mapId="3" xpath="/TFI-IZD-POD/IFP-TFI-IZD-POD-E_1000976/P1074909" xmlDataType="decimal"/>
    </xmlCellPr>
  </singleXmlCell>
  <singleXmlCell id="45" xr6:uid="{00000000-000C-0000-FFFF-FFFF2C000000}" r="H28" connectionId="0">
    <xmlCellPr id="1" xr6:uid="{00000000-0010-0000-2C00-000001000000}" uniqueName="P1074910">
      <xmlPr mapId="3" xpath="/TFI-IZD-POD/IFP-TFI-IZD-POD-E_1000976/P1074910" xmlDataType="decimal"/>
    </xmlCellPr>
  </singleXmlCell>
  <singleXmlCell id="46" xr6:uid="{00000000-000C-0000-FFFF-FFFF2D000000}" r="I28" connectionId="0">
    <xmlCellPr id="1" xr6:uid="{00000000-0010-0000-2D00-000001000000}" uniqueName="P1074912">
      <xmlPr mapId="3" xpath="/TFI-IZD-POD/IFP-TFI-IZD-POD-E_1000976/P1074912" xmlDataType="decimal"/>
    </xmlCellPr>
  </singleXmlCell>
  <singleXmlCell id="47" xr6:uid="{00000000-000C-0000-FFFF-FFFF2E000000}" r="H29" connectionId="0">
    <xmlCellPr id="1" xr6:uid="{00000000-0010-0000-2E00-000001000000}" uniqueName="P1074914">
      <xmlPr mapId="3" xpath="/TFI-IZD-POD/IFP-TFI-IZD-POD-E_1000976/P1074914" xmlDataType="decimal"/>
    </xmlCellPr>
  </singleXmlCell>
  <singleXmlCell id="48" xr6:uid="{00000000-000C-0000-FFFF-FFFF2F000000}" r="I29" connectionId="0">
    <xmlCellPr id="1" xr6:uid="{00000000-0010-0000-2F00-000001000000}" uniqueName="P1074916">
      <xmlPr mapId="3" xpath="/TFI-IZD-POD/IFP-TFI-IZD-POD-E_1000976/P1074916" xmlDataType="decimal"/>
    </xmlCellPr>
  </singleXmlCell>
  <singleXmlCell id="49" xr6:uid="{00000000-000C-0000-FFFF-FFFF30000000}" r="H30" connectionId="0">
    <xmlCellPr id="1" xr6:uid="{00000000-0010-0000-3000-000001000000}" uniqueName="P1074918">
      <xmlPr mapId="3" xpath="/TFI-IZD-POD/IFP-TFI-IZD-POD-E_1000976/P1074918" xmlDataType="decimal"/>
    </xmlCellPr>
  </singleXmlCell>
  <singleXmlCell id="50" xr6:uid="{00000000-000C-0000-FFFF-FFFF31000000}" r="I30" connectionId="0">
    <xmlCellPr id="1" xr6:uid="{00000000-0010-0000-3100-000001000000}" uniqueName="P1074921">
      <xmlPr mapId="3" xpath="/TFI-IZD-POD/IFP-TFI-IZD-POD-E_1000976/P1074921" xmlDataType="decimal"/>
    </xmlCellPr>
  </singleXmlCell>
  <singleXmlCell id="53" xr6:uid="{00000000-000C-0000-FFFF-FFFF32000000}" r="H31" connectionId="0">
    <xmlCellPr id="1" xr6:uid="{00000000-0010-0000-3200-000001000000}" uniqueName="P1074927">
      <xmlPr mapId="3" xpath="/TFI-IZD-POD/IFP-TFI-IZD-POD-E_1000976/P1074927" xmlDataType="decimal"/>
    </xmlCellPr>
  </singleXmlCell>
  <singleXmlCell id="54" xr6:uid="{00000000-000C-0000-FFFF-FFFF33000000}" r="I31" connectionId="0">
    <xmlCellPr id="1" xr6:uid="{00000000-0010-0000-3300-000001000000}" uniqueName="P1074947">
      <xmlPr mapId="3" xpath="/TFI-IZD-POD/IFP-TFI-IZD-POD-E_1000976/P1074947" xmlDataType="decimal"/>
    </xmlCellPr>
  </singleXmlCell>
  <singleXmlCell id="55" xr6:uid="{00000000-000C-0000-FFFF-FFFF34000000}" r="H32" connectionId="0">
    <xmlCellPr id="1" xr6:uid="{00000000-0010-0000-3400-000001000000}" uniqueName="P1074949">
      <xmlPr mapId="3" xpath="/TFI-IZD-POD/IFP-TFI-IZD-POD-E_1000976/P1074949" xmlDataType="decimal"/>
    </xmlCellPr>
  </singleXmlCell>
  <singleXmlCell id="56" xr6:uid="{00000000-000C-0000-FFFF-FFFF35000000}" r="I32" connectionId="0">
    <xmlCellPr id="1" xr6:uid="{00000000-0010-0000-3500-000001000000}" uniqueName="P1074951">
      <xmlPr mapId="3" xpath="/TFI-IZD-POD/IFP-TFI-IZD-POD-E_1000976/P1074951" xmlDataType="decimal"/>
    </xmlCellPr>
  </singleXmlCell>
  <singleXmlCell id="57" xr6:uid="{00000000-000C-0000-FFFF-FFFF36000000}" r="H33" connectionId="0">
    <xmlCellPr id="1" xr6:uid="{00000000-0010-0000-3600-000001000000}" uniqueName="P1074954">
      <xmlPr mapId="3" xpath="/TFI-IZD-POD/IFP-TFI-IZD-POD-E_1000976/P1074954" xmlDataType="decimal"/>
    </xmlCellPr>
  </singleXmlCell>
  <singleXmlCell id="58" xr6:uid="{00000000-000C-0000-FFFF-FFFF37000000}" r="I33" connectionId="0">
    <xmlCellPr id="1" xr6:uid="{00000000-0010-0000-3700-000001000000}" uniqueName="P1074956">
      <xmlPr mapId="3" xpath="/TFI-IZD-POD/IFP-TFI-IZD-POD-E_1000976/P1074956" xmlDataType="decimal"/>
    </xmlCellPr>
  </singleXmlCell>
  <singleXmlCell id="59" xr6:uid="{00000000-000C-0000-FFFF-FFFF38000000}" r="H34" connectionId="0">
    <xmlCellPr id="1" xr6:uid="{00000000-0010-0000-3800-000001000000}" uniqueName="P1074958">
      <xmlPr mapId="3" xpath="/TFI-IZD-POD/IFP-TFI-IZD-POD-E_1000976/P1074958" xmlDataType="decimal"/>
    </xmlCellPr>
  </singleXmlCell>
  <singleXmlCell id="60" xr6:uid="{00000000-000C-0000-FFFF-FFFF39000000}" r="I34" connectionId="0">
    <xmlCellPr id="1" xr6:uid="{00000000-0010-0000-3900-000001000000}" uniqueName="P1074960">
      <xmlPr mapId="3" xpath="/TFI-IZD-POD/IFP-TFI-IZD-POD-E_1000976/P1074960" xmlDataType="decimal"/>
    </xmlCellPr>
  </singleXmlCell>
  <singleXmlCell id="61" xr6:uid="{00000000-000C-0000-FFFF-FFFF3A000000}" r="H35" connectionId="0">
    <xmlCellPr id="1" xr6:uid="{00000000-0010-0000-3A00-000001000000}" uniqueName="P1074962">
      <xmlPr mapId="3" xpath="/TFI-IZD-POD/IFP-TFI-IZD-POD-E_1000976/P1074962" xmlDataType="decimal"/>
    </xmlCellPr>
  </singleXmlCell>
  <singleXmlCell id="62" xr6:uid="{00000000-000C-0000-FFFF-FFFF3B000000}" r="I35" connectionId="0">
    <xmlCellPr id="1" xr6:uid="{00000000-0010-0000-3B00-000001000000}" uniqueName="P1074964">
      <xmlPr mapId="3" xpath="/TFI-IZD-POD/IFP-TFI-IZD-POD-E_1000976/P1074964" xmlDataType="decimal"/>
    </xmlCellPr>
  </singleXmlCell>
  <singleXmlCell id="63" xr6:uid="{00000000-000C-0000-FFFF-FFFF3C000000}" r="H36" connectionId="0">
    <xmlCellPr id="1" xr6:uid="{00000000-0010-0000-3C00-000001000000}" uniqueName="P1074923">
      <xmlPr mapId="3" xpath="/TFI-IZD-POD/IFP-TFI-IZD-POD-E_1000976/P1074923" xmlDataType="decimal"/>
    </xmlCellPr>
  </singleXmlCell>
  <singleXmlCell id="64" xr6:uid="{00000000-000C-0000-FFFF-FFFF3D000000}" r="I36" connectionId="0">
    <xmlCellPr id="1" xr6:uid="{00000000-0010-0000-3D00-000001000000}" uniqueName="P1074925">
      <xmlPr mapId="3" xpath="/TFI-IZD-POD/IFP-TFI-IZD-POD-E_1000976/P1074925" xmlDataType="decimal"/>
    </xmlCellPr>
  </singleXmlCell>
  <singleXmlCell id="65" xr6:uid="{00000000-000C-0000-FFFF-FFFF3E000000}" r="H37" connectionId="0">
    <xmlCellPr id="1" xr6:uid="{00000000-0010-0000-3E00-000001000000}" uniqueName="P1084406">
      <xmlPr mapId="3" xpath="/TFI-IZD-POD/IFP-TFI-IZD-POD-E_1000976/P1084406" xmlDataType="decimal"/>
    </xmlCellPr>
  </singleXmlCell>
  <singleXmlCell id="66" xr6:uid="{00000000-000C-0000-FFFF-FFFF3F000000}" r="I37" connectionId="0">
    <xmlCellPr id="1" xr6:uid="{00000000-0010-0000-3F00-000001000000}" uniqueName="P1084407">
      <xmlPr mapId="3" xpath="/TFI-IZD-POD/IFP-TFI-IZD-POD-E_1000976/P1084407" xmlDataType="decimal"/>
    </xmlCellPr>
  </singleXmlCell>
  <singleXmlCell id="67" xr6:uid="{00000000-000C-0000-FFFF-FFFF40000000}" r="H38" connectionId="0">
    <xmlCellPr id="1" xr6:uid="{00000000-0010-0000-4000-000001000000}" uniqueName="P1074967">
      <xmlPr mapId="3" xpath="/TFI-IZD-POD/IFP-TFI-IZD-POD-E_1000976/P1074967" xmlDataType="decimal"/>
    </xmlCellPr>
  </singleXmlCell>
  <singleXmlCell id="68" xr6:uid="{00000000-000C-0000-FFFF-FFFF41000000}" r="I38" connectionId="0">
    <xmlCellPr id="1" xr6:uid="{00000000-0010-0000-4100-000001000000}" uniqueName="P1074973">
      <xmlPr mapId="3" xpath="/TFI-IZD-POD/IFP-TFI-IZD-POD-E_1000976/P1074973" xmlDataType="decimal"/>
    </xmlCellPr>
  </singleXmlCell>
  <singleXmlCell id="69" xr6:uid="{00000000-000C-0000-FFFF-FFFF42000000}" r="H39" connectionId="0">
    <xmlCellPr id="1" xr6:uid="{00000000-0010-0000-4200-000001000000}" uniqueName="P1074975">
      <xmlPr mapId="3" xpath="/TFI-IZD-POD/IFP-TFI-IZD-POD-E_1000976/P1074975" xmlDataType="decimal"/>
    </xmlCellPr>
  </singleXmlCell>
  <singleXmlCell id="70" xr6:uid="{00000000-000C-0000-FFFF-FFFF43000000}" r="I39" connectionId="0">
    <xmlCellPr id="1" xr6:uid="{00000000-0010-0000-4300-000001000000}" uniqueName="P1074979">
      <xmlPr mapId="3" xpath="/TFI-IZD-POD/IFP-TFI-IZD-POD-E_1000976/P1074979" xmlDataType="decimal"/>
    </xmlCellPr>
  </singleXmlCell>
  <singleXmlCell id="71" xr6:uid="{00000000-000C-0000-FFFF-FFFF44000000}" r="H40" connectionId="0">
    <xmlCellPr id="1" xr6:uid="{00000000-0010-0000-4400-000001000000}" uniqueName="P1074981">
      <xmlPr mapId="3" xpath="/TFI-IZD-POD/IFP-TFI-IZD-POD-E_1000976/P1074981" xmlDataType="decimal"/>
    </xmlCellPr>
  </singleXmlCell>
  <singleXmlCell id="72" xr6:uid="{00000000-000C-0000-FFFF-FFFF45000000}" r="I40" connectionId="0">
    <xmlCellPr id="1" xr6:uid="{00000000-0010-0000-4500-000001000000}" uniqueName="P1074983">
      <xmlPr mapId="3" xpath="/TFI-IZD-POD/IFP-TFI-IZD-POD-E_1000976/P1074983" xmlDataType="decimal"/>
    </xmlCellPr>
  </singleXmlCell>
  <singleXmlCell id="73" xr6:uid="{00000000-000C-0000-FFFF-FFFF46000000}" r="H41" connectionId="0">
    <xmlCellPr id="1" xr6:uid="{00000000-0010-0000-4600-000001000000}" uniqueName="P1074985">
      <xmlPr mapId="3" xpath="/TFI-IZD-POD/IFP-TFI-IZD-POD-E_1000976/P1074985" xmlDataType="decimal"/>
    </xmlCellPr>
  </singleXmlCell>
  <singleXmlCell id="74" xr6:uid="{00000000-000C-0000-FFFF-FFFF47000000}" r="I41" connectionId="0">
    <xmlCellPr id="1" xr6:uid="{00000000-0010-0000-4700-000001000000}" uniqueName="P1074987">
      <xmlPr mapId="3" xpath="/TFI-IZD-POD/IFP-TFI-IZD-POD-E_1000976/P1074987" xmlDataType="decimal"/>
    </xmlCellPr>
  </singleXmlCell>
  <singleXmlCell id="75" xr6:uid="{00000000-000C-0000-FFFF-FFFF48000000}" r="H42" connectionId="0">
    <xmlCellPr id="1" xr6:uid="{00000000-0010-0000-4800-000001000000}" uniqueName="P1074989">
      <xmlPr mapId="3" xpath="/TFI-IZD-POD/IFP-TFI-IZD-POD-E_1000976/P1074989" xmlDataType="decimal"/>
    </xmlCellPr>
  </singleXmlCell>
  <singleXmlCell id="76" xr6:uid="{00000000-000C-0000-FFFF-FFFF49000000}" r="I42" connectionId="0">
    <xmlCellPr id="1" xr6:uid="{00000000-0010-0000-4900-000001000000}" uniqueName="P1074991">
      <xmlPr mapId="3" xpath="/TFI-IZD-POD/IFP-TFI-IZD-POD-E_1000976/P1074991" xmlDataType="decimal"/>
    </xmlCellPr>
  </singleXmlCell>
  <singleXmlCell id="77" xr6:uid="{00000000-000C-0000-FFFF-FFFF4A000000}" r="H43" connectionId="0">
    <xmlCellPr id="1" xr6:uid="{00000000-0010-0000-4A00-000001000000}" uniqueName="P1074994">
      <xmlPr mapId="3" xpath="/TFI-IZD-POD/IFP-TFI-IZD-POD-E_1000976/P1074994" xmlDataType="decimal"/>
    </xmlCellPr>
  </singleXmlCell>
  <singleXmlCell id="78" xr6:uid="{00000000-000C-0000-FFFF-FFFF4B000000}" r="I43" connectionId="0">
    <xmlCellPr id="1" xr6:uid="{00000000-0010-0000-4B00-000001000000}" uniqueName="P1074997">
      <xmlPr mapId="3" xpath="/TFI-IZD-POD/IFP-TFI-IZD-POD-E_1000976/P1074997" xmlDataType="decimal"/>
    </xmlCellPr>
  </singleXmlCell>
  <singleXmlCell id="79" xr6:uid="{00000000-000C-0000-FFFF-FFFF4C000000}" r="H44" connectionId="0">
    <xmlCellPr id="1" xr6:uid="{00000000-0010-0000-4C00-000001000000}" uniqueName="P1074998">
      <xmlPr mapId="3" xpath="/TFI-IZD-POD/IFP-TFI-IZD-POD-E_1000976/P1074998" xmlDataType="decimal"/>
    </xmlCellPr>
  </singleXmlCell>
  <singleXmlCell id="80" xr6:uid="{00000000-000C-0000-FFFF-FFFF4D000000}" r="I44" connectionId="0">
    <xmlCellPr id="1" xr6:uid="{00000000-0010-0000-4D00-000001000000}" uniqueName="P1075000">
      <xmlPr mapId="3" xpath="/TFI-IZD-POD/IFP-TFI-IZD-POD-E_1000976/P1075000" xmlDataType="decimal"/>
    </xmlCellPr>
  </singleXmlCell>
  <singleXmlCell id="81" xr6:uid="{00000000-000C-0000-FFFF-FFFF4E000000}" r="H45" connectionId="0">
    <xmlCellPr id="1" xr6:uid="{00000000-0010-0000-4E00-000001000000}" uniqueName="P1075001">
      <xmlPr mapId="3" xpath="/TFI-IZD-POD/IFP-TFI-IZD-POD-E_1000976/P1075001" xmlDataType="decimal"/>
    </xmlCellPr>
  </singleXmlCell>
  <singleXmlCell id="82" xr6:uid="{00000000-000C-0000-FFFF-FFFF4F000000}" r="I45" connectionId="0">
    <xmlCellPr id="1" xr6:uid="{00000000-0010-0000-4F00-000001000000}" uniqueName="P1075003">
      <xmlPr mapId="3" xpath="/TFI-IZD-POD/IFP-TFI-IZD-POD-E_1000976/P1075003" xmlDataType="decimal"/>
    </xmlCellPr>
  </singleXmlCell>
  <singleXmlCell id="83" xr6:uid="{00000000-000C-0000-FFFF-FFFF50000000}" r="H46" connectionId="0">
    <xmlCellPr id="1" xr6:uid="{00000000-0010-0000-5000-000001000000}" uniqueName="P1075005">
      <xmlPr mapId="3" xpath="/TFI-IZD-POD/IFP-TFI-IZD-POD-E_1000976/P1075005" xmlDataType="decimal"/>
    </xmlCellPr>
  </singleXmlCell>
  <singleXmlCell id="84" xr6:uid="{00000000-000C-0000-FFFF-FFFF51000000}" r="I46" connectionId="0">
    <xmlCellPr id="1" xr6:uid="{00000000-0010-0000-5100-000001000000}" uniqueName="P1075007">
      <xmlPr mapId="3" xpath="/TFI-IZD-POD/IFP-TFI-IZD-POD-E_1000976/P1075007" xmlDataType="decimal"/>
    </xmlCellPr>
  </singleXmlCell>
  <singleXmlCell id="85" xr6:uid="{00000000-000C-0000-FFFF-FFFF52000000}" r="H47" connectionId="0">
    <xmlCellPr id="1" xr6:uid="{00000000-0010-0000-5200-000001000000}" uniqueName="P1075009">
      <xmlPr mapId="3" xpath="/TFI-IZD-POD/IFP-TFI-IZD-POD-E_1000976/P1075009" xmlDataType="decimal"/>
    </xmlCellPr>
  </singleXmlCell>
  <singleXmlCell id="86" xr6:uid="{00000000-000C-0000-FFFF-FFFF53000000}" r="I47" connectionId="0">
    <xmlCellPr id="1" xr6:uid="{00000000-0010-0000-5300-000001000000}" uniqueName="P1075011">
      <xmlPr mapId="3" xpath="/TFI-IZD-POD/IFP-TFI-IZD-POD-E_1000976/P1075011" xmlDataType="decimal"/>
    </xmlCellPr>
  </singleXmlCell>
  <singleXmlCell id="87" xr6:uid="{00000000-000C-0000-FFFF-FFFF54000000}" r="H48" connectionId="0">
    <xmlCellPr id="1" xr6:uid="{00000000-0010-0000-5400-000001000000}" uniqueName="P1075012">
      <xmlPr mapId="3" xpath="/TFI-IZD-POD/IFP-TFI-IZD-POD-E_1000976/P1075012" xmlDataType="decimal"/>
    </xmlCellPr>
  </singleXmlCell>
  <singleXmlCell id="88" xr6:uid="{00000000-000C-0000-FFFF-FFFF55000000}" r="I48" connectionId="0">
    <xmlCellPr id="1" xr6:uid="{00000000-0010-0000-5500-000001000000}" uniqueName="P1075014">
      <xmlPr mapId="3" xpath="/TFI-IZD-POD/IFP-TFI-IZD-POD-E_1000976/P1075014" xmlDataType="decimal"/>
    </xmlCellPr>
  </singleXmlCell>
  <singleXmlCell id="89" xr6:uid="{00000000-000C-0000-FFFF-FFFF56000000}" r="H49" connectionId="0">
    <xmlCellPr id="1" xr6:uid="{00000000-0010-0000-5600-000001000000}" uniqueName="P1075016">
      <xmlPr mapId="3" xpath="/TFI-IZD-POD/IFP-TFI-IZD-POD-E_1000976/P1075016" xmlDataType="decimal"/>
    </xmlCellPr>
  </singleXmlCell>
  <singleXmlCell id="90" xr6:uid="{00000000-000C-0000-FFFF-FFFF57000000}" r="I49" connectionId="0">
    <xmlCellPr id="1" xr6:uid="{00000000-0010-0000-5700-000001000000}" uniqueName="P1075018">
      <xmlPr mapId="3" xpath="/TFI-IZD-POD/IFP-TFI-IZD-POD-E_1000976/P1075018" xmlDataType="decimal"/>
    </xmlCellPr>
  </singleXmlCell>
  <singleXmlCell id="91" xr6:uid="{00000000-000C-0000-FFFF-FFFF58000000}" r="H50" connectionId="0">
    <xmlCellPr id="1" xr6:uid="{00000000-0010-0000-5800-000001000000}" uniqueName="P1075020">
      <xmlPr mapId="3" xpath="/TFI-IZD-POD/IFP-TFI-IZD-POD-E_1000976/P1075020" xmlDataType="decimal"/>
    </xmlCellPr>
  </singleXmlCell>
  <singleXmlCell id="92" xr6:uid="{00000000-000C-0000-FFFF-FFFF59000000}" r="I50" connectionId="0">
    <xmlCellPr id="1" xr6:uid="{00000000-0010-0000-5900-000001000000}" uniqueName="P1075023">
      <xmlPr mapId="3" xpath="/TFI-IZD-POD/IFP-TFI-IZD-POD-E_1000976/P1075023" xmlDataType="decimal"/>
    </xmlCellPr>
  </singleXmlCell>
  <singleXmlCell id="93" xr6:uid="{00000000-000C-0000-FFFF-FFFF5A000000}" r="H51" connectionId="0">
    <xmlCellPr id="1" xr6:uid="{00000000-0010-0000-5A00-000001000000}" uniqueName="P1075026">
      <xmlPr mapId="3" xpath="/TFI-IZD-POD/IFP-TFI-IZD-POD-E_1000976/P1075026" xmlDataType="decimal"/>
    </xmlCellPr>
  </singleXmlCell>
  <singleXmlCell id="94" xr6:uid="{00000000-000C-0000-FFFF-FFFF5B000000}" r="I51" connectionId="0">
    <xmlCellPr id="1" xr6:uid="{00000000-0010-0000-5B00-000001000000}" uniqueName="P1075028">
      <xmlPr mapId="3" xpath="/TFI-IZD-POD/IFP-TFI-IZD-POD-E_1000976/P1075028" xmlDataType="decimal"/>
    </xmlCellPr>
  </singleXmlCell>
  <singleXmlCell id="95" xr6:uid="{00000000-000C-0000-FFFF-FFFF5C000000}" r="H52" connectionId="0">
    <xmlCellPr id="1" xr6:uid="{00000000-0010-0000-5C00-000001000000}" uniqueName="P1075031">
      <xmlPr mapId="3" xpath="/TFI-IZD-POD/IFP-TFI-IZD-POD-E_1000976/P1075031" xmlDataType="decimal"/>
    </xmlCellPr>
  </singleXmlCell>
  <singleXmlCell id="96" xr6:uid="{00000000-000C-0000-FFFF-FFFF5D000000}" r="I52" connectionId="0">
    <xmlCellPr id="1" xr6:uid="{00000000-0010-0000-5D00-000001000000}" uniqueName="P1075033">
      <xmlPr mapId="3" xpath="/TFI-IZD-POD/IFP-TFI-IZD-POD-E_1000976/P1075033" xmlDataType="decimal"/>
    </xmlCellPr>
  </singleXmlCell>
  <singleXmlCell id="97" xr6:uid="{00000000-000C-0000-FFFF-FFFF5E000000}" r="H53" connectionId="0">
    <xmlCellPr id="1" xr6:uid="{00000000-0010-0000-5E00-000001000000}" uniqueName="P1075035">
      <xmlPr mapId="3" xpath="/TFI-IZD-POD/IFP-TFI-IZD-POD-E_1000976/P1075035" xmlDataType="decimal"/>
    </xmlCellPr>
  </singleXmlCell>
  <singleXmlCell id="98" xr6:uid="{00000000-000C-0000-FFFF-FFFF5F000000}" r="I53" connectionId="0">
    <xmlCellPr id="1" xr6:uid="{00000000-0010-0000-5F00-000001000000}" uniqueName="P1075037">
      <xmlPr mapId="3" xpath="/TFI-IZD-POD/IFP-TFI-IZD-POD-E_1000976/P1075037" xmlDataType="decimal"/>
    </xmlCellPr>
  </singleXmlCell>
  <singleXmlCell id="99" xr6:uid="{00000000-000C-0000-FFFF-FFFF60000000}" r="H54" connectionId="0">
    <xmlCellPr id="1" xr6:uid="{00000000-0010-0000-6000-000001000000}" uniqueName="P1075039">
      <xmlPr mapId="3" xpath="/TFI-IZD-POD/IFP-TFI-IZD-POD-E_1000976/P1075039" xmlDataType="decimal"/>
    </xmlCellPr>
  </singleXmlCell>
  <singleXmlCell id="100" xr6:uid="{00000000-000C-0000-FFFF-FFFF61000000}" r="I54" connectionId="0">
    <xmlCellPr id="1" xr6:uid="{00000000-0010-0000-6100-000001000000}" uniqueName="P1075043">
      <xmlPr mapId="3" xpath="/TFI-IZD-POD/IFP-TFI-IZD-POD-E_1000976/P1075043" xmlDataType="decimal"/>
    </xmlCellPr>
  </singleXmlCell>
  <singleXmlCell id="101" xr6:uid="{00000000-000C-0000-FFFF-FFFF62000000}" r="H55" connectionId="0">
    <xmlCellPr id="1" xr6:uid="{00000000-0010-0000-6200-000001000000}" uniqueName="P1075055">
      <xmlPr mapId="3" xpath="/TFI-IZD-POD/IFP-TFI-IZD-POD-E_1000976/P1075055" xmlDataType="decimal"/>
    </xmlCellPr>
  </singleXmlCell>
  <singleXmlCell id="102" xr6:uid="{00000000-000C-0000-FFFF-FFFF63000000}" r="I55" connectionId="0">
    <xmlCellPr id="1" xr6:uid="{00000000-0010-0000-6300-000001000000}" uniqueName="P1075057">
      <xmlPr mapId="3" xpath="/TFI-IZD-POD/IFP-TFI-IZD-POD-E_1000976/P1075057" xmlDataType="decimal"/>
    </xmlCellPr>
  </singleXmlCell>
  <singleXmlCell id="103" xr6:uid="{00000000-000C-0000-FFFF-FFFF64000000}" r="H56" connectionId="0">
    <xmlCellPr id="1" xr6:uid="{00000000-0010-0000-6400-000001000000}" uniqueName="P1075058">
      <xmlPr mapId="3" xpath="/TFI-IZD-POD/IFP-TFI-IZD-POD-E_1000976/P1075058" xmlDataType="decimal"/>
    </xmlCellPr>
  </singleXmlCell>
  <singleXmlCell id="104" xr6:uid="{00000000-000C-0000-FFFF-FFFF65000000}" r="I56" connectionId="0">
    <xmlCellPr id="1" xr6:uid="{00000000-0010-0000-6500-000001000000}" uniqueName="P1075060">
      <xmlPr mapId="3" xpath="/TFI-IZD-POD/IFP-TFI-IZD-POD-E_1000976/P1075060" xmlDataType="decimal"/>
    </xmlCellPr>
  </singleXmlCell>
  <singleXmlCell id="105" xr6:uid="{00000000-000C-0000-FFFF-FFFF66000000}" r="H57" connectionId="0">
    <xmlCellPr id="1" xr6:uid="{00000000-0010-0000-6600-000001000000}" uniqueName="P1075063">
      <xmlPr mapId="3" xpath="/TFI-IZD-POD/IFP-TFI-IZD-POD-E_1000976/P1075063" xmlDataType="decimal"/>
    </xmlCellPr>
  </singleXmlCell>
  <singleXmlCell id="106" xr6:uid="{00000000-000C-0000-FFFF-FFFF67000000}" r="I57" connectionId="0">
    <xmlCellPr id="1" xr6:uid="{00000000-0010-0000-6700-000001000000}" uniqueName="P1075065">
      <xmlPr mapId="3" xpath="/TFI-IZD-POD/IFP-TFI-IZD-POD-E_1000976/P1075065" xmlDataType="decimal"/>
    </xmlCellPr>
  </singleXmlCell>
  <singleXmlCell id="107" xr6:uid="{00000000-000C-0000-FFFF-FFFF68000000}" r="H58" connectionId="0">
    <xmlCellPr id="1" xr6:uid="{00000000-0010-0000-6800-000001000000}" uniqueName="P1075067">
      <xmlPr mapId="3" xpath="/TFI-IZD-POD/IFP-TFI-IZD-POD-E_1000976/P1075067" xmlDataType="decimal"/>
    </xmlCellPr>
  </singleXmlCell>
  <singleXmlCell id="108" xr6:uid="{00000000-000C-0000-FFFF-FFFF69000000}" r="I58" connectionId="0">
    <xmlCellPr id="1" xr6:uid="{00000000-0010-0000-6900-000001000000}" uniqueName="P1075071">
      <xmlPr mapId="3" xpath="/TFI-IZD-POD/IFP-TFI-IZD-POD-E_1000976/P1075071" xmlDataType="decimal"/>
    </xmlCellPr>
  </singleXmlCell>
  <singleXmlCell id="109" xr6:uid="{00000000-000C-0000-FFFF-FFFF6A000000}" r="H59" connectionId="0">
    <xmlCellPr id="1" xr6:uid="{00000000-0010-0000-6A00-000001000000}" uniqueName="P1075076">
      <xmlPr mapId="3" xpath="/TFI-IZD-POD/IFP-TFI-IZD-POD-E_1000976/P1075076" xmlDataType="decimal"/>
    </xmlCellPr>
  </singleXmlCell>
  <singleXmlCell id="110" xr6:uid="{00000000-000C-0000-FFFF-FFFF6B000000}" r="I59" connectionId="0">
    <xmlCellPr id="1" xr6:uid="{00000000-0010-0000-6B00-000001000000}" uniqueName="P1075080">
      <xmlPr mapId="3" xpath="/TFI-IZD-POD/IFP-TFI-IZD-POD-E_1000976/P1075080" xmlDataType="decimal"/>
    </xmlCellPr>
  </singleXmlCell>
  <singleXmlCell id="111" xr6:uid="{00000000-000C-0000-FFFF-FFFF6C000000}" r="H60" connectionId="0">
    <xmlCellPr id="1" xr6:uid="{00000000-0010-0000-6C00-000001000000}" uniqueName="P1075083">
      <xmlPr mapId="3" xpath="/TFI-IZD-POD/IFP-TFI-IZD-POD-E_1000976/P1075083" xmlDataType="decimal"/>
    </xmlCellPr>
  </singleXmlCell>
  <singleXmlCell id="112" xr6:uid="{00000000-000C-0000-FFFF-FFFF6D000000}" r="I60" connectionId="0">
    <xmlCellPr id="1" xr6:uid="{00000000-0010-0000-6D00-000001000000}" uniqueName="P1075085">
      <xmlPr mapId="3" xpath="/TFI-IZD-POD/IFP-TFI-IZD-POD-E_1000976/P1075085" xmlDataType="decimal"/>
    </xmlCellPr>
  </singleXmlCell>
  <singleXmlCell id="113" xr6:uid="{00000000-000C-0000-FFFF-FFFF6E000000}" r="H61" connectionId="0">
    <xmlCellPr id="1" xr6:uid="{00000000-0010-0000-6E00-000001000000}" uniqueName="P1075091">
      <xmlPr mapId="3" xpath="/TFI-IZD-POD/IFP-TFI-IZD-POD-E_1000976/P1075091" xmlDataType="decimal"/>
    </xmlCellPr>
  </singleXmlCell>
  <singleXmlCell id="114" xr6:uid="{00000000-000C-0000-FFFF-FFFF6F000000}" r="I61" connectionId="0">
    <xmlCellPr id="1" xr6:uid="{00000000-0010-0000-6F00-000001000000}" uniqueName="P1075093">
      <xmlPr mapId="3" xpath="/TFI-IZD-POD/IFP-TFI-IZD-POD-E_1000976/P1075093" xmlDataType="decimal"/>
    </xmlCellPr>
  </singleXmlCell>
  <singleXmlCell id="115" xr6:uid="{00000000-000C-0000-FFFF-FFFF70000000}" r="H62" connectionId="0">
    <xmlCellPr id="1" xr6:uid="{00000000-0010-0000-7000-000001000000}" uniqueName="P1075095">
      <xmlPr mapId="3" xpath="/TFI-IZD-POD/IFP-TFI-IZD-POD-E_1000976/P1075095" xmlDataType="decimal"/>
    </xmlCellPr>
  </singleXmlCell>
  <singleXmlCell id="116" xr6:uid="{00000000-000C-0000-FFFF-FFFF71000000}" r="I62" connectionId="0">
    <xmlCellPr id="1" xr6:uid="{00000000-0010-0000-7100-000001000000}" uniqueName="P1075097">
      <xmlPr mapId="3" xpath="/TFI-IZD-POD/IFP-TFI-IZD-POD-E_1000976/P1075097" xmlDataType="decimal"/>
    </xmlCellPr>
  </singleXmlCell>
  <singleXmlCell id="117" xr6:uid="{00000000-000C-0000-FFFF-FFFF72000000}" r="H63" connectionId="0">
    <xmlCellPr id="1" xr6:uid="{00000000-0010-0000-7200-000001000000}" uniqueName="P1075099">
      <xmlPr mapId="3" xpath="/TFI-IZD-POD/IFP-TFI-IZD-POD-E_1000976/P1075099" xmlDataType="decimal"/>
    </xmlCellPr>
  </singleXmlCell>
  <singleXmlCell id="118" xr6:uid="{00000000-000C-0000-FFFF-FFFF73000000}" r="I63" connectionId="0">
    <xmlCellPr id="1" xr6:uid="{00000000-0010-0000-7300-000001000000}" uniqueName="P1075100">
      <xmlPr mapId="3" xpath="/TFI-IZD-POD/IFP-TFI-IZD-POD-E_1000976/P1075100" xmlDataType="decimal"/>
    </xmlCellPr>
  </singleXmlCell>
  <singleXmlCell id="119" xr6:uid="{00000000-000C-0000-FFFF-FFFF74000000}" r="H64" connectionId="0">
    <xmlCellPr id="1" xr6:uid="{00000000-0010-0000-7400-000001000000}" uniqueName="P1075101">
      <xmlPr mapId="3" xpath="/TFI-IZD-POD/IFP-TFI-IZD-POD-E_1000976/P1075101" xmlDataType="decimal"/>
    </xmlCellPr>
  </singleXmlCell>
  <singleXmlCell id="120" xr6:uid="{00000000-000C-0000-FFFF-FFFF75000000}" r="I64" connectionId="0">
    <xmlCellPr id="1" xr6:uid="{00000000-0010-0000-7500-000001000000}" uniqueName="P1075102">
      <xmlPr mapId="3" xpath="/TFI-IZD-POD/IFP-TFI-IZD-POD-E_1000976/P1075102" xmlDataType="decimal"/>
    </xmlCellPr>
  </singleXmlCell>
  <singleXmlCell id="121" xr6:uid="{00000000-000C-0000-FFFF-FFFF76000000}" r="H65" connectionId="0">
    <xmlCellPr id="1" xr6:uid="{00000000-0010-0000-7600-000001000000}" uniqueName="P1075103">
      <xmlPr mapId="3" xpath="/TFI-IZD-POD/IFP-TFI-IZD-POD-E_1000976/P1075103" xmlDataType="decimal"/>
    </xmlCellPr>
  </singleXmlCell>
  <singleXmlCell id="122" xr6:uid="{00000000-000C-0000-FFFF-FFFF77000000}" r="I65" connectionId="0">
    <xmlCellPr id="1" xr6:uid="{00000000-0010-0000-7700-000001000000}" uniqueName="P1075104">
      <xmlPr mapId="3" xpath="/TFI-IZD-POD/IFP-TFI-IZD-POD-E_1000976/P1075104" xmlDataType="decimal"/>
    </xmlCellPr>
  </singleXmlCell>
  <singleXmlCell id="123" xr6:uid="{00000000-000C-0000-FFFF-FFFF78000000}" r="H66" connectionId="0">
    <xmlCellPr id="1" xr6:uid="{00000000-0010-0000-7800-000001000000}" uniqueName="P1075105">
      <xmlPr mapId="3" xpath="/TFI-IZD-POD/IFP-TFI-IZD-POD-E_1000976/P1075105" xmlDataType="decimal"/>
    </xmlCellPr>
  </singleXmlCell>
  <singleXmlCell id="124" xr6:uid="{00000000-000C-0000-FFFF-FFFF79000000}" r="I66" connectionId="0">
    <xmlCellPr id="1" xr6:uid="{00000000-0010-0000-7900-000001000000}" uniqueName="P1075106">
      <xmlPr mapId="3" xpath="/TFI-IZD-POD/IFP-TFI-IZD-POD-E_1000976/P1075106" xmlDataType="decimal"/>
    </xmlCellPr>
  </singleXmlCell>
  <singleXmlCell id="125" xr6:uid="{00000000-000C-0000-FFFF-FFFF7A000000}" r="H67" connectionId="0">
    <xmlCellPr id="1" xr6:uid="{00000000-0010-0000-7A00-000001000000}" uniqueName="P1075107">
      <xmlPr mapId="3" xpath="/TFI-IZD-POD/IFP-TFI-IZD-POD-E_1000976/P1075107" xmlDataType="decimal"/>
    </xmlCellPr>
  </singleXmlCell>
  <singleXmlCell id="126" xr6:uid="{00000000-000C-0000-FFFF-FFFF7B000000}" r="I67" connectionId="0">
    <xmlCellPr id="1" xr6:uid="{00000000-0010-0000-7B00-000001000000}" uniqueName="P1075108">
      <xmlPr mapId="3" xpath="/TFI-IZD-POD/IFP-TFI-IZD-POD-E_1000976/P1075108" xmlDataType="decimal"/>
    </xmlCellPr>
  </singleXmlCell>
  <singleXmlCell id="127" xr6:uid="{00000000-000C-0000-FFFF-FFFF7C000000}" r="H68" connectionId="0">
    <xmlCellPr id="1" xr6:uid="{00000000-0010-0000-7C00-000001000000}" uniqueName="P1075109">
      <xmlPr mapId="3" xpath="/TFI-IZD-POD/IFP-TFI-IZD-POD-E_1000976/P1075109" xmlDataType="decimal"/>
    </xmlCellPr>
  </singleXmlCell>
  <singleXmlCell id="128" xr6:uid="{00000000-000C-0000-FFFF-FFFF7D000000}" r="I68" connectionId="0">
    <xmlCellPr id="1" xr6:uid="{00000000-0010-0000-7D00-000001000000}" uniqueName="P1075110">
      <xmlPr mapId="3" xpath="/TFI-IZD-POD/IFP-TFI-IZD-POD-E_1000976/P1075110" xmlDataType="decimal"/>
    </xmlCellPr>
  </singleXmlCell>
  <singleXmlCell id="129" xr6:uid="{00000000-000C-0000-FFFF-FFFF7E000000}" r="H69" connectionId="0">
    <xmlCellPr id="1" xr6:uid="{00000000-0010-0000-7E00-000001000000}" uniqueName="P1075111">
      <xmlPr mapId="3" xpath="/TFI-IZD-POD/IFP-TFI-IZD-POD-E_1000976/P1075111" xmlDataType="decimal"/>
    </xmlCellPr>
  </singleXmlCell>
  <singleXmlCell id="130" xr6:uid="{00000000-000C-0000-FFFF-FFFF7F000000}" r="I69" connectionId="0">
    <xmlCellPr id="1" xr6:uid="{00000000-0010-0000-7F00-000001000000}" uniqueName="P1075112">
      <xmlPr mapId="3" xpath="/TFI-IZD-POD/IFP-TFI-IZD-POD-E_1000976/P1075112" xmlDataType="decimal"/>
    </xmlCellPr>
  </singleXmlCell>
  <singleXmlCell id="131" xr6:uid="{00000000-000C-0000-FFFF-FFFF80000000}" r="H70" connectionId="0">
    <xmlCellPr id="1" xr6:uid="{00000000-0010-0000-8000-000001000000}" uniqueName="P1075113">
      <xmlPr mapId="3" xpath="/TFI-IZD-POD/IFP-TFI-IZD-POD-E_1000976/P1075113" xmlDataType="decimal"/>
    </xmlCellPr>
  </singleXmlCell>
  <singleXmlCell id="132" xr6:uid="{00000000-000C-0000-FFFF-FFFF81000000}" r="I70" connectionId="0">
    <xmlCellPr id="1" xr6:uid="{00000000-0010-0000-8100-000001000000}" uniqueName="P1075114">
      <xmlPr mapId="3" xpath="/TFI-IZD-POD/IFP-TFI-IZD-POD-E_1000976/P1075114" xmlDataType="decimal"/>
    </xmlCellPr>
  </singleXmlCell>
  <singleXmlCell id="133" xr6:uid="{00000000-000C-0000-FFFF-FFFF82000000}" r="H71" connectionId="0">
    <xmlCellPr id="1" xr6:uid="{00000000-0010-0000-8200-000001000000}" uniqueName="P1075115">
      <xmlPr mapId="3" xpath="/TFI-IZD-POD/IFP-TFI-IZD-POD-E_1000976/P1075115" xmlDataType="decimal"/>
    </xmlCellPr>
  </singleXmlCell>
  <singleXmlCell id="134" xr6:uid="{00000000-000C-0000-FFFF-FFFF83000000}" r="I71" connectionId="0">
    <xmlCellPr id="1" xr6:uid="{00000000-0010-0000-8300-000001000000}" uniqueName="P1075116">
      <xmlPr mapId="3" xpath="/TFI-IZD-POD/IFP-TFI-IZD-POD-E_1000976/P1075116" xmlDataType="decimal"/>
    </xmlCellPr>
  </singleXmlCell>
  <singleXmlCell id="135" xr6:uid="{00000000-000C-0000-FFFF-FFFF84000000}" r="H72" connectionId="0">
    <xmlCellPr id="1" xr6:uid="{00000000-0010-0000-8400-000001000000}" uniqueName="P1075117">
      <xmlPr mapId="3" xpath="/TFI-IZD-POD/IFP-TFI-IZD-POD-E_1000976/P1075117" xmlDataType="decimal"/>
    </xmlCellPr>
  </singleXmlCell>
  <singleXmlCell id="136" xr6:uid="{00000000-000C-0000-FFFF-FFFF85000000}" r="I72" connectionId="0">
    <xmlCellPr id="1" xr6:uid="{00000000-0010-0000-8500-000001000000}" uniqueName="P1075118">
      <xmlPr mapId="3" xpath="/TFI-IZD-POD/IFP-TFI-IZD-POD-E_1000976/P1075118" xmlDataType="decimal"/>
    </xmlCellPr>
  </singleXmlCell>
  <singleXmlCell id="137" xr6:uid="{00000000-000C-0000-FFFF-FFFF86000000}" r="H73" connectionId="0">
    <xmlCellPr id="1" xr6:uid="{00000000-0010-0000-8600-000001000000}" uniqueName="P1075119">
      <xmlPr mapId="3" xpath="/TFI-IZD-POD/IFP-TFI-IZD-POD-E_1000976/P1075119" xmlDataType="decimal"/>
    </xmlCellPr>
  </singleXmlCell>
  <singleXmlCell id="138" xr6:uid="{00000000-000C-0000-FFFF-FFFF87000000}" r="I73" connectionId="0">
    <xmlCellPr id="1" xr6:uid="{00000000-0010-0000-8700-000001000000}" uniqueName="P1075120">
      <xmlPr mapId="3" xpath="/TFI-IZD-POD/IFP-TFI-IZD-POD-E_1000976/P1075120" xmlDataType="decimal"/>
    </xmlCellPr>
  </singleXmlCell>
  <singleXmlCell id="139" xr6:uid="{00000000-000C-0000-FFFF-FFFF88000000}" r="H75" connectionId="0">
    <xmlCellPr id="1" xr6:uid="{00000000-0010-0000-8800-000001000000}" uniqueName="P1075121">
      <xmlPr mapId="3" xpath="/TFI-IZD-POD/IFP-TFI-IZD-POD-E_1000976/P1075121" xmlDataType="decimal"/>
    </xmlCellPr>
  </singleXmlCell>
  <singleXmlCell id="140" xr6:uid="{00000000-000C-0000-FFFF-FFFF89000000}" r="I75" connectionId="0">
    <xmlCellPr id="1" xr6:uid="{00000000-0010-0000-8900-000001000000}" uniqueName="P1075229">
      <xmlPr mapId="3" xpath="/TFI-IZD-POD/IFP-TFI-IZD-POD-E_1000976/P1075229" xmlDataType="decimal"/>
    </xmlCellPr>
  </singleXmlCell>
  <singleXmlCell id="141" xr6:uid="{00000000-000C-0000-FFFF-FFFF8A000000}" r="H76" connectionId="0">
    <xmlCellPr id="1" xr6:uid="{00000000-0010-0000-8A00-000001000000}" uniqueName="P1075230">
      <xmlPr mapId="3" xpath="/TFI-IZD-POD/IFP-TFI-IZD-POD-E_1000976/P1075230" xmlDataType="decimal"/>
    </xmlCellPr>
  </singleXmlCell>
  <singleXmlCell id="142" xr6:uid="{00000000-000C-0000-FFFF-FFFF8B000000}" r="I76" connectionId="0">
    <xmlCellPr id="1" xr6:uid="{00000000-0010-0000-8B00-000001000000}" uniqueName="P1075231">
      <xmlPr mapId="3" xpath="/TFI-IZD-POD/IFP-TFI-IZD-POD-E_1000976/P1075231" xmlDataType="decimal"/>
    </xmlCellPr>
  </singleXmlCell>
  <singleXmlCell id="143" xr6:uid="{00000000-000C-0000-FFFF-FFFF8C000000}" r="H77" connectionId="0">
    <xmlCellPr id="1" xr6:uid="{00000000-0010-0000-8C00-000001000000}" uniqueName="P1075232">
      <xmlPr mapId="3" xpath="/TFI-IZD-POD/IFP-TFI-IZD-POD-E_1000976/P1075232" xmlDataType="decimal"/>
    </xmlCellPr>
  </singleXmlCell>
  <singleXmlCell id="144" xr6:uid="{00000000-000C-0000-FFFF-FFFF8D000000}" r="I77" connectionId="0">
    <xmlCellPr id="1" xr6:uid="{00000000-0010-0000-8D00-000001000000}" uniqueName="P1075233">
      <xmlPr mapId="3" xpath="/TFI-IZD-POD/IFP-TFI-IZD-POD-E_1000976/P1075233" xmlDataType="decimal"/>
    </xmlCellPr>
  </singleXmlCell>
  <singleXmlCell id="145" xr6:uid="{00000000-000C-0000-FFFF-FFFF8E000000}" r="H78" connectionId="0">
    <xmlCellPr id="1" xr6:uid="{00000000-0010-0000-8E00-000001000000}" uniqueName="P1075234">
      <xmlPr mapId="3" xpath="/TFI-IZD-POD/IFP-TFI-IZD-POD-E_1000976/P1075234" xmlDataType="decimal"/>
    </xmlCellPr>
  </singleXmlCell>
  <singleXmlCell id="146" xr6:uid="{00000000-000C-0000-FFFF-FFFF8F000000}" r="I78" connectionId="0">
    <xmlCellPr id="1" xr6:uid="{00000000-0010-0000-8F00-000001000000}" uniqueName="P1075235">
      <xmlPr mapId="3" xpath="/TFI-IZD-POD/IFP-TFI-IZD-POD-E_1000976/P1075235" xmlDataType="decimal"/>
    </xmlCellPr>
  </singleXmlCell>
  <singleXmlCell id="147" xr6:uid="{00000000-000C-0000-FFFF-FFFF90000000}" r="H79" connectionId="0">
    <xmlCellPr id="1" xr6:uid="{00000000-0010-0000-9000-000001000000}" uniqueName="P1075236">
      <xmlPr mapId="3" xpath="/TFI-IZD-POD/IFP-TFI-IZD-POD-E_1000976/P1075236" xmlDataType="decimal"/>
    </xmlCellPr>
  </singleXmlCell>
  <singleXmlCell id="148" xr6:uid="{00000000-000C-0000-FFFF-FFFF91000000}" r="I79" connectionId="0">
    <xmlCellPr id="1" xr6:uid="{00000000-0010-0000-9100-000001000000}" uniqueName="P1075237">
      <xmlPr mapId="3" xpath="/TFI-IZD-POD/IFP-TFI-IZD-POD-E_1000976/P1075237" xmlDataType="decimal"/>
    </xmlCellPr>
  </singleXmlCell>
  <singleXmlCell id="149" xr6:uid="{00000000-000C-0000-FFFF-FFFF92000000}" r="H80" connectionId="0">
    <xmlCellPr id="1" xr6:uid="{00000000-0010-0000-9200-000001000000}" uniqueName="P1075238">
      <xmlPr mapId="3" xpath="/TFI-IZD-POD/IFP-TFI-IZD-POD-E_1000976/P1075238" xmlDataType="decimal"/>
    </xmlCellPr>
  </singleXmlCell>
  <singleXmlCell id="150" xr6:uid="{00000000-000C-0000-FFFF-FFFF93000000}" r="I80" connectionId="0">
    <xmlCellPr id="1" xr6:uid="{00000000-0010-0000-9300-000001000000}" uniqueName="P1075239">
      <xmlPr mapId="3" xpath="/TFI-IZD-POD/IFP-TFI-IZD-POD-E_1000976/P1075239" xmlDataType="decimal"/>
    </xmlCellPr>
  </singleXmlCell>
  <singleXmlCell id="151" xr6:uid="{00000000-000C-0000-FFFF-FFFF94000000}" r="H81" connectionId="0">
    <xmlCellPr id="1" xr6:uid="{00000000-0010-0000-9400-000001000000}" uniqueName="P1075240">
      <xmlPr mapId="3" xpath="/TFI-IZD-POD/IFP-TFI-IZD-POD-E_1000976/P1075240" xmlDataType="decimal"/>
    </xmlCellPr>
  </singleXmlCell>
  <singleXmlCell id="152" xr6:uid="{00000000-000C-0000-FFFF-FFFF95000000}" r="I81" connectionId="0">
    <xmlCellPr id="1" xr6:uid="{00000000-0010-0000-9500-000001000000}" uniqueName="P1075241">
      <xmlPr mapId="3" xpath="/TFI-IZD-POD/IFP-TFI-IZD-POD-E_1000976/P1075241" xmlDataType="decimal"/>
    </xmlCellPr>
  </singleXmlCell>
  <singleXmlCell id="153" xr6:uid="{00000000-000C-0000-FFFF-FFFF96000000}" r="H82" connectionId="0">
    <xmlCellPr id="1" xr6:uid="{00000000-0010-0000-9600-000001000000}" uniqueName="P1075242">
      <xmlPr mapId="3" xpath="/TFI-IZD-POD/IFP-TFI-IZD-POD-E_1000976/P1075242" xmlDataType="decimal"/>
    </xmlCellPr>
  </singleXmlCell>
  <singleXmlCell id="154" xr6:uid="{00000000-000C-0000-FFFF-FFFF97000000}" r="I82" connectionId="0">
    <xmlCellPr id="1" xr6:uid="{00000000-0010-0000-9700-000001000000}" uniqueName="P1075243">
      <xmlPr mapId="3" xpath="/TFI-IZD-POD/IFP-TFI-IZD-POD-E_1000976/P1075243" xmlDataType="decimal"/>
    </xmlCellPr>
  </singleXmlCell>
  <singleXmlCell id="155" xr6:uid="{00000000-000C-0000-FFFF-FFFF98000000}" r="H83" connectionId="0">
    <xmlCellPr id="1" xr6:uid="{00000000-0010-0000-9800-000001000000}" uniqueName="P1075244">
      <xmlPr mapId="3" xpath="/TFI-IZD-POD/IFP-TFI-IZD-POD-E_1000976/P1075244" xmlDataType="decimal"/>
    </xmlCellPr>
  </singleXmlCell>
  <singleXmlCell id="156" xr6:uid="{00000000-000C-0000-FFFF-FFFF99000000}" r="I83" connectionId="0">
    <xmlCellPr id="1" xr6:uid="{00000000-0010-0000-9900-000001000000}" uniqueName="P1075245">
      <xmlPr mapId="3" xpath="/TFI-IZD-POD/IFP-TFI-IZD-POD-E_1000976/P1075245" xmlDataType="decimal"/>
    </xmlCellPr>
  </singleXmlCell>
  <singleXmlCell id="157" xr6:uid="{00000000-000C-0000-FFFF-FFFF9A000000}" r="H84" connectionId="0">
    <xmlCellPr id="1" xr6:uid="{00000000-0010-0000-9A00-000001000000}" uniqueName="P1075246">
      <xmlPr mapId="3" xpath="/TFI-IZD-POD/IFP-TFI-IZD-POD-E_1000976/P1075246" xmlDataType="decimal"/>
    </xmlCellPr>
  </singleXmlCell>
  <singleXmlCell id="158" xr6:uid="{00000000-000C-0000-FFFF-FFFF9B000000}" r="I84" connectionId="0">
    <xmlCellPr id="1" xr6:uid="{00000000-0010-0000-9B00-000001000000}" uniqueName="P1075247">
      <xmlPr mapId="3" xpath="/TFI-IZD-POD/IFP-TFI-IZD-POD-E_1000976/P1075247" xmlDataType="decimal"/>
    </xmlCellPr>
  </singleXmlCell>
  <singleXmlCell id="159" xr6:uid="{00000000-000C-0000-FFFF-FFFF9C000000}" r="H85" connectionId="0">
    <xmlCellPr id="1" xr6:uid="{00000000-0010-0000-9C00-000001000000}" uniqueName="P1075248">
      <xmlPr mapId="3" xpath="/TFI-IZD-POD/IFP-TFI-IZD-POD-E_1000976/P1075248" xmlDataType="decimal"/>
    </xmlCellPr>
  </singleXmlCell>
  <singleXmlCell id="160" xr6:uid="{00000000-000C-0000-FFFF-FFFF9D000000}" r="I85" connectionId="0">
    <xmlCellPr id="1" xr6:uid="{00000000-0010-0000-9D00-000001000000}" uniqueName="P1075249">
      <xmlPr mapId="3" xpath="/TFI-IZD-POD/IFP-TFI-IZD-POD-E_1000976/P1075249" xmlDataType="decimal"/>
    </xmlCellPr>
  </singleXmlCell>
  <singleXmlCell id="161" xr6:uid="{00000000-000C-0000-FFFF-FFFF9E000000}" r="H86" connectionId="0">
    <xmlCellPr id="1" xr6:uid="{00000000-0010-0000-9E00-000001000000}" uniqueName="P1075250">
      <xmlPr mapId="3" xpath="/TFI-IZD-POD/IFP-TFI-IZD-POD-E_1000976/P1075250" xmlDataType="decimal"/>
    </xmlCellPr>
  </singleXmlCell>
  <singleXmlCell id="162" xr6:uid="{00000000-000C-0000-FFFF-FFFF9F000000}" r="I86" connectionId="0">
    <xmlCellPr id="1" xr6:uid="{00000000-0010-0000-9F00-000001000000}" uniqueName="P1075251">
      <xmlPr mapId="3" xpath="/TFI-IZD-POD/IFP-TFI-IZD-POD-E_1000976/P1075251" xmlDataType="decimal"/>
    </xmlCellPr>
  </singleXmlCell>
  <singleXmlCell id="163" xr6:uid="{00000000-000C-0000-FFFF-FFFFA0000000}" r="H87" connectionId="0">
    <xmlCellPr id="1" xr6:uid="{00000000-0010-0000-A000-000001000000}" uniqueName="P1075252">
      <xmlPr mapId="3" xpath="/TFI-IZD-POD/IFP-TFI-IZD-POD-E_1000976/P1075252" xmlDataType="decimal"/>
    </xmlCellPr>
  </singleXmlCell>
  <singleXmlCell id="164" xr6:uid="{00000000-000C-0000-FFFF-FFFFA1000000}" r="I87" connectionId="0">
    <xmlCellPr id="1" xr6:uid="{00000000-0010-0000-A100-000001000000}" uniqueName="P1075253">
      <xmlPr mapId="3" xpath="/TFI-IZD-POD/IFP-TFI-IZD-POD-E_1000976/P1075253" xmlDataType="decimal"/>
    </xmlCellPr>
  </singleXmlCell>
  <singleXmlCell id="165" xr6:uid="{00000000-000C-0000-FFFF-FFFFA2000000}" r="H88" connectionId="0">
    <xmlCellPr id="1" xr6:uid="{00000000-0010-0000-A200-000001000000}" uniqueName="P1075254">
      <xmlPr mapId="3" xpath="/TFI-IZD-POD/IFP-TFI-IZD-POD-E_1000976/P1075254" xmlDataType="decimal"/>
    </xmlCellPr>
  </singleXmlCell>
  <singleXmlCell id="166" xr6:uid="{00000000-000C-0000-FFFF-FFFFA3000000}" r="I88" connectionId="0">
    <xmlCellPr id="1" xr6:uid="{00000000-0010-0000-A300-000001000000}" uniqueName="P1075255">
      <xmlPr mapId="3" xpath="/TFI-IZD-POD/IFP-TFI-IZD-POD-E_1000976/P1075255" xmlDataType="decimal"/>
    </xmlCellPr>
  </singleXmlCell>
  <singleXmlCell id="167" xr6:uid="{00000000-000C-0000-FFFF-FFFFA4000000}" r="H89" connectionId="0">
    <xmlCellPr id="1" xr6:uid="{00000000-0010-0000-A400-000001000000}" uniqueName="P1123422">
      <xmlPr mapId="3" xpath="/TFI-IZD-POD/IFP-TFI-IZD-POD-E_1000976/P1123422" xmlDataType="decimal"/>
    </xmlCellPr>
  </singleXmlCell>
  <singleXmlCell id="168" xr6:uid="{00000000-000C-0000-FFFF-FFFFA5000000}" r="I89" connectionId="0">
    <xmlCellPr id="1" xr6:uid="{00000000-0010-0000-A500-000001000000}" uniqueName="P1123423">
      <xmlPr mapId="3" xpath="/TFI-IZD-POD/IFP-TFI-IZD-POD-E_1000976/P1123423" xmlDataType="decimal"/>
    </xmlCellPr>
  </singleXmlCell>
  <singleXmlCell id="169" xr6:uid="{00000000-000C-0000-FFFF-FFFFA6000000}" r="H90" connectionId="0">
    <xmlCellPr id="1" xr6:uid="{00000000-0010-0000-A600-000001000000}" uniqueName="P1123424">
      <xmlPr mapId="3" xpath="/TFI-IZD-POD/IFP-TFI-IZD-POD-E_1000976/P1123424" xmlDataType="decimal"/>
    </xmlCellPr>
  </singleXmlCell>
  <singleXmlCell id="170" xr6:uid="{00000000-000C-0000-FFFF-FFFFA7000000}" r="I90" connectionId="0">
    <xmlCellPr id="1" xr6:uid="{00000000-0010-0000-A700-000001000000}" uniqueName="P1123425">
      <xmlPr mapId="3" xpath="/TFI-IZD-POD/IFP-TFI-IZD-POD-E_1000976/P1123425" xmlDataType="decimal"/>
    </xmlCellPr>
  </singleXmlCell>
  <singleXmlCell id="171" xr6:uid="{00000000-000C-0000-FFFF-FFFFA8000000}" r="H91" connectionId="0">
    <xmlCellPr id="1" xr6:uid="{00000000-0010-0000-A800-000001000000}" uniqueName="P1075256">
      <xmlPr mapId="3" xpath="/TFI-IZD-POD/IFP-TFI-IZD-POD-E_1000976/P1075256" xmlDataType="decimal"/>
    </xmlCellPr>
  </singleXmlCell>
  <singleXmlCell id="172" xr6:uid="{00000000-000C-0000-FFFF-FFFFA9000000}" r="I91" connectionId="0">
    <xmlCellPr id="1" xr6:uid="{00000000-0010-0000-A900-000001000000}" uniqueName="P1075257">
      <xmlPr mapId="3" xpath="/TFI-IZD-POD/IFP-TFI-IZD-POD-E_1000976/P1075257" xmlDataType="decimal"/>
    </xmlCellPr>
  </singleXmlCell>
  <singleXmlCell id="173" xr6:uid="{00000000-000C-0000-FFFF-FFFFAA000000}" r="H92" connectionId="0">
    <xmlCellPr id="1" xr6:uid="{00000000-0010-0000-AA00-000001000000}" uniqueName="P1075258">
      <xmlPr mapId="3" xpath="/TFI-IZD-POD/IFP-TFI-IZD-POD-E_1000976/P1075258" xmlDataType="decimal"/>
    </xmlCellPr>
  </singleXmlCell>
  <singleXmlCell id="174" xr6:uid="{00000000-000C-0000-FFFF-FFFFAB000000}" r="I92" connectionId="0">
    <xmlCellPr id="1" xr6:uid="{00000000-0010-0000-AB00-000001000000}" uniqueName="P1075259">
      <xmlPr mapId="3" xpath="/TFI-IZD-POD/IFP-TFI-IZD-POD-E_1000976/P1075259" xmlDataType="decimal"/>
    </xmlCellPr>
  </singleXmlCell>
  <singleXmlCell id="175" xr6:uid="{00000000-000C-0000-FFFF-FFFFAC000000}" r="H93" connectionId="0">
    <xmlCellPr id="1" xr6:uid="{00000000-0010-0000-AC00-000001000000}" uniqueName="P1075260">
      <xmlPr mapId="3" xpath="/TFI-IZD-POD/IFP-TFI-IZD-POD-E_1000976/P1075260" xmlDataType="decimal"/>
    </xmlCellPr>
  </singleXmlCell>
  <singleXmlCell id="176" xr6:uid="{00000000-000C-0000-FFFF-FFFFAD000000}" r="I93" connectionId="0">
    <xmlCellPr id="1" xr6:uid="{00000000-0010-0000-AD00-000001000000}" uniqueName="P1075261">
      <xmlPr mapId="3" xpath="/TFI-IZD-POD/IFP-TFI-IZD-POD-E_1000976/P1075261" xmlDataType="decimal"/>
    </xmlCellPr>
  </singleXmlCell>
  <singleXmlCell id="177" xr6:uid="{00000000-000C-0000-FFFF-FFFFAE000000}" r="H94" connectionId="0">
    <xmlCellPr id="1" xr6:uid="{00000000-0010-0000-AE00-000001000000}" uniqueName="P1075262">
      <xmlPr mapId="3" xpath="/TFI-IZD-POD/IFP-TFI-IZD-POD-E_1000976/P1075262" xmlDataType="decimal"/>
    </xmlCellPr>
  </singleXmlCell>
  <singleXmlCell id="178" xr6:uid="{00000000-000C-0000-FFFF-FFFFAF000000}" r="I94" connectionId="0">
    <xmlCellPr id="1" xr6:uid="{00000000-0010-0000-AF00-000001000000}" uniqueName="P1075263">
      <xmlPr mapId="3" xpath="/TFI-IZD-POD/IFP-TFI-IZD-POD-E_1000976/P1075263" xmlDataType="decimal"/>
    </xmlCellPr>
  </singleXmlCell>
  <singleXmlCell id="179" xr6:uid="{00000000-000C-0000-FFFF-FFFFB0000000}" r="H95" connectionId="0">
    <xmlCellPr id="1" xr6:uid="{00000000-0010-0000-B000-000001000000}" uniqueName="P1075264">
      <xmlPr mapId="3" xpath="/TFI-IZD-POD/IFP-TFI-IZD-POD-E_1000976/P1075264" xmlDataType="decimal"/>
    </xmlCellPr>
  </singleXmlCell>
  <singleXmlCell id="180" xr6:uid="{00000000-000C-0000-FFFF-FFFFB1000000}" r="I95" connectionId="0">
    <xmlCellPr id="1" xr6:uid="{00000000-0010-0000-B100-000001000000}" uniqueName="P1075265">
      <xmlPr mapId="3" xpath="/TFI-IZD-POD/IFP-TFI-IZD-POD-E_1000976/P1075265" xmlDataType="decimal"/>
    </xmlCellPr>
  </singleXmlCell>
  <singleXmlCell id="181" xr6:uid="{00000000-000C-0000-FFFF-FFFFB2000000}" r="H96" connectionId="0">
    <xmlCellPr id="1" xr6:uid="{00000000-0010-0000-B200-000001000000}" uniqueName="P1075266">
      <xmlPr mapId="3" xpath="/TFI-IZD-POD/IFP-TFI-IZD-POD-E_1000976/P1075266" xmlDataType="decimal"/>
    </xmlCellPr>
  </singleXmlCell>
  <singleXmlCell id="182" xr6:uid="{00000000-000C-0000-FFFF-FFFFB3000000}" r="I96" connectionId="0">
    <xmlCellPr id="1" xr6:uid="{00000000-0010-0000-B300-000001000000}" uniqueName="P1075267">
      <xmlPr mapId="3" xpath="/TFI-IZD-POD/IFP-TFI-IZD-POD-E_1000976/P1075267" xmlDataType="decimal"/>
    </xmlCellPr>
  </singleXmlCell>
  <singleXmlCell id="183" xr6:uid="{00000000-000C-0000-FFFF-FFFFB4000000}" r="H97" connectionId="0">
    <xmlCellPr id="1" xr6:uid="{00000000-0010-0000-B400-000001000000}" uniqueName="P1075268">
      <xmlPr mapId="3" xpath="/TFI-IZD-POD/IFP-TFI-IZD-POD-E_1000976/P1075268" xmlDataType="decimal"/>
    </xmlCellPr>
  </singleXmlCell>
  <singleXmlCell id="184" xr6:uid="{00000000-000C-0000-FFFF-FFFFB5000000}" r="I97" connectionId="0">
    <xmlCellPr id="1" xr6:uid="{00000000-0010-0000-B500-000001000000}" uniqueName="P1075269">
      <xmlPr mapId="3" xpath="/TFI-IZD-POD/IFP-TFI-IZD-POD-E_1000976/P1075269" xmlDataType="decimal"/>
    </xmlCellPr>
  </singleXmlCell>
  <singleXmlCell id="185" xr6:uid="{00000000-000C-0000-FFFF-FFFFB6000000}" r="H98" connectionId="0">
    <xmlCellPr id="1" xr6:uid="{00000000-0010-0000-B600-000001000000}" uniqueName="P1075270">
      <xmlPr mapId="3" xpath="/TFI-IZD-POD/IFP-TFI-IZD-POD-E_1000976/P1075270" xmlDataType="decimal"/>
    </xmlCellPr>
  </singleXmlCell>
  <singleXmlCell id="186" xr6:uid="{00000000-000C-0000-FFFF-FFFFB7000000}" r="I98" connectionId="0">
    <xmlCellPr id="1" xr6:uid="{00000000-0010-0000-B700-000001000000}" uniqueName="P1075271">
      <xmlPr mapId="3" xpath="/TFI-IZD-POD/IFP-TFI-IZD-POD-E_1000976/P1075271" xmlDataType="decimal"/>
    </xmlCellPr>
  </singleXmlCell>
  <singleXmlCell id="187" xr6:uid="{00000000-000C-0000-FFFF-FFFFB8000000}" r="H99" connectionId="0">
    <xmlCellPr id="1" xr6:uid="{00000000-0010-0000-B800-000001000000}" uniqueName="P1075272">
      <xmlPr mapId="3" xpath="/TFI-IZD-POD/IFP-TFI-IZD-POD-E_1000976/P1075272" xmlDataType="decimal"/>
    </xmlCellPr>
  </singleXmlCell>
  <singleXmlCell id="188" xr6:uid="{00000000-000C-0000-FFFF-FFFFB9000000}" r="I99" connectionId="0">
    <xmlCellPr id="1" xr6:uid="{00000000-0010-0000-B900-000001000000}" uniqueName="P1075273">
      <xmlPr mapId="3" xpath="/TFI-IZD-POD/IFP-TFI-IZD-POD-E_1000976/P1075273" xmlDataType="decimal"/>
    </xmlCellPr>
  </singleXmlCell>
  <singleXmlCell id="189" xr6:uid="{00000000-000C-0000-FFFF-FFFFBA000000}" r="H100" connectionId="0">
    <xmlCellPr id="1" xr6:uid="{00000000-0010-0000-BA00-000001000000}" uniqueName="P1075274">
      <xmlPr mapId="3" xpath="/TFI-IZD-POD/IFP-TFI-IZD-POD-E_1000976/P1075274" xmlDataType="decimal"/>
    </xmlCellPr>
  </singleXmlCell>
  <singleXmlCell id="190" xr6:uid="{00000000-000C-0000-FFFF-FFFFBB000000}" r="I100" connectionId="0">
    <xmlCellPr id="1" xr6:uid="{00000000-0010-0000-BB00-000001000000}" uniqueName="P1075275">
      <xmlPr mapId="3" xpath="/TFI-IZD-POD/IFP-TFI-IZD-POD-E_1000976/P1075275" xmlDataType="decimal"/>
    </xmlCellPr>
  </singleXmlCell>
  <singleXmlCell id="191" xr6:uid="{00000000-000C-0000-FFFF-FFFFBC000000}" r="H101" connectionId="0">
    <xmlCellPr id="1" xr6:uid="{00000000-0010-0000-BC00-000001000000}" uniqueName="P1075276">
      <xmlPr mapId="3" xpath="/TFI-IZD-POD/IFP-TFI-IZD-POD-E_1000976/P1075276" xmlDataType="decimal"/>
    </xmlCellPr>
  </singleXmlCell>
  <singleXmlCell id="192" xr6:uid="{00000000-000C-0000-FFFF-FFFFBD000000}" r="I101" connectionId="0">
    <xmlCellPr id="1" xr6:uid="{00000000-0010-0000-BD00-000001000000}" uniqueName="P1075277">
      <xmlPr mapId="3" xpath="/TFI-IZD-POD/IFP-TFI-IZD-POD-E_1000976/P1075277" xmlDataType="decimal"/>
    </xmlCellPr>
  </singleXmlCell>
  <singleXmlCell id="193" xr6:uid="{00000000-000C-0000-FFFF-FFFFBE000000}" r="H102" connectionId="0">
    <xmlCellPr id="1" xr6:uid="{00000000-0010-0000-BE00-000001000000}" uniqueName="P1075278">
      <xmlPr mapId="3" xpath="/TFI-IZD-POD/IFP-TFI-IZD-POD-E_1000976/P1075278" xmlDataType="decimal"/>
    </xmlCellPr>
  </singleXmlCell>
  <singleXmlCell id="194" xr6:uid="{00000000-000C-0000-FFFF-FFFFBF000000}" r="I102" connectionId="0">
    <xmlCellPr id="1" xr6:uid="{00000000-0010-0000-BF00-000001000000}" uniqueName="P1075279">
      <xmlPr mapId="3" xpath="/TFI-IZD-POD/IFP-TFI-IZD-POD-E_1000976/P1075279" xmlDataType="decimal"/>
    </xmlCellPr>
  </singleXmlCell>
  <singleXmlCell id="195" xr6:uid="{00000000-000C-0000-FFFF-FFFFC0000000}" r="H103" connectionId="0">
    <xmlCellPr id="1" xr6:uid="{00000000-0010-0000-C000-000001000000}" uniqueName="P1075280">
      <xmlPr mapId="3" xpath="/TFI-IZD-POD/IFP-TFI-IZD-POD-E_1000976/P1075280" xmlDataType="decimal"/>
    </xmlCellPr>
  </singleXmlCell>
  <singleXmlCell id="196" xr6:uid="{00000000-000C-0000-FFFF-FFFFC1000000}" r="I103" connectionId="0">
    <xmlCellPr id="1" xr6:uid="{00000000-0010-0000-C100-000001000000}" uniqueName="P1075281">
      <xmlPr mapId="3" xpath="/TFI-IZD-POD/IFP-TFI-IZD-POD-E_1000976/P1075281" xmlDataType="decimal"/>
    </xmlCellPr>
  </singleXmlCell>
  <singleXmlCell id="197" xr6:uid="{00000000-000C-0000-FFFF-FFFFC2000000}" r="H104" connectionId="0">
    <xmlCellPr id="1" xr6:uid="{00000000-0010-0000-C200-000001000000}" uniqueName="P1075282">
      <xmlPr mapId="3" xpath="/TFI-IZD-POD/IFP-TFI-IZD-POD-E_1000976/P1075282" xmlDataType="decimal"/>
    </xmlCellPr>
  </singleXmlCell>
  <singleXmlCell id="198" xr6:uid="{00000000-000C-0000-FFFF-FFFFC3000000}" r="I104" connectionId="0">
    <xmlCellPr id="1" xr6:uid="{00000000-0010-0000-C300-000001000000}" uniqueName="P1075283">
      <xmlPr mapId="3" xpath="/TFI-IZD-POD/IFP-TFI-IZD-POD-E_1000976/P1075283" xmlDataType="decimal"/>
    </xmlCellPr>
  </singleXmlCell>
  <singleXmlCell id="199" xr6:uid="{00000000-000C-0000-FFFF-FFFFC4000000}" r="H105" connectionId="0">
    <xmlCellPr id="1" xr6:uid="{00000000-0010-0000-C400-000001000000}" uniqueName="P1075284">
      <xmlPr mapId="3" xpath="/TFI-IZD-POD/IFP-TFI-IZD-POD-E_1000976/P1075284" xmlDataType="decimal"/>
    </xmlCellPr>
  </singleXmlCell>
  <singleXmlCell id="200" xr6:uid="{00000000-000C-0000-FFFF-FFFFC5000000}" r="I105" connectionId="0">
    <xmlCellPr id="1" xr6:uid="{00000000-0010-0000-C500-000001000000}" uniqueName="P1075285">
      <xmlPr mapId="3" xpath="/TFI-IZD-POD/IFP-TFI-IZD-POD-E_1000976/P1075285" xmlDataType="decimal"/>
    </xmlCellPr>
  </singleXmlCell>
  <singleXmlCell id="201" xr6:uid="{00000000-000C-0000-FFFF-FFFFC6000000}" r="H106" connectionId="0">
    <xmlCellPr id="1" xr6:uid="{00000000-0010-0000-C600-000001000000}" uniqueName="P1075286">
      <xmlPr mapId="3" xpath="/TFI-IZD-POD/IFP-TFI-IZD-POD-E_1000976/P1075286" xmlDataType="decimal"/>
    </xmlCellPr>
  </singleXmlCell>
  <singleXmlCell id="202" xr6:uid="{00000000-000C-0000-FFFF-FFFFC7000000}" r="I106" connectionId="0">
    <xmlCellPr id="1" xr6:uid="{00000000-0010-0000-C700-000001000000}" uniqueName="P1075287">
      <xmlPr mapId="3" xpath="/TFI-IZD-POD/IFP-TFI-IZD-POD-E_1000976/P1075287" xmlDataType="decimal"/>
    </xmlCellPr>
  </singleXmlCell>
  <singleXmlCell id="203" xr6:uid="{00000000-000C-0000-FFFF-FFFFC8000000}" r="H107" connectionId="0">
    <xmlCellPr id="1" xr6:uid="{00000000-0010-0000-C800-000001000000}" uniqueName="P1075288">
      <xmlPr mapId="3" xpath="/TFI-IZD-POD/IFP-TFI-IZD-POD-E_1000976/P1075288" xmlDataType="decimal"/>
    </xmlCellPr>
  </singleXmlCell>
  <singleXmlCell id="204" xr6:uid="{00000000-000C-0000-FFFF-FFFFC9000000}" r="I107" connectionId="0">
    <xmlCellPr id="1" xr6:uid="{00000000-0010-0000-C900-000001000000}" uniqueName="P1075289">
      <xmlPr mapId="3" xpath="/TFI-IZD-POD/IFP-TFI-IZD-POD-E_1000976/P1075289" xmlDataType="decimal"/>
    </xmlCellPr>
  </singleXmlCell>
  <singleXmlCell id="205" xr6:uid="{00000000-000C-0000-FFFF-FFFFCA000000}" r="H108" connectionId="0">
    <xmlCellPr id="1" xr6:uid="{00000000-0010-0000-CA00-000001000000}" uniqueName="P1075290">
      <xmlPr mapId="3" xpath="/TFI-IZD-POD/IFP-TFI-IZD-POD-E_1000976/P1075290" xmlDataType="decimal"/>
    </xmlCellPr>
  </singleXmlCell>
  <singleXmlCell id="206" xr6:uid="{00000000-000C-0000-FFFF-FFFFCB000000}" r="I108" connectionId="0">
    <xmlCellPr id="1" xr6:uid="{00000000-0010-0000-CB00-000001000000}" uniqueName="P1075291">
      <xmlPr mapId="3" xpath="/TFI-IZD-POD/IFP-TFI-IZD-POD-E_1000976/P1075291" xmlDataType="decimal"/>
    </xmlCellPr>
  </singleXmlCell>
  <singleXmlCell id="207" xr6:uid="{00000000-000C-0000-FFFF-FFFFCC000000}" r="H109" connectionId="0">
    <xmlCellPr id="1" xr6:uid="{00000000-0010-0000-CC00-000001000000}" uniqueName="P1075292">
      <xmlPr mapId="3" xpath="/TFI-IZD-POD/IFP-TFI-IZD-POD-E_1000976/P1075292" xmlDataType="decimal"/>
    </xmlCellPr>
  </singleXmlCell>
  <singleXmlCell id="208" xr6:uid="{00000000-000C-0000-FFFF-FFFFCD000000}" r="I109" connectionId="0">
    <xmlCellPr id="1" xr6:uid="{00000000-0010-0000-CD00-000001000000}" uniqueName="P1075293">
      <xmlPr mapId="3" xpath="/TFI-IZD-POD/IFP-TFI-IZD-POD-E_1000976/P1075293" xmlDataType="decimal"/>
    </xmlCellPr>
  </singleXmlCell>
  <singleXmlCell id="209" xr6:uid="{00000000-000C-0000-FFFF-FFFFCE000000}" r="H110" connectionId="0">
    <xmlCellPr id="1" xr6:uid="{00000000-0010-0000-CE00-000001000000}" uniqueName="P1075294">
      <xmlPr mapId="3" xpath="/TFI-IZD-POD/IFP-TFI-IZD-POD-E_1000976/P1075294" xmlDataType="decimal"/>
    </xmlCellPr>
  </singleXmlCell>
  <singleXmlCell id="210" xr6:uid="{00000000-000C-0000-FFFF-FFFFCF000000}" r="I110" connectionId="0">
    <xmlCellPr id="1" xr6:uid="{00000000-0010-0000-CF00-000001000000}" uniqueName="P1075295">
      <xmlPr mapId="3" xpath="/TFI-IZD-POD/IFP-TFI-IZD-POD-E_1000976/P1075295" xmlDataType="decimal"/>
    </xmlCellPr>
  </singleXmlCell>
  <singleXmlCell id="211" xr6:uid="{00000000-000C-0000-FFFF-FFFFD0000000}" r="H111" connectionId="0">
    <xmlCellPr id="1" xr6:uid="{00000000-0010-0000-D000-000001000000}" uniqueName="P1075296">
      <xmlPr mapId="3" xpath="/TFI-IZD-POD/IFP-TFI-IZD-POD-E_1000976/P1075296" xmlDataType="decimal"/>
    </xmlCellPr>
  </singleXmlCell>
  <singleXmlCell id="212" xr6:uid="{00000000-000C-0000-FFFF-FFFFD1000000}" r="I111" connectionId="0">
    <xmlCellPr id="1" xr6:uid="{00000000-0010-0000-D100-000001000000}" uniqueName="P1075297">
      <xmlPr mapId="3" xpath="/TFI-IZD-POD/IFP-TFI-IZD-POD-E_1000976/P1075297" xmlDataType="decimal"/>
    </xmlCellPr>
  </singleXmlCell>
  <singleXmlCell id="213" xr6:uid="{00000000-000C-0000-FFFF-FFFFD2000000}" r="H112" connectionId="0">
    <xmlCellPr id="1" xr6:uid="{00000000-0010-0000-D200-000001000000}" uniqueName="P1075298">
      <xmlPr mapId="3" xpath="/TFI-IZD-POD/IFP-TFI-IZD-POD-E_1000976/P1075298" xmlDataType="decimal"/>
    </xmlCellPr>
  </singleXmlCell>
  <singleXmlCell id="214" xr6:uid="{00000000-000C-0000-FFFF-FFFFD3000000}" r="I112" connectionId="0">
    <xmlCellPr id="1" xr6:uid="{00000000-0010-0000-D300-000001000000}" uniqueName="P1075299">
      <xmlPr mapId="3" xpath="/TFI-IZD-POD/IFP-TFI-IZD-POD-E_1000976/P1075299" xmlDataType="decimal"/>
    </xmlCellPr>
  </singleXmlCell>
  <singleXmlCell id="215" xr6:uid="{00000000-000C-0000-FFFF-FFFFD4000000}" r="H113" connectionId="0">
    <xmlCellPr id="1" xr6:uid="{00000000-0010-0000-D400-000001000000}" uniqueName="P1075300">
      <xmlPr mapId="3" xpath="/TFI-IZD-POD/IFP-TFI-IZD-POD-E_1000976/P1075300" xmlDataType="decimal"/>
    </xmlCellPr>
  </singleXmlCell>
  <singleXmlCell id="216" xr6:uid="{00000000-000C-0000-FFFF-FFFFD5000000}" r="I113" connectionId="0">
    <xmlCellPr id="1" xr6:uid="{00000000-0010-0000-D500-000001000000}" uniqueName="P1075301">
      <xmlPr mapId="3" xpath="/TFI-IZD-POD/IFP-TFI-IZD-POD-E_1000976/P1075301" xmlDataType="decimal"/>
    </xmlCellPr>
  </singleXmlCell>
  <singleXmlCell id="217" xr6:uid="{00000000-000C-0000-FFFF-FFFFD6000000}" r="H114" connectionId="0">
    <xmlCellPr id="1" xr6:uid="{00000000-0010-0000-D600-000001000000}" uniqueName="P1075302">
      <xmlPr mapId="3" xpath="/TFI-IZD-POD/IFP-TFI-IZD-POD-E_1000976/P1075302" xmlDataType="decimal"/>
    </xmlCellPr>
  </singleXmlCell>
  <singleXmlCell id="218" xr6:uid="{00000000-000C-0000-FFFF-FFFFD7000000}" r="I114" connectionId="0">
    <xmlCellPr id="1" xr6:uid="{00000000-0010-0000-D700-000001000000}" uniqueName="P1075303">
      <xmlPr mapId="3" xpath="/TFI-IZD-POD/IFP-TFI-IZD-POD-E_1000976/P1075303" xmlDataType="decimal"/>
    </xmlCellPr>
  </singleXmlCell>
  <singleXmlCell id="219" xr6:uid="{00000000-000C-0000-FFFF-FFFFD8000000}" r="H115" connectionId="0">
    <xmlCellPr id="1" xr6:uid="{00000000-0010-0000-D800-000001000000}" uniqueName="P1075304">
      <xmlPr mapId="3" xpath="/TFI-IZD-POD/IFP-TFI-IZD-POD-E_1000976/P1075304" xmlDataType="decimal"/>
    </xmlCellPr>
  </singleXmlCell>
  <singleXmlCell id="220" xr6:uid="{00000000-000C-0000-FFFF-FFFFD9000000}" r="I115" connectionId="0">
    <xmlCellPr id="1" xr6:uid="{00000000-0010-0000-D900-000001000000}" uniqueName="P1075305">
      <xmlPr mapId="3" xpath="/TFI-IZD-POD/IFP-TFI-IZD-POD-E_1000976/P1075305" xmlDataType="decimal"/>
    </xmlCellPr>
  </singleXmlCell>
  <singleXmlCell id="221" xr6:uid="{00000000-000C-0000-FFFF-FFFFDA000000}" r="H116" connectionId="0">
    <xmlCellPr id="1" xr6:uid="{00000000-0010-0000-DA00-000001000000}" uniqueName="P1075306">
      <xmlPr mapId="3" xpath="/TFI-IZD-POD/IFP-TFI-IZD-POD-E_1000976/P1075306" xmlDataType="decimal"/>
    </xmlCellPr>
  </singleXmlCell>
  <singleXmlCell id="222" xr6:uid="{00000000-000C-0000-FFFF-FFFFDB000000}" r="I116" connectionId="0">
    <xmlCellPr id="1" xr6:uid="{00000000-0010-0000-DB00-000001000000}" uniqueName="P1075307">
      <xmlPr mapId="3" xpath="/TFI-IZD-POD/IFP-TFI-IZD-POD-E_1000976/P1075307" xmlDataType="decimal"/>
    </xmlCellPr>
  </singleXmlCell>
  <singleXmlCell id="223" xr6:uid="{00000000-000C-0000-FFFF-FFFFDC000000}" r="H117" connectionId="0">
    <xmlCellPr id="1" xr6:uid="{00000000-0010-0000-DC00-000001000000}" uniqueName="P1075308">
      <xmlPr mapId="3" xpath="/TFI-IZD-POD/IFP-TFI-IZD-POD-E_1000976/P1075308" xmlDataType="decimal"/>
    </xmlCellPr>
  </singleXmlCell>
  <singleXmlCell id="224" xr6:uid="{00000000-000C-0000-FFFF-FFFFDD000000}" r="I117" connectionId="0">
    <xmlCellPr id="1" xr6:uid="{00000000-0010-0000-DD00-000001000000}" uniqueName="P1075309">
      <xmlPr mapId="3" xpath="/TFI-IZD-POD/IFP-TFI-IZD-POD-E_1000976/P1075309" xmlDataType="decimal"/>
    </xmlCellPr>
  </singleXmlCell>
  <singleXmlCell id="225" xr6:uid="{00000000-000C-0000-FFFF-FFFFDE000000}" r="H118" connectionId="0">
    <xmlCellPr id="1" xr6:uid="{00000000-0010-0000-DE00-000001000000}" uniqueName="P1075310">
      <xmlPr mapId="3" xpath="/TFI-IZD-POD/IFP-TFI-IZD-POD-E_1000976/P1075310" xmlDataType="decimal"/>
    </xmlCellPr>
  </singleXmlCell>
  <singleXmlCell id="226" xr6:uid="{00000000-000C-0000-FFFF-FFFFDF000000}" r="I118" connectionId="0">
    <xmlCellPr id="1" xr6:uid="{00000000-0010-0000-DF00-000001000000}" uniqueName="P1075311">
      <xmlPr mapId="3" xpath="/TFI-IZD-POD/IFP-TFI-IZD-POD-E_1000976/P1075311" xmlDataType="decimal"/>
    </xmlCellPr>
  </singleXmlCell>
  <singleXmlCell id="227" xr6:uid="{00000000-000C-0000-FFFF-FFFFE0000000}" r="H119" connectionId="0">
    <xmlCellPr id="1" xr6:uid="{00000000-0010-0000-E000-000001000000}" uniqueName="P1075312">
      <xmlPr mapId="3" xpath="/TFI-IZD-POD/IFP-TFI-IZD-POD-E_1000976/P1075312" xmlDataType="decimal"/>
    </xmlCellPr>
  </singleXmlCell>
  <singleXmlCell id="228" xr6:uid="{00000000-000C-0000-FFFF-FFFFE1000000}" r="I119" connectionId="0">
    <xmlCellPr id="1" xr6:uid="{00000000-0010-0000-E100-000001000000}" uniqueName="P1075313">
      <xmlPr mapId="3" xpath="/TFI-IZD-POD/IFP-TFI-IZD-POD-E_1000976/P1075313" xmlDataType="decimal"/>
    </xmlCellPr>
  </singleXmlCell>
  <singleXmlCell id="229" xr6:uid="{00000000-000C-0000-FFFF-FFFFE2000000}" r="H120" connectionId="0">
    <xmlCellPr id="1" xr6:uid="{00000000-0010-0000-E200-000001000000}" uniqueName="P1075314">
      <xmlPr mapId="3" xpath="/TFI-IZD-POD/IFP-TFI-IZD-POD-E_1000976/P1075314" xmlDataType="decimal"/>
    </xmlCellPr>
  </singleXmlCell>
  <singleXmlCell id="230" xr6:uid="{00000000-000C-0000-FFFF-FFFFE3000000}" r="I120" connectionId="0">
    <xmlCellPr id="1" xr6:uid="{00000000-0010-0000-E300-000001000000}" uniqueName="P1075315">
      <xmlPr mapId="3" xpath="/TFI-IZD-POD/IFP-TFI-IZD-POD-E_1000976/P1075315" xmlDataType="decimal"/>
    </xmlCellPr>
  </singleXmlCell>
  <singleXmlCell id="231" xr6:uid="{00000000-000C-0000-FFFF-FFFFE4000000}" r="H121" connectionId="0">
    <xmlCellPr id="1" xr6:uid="{00000000-0010-0000-E400-000001000000}" uniqueName="P1075316">
      <xmlPr mapId="3" xpath="/TFI-IZD-POD/IFP-TFI-IZD-POD-E_1000976/P1075316" xmlDataType="decimal"/>
    </xmlCellPr>
  </singleXmlCell>
  <singleXmlCell id="232" xr6:uid="{00000000-000C-0000-FFFF-FFFFE5000000}" r="I121" connectionId="0">
    <xmlCellPr id="1" xr6:uid="{00000000-0010-0000-E500-000001000000}" uniqueName="P1075317">
      <xmlPr mapId="3" xpath="/TFI-IZD-POD/IFP-TFI-IZD-POD-E_1000976/P1075317" xmlDataType="decimal"/>
    </xmlCellPr>
  </singleXmlCell>
  <singleXmlCell id="233" xr6:uid="{00000000-000C-0000-FFFF-FFFFE6000000}" r="H122" connectionId="0">
    <xmlCellPr id="1" xr6:uid="{00000000-0010-0000-E600-000001000000}" uniqueName="P1075318">
      <xmlPr mapId="3" xpath="/TFI-IZD-POD/IFP-TFI-IZD-POD-E_1000976/P1075318" xmlDataType="decimal"/>
    </xmlCellPr>
  </singleXmlCell>
  <singleXmlCell id="234" xr6:uid="{00000000-000C-0000-FFFF-FFFFE7000000}" r="I122" connectionId="0">
    <xmlCellPr id="1" xr6:uid="{00000000-0010-0000-E700-000001000000}" uniqueName="P1075319">
      <xmlPr mapId="3" xpath="/TFI-IZD-POD/IFP-TFI-IZD-POD-E_1000976/P1075319" xmlDataType="decimal"/>
    </xmlCellPr>
  </singleXmlCell>
  <singleXmlCell id="235" xr6:uid="{00000000-000C-0000-FFFF-FFFFE8000000}" r="H123" connectionId="0">
    <xmlCellPr id="1" xr6:uid="{00000000-0010-0000-E800-000001000000}" uniqueName="P1075320">
      <xmlPr mapId="3" xpath="/TFI-IZD-POD/IFP-TFI-IZD-POD-E_1000976/P1075320" xmlDataType="decimal"/>
    </xmlCellPr>
  </singleXmlCell>
  <singleXmlCell id="236" xr6:uid="{00000000-000C-0000-FFFF-FFFFE9000000}" r="I123" connectionId="0">
    <xmlCellPr id="1" xr6:uid="{00000000-0010-0000-E900-000001000000}" uniqueName="P1075321">
      <xmlPr mapId="3" xpath="/TFI-IZD-POD/IFP-TFI-IZD-POD-E_1000976/P1075321" xmlDataType="decimal"/>
    </xmlCellPr>
  </singleXmlCell>
  <singleXmlCell id="237" xr6:uid="{00000000-000C-0000-FFFF-FFFFEA000000}" r="H124" connectionId="0">
    <xmlCellPr id="1" xr6:uid="{00000000-0010-0000-EA00-000001000000}" uniqueName="P1075322">
      <xmlPr mapId="3" xpath="/TFI-IZD-POD/IFP-TFI-IZD-POD-E_1000976/P1075322" xmlDataType="decimal"/>
    </xmlCellPr>
  </singleXmlCell>
  <singleXmlCell id="238" xr6:uid="{00000000-000C-0000-FFFF-FFFFEB000000}" r="I124" connectionId="0">
    <xmlCellPr id="1" xr6:uid="{00000000-0010-0000-EB00-000001000000}" uniqueName="P1075323">
      <xmlPr mapId="3" xpath="/TFI-IZD-POD/IFP-TFI-IZD-POD-E_1000976/P1075323" xmlDataType="decimal"/>
    </xmlCellPr>
  </singleXmlCell>
  <singleXmlCell id="239" xr6:uid="{00000000-000C-0000-FFFF-FFFFEC000000}" r="H125" connectionId="0">
    <xmlCellPr id="1" xr6:uid="{00000000-0010-0000-EC00-000001000000}" uniqueName="P1075324">
      <xmlPr mapId="3" xpath="/TFI-IZD-POD/IFP-TFI-IZD-POD-E_1000976/P1075324" xmlDataType="decimal"/>
    </xmlCellPr>
  </singleXmlCell>
  <singleXmlCell id="240" xr6:uid="{00000000-000C-0000-FFFF-FFFFED000000}" r="I125" connectionId="0">
    <xmlCellPr id="1" xr6:uid="{00000000-0010-0000-ED00-000001000000}" uniqueName="P1075325">
      <xmlPr mapId="3" xpath="/TFI-IZD-POD/IFP-TFI-IZD-POD-E_1000976/P1075325" xmlDataType="decimal"/>
    </xmlCellPr>
  </singleXmlCell>
  <singleXmlCell id="241" xr6:uid="{00000000-000C-0000-FFFF-FFFFEE000000}" r="H126" connectionId="0">
    <xmlCellPr id="1" xr6:uid="{00000000-0010-0000-EE00-000001000000}" uniqueName="P1075326">
      <xmlPr mapId="3" xpath="/TFI-IZD-POD/IFP-TFI-IZD-POD-E_1000976/P1075326" xmlDataType="decimal"/>
    </xmlCellPr>
  </singleXmlCell>
  <singleXmlCell id="242" xr6:uid="{00000000-000C-0000-FFFF-FFFFEF000000}" r="I126" connectionId="0">
    <xmlCellPr id="1" xr6:uid="{00000000-0010-0000-EF00-000001000000}" uniqueName="P1075327">
      <xmlPr mapId="3" xpath="/TFI-IZD-POD/IFP-TFI-IZD-POD-E_1000976/P1075327" xmlDataType="decimal"/>
    </xmlCellPr>
  </singleXmlCell>
  <singleXmlCell id="243" xr6:uid="{00000000-000C-0000-FFFF-FFFFF0000000}" r="H127" connectionId="0">
    <xmlCellPr id="1" xr6:uid="{00000000-0010-0000-F000-000001000000}" uniqueName="P1075328">
      <xmlPr mapId="3" xpath="/TFI-IZD-POD/IFP-TFI-IZD-POD-E_1000976/P1075328" xmlDataType="decimal"/>
    </xmlCellPr>
  </singleXmlCell>
  <singleXmlCell id="244" xr6:uid="{00000000-000C-0000-FFFF-FFFFF1000000}" r="I127" connectionId="0">
    <xmlCellPr id="1" xr6:uid="{00000000-0010-0000-F100-000001000000}" uniqueName="P1075329">
      <xmlPr mapId="3" xpath="/TFI-IZD-POD/IFP-TFI-IZD-POD-E_1000976/P1075329" xmlDataType="decimal"/>
    </xmlCellPr>
  </singleXmlCell>
  <singleXmlCell id="245" xr6:uid="{00000000-000C-0000-FFFF-FFFFF2000000}" r="H128" connectionId="0">
    <xmlCellPr id="1" xr6:uid="{00000000-0010-0000-F200-000001000000}" uniqueName="P1075330">
      <xmlPr mapId="3" xpath="/TFI-IZD-POD/IFP-TFI-IZD-POD-E_1000976/P1075330" xmlDataType="decimal"/>
    </xmlCellPr>
  </singleXmlCell>
  <singleXmlCell id="246" xr6:uid="{00000000-000C-0000-FFFF-FFFFF3000000}" r="I128" connectionId="0">
    <xmlCellPr id="1" xr6:uid="{00000000-0010-0000-F300-000001000000}" uniqueName="P1075331">
      <xmlPr mapId="3" xpath="/TFI-IZD-POD/IFP-TFI-IZD-POD-E_1000976/P1075331" xmlDataType="decimal"/>
    </xmlCellPr>
  </singleXmlCell>
  <singleXmlCell id="247" xr6:uid="{00000000-000C-0000-FFFF-FFFFF4000000}" r="H129" connectionId="0">
    <xmlCellPr id="1" xr6:uid="{00000000-0010-0000-F400-000001000000}" uniqueName="P1075332">
      <xmlPr mapId="3" xpath="/TFI-IZD-POD/IFP-TFI-IZD-POD-E_1000976/P1075332" xmlDataType="decimal"/>
    </xmlCellPr>
  </singleXmlCell>
  <singleXmlCell id="248" xr6:uid="{00000000-000C-0000-FFFF-FFFFF5000000}" r="I129" connectionId="0">
    <xmlCellPr id="1" xr6:uid="{00000000-0010-0000-F500-000001000000}" uniqueName="P1075333">
      <xmlPr mapId="3" xpath="/TFI-IZD-POD/IFP-TFI-IZD-POD-E_1000976/P1075333" xmlDataType="decimal"/>
    </xmlCellPr>
  </singleXmlCell>
  <singleXmlCell id="249" xr6:uid="{00000000-000C-0000-FFFF-FFFFF6000000}" r="H130" connectionId="0">
    <xmlCellPr id="1" xr6:uid="{00000000-0010-0000-F600-000001000000}" uniqueName="P1075334">
      <xmlPr mapId="3" xpath="/TFI-IZD-POD/IFP-TFI-IZD-POD-E_1000976/P1075334" xmlDataType="decimal"/>
    </xmlCellPr>
  </singleXmlCell>
  <singleXmlCell id="250" xr6:uid="{00000000-000C-0000-FFFF-FFFFF7000000}" r="I130" connectionId="0">
    <xmlCellPr id="1" xr6:uid="{00000000-0010-0000-F700-000001000000}" uniqueName="P1075335">
      <xmlPr mapId="3" xpath="/TFI-IZD-POD/IFP-TFI-IZD-POD-E_1000976/P1075335" xmlDataType="decimal"/>
    </xmlCellPr>
  </singleXmlCell>
  <singleXmlCell id="251" xr6:uid="{00000000-000C-0000-FFFF-FFFFF8000000}" r="H131" connectionId="0">
    <xmlCellPr id="1" xr6:uid="{00000000-0010-0000-F800-000001000000}" uniqueName="P1075336">
      <xmlPr mapId="3" xpath="/TFI-IZD-POD/IFP-TFI-IZD-POD-E_1000976/P1075336" xmlDataType="decimal"/>
    </xmlCellPr>
  </singleXmlCell>
  <singleXmlCell id="252" xr6:uid="{00000000-000C-0000-FFFF-FFFFF9000000}" r="I131" connectionId="0">
    <xmlCellPr id="1" xr6:uid="{00000000-0010-0000-F900-000001000000}" uniqueName="P1075337">
      <xmlPr mapId="3" xpath="/TFI-IZD-POD/IFP-TFI-IZD-POD-E_1000976/P1075337" xmlDataType="decimal"/>
    </xmlCellPr>
  </singleXmlCell>
  <singleXmlCell id="253" xr6:uid="{00000000-000C-0000-FFFF-FFFFFA000000}" r="H132" connectionId="0">
    <xmlCellPr id="1" xr6:uid="{00000000-0010-0000-FA00-000001000000}" uniqueName="P1075338">
      <xmlPr mapId="3" xpath="/TFI-IZD-POD/IFP-TFI-IZD-POD-E_1000976/P1075338" xmlDataType="decimal"/>
    </xmlCellPr>
  </singleXmlCell>
  <singleXmlCell id="254" xr6:uid="{00000000-000C-0000-FFFF-FFFFFB000000}" r="I132" connectionId="0">
    <xmlCellPr id="1" xr6:uid="{00000000-0010-0000-FB00-000001000000}" uniqueName="P1075339">
      <xmlPr mapId="3" xpath="/TFI-IZD-POD/IFP-TFI-IZD-POD-E_1000976/P1075339" xmlDataType="decimal"/>
    </xmlCellPr>
  </singleXmlCell>
  <singleXmlCell id="255" xr6:uid="{00000000-000C-0000-FFFF-FFFFFC000000}" r="H133" connectionId="0">
    <xmlCellPr id="1" xr6:uid="{00000000-0010-0000-FC00-000001000000}" uniqueName="P1075340">
      <xmlPr mapId="3" xpath="/TFI-IZD-POD/IFP-TFI-IZD-POD-E_1000976/P1075340" xmlDataType="decimal"/>
    </xmlCellPr>
  </singleXmlCell>
  <singleXmlCell id="256" xr6:uid="{00000000-000C-0000-FFFF-FFFFFD000000}" r="I133" connectionId="0">
    <xmlCellPr id="1" xr6:uid="{00000000-0010-0000-FD00-000001000000}" uniqueName="P1075341">
      <xmlPr mapId="3" xpath="/TFI-IZD-POD/IFP-TFI-IZD-POD-E_1000976/P1075341" xmlDataType="decimal"/>
    </xmlCellPr>
  </singleXmlCell>
  <singleXmlCell id="257" xr6:uid="{00000000-000C-0000-FFFF-FFFFFE000000}" r="H134" connectionId="0">
    <xmlCellPr id="1" xr6:uid="{00000000-0010-0000-FE00-000001000000}" uniqueName="P1075342">
      <xmlPr mapId="3" xpath="/TFI-IZD-POD/IFP-TFI-IZD-POD-E_1000976/P1075342" xmlDataType="decimal"/>
    </xmlCellPr>
  </singleXmlCell>
  <singleXmlCell id="258" xr6:uid="{00000000-000C-0000-FFFF-FFFFFF000000}" r="I134" connectionId="0">
    <xmlCellPr id="1" xr6:uid="{00000000-0010-0000-FF00-000001000000}" uniqueName="P1075343">
      <xmlPr mapId="3" xpath="/TFI-IZD-POD/IFP-TFI-IZD-POD-E_1000976/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9" xr6:uid="{00000000-000C-0000-FFFF-FFFF00010000}" r="H8" connectionId="0">
    <xmlCellPr id="1" xr6:uid="{00000000-0010-0000-0001-000001000000}" uniqueName="P1076024">
      <xmlPr mapId="3" xpath="/TFI-IZD-POD/ISD-TFI-IZD-POD-E_1000979/P1076024" xmlDataType="decimal"/>
    </xmlCellPr>
  </singleXmlCell>
  <singleXmlCell id="260" xr6:uid="{00000000-000C-0000-FFFF-FFFF01010000}" r="I8" connectionId="0">
    <xmlCellPr id="1" xr6:uid="{00000000-0010-0000-0101-000001000000}" uniqueName="P1082291">
      <xmlPr mapId="3" xpath="/TFI-IZD-POD/ISD-TFI-IZD-POD-E_1000979/P1082291" xmlDataType="decimal"/>
    </xmlCellPr>
  </singleXmlCell>
  <singleXmlCell id="261" xr6:uid="{00000000-000C-0000-FFFF-FFFF02010000}" r="J8" connectionId="0">
    <xmlCellPr id="1" xr6:uid="{00000000-0010-0000-0201-000001000000}" uniqueName="P1076032">
      <xmlPr mapId="3" xpath="/TFI-IZD-POD/ISD-TFI-IZD-POD-E_1000979/P1076032" xmlDataType="decimal"/>
    </xmlCellPr>
  </singleXmlCell>
  <singleXmlCell id="262" xr6:uid="{00000000-000C-0000-FFFF-FFFF03010000}" r="K8" connectionId="0">
    <xmlCellPr id="1" xr6:uid="{00000000-0010-0000-0301-000001000000}" uniqueName="P1082293">
      <xmlPr mapId="3" xpath="/TFI-IZD-POD/ISD-TFI-IZD-POD-E_1000979/P1082293" xmlDataType="decimal"/>
    </xmlCellPr>
  </singleXmlCell>
  <singleXmlCell id="263" xr6:uid="{00000000-000C-0000-FFFF-FFFF04010000}" r="H9" connectionId="0">
    <xmlCellPr id="1" xr6:uid="{00000000-0010-0000-0401-000001000000}" uniqueName="P1076039">
      <xmlPr mapId="3" xpath="/TFI-IZD-POD/ISD-TFI-IZD-POD-E_1000979/P1076039" xmlDataType="decimal"/>
    </xmlCellPr>
  </singleXmlCell>
  <singleXmlCell id="264" xr6:uid="{00000000-000C-0000-FFFF-FFFF05010000}" r="I9" connectionId="0">
    <xmlCellPr id="1" xr6:uid="{00000000-0010-0000-0501-000001000000}" uniqueName="P1082294">
      <xmlPr mapId="3" xpath="/TFI-IZD-POD/ISD-TFI-IZD-POD-E_1000979/P1082294" xmlDataType="decimal"/>
    </xmlCellPr>
  </singleXmlCell>
  <singleXmlCell id="265" xr6:uid="{00000000-000C-0000-FFFF-FFFF06010000}" r="J9" connectionId="0">
    <xmlCellPr id="1" xr6:uid="{00000000-0010-0000-0601-000001000000}" uniqueName="P1076041">
      <xmlPr mapId="3" xpath="/TFI-IZD-POD/ISD-TFI-IZD-POD-E_1000979/P1076041" xmlDataType="decimal"/>
    </xmlCellPr>
  </singleXmlCell>
  <singleXmlCell id="266" xr6:uid="{00000000-000C-0000-FFFF-FFFF07010000}" r="K9" connectionId="0">
    <xmlCellPr id="1" xr6:uid="{00000000-0010-0000-0701-000001000000}" uniqueName="P1082296">
      <xmlPr mapId="3" xpath="/TFI-IZD-POD/ISD-TFI-IZD-POD-E_1000979/P1082296" xmlDataType="decimal"/>
    </xmlCellPr>
  </singleXmlCell>
  <singleXmlCell id="267" xr6:uid="{00000000-000C-0000-FFFF-FFFF08010000}" r="H10" connectionId="0">
    <xmlCellPr id="1" xr6:uid="{00000000-0010-0000-0801-000001000000}" uniqueName="P1076043">
      <xmlPr mapId="3" xpath="/TFI-IZD-POD/ISD-TFI-IZD-POD-E_1000979/P1076043" xmlDataType="decimal"/>
    </xmlCellPr>
  </singleXmlCell>
  <singleXmlCell id="268" xr6:uid="{00000000-000C-0000-FFFF-FFFF09010000}" r="I10" connectionId="0">
    <xmlCellPr id="1" xr6:uid="{00000000-0010-0000-0901-000001000000}" uniqueName="P1082297">
      <xmlPr mapId="3" xpath="/TFI-IZD-POD/ISD-TFI-IZD-POD-E_1000979/P1082297" xmlDataType="decimal"/>
    </xmlCellPr>
  </singleXmlCell>
  <singleXmlCell id="269" xr6:uid="{00000000-000C-0000-FFFF-FFFF0A010000}" r="J10" connectionId="0">
    <xmlCellPr id="1" xr6:uid="{00000000-0010-0000-0A01-000001000000}" uniqueName="P1076046">
      <xmlPr mapId="3" xpath="/TFI-IZD-POD/ISD-TFI-IZD-POD-E_1000979/P1076046" xmlDataType="decimal"/>
    </xmlCellPr>
  </singleXmlCell>
  <singleXmlCell id="270" xr6:uid="{00000000-000C-0000-FFFF-FFFF0B010000}" r="K10" connectionId="0">
    <xmlCellPr id="1" xr6:uid="{00000000-0010-0000-0B01-000001000000}" uniqueName="P1082299">
      <xmlPr mapId="3" xpath="/TFI-IZD-POD/ISD-TFI-IZD-POD-E_1000979/P1082299" xmlDataType="decimal"/>
    </xmlCellPr>
  </singleXmlCell>
  <singleXmlCell id="271" xr6:uid="{00000000-000C-0000-FFFF-FFFF0C010000}" r="H11" connectionId="0">
    <xmlCellPr id="1" xr6:uid="{00000000-0010-0000-0C01-000001000000}" uniqueName="P1076048">
      <xmlPr mapId="3" xpath="/TFI-IZD-POD/ISD-TFI-IZD-POD-E_1000979/P1076048" xmlDataType="decimal"/>
    </xmlCellPr>
  </singleXmlCell>
  <singleXmlCell id="272" xr6:uid="{00000000-000C-0000-FFFF-FFFF0D010000}" r="I11" connectionId="0">
    <xmlCellPr id="1" xr6:uid="{00000000-0010-0000-0D01-000001000000}" uniqueName="P1082302">
      <xmlPr mapId="3" xpath="/TFI-IZD-POD/ISD-TFI-IZD-POD-E_1000979/P1082302" xmlDataType="decimal"/>
    </xmlCellPr>
  </singleXmlCell>
  <singleXmlCell id="273" xr6:uid="{00000000-000C-0000-FFFF-FFFF0E010000}" r="J11" connectionId="0">
    <xmlCellPr id="1" xr6:uid="{00000000-0010-0000-0E01-000001000000}" uniqueName="P1076052">
      <xmlPr mapId="3" xpath="/TFI-IZD-POD/ISD-TFI-IZD-POD-E_1000979/P1076052" xmlDataType="decimal"/>
    </xmlCellPr>
  </singleXmlCell>
  <singleXmlCell id="274" xr6:uid="{00000000-000C-0000-FFFF-FFFF0F010000}" r="K11" connectionId="0">
    <xmlCellPr id="1" xr6:uid="{00000000-0010-0000-0F01-000001000000}" uniqueName="P1082303">
      <xmlPr mapId="3" xpath="/TFI-IZD-POD/ISD-TFI-IZD-POD-E_1000979/P1082303" xmlDataType="decimal"/>
    </xmlCellPr>
  </singleXmlCell>
  <singleXmlCell id="275" xr6:uid="{00000000-000C-0000-FFFF-FFFF10010000}" r="H12" connectionId="0">
    <xmlCellPr id="1" xr6:uid="{00000000-0010-0000-1001-000001000000}" uniqueName="P1076056">
      <xmlPr mapId="3" xpath="/TFI-IZD-POD/ISD-TFI-IZD-POD-E_1000979/P1076056" xmlDataType="decimal"/>
    </xmlCellPr>
  </singleXmlCell>
  <singleXmlCell id="276" xr6:uid="{00000000-000C-0000-FFFF-FFFF11010000}" r="I12" connectionId="0">
    <xmlCellPr id="1" xr6:uid="{00000000-0010-0000-1101-000001000000}" uniqueName="P1082305">
      <xmlPr mapId="3" xpath="/TFI-IZD-POD/ISD-TFI-IZD-POD-E_1000979/P1082305" xmlDataType="decimal"/>
    </xmlCellPr>
  </singleXmlCell>
  <singleXmlCell id="277" xr6:uid="{00000000-000C-0000-FFFF-FFFF12010000}" r="J12" connectionId="0">
    <xmlCellPr id="1" xr6:uid="{00000000-0010-0000-1201-000001000000}" uniqueName="P1076058">
      <xmlPr mapId="3" xpath="/TFI-IZD-POD/ISD-TFI-IZD-POD-E_1000979/P1076058" xmlDataType="decimal"/>
    </xmlCellPr>
  </singleXmlCell>
  <singleXmlCell id="278" xr6:uid="{00000000-000C-0000-FFFF-FFFF13010000}" r="K12" connectionId="0">
    <xmlCellPr id="1" xr6:uid="{00000000-0010-0000-1301-000001000000}" uniqueName="P1082307">
      <xmlPr mapId="3" xpath="/TFI-IZD-POD/ISD-TFI-IZD-POD-E_1000979/P1082307" xmlDataType="decimal"/>
    </xmlCellPr>
  </singleXmlCell>
  <singleXmlCell id="279" xr6:uid="{00000000-000C-0000-FFFF-FFFF14010000}" r="H13" connectionId="0">
    <xmlCellPr id="1" xr6:uid="{00000000-0010-0000-1401-000001000000}" uniqueName="P1076060">
      <xmlPr mapId="3" xpath="/TFI-IZD-POD/ISD-TFI-IZD-POD-E_1000979/P1076060" xmlDataType="decimal"/>
    </xmlCellPr>
  </singleXmlCell>
  <singleXmlCell id="280" xr6:uid="{00000000-000C-0000-FFFF-FFFF15010000}" r="I13" connectionId="0">
    <xmlCellPr id="1" xr6:uid="{00000000-0010-0000-1501-000001000000}" uniqueName="P1082308">
      <xmlPr mapId="3" xpath="/TFI-IZD-POD/ISD-TFI-IZD-POD-E_1000979/P1082308" xmlDataType="decimal"/>
    </xmlCellPr>
  </singleXmlCell>
  <singleXmlCell id="281" xr6:uid="{00000000-000C-0000-FFFF-FFFF16010000}" r="J13" connectionId="0">
    <xmlCellPr id="1" xr6:uid="{00000000-0010-0000-1601-000001000000}" uniqueName="P1076062">
      <xmlPr mapId="3" xpath="/TFI-IZD-POD/ISD-TFI-IZD-POD-E_1000979/P1076062" xmlDataType="decimal"/>
    </xmlCellPr>
  </singleXmlCell>
  <singleXmlCell id="282" xr6:uid="{00000000-000C-0000-FFFF-FFFF17010000}" r="K13" connectionId="0">
    <xmlCellPr id="1" xr6:uid="{00000000-0010-0000-1701-000001000000}" uniqueName="P1082310">
      <xmlPr mapId="3" xpath="/TFI-IZD-POD/ISD-TFI-IZD-POD-E_1000979/P1082310" xmlDataType="decimal"/>
    </xmlCellPr>
  </singleXmlCell>
  <singleXmlCell id="283" xr6:uid="{00000000-000C-0000-FFFF-FFFF18010000}" r="H14" connectionId="0">
    <xmlCellPr id="1" xr6:uid="{00000000-0010-0000-1801-000001000000}" uniqueName="P1076064">
      <xmlPr mapId="3" xpath="/TFI-IZD-POD/ISD-TFI-IZD-POD-E_1000979/P1076064" xmlDataType="decimal"/>
    </xmlCellPr>
  </singleXmlCell>
  <singleXmlCell id="284" xr6:uid="{00000000-000C-0000-FFFF-FFFF19010000}" r="I14" connectionId="0">
    <xmlCellPr id="1" xr6:uid="{00000000-0010-0000-1901-000001000000}" uniqueName="P1082311">
      <xmlPr mapId="3" xpath="/TFI-IZD-POD/ISD-TFI-IZD-POD-E_1000979/P1082311" xmlDataType="decimal"/>
    </xmlCellPr>
  </singleXmlCell>
  <singleXmlCell id="285" xr6:uid="{00000000-000C-0000-FFFF-FFFF1A010000}" r="J14" connectionId="0">
    <xmlCellPr id="1" xr6:uid="{00000000-0010-0000-1A01-000001000000}" uniqueName="P1076066">
      <xmlPr mapId="3" xpath="/TFI-IZD-POD/ISD-TFI-IZD-POD-E_1000979/P1076066" xmlDataType="decimal"/>
    </xmlCellPr>
  </singleXmlCell>
  <singleXmlCell id="286" xr6:uid="{00000000-000C-0000-FFFF-FFFF1B010000}" r="K14" connectionId="0">
    <xmlCellPr id="1" xr6:uid="{00000000-0010-0000-1B01-000001000000}" uniqueName="P1082313">
      <xmlPr mapId="3" xpath="/TFI-IZD-POD/ISD-TFI-IZD-POD-E_1000979/P1082313" xmlDataType="decimal"/>
    </xmlCellPr>
  </singleXmlCell>
  <singleXmlCell id="287" xr6:uid="{00000000-000C-0000-FFFF-FFFF1C010000}" r="H15" connectionId="0">
    <xmlCellPr id="1" xr6:uid="{00000000-0010-0000-1C01-000001000000}" uniqueName="P1076069">
      <xmlPr mapId="3" xpath="/TFI-IZD-POD/ISD-TFI-IZD-POD-E_1000979/P1076069" xmlDataType="decimal"/>
    </xmlCellPr>
  </singleXmlCell>
  <singleXmlCell id="288" xr6:uid="{00000000-000C-0000-FFFF-FFFF1D010000}" r="I15" connectionId="0">
    <xmlCellPr id="1" xr6:uid="{00000000-0010-0000-1D01-000001000000}" uniqueName="P1082315">
      <xmlPr mapId="3" xpath="/TFI-IZD-POD/ISD-TFI-IZD-POD-E_1000979/P1082315" xmlDataType="decimal"/>
    </xmlCellPr>
  </singleXmlCell>
  <singleXmlCell id="289" xr6:uid="{00000000-000C-0000-FFFF-FFFF1E010000}" r="J15" connectionId="0">
    <xmlCellPr id="1" xr6:uid="{00000000-0010-0000-1E01-000001000000}" uniqueName="P1076071">
      <xmlPr mapId="3" xpath="/TFI-IZD-POD/ISD-TFI-IZD-POD-E_1000979/P1076071" xmlDataType="decimal"/>
    </xmlCellPr>
  </singleXmlCell>
  <singleXmlCell id="290" xr6:uid="{00000000-000C-0000-FFFF-FFFF1F010000}" r="K15" connectionId="0">
    <xmlCellPr id="1" xr6:uid="{00000000-0010-0000-1F01-000001000000}" uniqueName="P1082316">
      <xmlPr mapId="3" xpath="/TFI-IZD-POD/ISD-TFI-IZD-POD-E_1000979/P1082316" xmlDataType="decimal"/>
    </xmlCellPr>
  </singleXmlCell>
  <singleXmlCell id="291" xr6:uid="{00000000-000C-0000-FFFF-FFFF20010000}" r="H16" connectionId="0">
    <xmlCellPr id="1" xr6:uid="{00000000-0010-0000-2001-000001000000}" uniqueName="P1076073">
      <xmlPr mapId="3" xpath="/TFI-IZD-POD/ISD-TFI-IZD-POD-E_1000979/P1076073" xmlDataType="decimal"/>
    </xmlCellPr>
  </singleXmlCell>
  <singleXmlCell id="292" xr6:uid="{00000000-000C-0000-FFFF-FFFF21010000}" r="I16" connectionId="0">
    <xmlCellPr id="1" xr6:uid="{00000000-0010-0000-2101-000001000000}" uniqueName="P1082318">
      <xmlPr mapId="3" xpath="/TFI-IZD-POD/ISD-TFI-IZD-POD-E_1000979/P1082318" xmlDataType="decimal"/>
    </xmlCellPr>
  </singleXmlCell>
  <singleXmlCell id="293" xr6:uid="{00000000-000C-0000-FFFF-FFFF22010000}" r="J16" connectionId="0">
    <xmlCellPr id="1" xr6:uid="{00000000-0010-0000-2201-000001000000}" uniqueName="P1076076">
      <xmlPr mapId="3" xpath="/TFI-IZD-POD/ISD-TFI-IZD-POD-E_1000979/P1076076" xmlDataType="decimal"/>
    </xmlCellPr>
  </singleXmlCell>
  <singleXmlCell id="294" xr6:uid="{00000000-000C-0000-FFFF-FFFF23010000}" r="K16" connectionId="0">
    <xmlCellPr id="1" xr6:uid="{00000000-0010-0000-2301-000001000000}" uniqueName="P1082319">
      <xmlPr mapId="3" xpath="/TFI-IZD-POD/ISD-TFI-IZD-POD-E_1000979/P1082319" xmlDataType="decimal"/>
    </xmlCellPr>
  </singleXmlCell>
  <singleXmlCell id="295" xr6:uid="{00000000-000C-0000-FFFF-FFFF24010000}" r="H17" connectionId="0">
    <xmlCellPr id="1" xr6:uid="{00000000-0010-0000-2401-000001000000}" uniqueName="P1076078">
      <xmlPr mapId="3" xpath="/TFI-IZD-POD/ISD-TFI-IZD-POD-E_1000979/P1076078" xmlDataType="decimal"/>
    </xmlCellPr>
  </singleXmlCell>
  <singleXmlCell id="296" xr6:uid="{00000000-000C-0000-FFFF-FFFF25010000}" r="I17" connectionId="0">
    <xmlCellPr id="1" xr6:uid="{00000000-0010-0000-2501-000001000000}" uniqueName="P1082321">
      <xmlPr mapId="3" xpath="/TFI-IZD-POD/ISD-TFI-IZD-POD-E_1000979/P1082321" xmlDataType="decimal"/>
    </xmlCellPr>
  </singleXmlCell>
  <singleXmlCell id="297" xr6:uid="{00000000-000C-0000-FFFF-FFFF26010000}" r="J17" connectionId="0">
    <xmlCellPr id="1" xr6:uid="{00000000-0010-0000-2601-000001000000}" uniqueName="P1076080">
      <xmlPr mapId="3" xpath="/TFI-IZD-POD/ISD-TFI-IZD-POD-E_1000979/P1076080" xmlDataType="decimal"/>
    </xmlCellPr>
  </singleXmlCell>
  <singleXmlCell id="298" xr6:uid="{00000000-000C-0000-FFFF-FFFF27010000}" r="K17" connectionId="0">
    <xmlCellPr id="1" xr6:uid="{00000000-0010-0000-2701-000001000000}" uniqueName="P1082324">
      <xmlPr mapId="3" xpath="/TFI-IZD-POD/ISD-TFI-IZD-POD-E_1000979/P1082324" xmlDataType="decimal"/>
    </xmlCellPr>
  </singleXmlCell>
  <singleXmlCell id="299" xr6:uid="{00000000-000C-0000-FFFF-FFFF28010000}" r="H18" connectionId="0">
    <xmlCellPr id="1" xr6:uid="{00000000-0010-0000-2801-000001000000}" uniqueName="P1076082">
      <xmlPr mapId="3" xpath="/TFI-IZD-POD/ISD-TFI-IZD-POD-E_1000979/P1076082" xmlDataType="decimal"/>
    </xmlCellPr>
  </singleXmlCell>
  <singleXmlCell id="300" xr6:uid="{00000000-000C-0000-FFFF-FFFF29010000}" r="I18" connectionId="0">
    <xmlCellPr id="1" xr6:uid="{00000000-0010-0000-2901-000001000000}" uniqueName="P1082326">
      <xmlPr mapId="3" xpath="/TFI-IZD-POD/ISD-TFI-IZD-POD-E_1000979/P1082326" xmlDataType="decimal"/>
    </xmlCellPr>
  </singleXmlCell>
  <singleXmlCell id="301" xr6:uid="{00000000-000C-0000-FFFF-FFFF2A010000}" r="J18" connectionId="0">
    <xmlCellPr id="1" xr6:uid="{00000000-0010-0000-2A01-000001000000}" uniqueName="P1076084">
      <xmlPr mapId="3" xpath="/TFI-IZD-POD/ISD-TFI-IZD-POD-E_1000979/P1076084" xmlDataType="decimal"/>
    </xmlCellPr>
  </singleXmlCell>
  <singleXmlCell id="302" xr6:uid="{00000000-000C-0000-FFFF-FFFF2B010000}" r="K18" connectionId="0">
    <xmlCellPr id="1" xr6:uid="{00000000-0010-0000-2B01-000001000000}" uniqueName="P1082327">
      <xmlPr mapId="3" xpath="/TFI-IZD-POD/ISD-TFI-IZD-POD-E_1000979/P1082327" xmlDataType="decimal"/>
    </xmlCellPr>
  </singleXmlCell>
  <singleXmlCell id="303" xr6:uid="{00000000-000C-0000-FFFF-FFFF2C010000}" r="H19" connectionId="0">
    <xmlCellPr id="1" xr6:uid="{00000000-0010-0000-2C01-000001000000}" uniqueName="P1076087">
      <xmlPr mapId="3" xpath="/TFI-IZD-POD/ISD-TFI-IZD-POD-E_1000979/P1076087" xmlDataType="decimal"/>
    </xmlCellPr>
  </singleXmlCell>
  <singleXmlCell id="304" xr6:uid="{00000000-000C-0000-FFFF-FFFF2D010000}" r="I19" connectionId="0">
    <xmlCellPr id="1" xr6:uid="{00000000-0010-0000-2D01-000001000000}" uniqueName="P1082329">
      <xmlPr mapId="3" xpath="/TFI-IZD-POD/ISD-TFI-IZD-POD-E_1000979/P1082329" xmlDataType="decimal"/>
    </xmlCellPr>
  </singleXmlCell>
  <singleXmlCell id="305" xr6:uid="{00000000-000C-0000-FFFF-FFFF2E010000}" r="J19" connectionId="0">
    <xmlCellPr id="1" xr6:uid="{00000000-0010-0000-2E01-000001000000}" uniqueName="P1076090">
      <xmlPr mapId="3" xpath="/TFI-IZD-POD/ISD-TFI-IZD-POD-E_1000979/P1076090" xmlDataType="decimal"/>
    </xmlCellPr>
  </singleXmlCell>
  <singleXmlCell id="306" xr6:uid="{00000000-000C-0000-FFFF-FFFF2F010000}" r="K19" connectionId="0">
    <xmlCellPr id="1" xr6:uid="{00000000-0010-0000-2F01-000001000000}" uniqueName="P1082330">
      <xmlPr mapId="3" xpath="/TFI-IZD-POD/ISD-TFI-IZD-POD-E_1000979/P1082330" xmlDataType="decimal"/>
    </xmlCellPr>
  </singleXmlCell>
  <singleXmlCell id="307" xr6:uid="{00000000-000C-0000-FFFF-FFFF30010000}" r="H20" connectionId="0">
    <xmlCellPr id="1" xr6:uid="{00000000-0010-0000-3001-000001000000}" uniqueName="P1076092">
      <xmlPr mapId="3" xpath="/TFI-IZD-POD/ISD-TFI-IZD-POD-E_1000979/P1076092" xmlDataType="decimal"/>
    </xmlCellPr>
  </singleXmlCell>
  <singleXmlCell id="308" xr6:uid="{00000000-000C-0000-FFFF-FFFF31010000}" r="I20" connectionId="0">
    <xmlCellPr id="1" xr6:uid="{00000000-0010-0000-3101-000001000000}" uniqueName="P1082332">
      <xmlPr mapId="3" xpath="/TFI-IZD-POD/ISD-TFI-IZD-POD-E_1000979/P1082332" xmlDataType="decimal"/>
    </xmlCellPr>
  </singleXmlCell>
  <singleXmlCell id="309" xr6:uid="{00000000-000C-0000-FFFF-FFFF32010000}" r="J20" connectionId="0">
    <xmlCellPr id="1" xr6:uid="{00000000-0010-0000-3201-000001000000}" uniqueName="P1076094">
      <xmlPr mapId="3" xpath="/TFI-IZD-POD/ISD-TFI-IZD-POD-E_1000979/P1076094" xmlDataType="decimal"/>
    </xmlCellPr>
  </singleXmlCell>
  <singleXmlCell id="310" xr6:uid="{00000000-000C-0000-FFFF-FFFF33010000}" r="K20" connectionId="0">
    <xmlCellPr id="1" xr6:uid="{00000000-0010-0000-3301-000001000000}" uniqueName="P1082334">
      <xmlPr mapId="3" xpath="/TFI-IZD-POD/ISD-TFI-IZD-POD-E_1000979/P1082334" xmlDataType="decimal"/>
    </xmlCellPr>
  </singleXmlCell>
  <singleXmlCell id="311" xr6:uid="{00000000-000C-0000-FFFF-FFFF34010000}" r="H21" connectionId="0">
    <xmlCellPr id="1" xr6:uid="{00000000-0010-0000-3401-000001000000}" uniqueName="P1076095">
      <xmlPr mapId="3" xpath="/TFI-IZD-POD/ISD-TFI-IZD-POD-E_1000979/P1076095" xmlDataType="decimal"/>
    </xmlCellPr>
  </singleXmlCell>
  <singleXmlCell id="312" xr6:uid="{00000000-000C-0000-FFFF-FFFF35010000}" r="I21" connectionId="0">
    <xmlCellPr id="1" xr6:uid="{00000000-0010-0000-3501-000001000000}" uniqueName="P1082335">
      <xmlPr mapId="3" xpath="/TFI-IZD-POD/ISD-TFI-IZD-POD-E_1000979/P1082335" xmlDataType="decimal"/>
    </xmlCellPr>
  </singleXmlCell>
  <singleXmlCell id="313" xr6:uid="{00000000-000C-0000-FFFF-FFFF36010000}" r="J21" connectionId="0">
    <xmlCellPr id="1" xr6:uid="{00000000-0010-0000-3601-000001000000}" uniqueName="P1076098">
      <xmlPr mapId="3" xpath="/TFI-IZD-POD/ISD-TFI-IZD-POD-E_1000979/P1076098" xmlDataType="decimal"/>
    </xmlCellPr>
  </singleXmlCell>
  <singleXmlCell id="314" xr6:uid="{00000000-000C-0000-FFFF-FFFF37010000}" r="K21" connectionId="0">
    <xmlCellPr id="1" xr6:uid="{00000000-0010-0000-3701-000001000000}" uniqueName="P1082337">
      <xmlPr mapId="3" xpath="/TFI-IZD-POD/ISD-TFI-IZD-POD-E_1000979/P1082337" xmlDataType="decimal"/>
    </xmlCellPr>
  </singleXmlCell>
  <singleXmlCell id="315" xr6:uid="{00000000-000C-0000-FFFF-FFFF38010000}" r="H22" connectionId="0">
    <xmlCellPr id="1" xr6:uid="{00000000-0010-0000-3801-000001000000}" uniqueName="P1076101">
      <xmlPr mapId="3" xpath="/TFI-IZD-POD/ISD-TFI-IZD-POD-E_1000979/P1076101" xmlDataType="decimal"/>
    </xmlCellPr>
  </singleXmlCell>
  <singleXmlCell id="316" xr6:uid="{00000000-000C-0000-FFFF-FFFF39010000}" r="I22" connectionId="0">
    <xmlCellPr id="1" xr6:uid="{00000000-0010-0000-3901-000001000000}" uniqueName="P1082339">
      <xmlPr mapId="3" xpath="/TFI-IZD-POD/ISD-TFI-IZD-POD-E_1000979/P1082339" xmlDataType="decimal"/>
    </xmlCellPr>
  </singleXmlCell>
  <singleXmlCell id="317" xr6:uid="{00000000-000C-0000-FFFF-FFFF3A010000}" r="J22" connectionId="0">
    <xmlCellPr id="1" xr6:uid="{00000000-0010-0000-3A01-000001000000}" uniqueName="P1076103">
      <xmlPr mapId="3" xpath="/TFI-IZD-POD/ISD-TFI-IZD-POD-E_1000979/P1076103" xmlDataType="decimal"/>
    </xmlCellPr>
  </singleXmlCell>
  <singleXmlCell id="318" xr6:uid="{00000000-000C-0000-FFFF-FFFF3B010000}" r="K22" connectionId="0">
    <xmlCellPr id="1" xr6:uid="{00000000-0010-0000-3B01-000001000000}" uniqueName="P1082340">
      <xmlPr mapId="3" xpath="/TFI-IZD-POD/ISD-TFI-IZD-POD-E_1000979/P1082340" xmlDataType="decimal"/>
    </xmlCellPr>
  </singleXmlCell>
  <singleXmlCell id="319" xr6:uid="{00000000-000C-0000-FFFF-FFFF3C010000}" r="H23" connectionId="0">
    <xmlCellPr id="1" xr6:uid="{00000000-0010-0000-3C01-000001000000}" uniqueName="P1076105">
      <xmlPr mapId="3" xpath="/TFI-IZD-POD/ISD-TFI-IZD-POD-E_1000979/P1076105" xmlDataType="decimal"/>
    </xmlCellPr>
  </singleXmlCell>
  <singleXmlCell id="320" xr6:uid="{00000000-000C-0000-FFFF-FFFF3D010000}" r="I23" connectionId="0">
    <xmlCellPr id="1" xr6:uid="{00000000-0010-0000-3D01-000001000000}" uniqueName="P1082342">
      <xmlPr mapId="3" xpath="/TFI-IZD-POD/ISD-TFI-IZD-POD-E_1000979/P1082342" xmlDataType="decimal"/>
    </xmlCellPr>
  </singleXmlCell>
  <singleXmlCell id="321" xr6:uid="{00000000-000C-0000-FFFF-FFFF3E010000}" r="J23" connectionId="0">
    <xmlCellPr id="1" xr6:uid="{00000000-0010-0000-3E01-000001000000}" uniqueName="P1076107">
      <xmlPr mapId="3" xpath="/TFI-IZD-POD/ISD-TFI-IZD-POD-E_1000979/P1076107" xmlDataType="decimal"/>
    </xmlCellPr>
  </singleXmlCell>
  <singleXmlCell id="322" xr6:uid="{00000000-000C-0000-FFFF-FFFF3F010000}" r="K23" connectionId="0">
    <xmlCellPr id="1" xr6:uid="{00000000-0010-0000-3F01-000001000000}" uniqueName="P1082345">
      <xmlPr mapId="3" xpath="/TFI-IZD-POD/ISD-TFI-IZD-POD-E_1000979/P1082345" xmlDataType="decimal"/>
    </xmlCellPr>
  </singleXmlCell>
  <singleXmlCell id="323" xr6:uid="{00000000-000C-0000-FFFF-FFFF40010000}" r="H24" connectionId="0">
    <xmlCellPr id="1" xr6:uid="{00000000-0010-0000-4001-000001000000}" uniqueName="P1076109">
      <xmlPr mapId="3" xpath="/TFI-IZD-POD/ISD-TFI-IZD-POD-E_1000979/P1076109" xmlDataType="decimal"/>
    </xmlCellPr>
  </singleXmlCell>
  <singleXmlCell id="324" xr6:uid="{00000000-000C-0000-FFFF-FFFF41010000}" r="I24" connectionId="0">
    <xmlCellPr id="1" xr6:uid="{00000000-0010-0000-4101-000001000000}" uniqueName="P1082347">
      <xmlPr mapId="3" xpath="/TFI-IZD-POD/ISD-TFI-IZD-POD-E_1000979/P1082347" xmlDataType="decimal"/>
    </xmlCellPr>
  </singleXmlCell>
  <singleXmlCell id="325" xr6:uid="{00000000-000C-0000-FFFF-FFFF42010000}" r="J24" connectionId="0">
    <xmlCellPr id="1" xr6:uid="{00000000-0010-0000-4201-000001000000}" uniqueName="P1076111">
      <xmlPr mapId="3" xpath="/TFI-IZD-POD/ISD-TFI-IZD-POD-E_1000979/P1076111" xmlDataType="decimal"/>
    </xmlCellPr>
  </singleXmlCell>
  <singleXmlCell id="326" xr6:uid="{00000000-000C-0000-FFFF-FFFF43010000}" r="K24" connectionId="0">
    <xmlCellPr id="1" xr6:uid="{00000000-0010-0000-4301-000001000000}" uniqueName="P1082348">
      <xmlPr mapId="3" xpath="/TFI-IZD-POD/ISD-TFI-IZD-POD-E_1000979/P1082348" xmlDataType="decimal"/>
    </xmlCellPr>
  </singleXmlCell>
  <singleXmlCell id="327" xr6:uid="{00000000-000C-0000-FFFF-FFFF44010000}" r="H25" connectionId="0">
    <xmlCellPr id="1" xr6:uid="{00000000-0010-0000-4401-000001000000}" uniqueName="P1076113">
      <xmlPr mapId="3" xpath="/TFI-IZD-POD/ISD-TFI-IZD-POD-E_1000979/P1076113" xmlDataType="decimal"/>
    </xmlCellPr>
  </singleXmlCell>
  <singleXmlCell id="328" xr6:uid="{00000000-000C-0000-FFFF-FFFF45010000}" r="I25" connectionId="0">
    <xmlCellPr id="1" xr6:uid="{00000000-0010-0000-4501-000001000000}" uniqueName="P1082350">
      <xmlPr mapId="3" xpath="/TFI-IZD-POD/ISD-TFI-IZD-POD-E_1000979/P1082350" xmlDataType="decimal"/>
    </xmlCellPr>
  </singleXmlCell>
  <singleXmlCell id="329" xr6:uid="{00000000-000C-0000-FFFF-FFFF46010000}" r="J25" connectionId="0">
    <xmlCellPr id="1" xr6:uid="{00000000-0010-0000-4601-000001000000}" uniqueName="P1076115">
      <xmlPr mapId="3" xpath="/TFI-IZD-POD/ISD-TFI-IZD-POD-E_1000979/P1076115" xmlDataType="decimal"/>
    </xmlCellPr>
  </singleXmlCell>
  <singleXmlCell id="330" xr6:uid="{00000000-000C-0000-FFFF-FFFF47010000}" r="K25" connectionId="0">
    <xmlCellPr id="1" xr6:uid="{00000000-0010-0000-4701-000001000000}" uniqueName="P1082352">
      <xmlPr mapId="3" xpath="/TFI-IZD-POD/ISD-TFI-IZD-POD-E_1000979/P1082352" xmlDataType="decimal"/>
    </xmlCellPr>
  </singleXmlCell>
  <singleXmlCell id="331" xr6:uid="{00000000-000C-0000-FFFF-FFFF48010000}" r="H26" connectionId="0">
    <xmlCellPr id="1" xr6:uid="{00000000-0010-0000-4801-000001000000}" uniqueName="P1076117">
      <xmlPr mapId="3" xpath="/TFI-IZD-POD/ISD-TFI-IZD-POD-E_1000979/P1076117" xmlDataType="decimal"/>
    </xmlCellPr>
  </singleXmlCell>
  <singleXmlCell id="332" xr6:uid="{00000000-000C-0000-FFFF-FFFF49010000}" r="I26" connectionId="0">
    <xmlCellPr id="1" xr6:uid="{00000000-0010-0000-4901-000001000000}" uniqueName="P1082353">
      <xmlPr mapId="3" xpath="/TFI-IZD-POD/ISD-TFI-IZD-POD-E_1000979/P1082353" xmlDataType="decimal"/>
    </xmlCellPr>
  </singleXmlCell>
  <singleXmlCell id="333" xr6:uid="{00000000-000C-0000-FFFF-FFFF4A010000}" r="J26" connectionId="0">
    <xmlCellPr id="1" xr6:uid="{00000000-0010-0000-4A01-000001000000}" uniqueName="P1076122">
      <xmlPr mapId="3" xpath="/TFI-IZD-POD/ISD-TFI-IZD-POD-E_1000979/P1076122" xmlDataType="decimal"/>
    </xmlCellPr>
  </singleXmlCell>
  <singleXmlCell id="334" xr6:uid="{00000000-000C-0000-FFFF-FFFF4B010000}" r="K26" connectionId="0">
    <xmlCellPr id="1" xr6:uid="{00000000-0010-0000-4B01-000001000000}" uniqueName="P1082355">
      <xmlPr mapId="3" xpath="/TFI-IZD-POD/ISD-TFI-IZD-POD-E_1000979/P1082355" xmlDataType="decimal"/>
    </xmlCellPr>
  </singleXmlCell>
  <singleXmlCell id="335" xr6:uid="{00000000-000C-0000-FFFF-FFFF4C010000}" r="H27" connectionId="0">
    <xmlCellPr id="1" xr6:uid="{00000000-0010-0000-4C01-000001000000}" uniqueName="P1076126">
      <xmlPr mapId="3" xpath="/TFI-IZD-POD/ISD-TFI-IZD-POD-E_1000979/P1076126" xmlDataType="decimal"/>
    </xmlCellPr>
  </singleXmlCell>
  <singleXmlCell id="336" xr6:uid="{00000000-000C-0000-FFFF-FFFF4D010000}" r="I27" connectionId="0">
    <xmlCellPr id="1" xr6:uid="{00000000-0010-0000-4D01-000001000000}" uniqueName="P1082357">
      <xmlPr mapId="3" xpath="/TFI-IZD-POD/ISD-TFI-IZD-POD-E_1000979/P1082357" xmlDataType="decimal"/>
    </xmlCellPr>
  </singleXmlCell>
  <singleXmlCell id="337" xr6:uid="{00000000-000C-0000-FFFF-FFFF4E010000}" r="J27" connectionId="0">
    <xmlCellPr id="1" xr6:uid="{00000000-0010-0000-4E01-000001000000}" uniqueName="P1076128">
      <xmlPr mapId="3" xpath="/TFI-IZD-POD/ISD-TFI-IZD-POD-E_1000979/P1076128" xmlDataType="decimal"/>
    </xmlCellPr>
  </singleXmlCell>
  <singleXmlCell id="338" xr6:uid="{00000000-000C-0000-FFFF-FFFF4F010000}" r="K27" connectionId="0">
    <xmlCellPr id="1" xr6:uid="{00000000-0010-0000-4F01-000001000000}" uniqueName="P1082359">
      <xmlPr mapId="3" xpath="/TFI-IZD-POD/ISD-TFI-IZD-POD-E_1000979/P1082359" xmlDataType="decimal"/>
    </xmlCellPr>
  </singleXmlCell>
  <singleXmlCell id="339" xr6:uid="{00000000-000C-0000-FFFF-FFFF50010000}" r="H28" connectionId="0">
    <xmlCellPr id="1" xr6:uid="{00000000-0010-0000-5001-000001000000}" uniqueName="P1076130">
      <xmlPr mapId="3" xpath="/TFI-IZD-POD/ISD-TFI-IZD-POD-E_1000979/P1076130" xmlDataType="decimal"/>
    </xmlCellPr>
  </singleXmlCell>
  <singleXmlCell id="340" xr6:uid="{00000000-000C-0000-FFFF-FFFF51010000}" r="I28" connectionId="0">
    <xmlCellPr id="1" xr6:uid="{00000000-0010-0000-5101-000001000000}" uniqueName="P1082363">
      <xmlPr mapId="3" xpath="/TFI-IZD-POD/ISD-TFI-IZD-POD-E_1000979/P1082363" xmlDataType="decimal"/>
    </xmlCellPr>
  </singleXmlCell>
  <singleXmlCell id="341" xr6:uid="{00000000-000C-0000-FFFF-FFFF52010000}" r="J28" connectionId="0">
    <xmlCellPr id="1" xr6:uid="{00000000-0010-0000-5201-000001000000}" uniqueName="P1076132">
      <xmlPr mapId="3" xpath="/TFI-IZD-POD/ISD-TFI-IZD-POD-E_1000979/P1076132" xmlDataType="decimal"/>
    </xmlCellPr>
  </singleXmlCell>
  <singleXmlCell id="342" xr6:uid="{00000000-000C-0000-FFFF-FFFF53010000}" r="K28" connectionId="0">
    <xmlCellPr id="1" xr6:uid="{00000000-0010-0000-5301-000001000000}" uniqueName="P1082371">
      <xmlPr mapId="3" xpath="/TFI-IZD-POD/ISD-TFI-IZD-POD-E_1000979/P1082371" xmlDataType="decimal"/>
    </xmlCellPr>
  </singleXmlCell>
  <singleXmlCell id="343" xr6:uid="{00000000-000C-0000-FFFF-FFFF54010000}" r="H29" connectionId="0">
    <xmlCellPr id="1" xr6:uid="{00000000-0010-0000-5401-000001000000}" uniqueName="P1076134">
      <xmlPr mapId="3" xpath="/TFI-IZD-POD/ISD-TFI-IZD-POD-E_1000979/P1076134" xmlDataType="decimal"/>
    </xmlCellPr>
  </singleXmlCell>
  <singleXmlCell id="344" xr6:uid="{00000000-000C-0000-FFFF-FFFF55010000}" r="I29" connectionId="0">
    <xmlCellPr id="1" xr6:uid="{00000000-0010-0000-5501-000001000000}" uniqueName="P1082373">
      <xmlPr mapId="3" xpath="/TFI-IZD-POD/ISD-TFI-IZD-POD-E_1000979/P1082373" xmlDataType="decimal"/>
    </xmlCellPr>
  </singleXmlCell>
  <singleXmlCell id="345" xr6:uid="{00000000-000C-0000-FFFF-FFFF56010000}" r="J29" connectionId="0">
    <xmlCellPr id="1" xr6:uid="{00000000-0010-0000-5601-000001000000}" uniqueName="P1076136">
      <xmlPr mapId="3" xpath="/TFI-IZD-POD/ISD-TFI-IZD-POD-E_1000979/P1076136" xmlDataType="decimal"/>
    </xmlCellPr>
  </singleXmlCell>
  <singleXmlCell id="346" xr6:uid="{00000000-000C-0000-FFFF-FFFF57010000}" r="K29" connectionId="0">
    <xmlCellPr id="1" xr6:uid="{00000000-0010-0000-5701-000001000000}" uniqueName="P1082375">
      <xmlPr mapId="3" xpath="/TFI-IZD-POD/ISD-TFI-IZD-POD-E_1000979/P1082375" xmlDataType="decimal"/>
    </xmlCellPr>
  </singleXmlCell>
  <singleXmlCell id="347" xr6:uid="{00000000-000C-0000-FFFF-FFFF58010000}" r="H30" connectionId="0">
    <xmlCellPr id="1" xr6:uid="{00000000-0010-0000-5801-000001000000}" uniqueName="P1076138">
      <xmlPr mapId="3" xpath="/TFI-IZD-POD/ISD-TFI-IZD-POD-E_1000979/P1076138" xmlDataType="decimal"/>
    </xmlCellPr>
  </singleXmlCell>
  <singleXmlCell id="348" xr6:uid="{00000000-000C-0000-FFFF-FFFF59010000}" r="I30" connectionId="0">
    <xmlCellPr id="1" xr6:uid="{00000000-0010-0000-5901-000001000000}" uniqueName="P1082377">
      <xmlPr mapId="3" xpath="/TFI-IZD-POD/ISD-TFI-IZD-POD-E_1000979/P1082377" xmlDataType="decimal"/>
    </xmlCellPr>
  </singleXmlCell>
  <singleXmlCell id="349" xr6:uid="{00000000-000C-0000-FFFF-FFFF5A010000}" r="J30" connectionId="0">
    <xmlCellPr id="1" xr6:uid="{00000000-0010-0000-5A01-000001000000}" uniqueName="P1076140">
      <xmlPr mapId="3" xpath="/TFI-IZD-POD/ISD-TFI-IZD-POD-E_1000979/P1076140" xmlDataType="decimal"/>
    </xmlCellPr>
  </singleXmlCell>
  <singleXmlCell id="350" xr6:uid="{00000000-000C-0000-FFFF-FFFF5B010000}" r="K30" connectionId="0">
    <xmlCellPr id="1" xr6:uid="{00000000-0010-0000-5B01-000001000000}" uniqueName="P1082379">
      <xmlPr mapId="3" xpath="/TFI-IZD-POD/ISD-TFI-IZD-POD-E_1000979/P1082379" xmlDataType="decimal"/>
    </xmlCellPr>
  </singleXmlCell>
  <singleXmlCell id="351" xr6:uid="{00000000-000C-0000-FFFF-FFFF5C010000}" r="H31" connectionId="0">
    <xmlCellPr id="1" xr6:uid="{00000000-0010-0000-5C01-000001000000}" uniqueName="P1076142">
      <xmlPr mapId="3" xpath="/TFI-IZD-POD/ISD-TFI-IZD-POD-E_1000979/P1076142" xmlDataType="decimal"/>
    </xmlCellPr>
  </singleXmlCell>
  <singleXmlCell id="352" xr6:uid="{00000000-000C-0000-FFFF-FFFF5D010000}" r="I31" connectionId="0">
    <xmlCellPr id="1" xr6:uid="{00000000-0010-0000-5D01-000001000000}" uniqueName="P1082380">
      <xmlPr mapId="3" xpath="/TFI-IZD-POD/ISD-TFI-IZD-POD-E_1000979/P1082380" xmlDataType="decimal"/>
    </xmlCellPr>
  </singleXmlCell>
  <singleXmlCell id="353" xr6:uid="{00000000-000C-0000-FFFF-FFFF5E010000}" r="J31" connectionId="0">
    <xmlCellPr id="1" xr6:uid="{00000000-0010-0000-5E01-000001000000}" uniqueName="P1076144">
      <xmlPr mapId="3" xpath="/TFI-IZD-POD/ISD-TFI-IZD-POD-E_1000979/P1076144" xmlDataType="decimal"/>
    </xmlCellPr>
  </singleXmlCell>
  <singleXmlCell id="354" xr6:uid="{00000000-000C-0000-FFFF-FFFF5F010000}" r="K31" connectionId="0">
    <xmlCellPr id="1" xr6:uid="{00000000-0010-0000-5F01-000001000000}" uniqueName="P1082382">
      <xmlPr mapId="3" xpath="/TFI-IZD-POD/ISD-TFI-IZD-POD-E_1000979/P1082382" xmlDataType="decimal"/>
    </xmlCellPr>
  </singleXmlCell>
  <singleXmlCell id="355" xr6:uid="{00000000-000C-0000-FFFF-FFFF60010000}" r="H32" connectionId="0">
    <xmlCellPr id="1" xr6:uid="{00000000-0010-0000-6001-000001000000}" uniqueName="P1076147">
      <xmlPr mapId="3" xpath="/TFI-IZD-POD/ISD-TFI-IZD-POD-E_1000979/P1076147" xmlDataType="decimal"/>
    </xmlCellPr>
  </singleXmlCell>
  <singleXmlCell id="356" xr6:uid="{00000000-000C-0000-FFFF-FFFF61010000}" r="I32" connectionId="0">
    <xmlCellPr id="1" xr6:uid="{00000000-0010-0000-6101-000001000000}" uniqueName="P1082384">
      <xmlPr mapId="3" xpath="/TFI-IZD-POD/ISD-TFI-IZD-POD-E_1000979/P1082384" xmlDataType="decimal"/>
    </xmlCellPr>
  </singleXmlCell>
  <singleXmlCell id="357" xr6:uid="{00000000-000C-0000-FFFF-FFFF62010000}" r="J32" connectionId="0">
    <xmlCellPr id="1" xr6:uid="{00000000-0010-0000-6201-000001000000}" uniqueName="P1076150">
      <xmlPr mapId="3" xpath="/TFI-IZD-POD/ISD-TFI-IZD-POD-E_1000979/P1076150" xmlDataType="decimal"/>
    </xmlCellPr>
  </singleXmlCell>
  <singleXmlCell id="358" xr6:uid="{00000000-000C-0000-FFFF-FFFF63010000}" r="K32" connectionId="0">
    <xmlCellPr id="1" xr6:uid="{00000000-0010-0000-6301-000001000000}" uniqueName="P1082386">
      <xmlPr mapId="3" xpath="/TFI-IZD-POD/ISD-TFI-IZD-POD-E_1000979/P1082386" xmlDataType="decimal"/>
    </xmlCellPr>
  </singleXmlCell>
  <singleXmlCell id="363" xr6:uid="{00000000-000C-0000-FFFF-FFFF64010000}" r="H33" connectionId="0">
    <xmlCellPr id="1" xr6:uid="{00000000-0010-0000-6401-000001000000}" uniqueName="P1076152">
      <xmlPr mapId="3" xpath="/TFI-IZD-POD/ISD-TFI-IZD-POD-E_1000979/P1076152" xmlDataType="decimal"/>
    </xmlCellPr>
  </singleXmlCell>
  <singleXmlCell id="364" xr6:uid="{00000000-000C-0000-FFFF-FFFF65010000}" r="I33" connectionId="0">
    <xmlCellPr id="1" xr6:uid="{00000000-0010-0000-6501-000001000000}" uniqueName="P1082387">
      <xmlPr mapId="3" xpath="/TFI-IZD-POD/ISD-TFI-IZD-POD-E_1000979/P1082387" xmlDataType="decimal"/>
    </xmlCellPr>
  </singleXmlCell>
  <singleXmlCell id="365" xr6:uid="{00000000-000C-0000-FFFF-FFFF66010000}" r="J33" connectionId="0">
    <xmlCellPr id="1" xr6:uid="{00000000-0010-0000-6601-000001000000}" uniqueName="P1076154">
      <xmlPr mapId="3" xpath="/TFI-IZD-POD/ISD-TFI-IZD-POD-E_1000979/P1076154" xmlDataType="decimal"/>
    </xmlCellPr>
  </singleXmlCell>
  <singleXmlCell id="366" xr6:uid="{00000000-000C-0000-FFFF-FFFF67010000}" r="K33" connectionId="0">
    <xmlCellPr id="1" xr6:uid="{00000000-0010-0000-6701-000001000000}" uniqueName="P1082389">
      <xmlPr mapId="3" xpath="/TFI-IZD-POD/ISD-TFI-IZD-POD-E_1000979/P1082389" xmlDataType="decimal"/>
    </xmlCellPr>
  </singleXmlCell>
  <singleXmlCell id="367" xr6:uid="{00000000-000C-0000-FFFF-FFFF68010000}" r="H34" connectionId="0">
    <xmlCellPr id="1" xr6:uid="{00000000-0010-0000-6801-000001000000}" uniqueName="P1076156">
      <xmlPr mapId="3" xpath="/TFI-IZD-POD/ISD-TFI-IZD-POD-E_1000979/P1076156" xmlDataType="decimal"/>
    </xmlCellPr>
  </singleXmlCell>
  <singleXmlCell id="368" xr6:uid="{00000000-000C-0000-FFFF-FFFF69010000}" r="I34" connectionId="0">
    <xmlCellPr id="1" xr6:uid="{00000000-0010-0000-6901-000001000000}" uniqueName="P1082391">
      <xmlPr mapId="3" xpath="/TFI-IZD-POD/ISD-TFI-IZD-POD-E_1000979/P1082391" xmlDataType="decimal"/>
    </xmlCellPr>
  </singleXmlCell>
  <singleXmlCell id="369" xr6:uid="{00000000-000C-0000-FFFF-FFFF6A010000}" r="J34" connectionId="0">
    <xmlCellPr id="1" xr6:uid="{00000000-0010-0000-6A01-000001000000}" uniqueName="P1076158">
      <xmlPr mapId="3" xpath="/TFI-IZD-POD/ISD-TFI-IZD-POD-E_1000979/P1076158" xmlDataType="decimal"/>
    </xmlCellPr>
  </singleXmlCell>
  <singleXmlCell id="370" xr6:uid="{00000000-000C-0000-FFFF-FFFF6B010000}" r="K34" connectionId="0">
    <xmlCellPr id="1" xr6:uid="{00000000-0010-0000-6B01-000001000000}" uniqueName="P1082393">
      <xmlPr mapId="3" xpath="/TFI-IZD-POD/ISD-TFI-IZD-POD-E_1000979/P1082393" xmlDataType="decimal"/>
    </xmlCellPr>
  </singleXmlCell>
  <singleXmlCell id="371" xr6:uid="{00000000-000C-0000-FFFF-FFFF6C010000}" r="H35" connectionId="0">
    <xmlCellPr id="1" xr6:uid="{00000000-0010-0000-6C01-000001000000}" uniqueName="P1076162">
      <xmlPr mapId="3" xpath="/TFI-IZD-POD/ISD-TFI-IZD-POD-E_1000979/P1076162" xmlDataType="decimal"/>
    </xmlCellPr>
  </singleXmlCell>
  <singleXmlCell id="372" xr6:uid="{00000000-000C-0000-FFFF-FFFF6D010000}" r="I35" connectionId="0">
    <xmlCellPr id="1" xr6:uid="{00000000-0010-0000-6D01-000001000000}" uniqueName="P1082395">
      <xmlPr mapId="3" xpath="/TFI-IZD-POD/ISD-TFI-IZD-POD-E_1000979/P1082395" xmlDataType="decimal"/>
    </xmlCellPr>
  </singleXmlCell>
  <singleXmlCell id="373" xr6:uid="{00000000-000C-0000-FFFF-FFFF6E010000}" r="J35" connectionId="0">
    <xmlCellPr id="1" xr6:uid="{00000000-0010-0000-6E01-000001000000}" uniqueName="P1076164">
      <xmlPr mapId="3" xpath="/TFI-IZD-POD/ISD-TFI-IZD-POD-E_1000979/P1076164" xmlDataType="decimal"/>
    </xmlCellPr>
  </singleXmlCell>
  <singleXmlCell id="374" xr6:uid="{00000000-000C-0000-FFFF-FFFF6F010000}" r="K35" connectionId="0">
    <xmlCellPr id="1" xr6:uid="{00000000-0010-0000-6F01-000001000000}" uniqueName="P1082397">
      <xmlPr mapId="3" xpath="/TFI-IZD-POD/ISD-TFI-IZD-POD-E_1000979/P1082397" xmlDataType="decimal"/>
    </xmlCellPr>
  </singleXmlCell>
  <singleXmlCell id="375" xr6:uid="{00000000-000C-0000-FFFF-FFFF70010000}" r="H36" connectionId="0">
    <xmlCellPr id="1" xr6:uid="{00000000-0010-0000-7001-000001000000}" uniqueName="P1076166">
      <xmlPr mapId="3" xpath="/TFI-IZD-POD/ISD-TFI-IZD-POD-E_1000979/P1076166" xmlDataType="decimal"/>
    </xmlCellPr>
  </singleXmlCell>
  <singleXmlCell id="376" xr6:uid="{00000000-000C-0000-FFFF-FFFF71010000}" r="I36" connectionId="0">
    <xmlCellPr id="1" xr6:uid="{00000000-0010-0000-7101-000001000000}" uniqueName="P1082399">
      <xmlPr mapId="3" xpath="/TFI-IZD-POD/ISD-TFI-IZD-POD-E_1000979/P1082399" xmlDataType="decimal"/>
    </xmlCellPr>
  </singleXmlCell>
  <singleXmlCell id="377" xr6:uid="{00000000-000C-0000-FFFF-FFFF72010000}" r="J36" connectionId="0">
    <xmlCellPr id="1" xr6:uid="{00000000-0010-0000-7201-000001000000}" uniqueName="P1076168">
      <xmlPr mapId="3" xpath="/TFI-IZD-POD/ISD-TFI-IZD-POD-E_1000979/P1076168" xmlDataType="decimal"/>
    </xmlCellPr>
  </singleXmlCell>
  <singleXmlCell id="378" xr6:uid="{00000000-000C-0000-FFFF-FFFF73010000}" r="K36" connectionId="0">
    <xmlCellPr id="1" xr6:uid="{00000000-0010-0000-7301-000001000000}" uniqueName="P1082400">
      <xmlPr mapId="3" xpath="/TFI-IZD-POD/ISD-TFI-IZD-POD-E_1000979/P1082400" xmlDataType="decimal"/>
    </xmlCellPr>
  </singleXmlCell>
  <singleXmlCell id="379" xr6:uid="{00000000-000C-0000-FFFF-FFFF74010000}" r="H37" connectionId="0">
    <xmlCellPr id="1" xr6:uid="{00000000-0010-0000-7401-000001000000}" uniqueName="P1076170">
      <xmlPr mapId="3" xpath="/TFI-IZD-POD/ISD-TFI-IZD-POD-E_1000979/P1076170" xmlDataType="decimal"/>
    </xmlCellPr>
  </singleXmlCell>
  <singleXmlCell id="380" xr6:uid="{00000000-000C-0000-FFFF-FFFF75010000}" r="I37" connectionId="0">
    <xmlCellPr id="1" xr6:uid="{00000000-0010-0000-7501-000001000000}" uniqueName="P1082402">
      <xmlPr mapId="3" xpath="/TFI-IZD-POD/ISD-TFI-IZD-POD-E_1000979/P1082402" xmlDataType="decimal"/>
    </xmlCellPr>
  </singleXmlCell>
  <singleXmlCell id="381" xr6:uid="{00000000-000C-0000-FFFF-FFFF76010000}" r="J37" connectionId="0">
    <xmlCellPr id="1" xr6:uid="{00000000-0010-0000-7601-000001000000}" uniqueName="P1076173">
      <xmlPr mapId="3" xpath="/TFI-IZD-POD/ISD-TFI-IZD-POD-E_1000979/P1076173" xmlDataType="decimal"/>
    </xmlCellPr>
  </singleXmlCell>
  <singleXmlCell id="382" xr6:uid="{00000000-000C-0000-FFFF-FFFF77010000}" r="K37" connectionId="0">
    <xmlCellPr id="1" xr6:uid="{00000000-0010-0000-7701-000001000000}" uniqueName="P1082404">
      <xmlPr mapId="3" xpath="/TFI-IZD-POD/ISD-TFI-IZD-POD-E_1000979/P1082404" xmlDataType="decimal"/>
    </xmlCellPr>
  </singleXmlCell>
  <singleXmlCell id="383" xr6:uid="{00000000-000C-0000-FFFF-FFFF78010000}" r="H38" connectionId="0">
    <xmlCellPr id="1" xr6:uid="{00000000-0010-0000-7801-000001000000}" uniqueName="P1076175">
      <xmlPr mapId="3" xpath="/TFI-IZD-POD/ISD-TFI-IZD-POD-E_1000979/P1076175" xmlDataType="decimal"/>
    </xmlCellPr>
  </singleXmlCell>
  <singleXmlCell id="384" xr6:uid="{00000000-000C-0000-FFFF-FFFF79010000}" r="I38" connectionId="0">
    <xmlCellPr id="1" xr6:uid="{00000000-0010-0000-7901-000001000000}" uniqueName="P1082405">
      <xmlPr mapId="3" xpath="/TFI-IZD-POD/ISD-TFI-IZD-POD-E_1000979/P1082405" xmlDataType="decimal"/>
    </xmlCellPr>
  </singleXmlCell>
  <singleXmlCell id="385" xr6:uid="{00000000-000C-0000-FFFF-FFFF7A010000}" r="J38" connectionId="0">
    <xmlCellPr id="1" xr6:uid="{00000000-0010-0000-7A01-000001000000}" uniqueName="P1076178">
      <xmlPr mapId="3" xpath="/TFI-IZD-POD/ISD-TFI-IZD-POD-E_1000979/P1076178" xmlDataType="decimal"/>
    </xmlCellPr>
  </singleXmlCell>
  <singleXmlCell id="386" xr6:uid="{00000000-000C-0000-FFFF-FFFF7B010000}" r="K38" connectionId="0">
    <xmlCellPr id="1" xr6:uid="{00000000-0010-0000-7B01-000001000000}" uniqueName="P1082407">
      <xmlPr mapId="3" xpath="/TFI-IZD-POD/ISD-TFI-IZD-POD-E_1000979/P1082407" xmlDataType="decimal"/>
    </xmlCellPr>
  </singleXmlCell>
  <singleXmlCell id="387" xr6:uid="{00000000-000C-0000-FFFF-FFFF7C010000}" r="H39" connectionId="0">
    <xmlCellPr id="1" xr6:uid="{00000000-0010-0000-7C01-000001000000}" uniqueName="P1076180">
      <xmlPr mapId="3" xpath="/TFI-IZD-POD/ISD-TFI-IZD-POD-E_1000979/P1076180" xmlDataType="decimal"/>
    </xmlCellPr>
  </singleXmlCell>
  <singleXmlCell id="388" xr6:uid="{00000000-000C-0000-FFFF-FFFF7D010000}" r="I39" connectionId="0">
    <xmlCellPr id="1" xr6:uid="{00000000-0010-0000-7D01-000001000000}" uniqueName="P1082409">
      <xmlPr mapId="3" xpath="/TFI-IZD-POD/ISD-TFI-IZD-POD-E_1000979/P1082409" xmlDataType="decimal"/>
    </xmlCellPr>
  </singleXmlCell>
  <singleXmlCell id="389" xr6:uid="{00000000-000C-0000-FFFF-FFFF7E010000}" r="J39" connectionId="0">
    <xmlCellPr id="1" xr6:uid="{00000000-0010-0000-7E01-000001000000}" uniqueName="P1076182">
      <xmlPr mapId="3" xpath="/TFI-IZD-POD/ISD-TFI-IZD-POD-E_1000979/P1076182" xmlDataType="decimal"/>
    </xmlCellPr>
  </singleXmlCell>
  <singleXmlCell id="390" xr6:uid="{00000000-000C-0000-FFFF-FFFF7F010000}" r="K39" connectionId="0">
    <xmlCellPr id="1" xr6:uid="{00000000-0010-0000-7F01-000001000000}" uniqueName="P1082411">
      <xmlPr mapId="3" xpath="/TFI-IZD-POD/ISD-TFI-IZD-POD-E_1000979/P1082411" xmlDataType="decimal"/>
    </xmlCellPr>
  </singleXmlCell>
  <singleXmlCell id="391" xr6:uid="{00000000-000C-0000-FFFF-FFFF80010000}" r="H40" connectionId="0">
    <xmlCellPr id="1" xr6:uid="{00000000-0010-0000-8001-000001000000}" uniqueName="P1076234">
      <xmlPr mapId="3" xpath="/TFI-IZD-POD/ISD-TFI-IZD-POD-E_1000979/P1076234" xmlDataType="decimal"/>
    </xmlCellPr>
  </singleXmlCell>
  <singleXmlCell id="392" xr6:uid="{00000000-000C-0000-FFFF-FFFF81010000}" r="I40" connectionId="0">
    <xmlCellPr id="1" xr6:uid="{00000000-0010-0000-8101-000001000000}" uniqueName="P1082413">
      <xmlPr mapId="3" xpath="/TFI-IZD-POD/ISD-TFI-IZD-POD-E_1000979/P1082413" xmlDataType="decimal"/>
    </xmlCellPr>
  </singleXmlCell>
  <singleXmlCell id="393" xr6:uid="{00000000-000C-0000-FFFF-FFFF82010000}" r="J40" connectionId="0">
    <xmlCellPr id="1" xr6:uid="{00000000-0010-0000-8201-000001000000}" uniqueName="P1076236">
      <xmlPr mapId="3" xpath="/TFI-IZD-POD/ISD-TFI-IZD-POD-E_1000979/P1076236" xmlDataType="decimal"/>
    </xmlCellPr>
  </singleXmlCell>
  <singleXmlCell id="394" xr6:uid="{00000000-000C-0000-FFFF-FFFF83010000}" r="K40" connectionId="0">
    <xmlCellPr id="1" xr6:uid="{00000000-0010-0000-8301-000001000000}" uniqueName="P1082414">
      <xmlPr mapId="3" xpath="/TFI-IZD-POD/ISD-TFI-IZD-POD-E_1000979/P1082414" xmlDataType="decimal"/>
    </xmlCellPr>
  </singleXmlCell>
  <singleXmlCell id="395" xr6:uid="{00000000-000C-0000-FFFF-FFFF84010000}" r="H41" connectionId="0">
    <xmlCellPr id="1" xr6:uid="{00000000-0010-0000-8401-000001000000}" uniqueName="P1076240">
      <xmlPr mapId="3" xpath="/TFI-IZD-POD/ISD-TFI-IZD-POD-E_1000979/P1076240" xmlDataType="decimal"/>
    </xmlCellPr>
  </singleXmlCell>
  <singleXmlCell id="396" xr6:uid="{00000000-000C-0000-FFFF-FFFF85010000}" r="I41" connectionId="0">
    <xmlCellPr id="1" xr6:uid="{00000000-0010-0000-8501-000001000000}" uniqueName="P1082421">
      <xmlPr mapId="3" xpath="/TFI-IZD-POD/ISD-TFI-IZD-POD-E_1000979/P1082421" xmlDataType="decimal"/>
    </xmlCellPr>
  </singleXmlCell>
  <singleXmlCell id="397" xr6:uid="{00000000-000C-0000-FFFF-FFFF86010000}" r="J41" connectionId="0">
    <xmlCellPr id="1" xr6:uid="{00000000-0010-0000-8601-000001000000}" uniqueName="P1076243">
      <xmlPr mapId="3" xpath="/TFI-IZD-POD/ISD-TFI-IZD-POD-E_1000979/P1076243" xmlDataType="decimal"/>
    </xmlCellPr>
  </singleXmlCell>
  <singleXmlCell id="398" xr6:uid="{00000000-000C-0000-FFFF-FFFF87010000}" r="K41" connectionId="0">
    <xmlCellPr id="1" xr6:uid="{00000000-0010-0000-8701-000001000000}" uniqueName="P1082424">
      <xmlPr mapId="3" xpath="/TFI-IZD-POD/ISD-TFI-IZD-POD-E_1000979/P1082424" xmlDataType="decimal"/>
    </xmlCellPr>
  </singleXmlCell>
  <singleXmlCell id="399" xr6:uid="{00000000-000C-0000-FFFF-FFFF88010000}" r="H42" connectionId="0">
    <xmlCellPr id="1" xr6:uid="{00000000-0010-0000-8801-000001000000}" uniqueName="P1076245">
      <xmlPr mapId="3" xpath="/TFI-IZD-POD/ISD-TFI-IZD-POD-E_1000979/P1076245" xmlDataType="decimal"/>
    </xmlCellPr>
  </singleXmlCell>
  <singleXmlCell id="400" xr6:uid="{00000000-000C-0000-FFFF-FFFF89010000}" r="I42" connectionId="0">
    <xmlCellPr id="1" xr6:uid="{00000000-0010-0000-8901-000001000000}" uniqueName="P1082426">
      <xmlPr mapId="3" xpath="/TFI-IZD-POD/ISD-TFI-IZD-POD-E_1000979/P1082426" xmlDataType="decimal"/>
    </xmlCellPr>
  </singleXmlCell>
  <singleXmlCell id="401" xr6:uid="{00000000-000C-0000-FFFF-FFFF8A010000}" r="J42" connectionId="0">
    <xmlCellPr id="1" xr6:uid="{00000000-0010-0000-8A01-000001000000}" uniqueName="P1076247">
      <xmlPr mapId="3" xpath="/TFI-IZD-POD/ISD-TFI-IZD-POD-E_1000979/P1076247" xmlDataType="decimal"/>
    </xmlCellPr>
  </singleXmlCell>
  <singleXmlCell id="402" xr6:uid="{00000000-000C-0000-FFFF-FFFF8B010000}" r="K42" connectionId="0">
    <xmlCellPr id="1" xr6:uid="{00000000-0010-0000-8B01-000001000000}" uniqueName="P1082427">
      <xmlPr mapId="3" xpath="/TFI-IZD-POD/ISD-TFI-IZD-POD-E_1000979/P1082427" xmlDataType="decimal"/>
    </xmlCellPr>
  </singleXmlCell>
  <singleXmlCell id="403" xr6:uid="{00000000-000C-0000-FFFF-FFFF8C010000}" r="H43" connectionId="0">
    <xmlCellPr id="1" xr6:uid="{00000000-0010-0000-8C01-000001000000}" uniqueName="P1076249">
      <xmlPr mapId="3" xpath="/TFI-IZD-POD/ISD-TFI-IZD-POD-E_1000979/P1076249" xmlDataType="decimal"/>
    </xmlCellPr>
  </singleXmlCell>
  <singleXmlCell id="404" xr6:uid="{00000000-000C-0000-FFFF-FFFF8D010000}" r="I43" connectionId="0">
    <xmlCellPr id="1" xr6:uid="{00000000-0010-0000-8D01-000001000000}" uniqueName="P1082431">
      <xmlPr mapId="3" xpath="/TFI-IZD-POD/ISD-TFI-IZD-POD-E_1000979/P1082431" xmlDataType="decimal"/>
    </xmlCellPr>
  </singleXmlCell>
  <singleXmlCell id="405" xr6:uid="{00000000-000C-0000-FFFF-FFFF8E010000}" r="J43" connectionId="0">
    <xmlCellPr id="1" xr6:uid="{00000000-0010-0000-8E01-000001000000}" uniqueName="P1076251">
      <xmlPr mapId="3" xpath="/TFI-IZD-POD/ISD-TFI-IZD-POD-E_1000979/P1076251" xmlDataType="decimal"/>
    </xmlCellPr>
  </singleXmlCell>
  <singleXmlCell id="406" xr6:uid="{00000000-000C-0000-FFFF-FFFF8F010000}" r="K43" connectionId="0">
    <xmlCellPr id="1" xr6:uid="{00000000-0010-0000-8F01-000001000000}" uniqueName="P1082432">
      <xmlPr mapId="3" xpath="/TFI-IZD-POD/ISD-TFI-IZD-POD-E_1000979/P1082432" xmlDataType="decimal"/>
    </xmlCellPr>
  </singleXmlCell>
  <singleXmlCell id="407" xr6:uid="{00000000-000C-0000-FFFF-FFFF90010000}" r="H44" connectionId="0">
    <xmlCellPr id="1" xr6:uid="{00000000-0010-0000-9001-000001000000}" uniqueName="P1076253">
      <xmlPr mapId="3" xpath="/TFI-IZD-POD/ISD-TFI-IZD-POD-E_1000979/P1076253" xmlDataType="decimal"/>
    </xmlCellPr>
  </singleXmlCell>
  <singleXmlCell id="408" xr6:uid="{00000000-000C-0000-FFFF-FFFF91010000}" r="I44" connectionId="0">
    <xmlCellPr id="1" xr6:uid="{00000000-0010-0000-9101-000001000000}" uniqueName="P1082434">
      <xmlPr mapId="3" xpath="/TFI-IZD-POD/ISD-TFI-IZD-POD-E_1000979/P1082434" xmlDataType="decimal"/>
    </xmlCellPr>
  </singleXmlCell>
  <singleXmlCell id="409" xr6:uid="{00000000-000C-0000-FFFF-FFFF92010000}" r="J44" connectionId="0">
    <xmlCellPr id="1" xr6:uid="{00000000-0010-0000-9201-000001000000}" uniqueName="P1076255">
      <xmlPr mapId="3" xpath="/TFI-IZD-POD/ISD-TFI-IZD-POD-E_1000979/P1076255" xmlDataType="decimal"/>
    </xmlCellPr>
  </singleXmlCell>
  <singleXmlCell id="410" xr6:uid="{00000000-000C-0000-FFFF-FFFF93010000}" r="K44" connectionId="0">
    <xmlCellPr id="1" xr6:uid="{00000000-0010-0000-9301-000001000000}" uniqueName="P1082436">
      <xmlPr mapId="3" xpath="/TFI-IZD-POD/ISD-TFI-IZD-POD-E_1000979/P1082436" xmlDataType="decimal"/>
    </xmlCellPr>
  </singleXmlCell>
  <singleXmlCell id="411" xr6:uid="{00000000-000C-0000-FFFF-FFFF94010000}" r="H45" connectionId="0">
    <xmlCellPr id="1" xr6:uid="{00000000-0010-0000-9401-000001000000}" uniqueName="P1076257">
      <xmlPr mapId="3" xpath="/TFI-IZD-POD/ISD-TFI-IZD-POD-E_1000979/P1076257" xmlDataType="decimal"/>
    </xmlCellPr>
  </singleXmlCell>
  <singleXmlCell id="412" xr6:uid="{00000000-000C-0000-FFFF-FFFF95010000}" r="I45" connectionId="0">
    <xmlCellPr id="1" xr6:uid="{00000000-0010-0000-9501-000001000000}" uniqueName="P1082438">
      <xmlPr mapId="3" xpath="/TFI-IZD-POD/ISD-TFI-IZD-POD-E_1000979/P1082438" xmlDataType="decimal"/>
    </xmlCellPr>
  </singleXmlCell>
  <singleXmlCell id="413" xr6:uid="{00000000-000C-0000-FFFF-FFFF96010000}" r="J45" connectionId="0">
    <xmlCellPr id="1" xr6:uid="{00000000-0010-0000-9601-000001000000}" uniqueName="P1076259">
      <xmlPr mapId="3" xpath="/TFI-IZD-POD/ISD-TFI-IZD-POD-E_1000979/P1076259" xmlDataType="decimal"/>
    </xmlCellPr>
  </singleXmlCell>
  <singleXmlCell id="414" xr6:uid="{00000000-000C-0000-FFFF-FFFF97010000}" r="K45" connectionId="0">
    <xmlCellPr id="1" xr6:uid="{00000000-0010-0000-9701-000001000000}" uniqueName="P1082439">
      <xmlPr mapId="3" xpath="/TFI-IZD-POD/ISD-TFI-IZD-POD-E_1000979/P1082439" xmlDataType="decimal"/>
    </xmlCellPr>
  </singleXmlCell>
  <singleXmlCell id="415" xr6:uid="{00000000-000C-0000-FFFF-FFFF98010000}" r="H46" connectionId="0">
    <xmlCellPr id="1" xr6:uid="{00000000-0010-0000-9801-000001000000}" uniqueName="P1076262">
      <xmlPr mapId="3" xpath="/TFI-IZD-POD/ISD-TFI-IZD-POD-E_1000979/P1076262" xmlDataType="decimal"/>
    </xmlCellPr>
  </singleXmlCell>
  <singleXmlCell id="416" xr6:uid="{00000000-000C-0000-FFFF-FFFF99010000}" r="I46" connectionId="0">
    <xmlCellPr id="1" xr6:uid="{00000000-0010-0000-9901-000001000000}" uniqueName="P1082441">
      <xmlPr mapId="3" xpath="/TFI-IZD-POD/ISD-TFI-IZD-POD-E_1000979/P1082441" xmlDataType="decimal"/>
    </xmlCellPr>
  </singleXmlCell>
  <singleXmlCell id="417" xr6:uid="{00000000-000C-0000-FFFF-FFFF9A010000}" r="J46" connectionId="0">
    <xmlCellPr id="1" xr6:uid="{00000000-0010-0000-9A01-000001000000}" uniqueName="P1076264">
      <xmlPr mapId="3" xpath="/TFI-IZD-POD/ISD-TFI-IZD-POD-E_1000979/P1076264" xmlDataType="decimal"/>
    </xmlCellPr>
  </singleXmlCell>
  <singleXmlCell id="418" xr6:uid="{00000000-000C-0000-FFFF-FFFF9B010000}" r="K46" connectionId="0">
    <xmlCellPr id="1" xr6:uid="{00000000-0010-0000-9B01-000001000000}" uniqueName="P1082443">
      <xmlPr mapId="3" xpath="/TFI-IZD-POD/ISD-TFI-IZD-POD-E_1000979/P1082443" xmlDataType="decimal"/>
    </xmlCellPr>
  </singleXmlCell>
  <singleXmlCell id="419" xr6:uid="{00000000-000C-0000-FFFF-FFFF9C010000}" r="H47" connectionId="0">
    <xmlCellPr id="1" xr6:uid="{00000000-0010-0000-9C01-000001000000}" uniqueName="P1076274">
      <xmlPr mapId="3" xpath="/TFI-IZD-POD/ISD-TFI-IZD-POD-E_1000979/P1076274" xmlDataType="decimal"/>
    </xmlCellPr>
  </singleXmlCell>
  <singleXmlCell id="420" xr6:uid="{00000000-000C-0000-FFFF-FFFF9D010000}" r="I47" connectionId="0">
    <xmlCellPr id="1" xr6:uid="{00000000-0010-0000-9D01-000001000000}" uniqueName="P1082444">
      <xmlPr mapId="3" xpath="/TFI-IZD-POD/ISD-TFI-IZD-POD-E_1000979/P1082444" xmlDataType="decimal"/>
    </xmlCellPr>
  </singleXmlCell>
  <singleXmlCell id="421" xr6:uid="{00000000-000C-0000-FFFF-FFFF9E010000}" r="J47" connectionId="0">
    <xmlCellPr id="1" xr6:uid="{00000000-0010-0000-9E01-000001000000}" uniqueName="P1076276">
      <xmlPr mapId="3" xpath="/TFI-IZD-POD/ISD-TFI-IZD-POD-E_1000979/P1076276" xmlDataType="decimal"/>
    </xmlCellPr>
  </singleXmlCell>
  <singleXmlCell id="422" xr6:uid="{00000000-000C-0000-FFFF-FFFF9F010000}" r="K47" connectionId="0">
    <xmlCellPr id="1" xr6:uid="{00000000-0010-0000-9F01-000001000000}" uniqueName="P1082446">
      <xmlPr mapId="3" xpath="/TFI-IZD-POD/ISD-TFI-IZD-POD-E_1000979/P1082446" xmlDataType="decimal"/>
    </xmlCellPr>
  </singleXmlCell>
  <singleXmlCell id="423" xr6:uid="{00000000-000C-0000-FFFF-FFFFA0010000}" r="H48" connectionId="0">
    <xmlCellPr id="1" xr6:uid="{00000000-0010-0000-A001-000001000000}" uniqueName="P1076278">
      <xmlPr mapId="3" xpath="/TFI-IZD-POD/ISD-TFI-IZD-POD-E_1000979/P1076278" xmlDataType="decimal"/>
    </xmlCellPr>
  </singleXmlCell>
  <singleXmlCell id="424" xr6:uid="{00000000-000C-0000-FFFF-FFFFA1010000}" r="I48" connectionId="0">
    <xmlCellPr id="1" xr6:uid="{00000000-0010-0000-A101-000001000000}" uniqueName="P1082448">
      <xmlPr mapId="3" xpath="/TFI-IZD-POD/ISD-TFI-IZD-POD-E_1000979/P1082448" xmlDataType="decimal"/>
    </xmlCellPr>
  </singleXmlCell>
  <singleXmlCell id="425" xr6:uid="{00000000-000C-0000-FFFF-FFFFA2010000}" r="J48" connectionId="0">
    <xmlCellPr id="1" xr6:uid="{00000000-0010-0000-A201-000001000000}" uniqueName="P1076280">
      <xmlPr mapId="3" xpath="/TFI-IZD-POD/ISD-TFI-IZD-POD-E_1000979/P1076280" xmlDataType="decimal"/>
    </xmlCellPr>
  </singleXmlCell>
  <singleXmlCell id="426" xr6:uid="{00000000-000C-0000-FFFF-FFFFA3010000}" r="K48" connectionId="0">
    <xmlCellPr id="1" xr6:uid="{00000000-0010-0000-A301-000001000000}" uniqueName="P1082449">
      <xmlPr mapId="3" xpath="/TFI-IZD-POD/ISD-TFI-IZD-POD-E_1000979/P1082449" xmlDataType="decimal"/>
    </xmlCellPr>
  </singleXmlCell>
  <singleXmlCell id="427" xr6:uid="{00000000-000C-0000-FFFF-FFFFA4010000}" r="H49" connectionId="0">
    <xmlCellPr id="1" xr6:uid="{00000000-0010-0000-A401-000001000000}" uniqueName="P1076281">
      <xmlPr mapId="3" xpath="/TFI-IZD-POD/ISD-TFI-IZD-POD-E_1000979/P1076281" xmlDataType="decimal"/>
    </xmlCellPr>
  </singleXmlCell>
  <singleXmlCell id="428" xr6:uid="{00000000-000C-0000-FFFF-FFFFA5010000}" r="I49" connectionId="0">
    <xmlCellPr id="1" xr6:uid="{00000000-0010-0000-A501-000001000000}" uniqueName="P1082451">
      <xmlPr mapId="3" xpath="/TFI-IZD-POD/ISD-TFI-IZD-POD-E_1000979/P1082451" xmlDataType="decimal"/>
    </xmlCellPr>
  </singleXmlCell>
  <singleXmlCell id="429" xr6:uid="{00000000-000C-0000-FFFF-FFFFA6010000}" r="J49" connectionId="0">
    <xmlCellPr id="1" xr6:uid="{00000000-0010-0000-A601-000001000000}" uniqueName="P1076282">
      <xmlPr mapId="3" xpath="/TFI-IZD-POD/ISD-TFI-IZD-POD-E_1000979/P1076282" xmlDataType="decimal"/>
    </xmlCellPr>
  </singleXmlCell>
  <singleXmlCell id="430" xr6:uid="{00000000-000C-0000-FFFF-FFFFA7010000}" r="K49" connectionId="0">
    <xmlCellPr id="1" xr6:uid="{00000000-0010-0000-A701-000001000000}" uniqueName="P1082452">
      <xmlPr mapId="3" xpath="/TFI-IZD-POD/ISD-TFI-IZD-POD-E_1000979/P1082452" xmlDataType="decimal"/>
    </xmlCellPr>
  </singleXmlCell>
  <singleXmlCell id="431" xr6:uid="{00000000-000C-0000-FFFF-FFFFA8010000}" r="H50" connectionId="0">
    <xmlCellPr id="1" xr6:uid="{00000000-0010-0000-A801-000001000000}" uniqueName="P1076283">
      <xmlPr mapId="3" xpath="/TFI-IZD-POD/ISD-TFI-IZD-POD-E_1000979/P1076283" xmlDataType="decimal"/>
    </xmlCellPr>
  </singleXmlCell>
  <singleXmlCell id="432" xr6:uid="{00000000-000C-0000-FFFF-FFFFA9010000}" r="I50" connectionId="0">
    <xmlCellPr id="1" xr6:uid="{00000000-0010-0000-A901-000001000000}" uniqueName="P1082454">
      <xmlPr mapId="3" xpath="/TFI-IZD-POD/ISD-TFI-IZD-POD-E_1000979/P1082454" xmlDataType="decimal"/>
    </xmlCellPr>
  </singleXmlCell>
  <singleXmlCell id="433" xr6:uid="{00000000-000C-0000-FFFF-FFFFAA010000}" r="J50" connectionId="0">
    <xmlCellPr id="1" xr6:uid="{00000000-0010-0000-AA01-000001000000}" uniqueName="P1076284">
      <xmlPr mapId="3" xpath="/TFI-IZD-POD/ISD-TFI-IZD-POD-E_1000979/P1076284" xmlDataType="decimal"/>
    </xmlCellPr>
  </singleXmlCell>
  <singleXmlCell id="434" xr6:uid="{00000000-000C-0000-FFFF-FFFFAB010000}" r="K50" connectionId="0">
    <xmlCellPr id="1" xr6:uid="{00000000-0010-0000-AB01-000001000000}" uniqueName="P1082456">
      <xmlPr mapId="3" xpath="/TFI-IZD-POD/ISD-TFI-IZD-POD-E_1000979/P1082456" xmlDataType="decimal"/>
    </xmlCellPr>
  </singleXmlCell>
  <singleXmlCell id="435" xr6:uid="{00000000-000C-0000-FFFF-FFFFAC010000}" r="H51" connectionId="0">
    <xmlCellPr id="1" xr6:uid="{00000000-0010-0000-AC01-000001000000}" uniqueName="P1076285">
      <xmlPr mapId="3" xpath="/TFI-IZD-POD/ISD-TFI-IZD-POD-E_1000979/P1076285" xmlDataType="decimal"/>
    </xmlCellPr>
  </singleXmlCell>
  <singleXmlCell id="436" xr6:uid="{00000000-000C-0000-FFFF-FFFFAD010000}" r="I51" connectionId="0">
    <xmlCellPr id="1" xr6:uid="{00000000-0010-0000-AD01-000001000000}" uniqueName="P1082457">
      <xmlPr mapId="3" xpath="/TFI-IZD-POD/ISD-TFI-IZD-POD-E_1000979/P1082457" xmlDataType="decimal"/>
    </xmlCellPr>
  </singleXmlCell>
  <singleXmlCell id="437" xr6:uid="{00000000-000C-0000-FFFF-FFFFAE010000}" r="J51" connectionId="0">
    <xmlCellPr id="1" xr6:uid="{00000000-0010-0000-AE01-000001000000}" uniqueName="P1076286">
      <xmlPr mapId="3" xpath="/TFI-IZD-POD/ISD-TFI-IZD-POD-E_1000979/P1076286" xmlDataType="decimal"/>
    </xmlCellPr>
  </singleXmlCell>
  <singleXmlCell id="438" xr6:uid="{00000000-000C-0000-FFFF-FFFFAF010000}" r="K51" connectionId="0">
    <xmlCellPr id="1" xr6:uid="{00000000-0010-0000-AF01-000001000000}" uniqueName="P1082459">
      <xmlPr mapId="3" xpath="/TFI-IZD-POD/ISD-TFI-IZD-POD-E_1000979/P1082459" xmlDataType="decimal"/>
    </xmlCellPr>
  </singleXmlCell>
  <singleXmlCell id="439" xr6:uid="{00000000-000C-0000-FFFF-FFFFB0010000}" r="H52" connectionId="0">
    <xmlCellPr id="1" xr6:uid="{00000000-0010-0000-B001-000001000000}" uniqueName="P1076287">
      <xmlPr mapId="3" xpath="/TFI-IZD-POD/ISD-TFI-IZD-POD-E_1000979/P1076287" xmlDataType="decimal"/>
    </xmlCellPr>
  </singleXmlCell>
  <singleXmlCell id="440" xr6:uid="{00000000-000C-0000-FFFF-FFFFB1010000}" r="I52" connectionId="0">
    <xmlCellPr id="1" xr6:uid="{00000000-0010-0000-B101-000001000000}" uniqueName="P1082476">
      <xmlPr mapId="3" xpath="/TFI-IZD-POD/ISD-TFI-IZD-POD-E_1000979/P1082476" xmlDataType="decimal"/>
    </xmlCellPr>
  </singleXmlCell>
  <singleXmlCell id="441" xr6:uid="{00000000-000C-0000-FFFF-FFFFB2010000}" r="J52" connectionId="0">
    <xmlCellPr id="1" xr6:uid="{00000000-0010-0000-B201-000001000000}" uniqueName="P1076288">
      <xmlPr mapId="3" xpath="/TFI-IZD-POD/ISD-TFI-IZD-POD-E_1000979/P1076288" xmlDataType="decimal"/>
    </xmlCellPr>
  </singleXmlCell>
  <singleXmlCell id="442" xr6:uid="{00000000-000C-0000-FFFF-FFFFB3010000}" r="K52" connectionId="0">
    <xmlCellPr id="1" xr6:uid="{00000000-0010-0000-B301-000001000000}" uniqueName="P1082478">
      <xmlPr mapId="3" xpath="/TFI-IZD-POD/ISD-TFI-IZD-POD-E_1000979/P1082478" xmlDataType="decimal"/>
    </xmlCellPr>
  </singleXmlCell>
  <singleXmlCell id="443" xr6:uid="{00000000-000C-0000-FFFF-FFFFB4010000}" r="H53" connectionId="0">
    <xmlCellPr id="1" xr6:uid="{00000000-0010-0000-B401-000001000000}" uniqueName="P1076289">
      <xmlPr mapId="3" xpath="/TFI-IZD-POD/ISD-TFI-IZD-POD-E_1000979/P1076289" xmlDataType="decimal"/>
    </xmlCellPr>
  </singleXmlCell>
  <singleXmlCell id="444" xr6:uid="{00000000-000C-0000-FFFF-FFFFB5010000}" r="I53" connectionId="0">
    <xmlCellPr id="1" xr6:uid="{00000000-0010-0000-B501-000001000000}" uniqueName="P1082479">
      <xmlPr mapId="3" xpath="/TFI-IZD-POD/ISD-TFI-IZD-POD-E_1000979/P1082479" xmlDataType="decimal"/>
    </xmlCellPr>
  </singleXmlCell>
  <singleXmlCell id="445" xr6:uid="{00000000-000C-0000-FFFF-FFFFB6010000}" r="J53" connectionId="0">
    <xmlCellPr id="1" xr6:uid="{00000000-0010-0000-B601-000001000000}" uniqueName="P1076291">
      <xmlPr mapId="3" xpath="/TFI-IZD-POD/ISD-TFI-IZD-POD-E_1000979/P1076291" xmlDataType="decimal"/>
    </xmlCellPr>
  </singleXmlCell>
  <singleXmlCell id="446" xr6:uid="{00000000-000C-0000-FFFF-FFFFB7010000}" r="K53" connectionId="0">
    <xmlCellPr id="1" xr6:uid="{00000000-0010-0000-B701-000001000000}" uniqueName="P1082481">
      <xmlPr mapId="3" xpath="/TFI-IZD-POD/ISD-TFI-IZD-POD-E_1000979/P1082481" xmlDataType="decimal"/>
    </xmlCellPr>
  </singleXmlCell>
  <singleXmlCell id="447" xr6:uid="{00000000-000C-0000-FFFF-FFFFB8010000}" r="H54" connectionId="0">
    <xmlCellPr id="1" xr6:uid="{00000000-0010-0000-B801-000001000000}" uniqueName="P1076293">
      <xmlPr mapId="3" xpath="/TFI-IZD-POD/ISD-TFI-IZD-POD-E_1000979/P1076293" xmlDataType="decimal"/>
    </xmlCellPr>
  </singleXmlCell>
  <singleXmlCell id="448" xr6:uid="{00000000-000C-0000-FFFF-FFFFB9010000}" r="I54" connectionId="0">
    <xmlCellPr id="1" xr6:uid="{00000000-0010-0000-B901-000001000000}" uniqueName="P1082483">
      <xmlPr mapId="3" xpath="/TFI-IZD-POD/ISD-TFI-IZD-POD-E_1000979/P1082483" xmlDataType="decimal"/>
    </xmlCellPr>
  </singleXmlCell>
  <singleXmlCell id="449" xr6:uid="{00000000-000C-0000-FFFF-FFFFBA010000}" r="J54" connectionId="0">
    <xmlCellPr id="1" xr6:uid="{00000000-0010-0000-BA01-000001000000}" uniqueName="P1076295">
      <xmlPr mapId="3" xpath="/TFI-IZD-POD/ISD-TFI-IZD-POD-E_1000979/P1076295" xmlDataType="decimal"/>
    </xmlCellPr>
  </singleXmlCell>
  <singleXmlCell id="450" xr6:uid="{00000000-000C-0000-FFFF-FFFFBB010000}" r="K54" connectionId="0">
    <xmlCellPr id="1" xr6:uid="{00000000-0010-0000-BB01-000001000000}" uniqueName="P1082485">
      <xmlPr mapId="3" xpath="/TFI-IZD-POD/ISD-TFI-IZD-POD-E_1000979/P1082485" xmlDataType="decimal"/>
    </xmlCellPr>
  </singleXmlCell>
  <singleXmlCell id="451" xr6:uid="{00000000-000C-0000-FFFF-FFFFBC010000}" r="H55" connectionId="0">
    <xmlCellPr id="1" xr6:uid="{00000000-0010-0000-BC01-000001000000}" uniqueName="P1076297">
      <xmlPr mapId="3" xpath="/TFI-IZD-POD/ISD-TFI-IZD-POD-E_1000979/P1076297" xmlDataType="decimal"/>
    </xmlCellPr>
  </singleXmlCell>
  <singleXmlCell id="452" xr6:uid="{00000000-000C-0000-FFFF-FFFFBD010000}" r="I55" connectionId="0">
    <xmlCellPr id="1" xr6:uid="{00000000-0010-0000-BD01-000001000000}" uniqueName="P1082486">
      <xmlPr mapId="3" xpath="/TFI-IZD-POD/ISD-TFI-IZD-POD-E_1000979/P1082486" xmlDataType="decimal"/>
    </xmlCellPr>
  </singleXmlCell>
  <singleXmlCell id="453" xr6:uid="{00000000-000C-0000-FFFF-FFFFBE010000}" r="J55" connectionId="0">
    <xmlCellPr id="1" xr6:uid="{00000000-0010-0000-BE01-000001000000}" uniqueName="P1076299">
      <xmlPr mapId="3" xpath="/TFI-IZD-POD/ISD-TFI-IZD-POD-E_1000979/P1076299" xmlDataType="decimal"/>
    </xmlCellPr>
  </singleXmlCell>
  <singleXmlCell id="454" xr6:uid="{00000000-000C-0000-FFFF-FFFFBF010000}" r="K55" connectionId="0">
    <xmlCellPr id="1" xr6:uid="{00000000-0010-0000-BF01-000001000000}" uniqueName="P1082489">
      <xmlPr mapId="3" xpath="/TFI-IZD-POD/ISD-TFI-IZD-POD-E_1000979/P1082489" xmlDataType="decimal"/>
    </xmlCellPr>
  </singleXmlCell>
  <singleXmlCell id="455" xr6:uid="{00000000-000C-0000-FFFF-FFFFC0010000}" r="H56" connectionId="0">
    <xmlCellPr id="1" xr6:uid="{00000000-0010-0000-C001-000001000000}" uniqueName="P1076301">
      <xmlPr mapId="3" xpath="/TFI-IZD-POD/ISD-TFI-IZD-POD-E_1000979/P1076301" xmlDataType="decimal"/>
    </xmlCellPr>
  </singleXmlCell>
  <singleXmlCell id="456" xr6:uid="{00000000-000C-0000-FFFF-FFFFC1010000}" r="I56" connectionId="0">
    <xmlCellPr id="1" xr6:uid="{00000000-0010-0000-C101-000001000000}" uniqueName="P1082491">
      <xmlPr mapId="3" xpath="/TFI-IZD-POD/ISD-TFI-IZD-POD-E_1000979/P1082491" xmlDataType="decimal"/>
    </xmlCellPr>
  </singleXmlCell>
  <singleXmlCell id="457" xr6:uid="{00000000-000C-0000-FFFF-FFFFC2010000}" r="J56" connectionId="0">
    <xmlCellPr id="1" xr6:uid="{00000000-0010-0000-C201-000001000000}" uniqueName="P1076303">
      <xmlPr mapId="3" xpath="/TFI-IZD-POD/ISD-TFI-IZD-POD-E_1000979/P1076303" xmlDataType="decimal"/>
    </xmlCellPr>
  </singleXmlCell>
  <singleXmlCell id="458" xr6:uid="{00000000-000C-0000-FFFF-FFFFC3010000}" r="K56" connectionId="0">
    <xmlCellPr id="1" xr6:uid="{00000000-0010-0000-C301-000001000000}" uniqueName="P1082492">
      <xmlPr mapId="3" xpath="/TFI-IZD-POD/ISD-TFI-IZD-POD-E_1000979/P1082492" xmlDataType="decimal"/>
    </xmlCellPr>
  </singleXmlCell>
  <singleXmlCell id="459" xr6:uid="{00000000-000C-0000-FFFF-FFFFC4010000}" r="H57" connectionId="0">
    <xmlCellPr id="1" xr6:uid="{00000000-0010-0000-C401-000001000000}" uniqueName="P1076315">
      <xmlPr mapId="3" xpath="/TFI-IZD-POD/ISD-TFI-IZD-POD-E_1000979/P1076315" xmlDataType="decimal"/>
    </xmlCellPr>
  </singleXmlCell>
  <singleXmlCell id="460" xr6:uid="{00000000-000C-0000-FFFF-FFFFC5010000}" r="I57" connectionId="0">
    <xmlCellPr id="1" xr6:uid="{00000000-0010-0000-C501-000001000000}" uniqueName="P1082494">
      <xmlPr mapId="3" xpath="/TFI-IZD-POD/ISD-TFI-IZD-POD-E_1000979/P1082494" xmlDataType="decimal"/>
    </xmlCellPr>
  </singleXmlCell>
  <singleXmlCell id="461" xr6:uid="{00000000-000C-0000-FFFF-FFFFC6010000}" r="J57" connectionId="0">
    <xmlCellPr id="1" xr6:uid="{00000000-0010-0000-C601-000001000000}" uniqueName="P1076317">
      <xmlPr mapId="3" xpath="/TFI-IZD-POD/ISD-TFI-IZD-POD-E_1000979/P1076317" xmlDataType="decimal"/>
    </xmlCellPr>
  </singleXmlCell>
  <singleXmlCell id="462" xr6:uid="{00000000-000C-0000-FFFF-FFFFC7010000}" r="K57" connectionId="0">
    <xmlCellPr id="1" xr6:uid="{00000000-0010-0000-C701-000001000000}" uniqueName="P1082495">
      <xmlPr mapId="3" xpath="/TFI-IZD-POD/ISD-TFI-IZD-POD-E_1000979/P1082495" xmlDataType="decimal"/>
    </xmlCellPr>
  </singleXmlCell>
  <singleXmlCell id="463" xr6:uid="{00000000-000C-0000-FFFF-FFFFC8010000}" r="H58" connectionId="0">
    <xmlCellPr id="1" xr6:uid="{00000000-0010-0000-C801-000001000000}" uniqueName="P1076322">
      <xmlPr mapId="3" xpath="/TFI-IZD-POD/ISD-TFI-IZD-POD-E_1000979/P1076322" xmlDataType="decimal"/>
    </xmlCellPr>
  </singleXmlCell>
  <singleXmlCell id="464" xr6:uid="{00000000-000C-0000-FFFF-FFFFC9010000}" r="I58" connectionId="0">
    <xmlCellPr id="1" xr6:uid="{00000000-0010-0000-C901-000001000000}" uniqueName="P1082496">
      <xmlPr mapId="3" xpath="/TFI-IZD-POD/ISD-TFI-IZD-POD-E_1000979/P1082496" xmlDataType="decimal"/>
    </xmlCellPr>
  </singleXmlCell>
  <singleXmlCell id="465" xr6:uid="{00000000-000C-0000-FFFF-FFFFCA010000}" r="J58" connectionId="0">
    <xmlCellPr id="1" xr6:uid="{00000000-0010-0000-CA01-000001000000}" uniqueName="P1076324">
      <xmlPr mapId="3" xpath="/TFI-IZD-POD/ISD-TFI-IZD-POD-E_1000979/P1076324" xmlDataType="decimal"/>
    </xmlCellPr>
  </singleXmlCell>
  <singleXmlCell id="466" xr6:uid="{00000000-000C-0000-FFFF-FFFFCB010000}" r="K58" connectionId="0">
    <xmlCellPr id="1" xr6:uid="{00000000-0010-0000-CB01-000001000000}" uniqueName="P1082499">
      <xmlPr mapId="3" xpath="/TFI-IZD-POD/ISD-TFI-IZD-POD-E_1000979/P1082499" xmlDataType="decimal"/>
    </xmlCellPr>
  </singleXmlCell>
  <singleXmlCell id="467" xr6:uid="{00000000-000C-0000-FFFF-FFFFCC010000}" r="H59" connectionId="0">
    <xmlCellPr id="1" xr6:uid="{00000000-0010-0000-CC01-000001000000}" uniqueName="P1076326">
      <xmlPr mapId="3" xpath="/TFI-IZD-POD/ISD-TFI-IZD-POD-E_1000979/P1076326" xmlDataType="decimal"/>
    </xmlCellPr>
  </singleXmlCell>
  <singleXmlCell id="468" xr6:uid="{00000000-000C-0000-FFFF-FFFFCD010000}" r="I59" connectionId="0">
    <xmlCellPr id="1" xr6:uid="{00000000-0010-0000-CD01-000001000000}" uniqueName="P1082500">
      <xmlPr mapId="3" xpath="/TFI-IZD-POD/ISD-TFI-IZD-POD-E_1000979/P1082500" xmlDataType="decimal"/>
    </xmlCellPr>
  </singleXmlCell>
  <singleXmlCell id="469" xr6:uid="{00000000-000C-0000-FFFF-FFFFCE010000}" r="J59" connectionId="0">
    <xmlCellPr id="1" xr6:uid="{00000000-0010-0000-CE01-000001000000}" uniqueName="P1076330">
      <xmlPr mapId="3" xpath="/TFI-IZD-POD/ISD-TFI-IZD-POD-E_1000979/P1076330" xmlDataType="decimal"/>
    </xmlCellPr>
  </singleXmlCell>
  <singleXmlCell id="470" xr6:uid="{00000000-000C-0000-FFFF-FFFFCF010000}" r="K59" connectionId="0">
    <xmlCellPr id="1" xr6:uid="{00000000-0010-0000-CF01-000001000000}" uniqueName="P1082502">
      <xmlPr mapId="3" xpath="/TFI-IZD-POD/ISD-TFI-IZD-POD-E_1000979/P1082502" xmlDataType="decimal"/>
    </xmlCellPr>
  </singleXmlCell>
  <singleXmlCell id="471" xr6:uid="{00000000-000C-0000-FFFF-FFFFD0010000}" r="H60" connectionId="0">
    <xmlCellPr id="1" xr6:uid="{00000000-0010-0000-D001-000001000000}" uniqueName="P1076331">
      <xmlPr mapId="3" xpath="/TFI-IZD-POD/ISD-TFI-IZD-POD-E_1000979/P1076331" xmlDataType="decimal"/>
    </xmlCellPr>
  </singleXmlCell>
  <singleXmlCell id="472" xr6:uid="{00000000-000C-0000-FFFF-FFFFD1010000}" r="I60" connectionId="0">
    <xmlCellPr id="1" xr6:uid="{00000000-0010-0000-D101-000001000000}" uniqueName="P1082504">
      <xmlPr mapId="3" xpath="/TFI-IZD-POD/ISD-TFI-IZD-POD-E_1000979/P1082504" xmlDataType="decimal"/>
    </xmlCellPr>
  </singleXmlCell>
  <singleXmlCell id="473" xr6:uid="{00000000-000C-0000-FFFF-FFFFD2010000}" r="J60" connectionId="0">
    <xmlCellPr id="1" xr6:uid="{00000000-0010-0000-D201-000001000000}" uniqueName="P1076332">
      <xmlPr mapId="3" xpath="/TFI-IZD-POD/ISD-TFI-IZD-POD-E_1000979/P1076332" xmlDataType="decimal"/>
    </xmlCellPr>
  </singleXmlCell>
  <singleXmlCell id="474" xr6:uid="{00000000-000C-0000-FFFF-FFFFD3010000}" r="K60" connectionId="0">
    <xmlCellPr id="1" xr6:uid="{00000000-0010-0000-D301-000001000000}" uniqueName="P1082506">
      <xmlPr mapId="3" xpath="/TFI-IZD-POD/ISD-TFI-IZD-POD-E_1000979/P1082506" xmlDataType="decimal"/>
    </xmlCellPr>
  </singleXmlCell>
  <singleXmlCell id="475" xr6:uid="{00000000-000C-0000-FFFF-FFFFD4010000}" r="H61" connectionId="0">
    <xmlCellPr id="1" xr6:uid="{00000000-0010-0000-D401-000001000000}" uniqueName="P1076333">
      <xmlPr mapId="3" xpath="/TFI-IZD-POD/ISD-TFI-IZD-POD-E_1000979/P1076333" xmlDataType="decimal"/>
    </xmlCellPr>
  </singleXmlCell>
  <singleXmlCell id="476" xr6:uid="{00000000-000C-0000-FFFF-FFFFD5010000}" r="I61" connectionId="0">
    <xmlCellPr id="1" xr6:uid="{00000000-0010-0000-D501-000001000000}" uniqueName="P1082508">
      <xmlPr mapId="3" xpath="/TFI-IZD-POD/ISD-TFI-IZD-POD-E_1000979/P1082508" xmlDataType="decimal"/>
    </xmlCellPr>
  </singleXmlCell>
  <singleXmlCell id="477" xr6:uid="{00000000-000C-0000-FFFF-FFFFD6010000}" r="J61" connectionId="0">
    <xmlCellPr id="1" xr6:uid="{00000000-0010-0000-D601-000001000000}" uniqueName="P1076334">
      <xmlPr mapId="3" xpath="/TFI-IZD-POD/ISD-TFI-IZD-POD-E_1000979/P1076334" xmlDataType="decimal"/>
    </xmlCellPr>
  </singleXmlCell>
  <singleXmlCell id="478" xr6:uid="{00000000-000C-0000-FFFF-FFFFD7010000}" r="K61" connectionId="0">
    <xmlCellPr id="1" xr6:uid="{00000000-0010-0000-D701-000001000000}" uniqueName="P1082509">
      <xmlPr mapId="3" xpath="/TFI-IZD-POD/ISD-TFI-IZD-POD-E_1000979/P1082509" xmlDataType="decimal"/>
    </xmlCellPr>
  </singleXmlCell>
  <singleXmlCell id="479" xr6:uid="{00000000-000C-0000-FFFF-FFFFD8010000}" r="H62" connectionId="0">
    <xmlCellPr id="1" xr6:uid="{00000000-0010-0000-D801-000001000000}" uniqueName="P1076335">
      <xmlPr mapId="3" xpath="/TFI-IZD-POD/ISD-TFI-IZD-POD-E_1000979/P1076335" xmlDataType="decimal"/>
    </xmlCellPr>
  </singleXmlCell>
  <singleXmlCell id="480" xr6:uid="{00000000-000C-0000-FFFF-FFFFD9010000}" r="I62" connectionId="0">
    <xmlCellPr id="1" xr6:uid="{00000000-0010-0000-D901-000001000000}" uniqueName="P1082511">
      <xmlPr mapId="3" xpath="/TFI-IZD-POD/ISD-TFI-IZD-POD-E_1000979/P1082511" xmlDataType="decimal"/>
    </xmlCellPr>
  </singleXmlCell>
  <singleXmlCell id="481" xr6:uid="{00000000-000C-0000-FFFF-FFFFDA010000}" r="J62" connectionId="0">
    <xmlCellPr id="1" xr6:uid="{00000000-0010-0000-DA01-000001000000}" uniqueName="P1076336">
      <xmlPr mapId="3" xpath="/TFI-IZD-POD/ISD-TFI-IZD-POD-E_1000979/P1076336" xmlDataType="decimal"/>
    </xmlCellPr>
  </singleXmlCell>
  <singleXmlCell id="482" xr6:uid="{00000000-000C-0000-FFFF-FFFFDB010000}" r="K62" connectionId="0">
    <xmlCellPr id="1" xr6:uid="{00000000-0010-0000-DB01-000001000000}" uniqueName="P1082513">
      <xmlPr mapId="3" xpath="/TFI-IZD-POD/ISD-TFI-IZD-POD-E_1000979/P1082513" xmlDataType="decimal"/>
    </xmlCellPr>
  </singleXmlCell>
  <singleXmlCell id="483" xr6:uid="{00000000-000C-0000-FFFF-FFFFDC010000}" r="H63" connectionId="0">
    <xmlCellPr id="1" xr6:uid="{00000000-0010-0000-DC01-000001000000}" uniqueName="P1076337">
      <xmlPr mapId="3" xpath="/TFI-IZD-POD/ISD-TFI-IZD-POD-E_1000979/P1076337" xmlDataType="decimal"/>
    </xmlCellPr>
  </singleXmlCell>
  <singleXmlCell id="484" xr6:uid="{00000000-000C-0000-FFFF-FFFFDD010000}" r="I63" connectionId="0">
    <xmlCellPr id="1" xr6:uid="{00000000-0010-0000-DD01-000001000000}" uniqueName="P1082515">
      <xmlPr mapId="3" xpath="/TFI-IZD-POD/ISD-TFI-IZD-POD-E_1000979/P1082515" xmlDataType="decimal"/>
    </xmlCellPr>
  </singleXmlCell>
  <singleXmlCell id="485" xr6:uid="{00000000-000C-0000-FFFF-FFFFDE010000}" r="J63" connectionId="0">
    <xmlCellPr id="1" xr6:uid="{00000000-0010-0000-DE01-000001000000}" uniqueName="P1076338">
      <xmlPr mapId="3" xpath="/TFI-IZD-POD/ISD-TFI-IZD-POD-E_1000979/P1076338" xmlDataType="decimal"/>
    </xmlCellPr>
  </singleXmlCell>
  <singleXmlCell id="486" xr6:uid="{00000000-000C-0000-FFFF-FFFFDF010000}" r="K63" connectionId="0">
    <xmlCellPr id="1" xr6:uid="{00000000-0010-0000-DF01-000001000000}" uniqueName="P1082517">
      <xmlPr mapId="3" xpath="/TFI-IZD-POD/ISD-TFI-IZD-POD-E_1000979/P1082517" xmlDataType="decimal"/>
    </xmlCellPr>
  </singleXmlCell>
  <singleXmlCell id="487" xr6:uid="{00000000-000C-0000-FFFF-FFFFE0010000}" r="H64" connectionId="0">
    <xmlCellPr id="1" xr6:uid="{00000000-0010-0000-E001-000001000000}" uniqueName="P1076339">
      <xmlPr mapId="3" xpath="/TFI-IZD-POD/ISD-TFI-IZD-POD-E_1000979/P1076339" xmlDataType="decimal"/>
    </xmlCellPr>
  </singleXmlCell>
  <singleXmlCell id="488" xr6:uid="{00000000-000C-0000-FFFF-FFFFE1010000}" r="I64" connectionId="0">
    <xmlCellPr id="1" xr6:uid="{00000000-0010-0000-E101-000001000000}" uniqueName="P1082518">
      <xmlPr mapId="3" xpath="/TFI-IZD-POD/ISD-TFI-IZD-POD-E_1000979/P1082518" xmlDataType="decimal"/>
    </xmlCellPr>
  </singleXmlCell>
  <singleXmlCell id="489" xr6:uid="{00000000-000C-0000-FFFF-FFFFE2010000}" r="J64" connectionId="0">
    <xmlCellPr id="1" xr6:uid="{00000000-0010-0000-E201-000001000000}" uniqueName="P1076340">
      <xmlPr mapId="3" xpath="/TFI-IZD-POD/ISD-TFI-IZD-POD-E_1000979/P1076340" xmlDataType="decimal"/>
    </xmlCellPr>
  </singleXmlCell>
  <singleXmlCell id="490" xr6:uid="{00000000-000C-0000-FFFF-FFFFE3010000}" r="K64" connectionId="0">
    <xmlCellPr id="1" xr6:uid="{00000000-0010-0000-E301-000001000000}" uniqueName="P1082520">
      <xmlPr mapId="3" xpath="/TFI-IZD-POD/ISD-TFI-IZD-POD-E_1000979/P1082520" xmlDataType="decimal"/>
    </xmlCellPr>
  </singleXmlCell>
  <singleXmlCell id="491" xr6:uid="{00000000-000C-0000-FFFF-FFFFE4010000}" r="H65" connectionId="0">
    <xmlCellPr id="1" xr6:uid="{00000000-0010-0000-E401-000001000000}" uniqueName="P1076341">
      <xmlPr mapId="3" xpath="/TFI-IZD-POD/ISD-TFI-IZD-POD-E_1000979/P1076341" xmlDataType="decimal"/>
    </xmlCellPr>
  </singleXmlCell>
  <singleXmlCell id="492" xr6:uid="{00000000-000C-0000-FFFF-FFFFE5010000}" r="I65" connectionId="0">
    <xmlCellPr id="1" xr6:uid="{00000000-0010-0000-E501-000001000000}" uniqueName="P1082522">
      <xmlPr mapId="3" xpath="/TFI-IZD-POD/ISD-TFI-IZD-POD-E_1000979/P1082522" xmlDataType="decimal"/>
    </xmlCellPr>
  </singleXmlCell>
  <singleXmlCell id="493" xr6:uid="{00000000-000C-0000-FFFF-FFFFE6010000}" r="J65" connectionId="0">
    <xmlCellPr id="1" xr6:uid="{00000000-0010-0000-E601-000001000000}" uniqueName="P1076342">
      <xmlPr mapId="3" xpath="/TFI-IZD-POD/ISD-TFI-IZD-POD-E_1000979/P1076342" xmlDataType="decimal"/>
    </xmlCellPr>
  </singleXmlCell>
  <singleXmlCell id="494" xr6:uid="{00000000-000C-0000-FFFF-FFFFE7010000}" r="K65" connectionId="0">
    <xmlCellPr id="1" xr6:uid="{00000000-0010-0000-E701-000001000000}" uniqueName="P1082524">
      <xmlPr mapId="3" xpath="/TFI-IZD-POD/ISD-TFI-IZD-POD-E_1000979/P1082524" xmlDataType="decimal"/>
    </xmlCellPr>
  </singleXmlCell>
  <singleXmlCell id="495" xr6:uid="{00000000-000C-0000-FFFF-FFFFE8010000}" r="H66" connectionId="0">
    <xmlCellPr id="1" xr6:uid="{00000000-0010-0000-E801-000001000000}" uniqueName="P1076343">
      <xmlPr mapId="3" xpath="/TFI-IZD-POD/ISD-TFI-IZD-POD-E_1000979/P1076343" xmlDataType="decimal"/>
    </xmlCellPr>
  </singleXmlCell>
  <singleXmlCell id="496" xr6:uid="{00000000-000C-0000-FFFF-FFFFE9010000}" r="I66" connectionId="0">
    <xmlCellPr id="1" xr6:uid="{00000000-0010-0000-E901-000001000000}" uniqueName="P1082526">
      <xmlPr mapId="3" xpath="/TFI-IZD-POD/ISD-TFI-IZD-POD-E_1000979/P1082526" xmlDataType="decimal"/>
    </xmlCellPr>
  </singleXmlCell>
  <singleXmlCell id="497" xr6:uid="{00000000-000C-0000-FFFF-FFFFEA010000}" r="J66" connectionId="0">
    <xmlCellPr id="1" xr6:uid="{00000000-0010-0000-EA01-000001000000}" uniqueName="P1076344">
      <xmlPr mapId="3" xpath="/TFI-IZD-POD/ISD-TFI-IZD-POD-E_1000979/P1076344" xmlDataType="decimal"/>
    </xmlCellPr>
  </singleXmlCell>
  <singleXmlCell id="498" xr6:uid="{00000000-000C-0000-FFFF-FFFFEB010000}" r="K66" connectionId="0">
    <xmlCellPr id="1" xr6:uid="{00000000-0010-0000-EB01-000001000000}" uniqueName="P1082531">
      <xmlPr mapId="3" xpath="/TFI-IZD-POD/ISD-TFI-IZD-POD-E_1000979/P1082531" xmlDataType="decimal"/>
    </xmlCellPr>
  </singleXmlCell>
  <singleXmlCell id="499" xr6:uid="{00000000-000C-0000-FFFF-FFFFEC010000}" r="H67" connectionId="0">
    <xmlCellPr id="1" xr6:uid="{00000000-0010-0000-EC01-000001000000}" uniqueName="P1076345">
      <xmlPr mapId="3" xpath="/TFI-IZD-POD/ISD-TFI-IZD-POD-E_1000979/P1076345" xmlDataType="decimal"/>
    </xmlCellPr>
  </singleXmlCell>
  <singleXmlCell id="500" xr6:uid="{00000000-000C-0000-FFFF-FFFFED010000}" r="I67" connectionId="0">
    <xmlCellPr id="1" xr6:uid="{00000000-0010-0000-ED01-000001000000}" uniqueName="P1082534">
      <xmlPr mapId="3" xpath="/TFI-IZD-POD/ISD-TFI-IZD-POD-E_1000979/P1082534" xmlDataType="decimal"/>
    </xmlCellPr>
  </singleXmlCell>
  <singleXmlCell id="501" xr6:uid="{00000000-000C-0000-FFFF-FFFFEE010000}" r="J67" connectionId="0">
    <xmlCellPr id="1" xr6:uid="{00000000-0010-0000-EE01-000001000000}" uniqueName="P1076346">
      <xmlPr mapId="3" xpath="/TFI-IZD-POD/ISD-TFI-IZD-POD-E_1000979/P1076346" xmlDataType="decimal"/>
    </xmlCellPr>
  </singleXmlCell>
  <singleXmlCell id="502" xr6:uid="{00000000-000C-0000-FFFF-FFFFEF010000}" r="K67" connectionId="0">
    <xmlCellPr id="1" xr6:uid="{00000000-0010-0000-EF01-000001000000}" uniqueName="P1082535">
      <xmlPr mapId="3" xpath="/TFI-IZD-POD/ISD-TFI-IZD-POD-E_1000979/P1082535" xmlDataType="decimal"/>
    </xmlCellPr>
  </singleXmlCell>
  <singleXmlCell id="503" xr6:uid="{00000000-000C-0000-FFFF-FFFFF0010000}" r="H68" connectionId="0">
    <xmlCellPr id="1" xr6:uid="{00000000-0010-0000-F001-000001000000}" uniqueName="P1076347">
      <xmlPr mapId="3" xpath="/TFI-IZD-POD/ISD-TFI-IZD-POD-E_1000979/P1076347" xmlDataType="decimal"/>
    </xmlCellPr>
  </singleXmlCell>
  <singleXmlCell id="504" xr6:uid="{00000000-000C-0000-FFFF-FFFFF1010000}" r="I68" connectionId="0">
    <xmlCellPr id="1" xr6:uid="{00000000-0010-0000-F101-000001000000}" uniqueName="P1082536">
      <xmlPr mapId="3" xpath="/TFI-IZD-POD/ISD-TFI-IZD-POD-E_1000979/P1082536" xmlDataType="decimal"/>
    </xmlCellPr>
  </singleXmlCell>
  <singleXmlCell id="505" xr6:uid="{00000000-000C-0000-FFFF-FFFFF2010000}" r="J68" connectionId="0">
    <xmlCellPr id="1" xr6:uid="{00000000-0010-0000-F201-000001000000}" uniqueName="P1076348">
      <xmlPr mapId="3" xpath="/TFI-IZD-POD/ISD-TFI-IZD-POD-E_1000979/P1076348" xmlDataType="decimal"/>
    </xmlCellPr>
  </singleXmlCell>
  <singleXmlCell id="506" xr6:uid="{00000000-000C-0000-FFFF-FFFFF3010000}" r="K68" connectionId="0">
    <xmlCellPr id="1" xr6:uid="{00000000-0010-0000-F301-000001000000}" uniqueName="P1082537">
      <xmlPr mapId="3" xpath="/TFI-IZD-POD/ISD-TFI-IZD-POD-E_1000979/P1082537" xmlDataType="decimal"/>
    </xmlCellPr>
  </singleXmlCell>
  <singleXmlCell id="507" xr6:uid="{00000000-000C-0000-FFFF-FFFFF4010000}" r="H70" connectionId="0">
    <xmlCellPr id="1" xr6:uid="{00000000-0010-0000-F401-000001000000}" uniqueName="P1076349">
      <xmlPr mapId="3" xpath="/TFI-IZD-POD/ISD-TFI-IZD-POD-E_1000979/P1076349" xmlDataType="decimal"/>
    </xmlCellPr>
  </singleXmlCell>
  <singleXmlCell id="508" xr6:uid="{00000000-000C-0000-FFFF-FFFFF5010000}" r="I70" connectionId="0">
    <xmlCellPr id="1" xr6:uid="{00000000-0010-0000-F501-000001000000}" uniqueName="P1082538">
      <xmlPr mapId="3" xpath="/TFI-IZD-POD/ISD-TFI-IZD-POD-E_1000979/P1082538" xmlDataType="decimal"/>
    </xmlCellPr>
  </singleXmlCell>
  <singleXmlCell id="509" xr6:uid="{00000000-000C-0000-FFFF-FFFFF6010000}" r="J70" connectionId="0">
    <xmlCellPr id="1" xr6:uid="{00000000-0010-0000-F601-000001000000}" uniqueName="P1076350">
      <xmlPr mapId="3" xpath="/TFI-IZD-POD/ISD-TFI-IZD-POD-E_1000979/P1076350" xmlDataType="decimal"/>
    </xmlCellPr>
  </singleXmlCell>
  <singleXmlCell id="510" xr6:uid="{00000000-000C-0000-FFFF-FFFFF7010000}" r="K70" connectionId="0">
    <xmlCellPr id="1" xr6:uid="{00000000-0010-0000-F701-000001000000}" uniqueName="P1082539">
      <xmlPr mapId="3" xpath="/TFI-IZD-POD/ISD-TFI-IZD-POD-E_1000979/P1082539" xmlDataType="decimal"/>
    </xmlCellPr>
  </singleXmlCell>
  <singleXmlCell id="511" xr6:uid="{00000000-000C-0000-FFFF-FFFFF8010000}" r="H71" connectionId="0">
    <xmlCellPr id="1" xr6:uid="{00000000-0010-0000-F801-000001000000}" uniqueName="P1076351">
      <xmlPr mapId="3" xpath="/TFI-IZD-POD/ISD-TFI-IZD-POD-E_1000979/P1076351" xmlDataType="decimal"/>
    </xmlCellPr>
  </singleXmlCell>
  <singleXmlCell id="512" xr6:uid="{00000000-000C-0000-FFFF-FFFFF9010000}" r="I71" connectionId="0">
    <xmlCellPr id="1" xr6:uid="{00000000-0010-0000-F901-000001000000}" uniqueName="P1082540">
      <xmlPr mapId="3" xpath="/TFI-IZD-POD/ISD-TFI-IZD-POD-E_1000979/P1082540" xmlDataType="decimal"/>
    </xmlCellPr>
  </singleXmlCell>
  <singleXmlCell id="513" xr6:uid="{00000000-000C-0000-FFFF-FFFFFA010000}" r="J71" connectionId="0">
    <xmlCellPr id="1" xr6:uid="{00000000-0010-0000-FA01-000001000000}" uniqueName="P1076352">
      <xmlPr mapId="3" xpath="/TFI-IZD-POD/ISD-TFI-IZD-POD-E_1000979/P1076352" xmlDataType="decimal"/>
    </xmlCellPr>
  </singleXmlCell>
  <singleXmlCell id="514" xr6:uid="{00000000-000C-0000-FFFF-FFFFFB010000}" r="K71" connectionId="0">
    <xmlCellPr id="1" xr6:uid="{00000000-0010-0000-FB01-000001000000}" uniqueName="P1082541">
      <xmlPr mapId="3" xpath="/TFI-IZD-POD/ISD-TFI-IZD-POD-E_1000979/P1082541" xmlDataType="decimal"/>
    </xmlCellPr>
  </singleXmlCell>
  <singleXmlCell id="515" xr6:uid="{00000000-000C-0000-FFFF-FFFFFC010000}" r="H72" connectionId="0">
    <xmlCellPr id="1" xr6:uid="{00000000-0010-0000-FC01-000001000000}" uniqueName="P1076353">
      <xmlPr mapId="3" xpath="/TFI-IZD-POD/ISD-TFI-IZD-POD-E_1000979/P1076353" xmlDataType="decimal"/>
    </xmlCellPr>
  </singleXmlCell>
  <singleXmlCell id="516" xr6:uid="{00000000-000C-0000-FFFF-FFFFFD010000}" r="I72" connectionId="0">
    <xmlCellPr id="1" xr6:uid="{00000000-0010-0000-FD01-000001000000}" uniqueName="P1082542">
      <xmlPr mapId="3" xpath="/TFI-IZD-POD/ISD-TFI-IZD-POD-E_1000979/P1082542" xmlDataType="decimal"/>
    </xmlCellPr>
  </singleXmlCell>
  <singleXmlCell id="517" xr6:uid="{00000000-000C-0000-FFFF-FFFFFE010000}" r="J72" connectionId="0">
    <xmlCellPr id="1" xr6:uid="{00000000-0010-0000-FE01-000001000000}" uniqueName="P1076354">
      <xmlPr mapId="3" xpath="/TFI-IZD-POD/ISD-TFI-IZD-POD-E_1000979/P1076354" xmlDataType="decimal"/>
    </xmlCellPr>
  </singleXmlCell>
  <singleXmlCell id="518" xr6:uid="{00000000-000C-0000-FFFF-FFFFFF010000}" r="K72" connectionId="0">
    <xmlCellPr id="1" xr6:uid="{00000000-0010-0000-FF01-000001000000}" uniqueName="P1082543">
      <xmlPr mapId="3" xpath="/TFI-IZD-POD/ISD-TFI-IZD-POD-E_1000979/P1082543" xmlDataType="decimal"/>
    </xmlCellPr>
  </singleXmlCell>
  <singleXmlCell id="519" xr6:uid="{00000000-000C-0000-FFFF-FFFF00020000}" r="H73" connectionId="0">
    <xmlCellPr id="1" xr6:uid="{00000000-0010-0000-0002-000001000000}" uniqueName="P1076355">
      <xmlPr mapId="3" xpath="/TFI-IZD-POD/ISD-TFI-IZD-POD-E_1000979/P1076355" xmlDataType="decimal"/>
    </xmlCellPr>
  </singleXmlCell>
  <singleXmlCell id="520" xr6:uid="{00000000-000C-0000-FFFF-FFFF01020000}" r="I73" connectionId="0">
    <xmlCellPr id="1" xr6:uid="{00000000-0010-0000-0102-000001000000}" uniqueName="P1082544">
      <xmlPr mapId="3" xpath="/TFI-IZD-POD/ISD-TFI-IZD-POD-E_1000979/P1082544" xmlDataType="decimal"/>
    </xmlCellPr>
  </singleXmlCell>
  <singleXmlCell id="521" xr6:uid="{00000000-000C-0000-FFFF-FFFF02020000}" r="J73" connectionId="0">
    <xmlCellPr id="1" xr6:uid="{00000000-0010-0000-0202-000001000000}" uniqueName="P1076356">
      <xmlPr mapId="3" xpath="/TFI-IZD-POD/ISD-TFI-IZD-POD-E_1000979/P1076356" xmlDataType="decimal"/>
    </xmlCellPr>
  </singleXmlCell>
  <singleXmlCell id="522" xr6:uid="{00000000-000C-0000-FFFF-FFFF03020000}" r="K73" connectionId="0">
    <xmlCellPr id="1" xr6:uid="{00000000-0010-0000-0302-000001000000}" uniqueName="P1082545">
      <xmlPr mapId="3" xpath="/TFI-IZD-POD/ISD-TFI-IZD-POD-E_1000979/P1082545" xmlDataType="decimal"/>
    </xmlCellPr>
  </singleXmlCell>
  <singleXmlCell id="523" xr6:uid="{00000000-000C-0000-FFFF-FFFF04020000}" r="H74" connectionId="0">
    <xmlCellPr id="1" xr6:uid="{00000000-0010-0000-0402-000001000000}" uniqueName="P1076357">
      <xmlPr mapId="3" xpath="/TFI-IZD-POD/ISD-TFI-IZD-POD-E_1000979/P1076357" xmlDataType="decimal"/>
    </xmlCellPr>
  </singleXmlCell>
  <singleXmlCell id="524" xr6:uid="{00000000-000C-0000-FFFF-FFFF05020000}" r="I74" connectionId="0">
    <xmlCellPr id="1" xr6:uid="{00000000-0010-0000-0502-000001000000}" uniqueName="P1082546">
      <xmlPr mapId="3" xpath="/TFI-IZD-POD/ISD-TFI-IZD-POD-E_1000979/P1082546" xmlDataType="decimal"/>
    </xmlCellPr>
  </singleXmlCell>
  <singleXmlCell id="525" xr6:uid="{00000000-000C-0000-FFFF-FFFF06020000}" r="J74" connectionId="0">
    <xmlCellPr id="1" xr6:uid="{00000000-0010-0000-0602-000001000000}" uniqueName="P1076358">
      <xmlPr mapId="3" xpath="/TFI-IZD-POD/ISD-TFI-IZD-POD-E_1000979/P1076358" xmlDataType="decimal"/>
    </xmlCellPr>
  </singleXmlCell>
  <singleXmlCell id="526" xr6:uid="{00000000-000C-0000-FFFF-FFFF07020000}" r="K74" connectionId="0">
    <xmlCellPr id="1" xr6:uid="{00000000-0010-0000-0702-000001000000}" uniqueName="P1082547">
      <xmlPr mapId="3" xpath="/TFI-IZD-POD/ISD-TFI-IZD-POD-E_1000979/P1082547" xmlDataType="decimal"/>
    </xmlCellPr>
  </singleXmlCell>
  <singleXmlCell id="527" xr6:uid="{00000000-000C-0000-FFFF-FFFF08020000}" r="H75" connectionId="0">
    <xmlCellPr id="1" xr6:uid="{00000000-0010-0000-0802-000001000000}" uniqueName="P1076359">
      <xmlPr mapId="3" xpath="/TFI-IZD-POD/ISD-TFI-IZD-POD-E_1000979/P1076359" xmlDataType="decimal"/>
    </xmlCellPr>
  </singleXmlCell>
  <singleXmlCell id="528" xr6:uid="{00000000-000C-0000-FFFF-FFFF09020000}" r="I75" connectionId="0">
    <xmlCellPr id="1" xr6:uid="{00000000-0010-0000-0902-000001000000}" uniqueName="P1082548">
      <xmlPr mapId="3" xpath="/TFI-IZD-POD/ISD-TFI-IZD-POD-E_1000979/P1082548" xmlDataType="decimal"/>
    </xmlCellPr>
  </singleXmlCell>
  <singleXmlCell id="529" xr6:uid="{00000000-000C-0000-FFFF-FFFF0A020000}" r="J75" connectionId="0">
    <xmlCellPr id="1" xr6:uid="{00000000-0010-0000-0A02-000001000000}" uniqueName="P1076360">
      <xmlPr mapId="3" xpath="/TFI-IZD-POD/ISD-TFI-IZD-POD-E_1000979/P1076360" xmlDataType="decimal"/>
    </xmlCellPr>
  </singleXmlCell>
  <singleXmlCell id="530" xr6:uid="{00000000-000C-0000-FFFF-FFFF0B020000}" r="K75" connectionId="0">
    <xmlCellPr id="1" xr6:uid="{00000000-0010-0000-0B02-000001000000}" uniqueName="P1082549">
      <xmlPr mapId="3" xpath="/TFI-IZD-POD/ISD-TFI-IZD-POD-E_1000979/P1082549" xmlDataType="decimal"/>
    </xmlCellPr>
  </singleXmlCell>
  <singleXmlCell id="531" xr6:uid="{00000000-000C-0000-FFFF-FFFF0C020000}" r="H77" connectionId="0">
    <xmlCellPr id="1" xr6:uid="{00000000-0010-0000-0C02-000001000000}" uniqueName="P1076361">
      <xmlPr mapId="3" xpath="/TFI-IZD-POD/ISD-TFI-IZD-POD-E_1000979/P1076361" xmlDataType="decimal"/>
    </xmlCellPr>
  </singleXmlCell>
  <singleXmlCell id="532" xr6:uid="{00000000-000C-0000-FFFF-FFFF0D020000}" r="I77" connectionId="0">
    <xmlCellPr id="1" xr6:uid="{00000000-0010-0000-0D02-000001000000}" uniqueName="P1082551">
      <xmlPr mapId="3" xpath="/TFI-IZD-POD/ISD-TFI-IZD-POD-E_1000979/P1082551" xmlDataType="decimal"/>
    </xmlCellPr>
  </singleXmlCell>
  <singleXmlCell id="533" xr6:uid="{00000000-000C-0000-FFFF-FFFF0E020000}" r="J77" connectionId="0">
    <xmlCellPr id="1" xr6:uid="{00000000-0010-0000-0E02-000001000000}" uniqueName="P1076362">
      <xmlPr mapId="3" xpath="/TFI-IZD-POD/ISD-TFI-IZD-POD-E_1000979/P1076362" xmlDataType="decimal"/>
    </xmlCellPr>
  </singleXmlCell>
  <singleXmlCell id="534" xr6:uid="{00000000-000C-0000-FFFF-FFFF0F020000}" r="K77" connectionId="0">
    <xmlCellPr id="1" xr6:uid="{00000000-0010-0000-0F02-000001000000}" uniqueName="P1082553">
      <xmlPr mapId="3" xpath="/TFI-IZD-POD/ISD-TFI-IZD-POD-E_1000979/P1082553" xmlDataType="decimal"/>
    </xmlCellPr>
  </singleXmlCell>
  <singleXmlCell id="535" xr6:uid="{00000000-000C-0000-FFFF-FFFF10020000}" r="H78" connectionId="0">
    <xmlCellPr id="1" xr6:uid="{00000000-0010-0000-1002-000001000000}" uniqueName="P1076363">
      <xmlPr mapId="3" xpath="/TFI-IZD-POD/ISD-TFI-IZD-POD-E_1000979/P1076363" xmlDataType="decimal"/>
    </xmlCellPr>
  </singleXmlCell>
  <singleXmlCell id="536" xr6:uid="{00000000-000C-0000-FFFF-FFFF11020000}" r="I78" connectionId="0">
    <xmlCellPr id="1" xr6:uid="{00000000-0010-0000-1102-000001000000}" uniqueName="P1082555">
      <xmlPr mapId="3" xpath="/TFI-IZD-POD/ISD-TFI-IZD-POD-E_1000979/P1082555" xmlDataType="decimal"/>
    </xmlCellPr>
  </singleXmlCell>
  <singleXmlCell id="537" xr6:uid="{00000000-000C-0000-FFFF-FFFF12020000}" r="J78" connectionId="0">
    <xmlCellPr id="1" xr6:uid="{00000000-0010-0000-1202-000001000000}" uniqueName="P1076364">
      <xmlPr mapId="3" xpath="/TFI-IZD-POD/ISD-TFI-IZD-POD-E_1000979/P1076364" xmlDataType="decimal"/>
    </xmlCellPr>
  </singleXmlCell>
  <singleXmlCell id="538" xr6:uid="{00000000-000C-0000-FFFF-FFFF13020000}" r="K78" connectionId="0">
    <xmlCellPr id="1" xr6:uid="{00000000-0010-0000-1302-000001000000}" uniqueName="P1082556">
      <xmlPr mapId="3" xpath="/TFI-IZD-POD/ISD-TFI-IZD-POD-E_1000979/P1082556" xmlDataType="decimal"/>
    </xmlCellPr>
  </singleXmlCell>
  <singleXmlCell id="539" xr6:uid="{00000000-000C-0000-FFFF-FFFF14020000}" r="H79" connectionId="0">
    <xmlCellPr id="1" xr6:uid="{00000000-0010-0000-1402-000001000000}" uniqueName="P1076365">
      <xmlPr mapId="3" xpath="/TFI-IZD-POD/ISD-TFI-IZD-POD-E_1000979/P1076365" xmlDataType="decimal"/>
    </xmlCellPr>
  </singleXmlCell>
  <singleXmlCell id="540" xr6:uid="{00000000-000C-0000-FFFF-FFFF15020000}" r="I79" connectionId="0">
    <xmlCellPr id="1" xr6:uid="{00000000-0010-0000-1502-000001000000}" uniqueName="P1082557">
      <xmlPr mapId="3" xpath="/TFI-IZD-POD/ISD-TFI-IZD-POD-E_1000979/P1082557" xmlDataType="decimal"/>
    </xmlCellPr>
  </singleXmlCell>
  <singleXmlCell id="541" xr6:uid="{00000000-000C-0000-FFFF-FFFF16020000}" r="J79" connectionId="0">
    <xmlCellPr id="1" xr6:uid="{00000000-0010-0000-1602-000001000000}" uniqueName="P1076366">
      <xmlPr mapId="3" xpath="/TFI-IZD-POD/ISD-TFI-IZD-POD-E_1000979/P1076366" xmlDataType="decimal"/>
    </xmlCellPr>
  </singleXmlCell>
  <singleXmlCell id="542" xr6:uid="{00000000-000C-0000-FFFF-FFFF17020000}" r="K79" connectionId="0">
    <xmlCellPr id="1" xr6:uid="{00000000-0010-0000-1702-000001000000}" uniqueName="P1082559">
      <xmlPr mapId="3" xpath="/TFI-IZD-POD/ISD-TFI-IZD-POD-E_1000979/P1082559" xmlDataType="decimal"/>
    </xmlCellPr>
  </singleXmlCell>
  <singleXmlCell id="543" xr6:uid="{00000000-000C-0000-FFFF-FFFF18020000}" r="H80" connectionId="0">
    <xmlCellPr id="1" xr6:uid="{00000000-0010-0000-1802-000001000000}" uniqueName="P1076367">
      <xmlPr mapId="3" xpath="/TFI-IZD-POD/ISD-TFI-IZD-POD-E_1000979/P1076367" xmlDataType="decimal"/>
    </xmlCellPr>
  </singleXmlCell>
  <singleXmlCell id="544" xr6:uid="{00000000-000C-0000-FFFF-FFFF19020000}" r="I80" connectionId="0">
    <xmlCellPr id="1" xr6:uid="{00000000-0010-0000-1902-000001000000}" uniqueName="P1082560">
      <xmlPr mapId="3" xpath="/TFI-IZD-POD/ISD-TFI-IZD-POD-E_1000979/P1082560" xmlDataType="decimal"/>
    </xmlCellPr>
  </singleXmlCell>
  <singleXmlCell id="545" xr6:uid="{00000000-000C-0000-FFFF-FFFF1A020000}" r="J80" connectionId="0">
    <xmlCellPr id="1" xr6:uid="{00000000-0010-0000-1A02-000001000000}" uniqueName="P1076368">
      <xmlPr mapId="3" xpath="/TFI-IZD-POD/ISD-TFI-IZD-POD-E_1000979/P1076368" xmlDataType="decimal"/>
    </xmlCellPr>
  </singleXmlCell>
  <singleXmlCell id="546" xr6:uid="{00000000-000C-0000-FFFF-FFFF1B020000}" r="K80" connectionId="0">
    <xmlCellPr id="1" xr6:uid="{00000000-0010-0000-1B02-000001000000}" uniqueName="P1082561">
      <xmlPr mapId="3" xpath="/TFI-IZD-POD/ISD-TFI-IZD-POD-E_1000979/P1082561" xmlDataType="decimal"/>
    </xmlCellPr>
  </singleXmlCell>
  <singleXmlCell id="547" xr6:uid="{00000000-000C-0000-FFFF-FFFF1C020000}" r="H81" connectionId="0">
    <xmlCellPr id="1" xr6:uid="{00000000-0010-0000-1C02-000001000000}" uniqueName="P1076369">
      <xmlPr mapId="3" xpath="/TFI-IZD-POD/ISD-TFI-IZD-POD-E_1000979/P1076369" xmlDataType="decimal"/>
    </xmlCellPr>
  </singleXmlCell>
  <singleXmlCell id="548" xr6:uid="{00000000-000C-0000-FFFF-FFFF1D020000}" r="I81" connectionId="0">
    <xmlCellPr id="1" xr6:uid="{00000000-0010-0000-1D02-000001000000}" uniqueName="P1082563">
      <xmlPr mapId="3" xpath="/TFI-IZD-POD/ISD-TFI-IZD-POD-E_1000979/P1082563" xmlDataType="decimal"/>
    </xmlCellPr>
  </singleXmlCell>
  <singleXmlCell id="549" xr6:uid="{00000000-000C-0000-FFFF-FFFF1E020000}" r="J81" connectionId="0">
    <xmlCellPr id="1" xr6:uid="{00000000-0010-0000-1E02-000001000000}" uniqueName="P1076370">
      <xmlPr mapId="3" xpath="/TFI-IZD-POD/ISD-TFI-IZD-POD-E_1000979/P1076370" xmlDataType="decimal"/>
    </xmlCellPr>
  </singleXmlCell>
  <singleXmlCell id="550" xr6:uid="{00000000-000C-0000-FFFF-FFFF1F020000}" r="K81" connectionId="0">
    <xmlCellPr id="1" xr6:uid="{00000000-0010-0000-1F02-000001000000}" uniqueName="P1082565">
      <xmlPr mapId="3" xpath="/TFI-IZD-POD/ISD-TFI-IZD-POD-E_1000979/P1082565" xmlDataType="decimal"/>
    </xmlCellPr>
  </singleXmlCell>
  <singleXmlCell id="551" xr6:uid="{00000000-000C-0000-FFFF-FFFF20020000}" r="H82" connectionId="0">
    <xmlCellPr id="1" xr6:uid="{00000000-0010-0000-2002-000001000000}" uniqueName="P1076371">
      <xmlPr mapId="3" xpath="/TFI-IZD-POD/ISD-TFI-IZD-POD-E_1000979/P1076371" xmlDataType="decimal"/>
    </xmlCellPr>
  </singleXmlCell>
  <singleXmlCell id="552" xr6:uid="{00000000-000C-0000-FFFF-FFFF21020000}" r="I82" connectionId="0">
    <xmlCellPr id="1" xr6:uid="{00000000-0010-0000-2102-000001000000}" uniqueName="P1082567">
      <xmlPr mapId="3" xpath="/TFI-IZD-POD/ISD-TFI-IZD-POD-E_1000979/P1082567" xmlDataType="decimal"/>
    </xmlCellPr>
  </singleXmlCell>
  <singleXmlCell id="553" xr6:uid="{00000000-000C-0000-FFFF-FFFF22020000}" r="J82" connectionId="0">
    <xmlCellPr id="1" xr6:uid="{00000000-0010-0000-2202-000001000000}" uniqueName="P1076372">
      <xmlPr mapId="3" xpath="/TFI-IZD-POD/ISD-TFI-IZD-POD-E_1000979/P1076372" xmlDataType="decimal"/>
    </xmlCellPr>
  </singleXmlCell>
  <singleXmlCell id="554" xr6:uid="{00000000-000C-0000-FFFF-FFFF23020000}" r="K82" connectionId="0">
    <xmlCellPr id="1" xr6:uid="{00000000-0010-0000-2302-000001000000}" uniqueName="P1082569">
      <xmlPr mapId="3" xpath="/TFI-IZD-POD/ISD-TFI-IZD-POD-E_1000979/P1082569" xmlDataType="decimal"/>
    </xmlCellPr>
  </singleXmlCell>
  <singleXmlCell id="555" xr6:uid="{00000000-000C-0000-FFFF-FFFF24020000}" r="H83" connectionId="0">
    <xmlCellPr id="1" xr6:uid="{00000000-0010-0000-2402-000001000000}" uniqueName="P1076373">
      <xmlPr mapId="3" xpath="/TFI-IZD-POD/ISD-TFI-IZD-POD-E_1000979/P1076373" xmlDataType="decimal"/>
    </xmlCellPr>
  </singleXmlCell>
  <singleXmlCell id="556" xr6:uid="{00000000-000C-0000-FFFF-FFFF25020000}" r="I83" connectionId="0">
    <xmlCellPr id="1" xr6:uid="{00000000-0010-0000-2502-000001000000}" uniqueName="P1082571">
      <xmlPr mapId="3" xpath="/TFI-IZD-POD/ISD-TFI-IZD-POD-E_1000979/P1082571" xmlDataType="decimal"/>
    </xmlCellPr>
  </singleXmlCell>
  <singleXmlCell id="557" xr6:uid="{00000000-000C-0000-FFFF-FFFF26020000}" r="J83" connectionId="0">
    <xmlCellPr id="1" xr6:uid="{00000000-0010-0000-2602-000001000000}" uniqueName="P1076374">
      <xmlPr mapId="3" xpath="/TFI-IZD-POD/ISD-TFI-IZD-POD-E_1000979/P1076374" xmlDataType="decimal"/>
    </xmlCellPr>
  </singleXmlCell>
  <singleXmlCell id="558" xr6:uid="{00000000-000C-0000-FFFF-FFFF27020000}" r="K83" connectionId="0">
    <xmlCellPr id="1" xr6:uid="{00000000-0010-0000-2702-000001000000}" uniqueName="P1082572">
      <xmlPr mapId="3" xpath="/TFI-IZD-POD/ISD-TFI-IZD-POD-E_1000979/P1082572" xmlDataType="decimal"/>
    </xmlCellPr>
  </singleXmlCell>
  <singleXmlCell id="559" xr6:uid="{00000000-000C-0000-FFFF-FFFF28020000}" r="H85" connectionId="0">
    <xmlCellPr id="1" xr6:uid="{00000000-0010-0000-2802-000001000000}" uniqueName="P1076375">
      <xmlPr mapId="3" xpath="/TFI-IZD-POD/ISD-TFI-IZD-POD-E_1000979/P1076375" xmlDataType="decimal"/>
    </xmlCellPr>
  </singleXmlCell>
  <singleXmlCell id="560" xr6:uid="{00000000-000C-0000-FFFF-FFFF29020000}" r="I85" connectionId="0">
    <xmlCellPr id="1" xr6:uid="{00000000-0010-0000-2902-000001000000}" uniqueName="P1082574">
      <xmlPr mapId="3" xpath="/TFI-IZD-POD/ISD-TFI-IZD-POD-E_1000979/P1082574" xmlDataType="decimal"/>
    </xmlCellPr>
  </singleXmlCell>
  <singleXmlCell id="561" xr6:uid="{00000000-000C-0000-FFFF-FFFF2A020000}" r="J85" connectionId="0">
    <xmlCellPr id="1" xr6:uid="{00000000-0010-0000-2A02-000001000000}" uniqueName="P1076376">
      <xmlPr mapId="3" xpath="/TFI-IZD-POD/ISD-TFI-IZD-POD-E_1000979/P1076376" xmlDataType="decimal"/>
    </xmlCellPr>
  </singleXmlCell>
  <singleXmlCell id="562" xr6:uid="{00000000-000C-0000-FFFF-FFFF2B020000}" r="K85" connectionId="0">
    <xmlCellPr id="1" xr6:uid="{00000000-0010-0000-2B02-000001000000}" uniqueName="P1082575">
      <xmlPr mapId="3" xpath="/TFI-IZD-POD/ISD-TFI-IZD-POD-E_1000979/P1082575" xmlDataType="decimal"/>
    </xmlCellPr>
  </singleXmlCell>
  <singleXmlCell id="563" xr6:uid="{00000000-000C-0000-FFFF-FFFF2C020000}" r="H86" connectionId="0">
    <xmlCellPr id="1" xr6:uid="{00000000-0010-0000-2C02-000001000000}" uniqueName="P1076377">
      <xmlPr mapId="3" xpath="/TFI-IZD-POD/ISD-TFI-IZD-POD-E_1000979/P1076377" xmlDataType="decimal"/>
    </xmlCellPr>
  </singleXmlCell>
  <singleXmlCell id="564" xr6:uid="{00000000-000C-0000-FFFF-FFFF2D020000}" r="I86" connectionId="0">
    <xmlCellPr id="1" xr6:uid="{00000000-0010-0000-2D02-000001000000}" uniqueName="P1082577">
      <xmlPr mapId="3" xpath="/TFI-IZD-POD/ISD-TFI-IZD-POD-E_1000979/P1082577" xmlDataType="decimal"/>
    </xmlCellPr>
  </singleXmlCell>
  <singleXmlCell id="565" xr6:uid="{00000000-000C-0000-FFFF-FFFF2E020000}" r="J86" connectionId="0">
    <xmlCellPr id="1" xr6:uid="{00000000-0010-0000-2E02-000001000000}" uniqueName="P1076378">
      <xmlPr mapId="3" xpath="/TFI-IZD-POD/ISD-TFI-IZD-POD-E_1000979/P1076378" xmlDataType="decimal"/>
    </xmlCellPr>
  </singleXmlCell>
  <singleXmlCell id="566" xr6:uid="{00000000-000C-0000-FFFF-FFFF2F020000}" r="K86" connectionId="0">
    <xmlCellPr id="1" xr6:uid="{00000000-0010-0000-2F02-000001000000}" uniqueName="P1082579">
      <xmlPr mapId="3" xpath="/TFI-IZD-POD/ISD-TFI-IZD-POD-E_1000979/P1082579" xmlDataType="decimal"/>
    </xmlCellPr>
  </singleXmlCell>
  <singleXmlCell id="567" xr6:uid="{00000000-000C-0000-FFFF-FFFF30020000}" r="H87" connectionId="0">
    <xmlCellPr id="1" xr6:uid="{00000000-0010-0000-3002-000001000000}" uniqueName="P1076379">
      <xmlPr mapId="3" xpath="/TFI-IZD-POD/ISD-TFI-IZD-POD-E_1000979/P1076379" xmlDataType="decimal"/>
    </xmlCellPr>
  </singleXmlCell>
  <singleXmlCell id="568" xr6:uid="{00000000-000C-0000-FFFF-FFFF31020000}" r="I87" connectionId="0">
    <xmlCellPr id="1" xr6:uid="{00000000-0010-0000-3102-000001000000}" uniqueName="P1082581">
      <xmlPr mapId="3" xpath="/TFI-IZD-POD/ISD-TFI-IZD-POD-E_1000979/P1082581" xmlDataType="decimal"/>
    </xmlCellPr>
  </singleXmlCell>
  <singleXmlCell id="569" xr6:uid="{00000000-000C-0000-FFFF-FFFF32020000}" r="J87" connectionId="0">
    <xmlCellPr id="1" xr6:uid="{00000000-0010-0000-3202-000001000000}" uniqueName="P1076380">
      <xmlPr mapId="3" xpath="/TFI-IZD-POD/ISD-TFI-IZD-POD-E_1000979/P1076380" xmlDataType="decimal"/>
    </xmlCellPr>
  </singleXmlCell>
  <singleXmlCell id="570" xr6:uid="{00000000-000C-0000-FFFF-FFFF33020000}" r="K87" connectionId="0">
    <xmlCellPr id="1" xr6:uid="{00000000-0010-0000-3302-000001000000}" uniqueName="P1082583">
      <xmlPr mapId="3" xpath="/TFI-IZD-POD/ISD-TFI-IZD-POD-E_1000979/P1082583" xmlDataType="decimal"/>
    </xmlCellPr>
  </singleXmlCell>
  <singleXmlCell id="571" xr6:uid="{00000000-000C-0000-FFFF-FFFF34020000}" r="H89" connectionId="0">
    <xmlCellPr id="1" xr6:uid="{00000000-0010-0000-3402-000001000000}" uniqueName="P1076381">
      <xmlPr mapId="3" xpath="/TFI-IZD-POD/ISD-TFI-IZD-POD-E_1000979/P1076381" xmlDataType="decimal"/>
    </xmlCellPr>
  </singleXmlCell>
  <singleXmlCell id="572" xr6:uid="{00000000-000C-0000-FFFF-FFFF35020000}" r="I89" connectionId="0">
    <xmlCellPr id="1" xr6:uid="{00000000-0010-0000-3502-000001000000}" uniqueName="P1082585">
      <xmlPr mapId="3" xpath="/TFI-IZD-POD/ISD-TFI-IZD-POD-E_1000979/P1082585" xmlDataType="decimal"/>
    </xmlCellPr>
  </singleXmlCell>
  <singleXmlCell id="573" xr6:uid="{00000000-000C-0000-FFFF-FFFF36020000}" r="J89" connectionId="0">
    <xmlCellPr id="1" xr6:uid="{00000000-0010-0000-3602-000001000000}" uniqueName="P1076382">
      <xmlPr mapId="3" xpath="/TFI-IZD-POD/ISD-TFI-IZD-POD-E_1000979/P1076382" xmlDataType="decimal"/>
    </xmlCellPr>
  </singleXmlCell>
  <singleXmlCell id="574" xr6:uid="{00000000-000C-0000-FFFF-FFFF37020000}" r="K89" connectionId="0">
    <xmlCellPr id="1" xr6:uid="{00000000-0010-0000-3702-000001000000}" uniqueName="P1082586">
      <xmlPr mapId="3" xpath="/TFI-IZD-POD/ISD-TFI-IZD-POD-E_1000979/P1082586" xmlDataType="decimal"/>
    </xmlCellPr>
  </singleXmlCell>
  <singleXmlCell id="575" xr6:uid="{00000000-000C-0000-FFFF-FFFF38020000}" r="H90" connectionId="0">
    <xmlCellPr id="1" xr6:uid="{00000000-0010-0000-3802-000001000000}" uniqueName="P1076383">
      <xmlPr mapId="3" xpath="/TFI-IZD-POD/ISD-TFI-IZD-POD-E_1000979/P1076383" xmlDataType="decimal"/>
    </xmlCellPr>
  </singleXmlCell>
  <singleXmlCell id="576" xr6:uid="{00000000-000C-0000-FFFF-FFFF39020000}" r="I90" connectionId="0">
    <xmlCellPr id="1" xr6:uid="{00000000-0010-0000-3902-000001000000}" uniqueName="P1082587">
      <xmlPr mapId="3" xpath="/TFI-IZD-POD/ISD-TFI-IZD-POD-E_1000979/P1082587" xmlDataType="decimal"/>
    </xmlCellPr>
  </singleXmlCell>
  <singleXmlCell id="577" xr6:uid="{00000000-000C-0000-FFFF-FFFF3A020000}" r="J90" connectionId="0">
    <xmlCellPr id="1" xr6:uid="{00000000-0010-0000-3A02-000001000000}" uniqueName="P1076384">
      <xmlPr mapId="3" xpath="/TFI-IZD-POD/ISD-TFI-IZD-POD-E_1000979/P1076384" xmlDataType="decimal"/>
    </xmlCellPr>
  </singleXmlCell>
  <singleXmlCell id="578" xr6:uid="{00000000-000C-0000-FFFF-FFFF3B020000}" r="K90" connectionId="0">
    <xmlCellPr id="1" xr6:uid="{00000000-0010-0000-3B02-000001000000}" uniqueName="P1082588">
      <xmlPr mapId="3" xpath="/TFI-IZD-POD/ISD-TFI-IZD-POD-E_1000979/P1082588" xmlDataType="decimal"/>
    </xmlCellPr>
  </singleXmlCell>
  <singleXmlCell id="579" xr6:uid="{00000000-000C-0000-FFFF-FFFF3C020000}" r="H91" connectionId="0">
    <xmlCellPr id="1" xr6:uid="{00000000-0010-0000-3C02-000001000000}" uniqueName="P1123798">
      <xmlPr mapId="3" xpath="/TFI-IZD-POD/ISD-TFI-IZD-POD-E_1000979/P1123798" xmlDataType="decimal"/>
    </xmlCellPr>
  </singleXmlCell>
  <singleXmlCell id="580" xr6:uid="{00000000-000C-0000-FFFF-FFFF3D020000}" r="I91" connectionId="0">
    <xmlCellPr id="1" xr6:uid="{00000000-0010-0000-3D02-000001000000}" uniqueName="P1123799">
      <xmlPr mapId="3" xpath="/TFI-IZD-POD/ISD-TFI-IZD-POD-E_1000979/P1123799" xmlDataType="decimal"/>
    </xmlCellPr>
  </singleXmlCell>
  <singleXmlCell id="581" xr6:uid="{00000000-000C-0000-FFFF-FFFF3E020000}" r="J91" connectionId="0">
    <xmlCellPr id="1" xr6:uid="{00000000-0010-0000-3E02-000001000000}" uniqueName="P1123800">
      <xmlPr mapId="3" xpath="/TFI-IZD-POD/ISD-TFI-IZD-POD-E_1000979/P1123800" xmlDataType="decimal"/>
    </xmlCellPr>
  </singleXmlCell>
  <singleXmlCell id="582" xr6:uid="{00000000-000C-0000-FFFF-FFFF3F020000}" r="K91" connectionId="0">
    <xmlCellPr id="1" xr6:uid="{00000000-0010-0000-3F02-000001000000}" uniqueName="P1123801">
      <xmlPr mapId="3" xpath="/TFI-IZD-POD/ISD-TFI-IZD-POD-E_1000979/P1123801" xmlDataType="decimal"/>
    </xmlCellPr>
  </singleXmlCell>
  <singleXmlCell id="583" xr6:uid="{00000000-000C-0000-FFFF-FFFF40020000}" r="H92" connectionId="0">
    <xmlCellPr id="1" xr6:uid="{00000000-0010-0000-4002-000001000000}" uniqueName="P1076387">
      <xmlPr mapId="3" xpath="/TFI-IZD-POD/ISD-TFI-IZD-POD-E_1000979/P1076387" xmlDataType="decimal"/>
    </xmlCellPr>
  </singleXmlCell>
  <singleXmlCell id="584" xr6:uid="{00000000-000C-0000-FFFF-FFFF41020000}" r="I92" connectionId="0">
    <xmlCellPr id="1" xr6:uid="{00000000-0010-0000-4102-000001000000}" uniqueName="P1082591">
      <xmlPr mapId="3" xpath="/TFI-IZD-POD/ISD-TFI-IZD-POD-E_1000979/P1082591" xmlDataType="decimal"/>
    </xmlCellPr>
  </singleXmlCell>
  <singleXmlCell id="585" xr6:uid="{00000000-000C-0000-FFFF-FFFF42020000}" r="J92" connectionId="0">
    <xmlCellPr id="1" xr6:uid="{00000000-0010-0000-4202-000001000000}" uniqueName="P1076388">
      <xmlPr mapId="3" xpath="/TFI-IZD-POD/ISD-TFI-IZD-POD-E_1000979/P1076388" xmlDataType="decimal"/>
    </xmlCellPr>
  </singleXmlCell>
  <singleXmlCell id="586" xr6:uid="{00000000-000C-0000-FFFF-FFFF43020000}" r="K92" connectionId="0">
    <xmlCellPr id="1" xr6:uid="{00000000-0010-0000-4302-000001000000}" uniqueName="P1082592">
      <xmlPr mapId="3" xpath="/TFI-IZD-POD/ISD-TFI-IZD-POD-E_1000979/P1082592" xmlDataType="decimal"/>
    </xmlCellPr>
  </singleXmlCell>
  <singleXmlCell id="587" xr6:uid="{00000000-000C-0000-FFFF-FFFF44020000}" r="H93" connectionId="0">
    <xmlCellPr id="1" xr6:uid="{00000000-0010-0000-4402-000001000000}" uniqueName="P1123802">
      <xmlPr mapId="3" xpath="/TFI-IZD-POD/ISD-TFI-IZD-POD-E_1000979/P1123802" xmlDataType="decimal"/>
    </xmlCellPr>
  </singleXmlCell>
  <singleXmlCell id="588" xr6:uid="{00000000-000C-0000-FFFF-FFFF45020000}" r="I93" connectionId="0">
    <xmlCellPr id="1" xr6:uid="{00000000-0010-0000-4502-000001000000}" uniqueName="P1123803">
      <xmlPr mapId="3" xpath="/TFI-IZD-POD/ISD-TFI-IZD-POD-E_1000979/P1123803" xmlDataType="decimal"/>
    </xmlCellPr>
  </singleXmlCell>
  <singleXmlCell id="589" xr6:uid="{00000000-000C-0000-FFFF-FFFF46020000}" r="J93" connectionId="0">
    <xmlCellPr id="1" xr6:uid="{00000000-0010-0000-4602-000001000000}" uniqueName="P1123804">
      <xmlPr mapId="3" xpath="/TFI-IZD-POD/ISD-TFI-IZD-POD-E_1000979/P1123804" xmlDataType="decimal"/>
    </xmlCellPr>
  </singleXmlCell>
  <singleXmlCell id="590" xr6:uid="{00000000-000C-0000-FFFF-FFFF47020000}" r="K93" connectionId="0">
    <xmlCellPr id="1" xr6:uid="{00000000-0010-0000-4702-000001000000}" uniqueName="P1123805">
      <xmlPr mapId="3" xpath="/TFI-IZD-POD/ISD-TFI-IZD-POD-E_1000979/P1123805" xmlDataType="decimal"/>
    </xmlCellPr>
  </singleXmlCell>
  <singleXmlCell id="591" xr6:uid="{00000000-000C-0000-FFFF-FFFF48020000}" r="H94" connectionId="0">
    <xmlCellPr id="1" xr6:uid="{00000000-0010-0000-4802-000001000000}" uniqueName="P1123806">
      <xmlPr mapId="3" xpath="/TFI-IZD-POD/ISD-TFI-IZD-POD-E_1000979/P1123806" xmlDataType="decimal"/>
    </xmlCellPr>
  </singleXmlCell>
  <singleXmlCell id="592" xr6:uid="{00000000-000C-0000-FFFF-FFFF49020000}" r="I94" connectionId="0">
    <xmlCellPr id="1" xr6:uid="{00000000-0010-0000-4902-000001000000}" uniqueName="P1123807">
      <xmlPr mapId="3" xpath="/TFI-IZD-POD/ISD-TFI-IZD-POD-E_1000979/P1123807" xmlDataType="decimal"/>
    </xmlCellPr>
  </singleXmlCell>
  <singleXmlCell id="593" xr6:uid="{00000000-000C-0000-FFFF-FFFF4A020000}" r="J94" connectionId="0">
    <xmlCellPr id="1" xr6:uid="{00000000-0010-0000-4A02-000001000000}" uniqueName="P1123808">
      <xmlPr mapId="3" xpath="/TFI-IZD-POD/ISD-TFI-IZD-POD-E_1000979/P1123808" xmlDataType="decimal"/>
    </xmlCellPr>
  </singleXmlCell>
  <singleXmlCell id="594" xr6:uid="{00000000-000C-0000-FFFF-FFFF4B020000}" r="K94" connectionId="0">
    <xmlCellPr id="1" xr6:uid="{00000000-0010-0000-4B02-000001000000}" uniqueName="P1123809">
      <xmlPr mapId="3" xpath="/TFI-IZD-POD/ISD-TFI-IZD-POD-E_1000979/P1123809" xmlDataType="decimal"/>
    </xmlCellPr>
  </singleXmlCell>
  <singleXmlCell id="595" xr6:uid="{00000000-000C-0000-FFFF-FFFF4C020000}" r="H95" connectionId="0">
    <xmlCellPr id="1" xr6:uid="{00000000-0010-0000-4C02-000001000000}" uniqueName="P1123810">
      <xmlPr mapId="3" xpath="/TFI-IZD-POD/ISD-TFI-IZD-POD-E_1000979/P1123810" xmlDataType="decimal"/>
    </xmlCellPr>
  </singleXmlCell>
  <singleXmlCell id="596" xr6:uid="{00000000-000C-0000-FFFF-FFFF4D020000}" r="I95" connectionId="0">
    <xmlCellPr id="1" xr6:uid="{00000000-0010-0000-4D02-000001000000}" uniqueName="P1123811">
      <xmlPr mapId="3" xpath="/TFI-IZD-POD/ISD-TFI-IZD-POD-E_1000979/P1123811" xmlDataType="decimal"/>
    </xmlCellPr>
  </singleXmlCell>
  <singleXmlCell id="597" xr6:uid="{00000000-000C-0000-FFFF-FFFF4E020000}" r="J95" connectionId="0">
    <xmlCellPr id="1" xr6:uid="{00000000-0010-0000-4E02-000001000000}" uniqueName="P1123812">
      <xmlPr mapId="3" xpath="/TFI-IZD-POD/ISD-TFI-IZD-POD-E_1000979/P1123812" xmlDataType="decimal"/>
    </xmlCellPr>
  </singleXmlCell>
  <singleXmlCell id="598" xr6:uid="{00000000-000C-0000-FFFF-FFFF4F020000}" r="K95" connectionId="0">
    <xmlCellPr id="1" xr6:uid="{00000000-0010-0000-4F02-000001000000}" uniqueName="P1123813">
      <xmlPr mapId="3" xpath="/TFI-IZD-POD/ISD-TFI-IZD-POD-E_1000979/P1123813" xmlDataType="decimal"/>
    </xmlCellPr>
  </singleXmlCell>
  <singleXmlCell id="599" xr6:uid="{00000000-000C-0000-FFFF-FFFF50020000}" r="H96" connectionId="0">
    <xmlCellPr id="1" xr6:uid="{00000000-0010-0000-5002-000001000000}" uniqueName="P1123814">
      <xmlPr mapId="3" xpath="/TFI-IZD-POD/ISD-TFI-IZD-POD-E_1000979/P1123814" xmlDataType="decimal"/>
    </xmlCellPr>
  </singleXmlCell>
  <singleXmlCell id="600" xr6:uid="{00000000-000C-0000-FFFF-FFFF51020000}" r="I96" connectionId="0">
    <xmlCellPr id="1" xr6:uid="{00000000-0010-0000-5102-000001000000}" uniqueName="P1123815">
      <xmlPr mapId="3" xpath="/TFI-IZD-POD/ISD-TFI-IZD-POD-E_1000979/P1123815" xmlDataType="decimal"/>
    </xmlCellPr>
  </singleXmlCell>
  <singleXmlCell id="601" xr6:uid="{00000000-000C-0000-FFFF-FFFF52020000}" r="J96" connectionId="0">
    <xmlCellPr id="1" xr6:uid="{00000000-0010-0000-5202-000001000000}" uniqueName="P1123816">
      <xmlPr mapId="3" xpath="/TFI-IZD-POD/ISD-TFI-IZD-POD-E_1000979/P1123816" xmlDataType="decimal"/>
    </xmlCellPr>
  </singleXmlCell>
  <singleXmlCell id="602" xr6:uid="{00000000-000C-0000-FFFF-FFFF53020000}" r="K96" connectionId="0">
    <xmlCellPr id="1" xr6:uid="{00000000-0010-0000-5302-000001000000}" uniqueName="P1123817">
      <xmlPr mapId="3" xpath="/TFI-IZD-POD/ISD-TFI-IZD-POD-E_1000979/P1123817" xmlDataType="decimal"/>
    </xmlCellPr>
  </singleXmlCell>
  <singleXmlCell id="603" xr6:uid="{00000000-000C-0000-FFFF-FFFF54020000}" r="H97" connectionId="0">
    <xmlCellPr id="1" xr6:uid="{00000000-0010-0000-5402-000001000000}" uniqueName="P1123818">
      <xmlPr mapId="3" xpath="/TFI-IZD-POD/ISD-TFI-IZD-POD-E_1000979/P1123818" xmlDataType="decimal"/>
    </xmlCellPr>
  </singleXmlCell>
  <singleXmlCell id="604" xr6:uid="{00000000-000C-0000-FFFF-FFFF55020000}" r="I97" connectionId="0">
    <xmlCellPr id="1" xr6:uid="{00000000-0010-0000-5502-000001000000}" uniqueName="P1123819">
      <xmlPr mapId="3" xpath="/TFI-IZD-POD/ISD-TFI-IZD-POD-E_1000979/P1123819" xmlDataType="decimal"/>
    </xmlCellPr>
  </singleXmlCell>
  <singleXmlCell id="605" xr6:uid="{00000000-000C-0000-FFFF-FFFF56020000}" r="J97" connectionId="0">
    <xmlCellPr id="1" xr6:uid="{00000000-0010-0000-5602-000001000000}" uniqueName="P1123820">
      <xmlPr mapId="3" xpath="/TFI-IZD-POD/ISD-TFI-IZD-POD-E_1000979/P1123820" xmlDataType="decimal"/>
    </xmlCellPr>
  </singleXmlCell>
  <singleXmlCell id="606" xr6:uid="{00000000-000C-0000-FFFF-FFFF57020000}" r="K97" connectionId="0">
    <xmlCellPr id="1" xr6:uid="{00000000-0010-0000-5702-000001000000}" uniqueName="P1123821">
      <xmlPr mapId="3" xpath="/TFI-IZD-POD/ISD-TFI-IZD-POD-E_1000979/P1123821" xmlDataType="decimal"/>
    </xmlCellPr>
  </singleXmlCell>
  <singleXmlCell id="607" xr6:uid="{00000000-000C-0000-FFFF-FFFF58020000}" r="H98" connectionId="0">
    <xmlCellPr id="1" xr6:uid="{00000000-0010-0000-5802-000001000000}" uniqueName="P1123822">
      <xmlPr mapId="3" xpath="/TFI-IZD-POD/ISD-TFI-IZD-POD-E_1000979/P1123822" xmlDataType="decimal"/>
    </xmlCellPr>
  </singleXmlCell>
  <singleXmlCell id="608" xr6:uid="{00000000-000C-0000-FFFF-FFFF59020000}" r="I98" connectionId="0">
    <xmlCellPr id="1" xr6:uid="{00000000-0010-0000-5902-000001000000}" uniqueName="P1123823">
      <xmlPr mapId="3" xpath="/TFI-IZD-POD/ISD-TFI-IZD-POD-E_1000979/P1123823" xmlDataType="decimal"/>
    </xmlCellPr>
  </singleXmlCell>
  <singleXmlCell id="609" xr6:uid="{00000000-000C-0000-FFFF-FFFF5A020000}" r="J98" connectionId="0">
    <xmlCellPr id="1" xr6:uid="{00000000-0010-0000-5A02-000001000000}" uniqueName="P1123824">
      <xmlPr mapId="3" xpath="/TFI-IZD-POD/ISD-TFI-IZD-POD-E_1000979/P1123824" xmlDataType="decimal"/>
    </xmlCellPr>
  </singleXmlCell>
  <singleXmlCell id="610" xr6:uid="{00000000-000C-0000-FFFF-FFFF5B020000}" r="K98" connectionId="0">
    <xmlCellPr id="1" xr6:uid="{00000000-0010-0000-5B02-000001000000}" uniqueName="P1123825">
      <xmlPr mapId="3" xpath="/TFI-IZD-POD/ISD-TFI-IZD-POD-E_1000979/P1123825" xmlDataType="decimal"/>
    </xmlCellPr>
  </singleXmlCell>
  <singleXmlCell id="611" xr6:uid="{00000000-000C-0000-FFFF-FFFF5C020000}" r="H99" connectionId="0">
    <xmlCellPr id="1" xr6:uid="{00000000-0010-0000-5C02-000001000000}" uniqueName="P1123826">
      <xmlPr mapId="3" xpath="/TFI-IZD-POD/ISD-TFI-IZD-POD-E_1000979/P1123826" xmlDataType="decimal"/>
    </xmlCellPr>
  </singleXmlCell>
  <singleXmlCell id="612" xr6:uid="{00000000-000C-0000-FFFF-FFFF5D020000}" r="I99" connectionId="0">
    <xmlCellPr id="1" xr6:uid="{00000000-0010-0000-5D02-000001000000}" uniqueName="P1123827">
      <xmlPr mapId="3" xpath="/TFI-IZD-POD/ISD-TFI-IZD-POD-E_1000979/P1123827" xmlDataType="decimal"/>
    </xmlCellPr>
  </singleXmlCell>
  <singleXmlCell id="613" xr6:uid="{00000000-000C-0000-FFFF-FFFF5E020000}" r="J99" connectionId="0">
    <xmlCellPr id="1" xr6:uid="{00000000-0010-0000-5E02-000001000000}" uniqueName="P1123828">
      <xmlPr mapId="3" xpath="/TFI-IZD-POD/ISD-TFI-IZD-POD-E_1000979/P1123828" xmlDataType="decimal"/>
    </xmlCellPr>
  </singleXmlCell>
  <singleXmlCell id="614" xr6:uid="{00000000-000C-0000-FFFF-FFFF5F020000}" r="K99" connectionId="0">
    <xmlCellPr id="1" xr6:uid="{00000000-0010-0000-5F02-000001000000}" uniqueName="P1123829">
      <xmlPr mapId="3" xpath="/TFI-IZD-POD/ISD-TFI-IZD-POD-E_1000979/P1123829" xmlDataType="decimal"/>
    </xmlCellPr>
  </singleXmlCell>
  <singleXmlCell id="615" xr6:uid="{00000000-000C-0000-FFFF-FFFF60020000}" r="H100" connectionId="0">
    <xmlCellPr id="1" xr6:uid="{00000000-0010-0000-6002-000001000000}" uniqueName="P1123830">
      <xmlPr mapId="3" xpath="/TFI-IZD-POD/ISD-TFI-IZD-POD-E_1000979/P1123830" xmlDataType="decimal"/>
    </xmlCellPr>
  </singleXmlCell>
  <singleXmlCell id="616" xr6:uid="{00000000-000C-0000-FFFF-FFFF61020000}" r="I100" connectionId="0">
    <xmlCellPr id="1" xr6:uid="{00000000-0010-0000-6102-000001000000}" uniqueName="P1123831">
      <xmlPr mapId="3" xpath="/TFI-IZD-POD/ISD-TFI-IZD-POD-E_1000979/P1123831" xmlDataType="decimal"/>
    </xmlCellPr>
  </singleXmlCell>
  <singleXmlCell id="617" xr6:uid="{00000000-000C-0000-FFFF-FFFF62020000}" r="J100" connectionId="0">
    <xmlCellPr id="1" xr6:uid="{00000000-0010-0000-6202-000001000000}" uniqueName="P1123832">
      <xmlPr mapId="3" xpath="/TFI-IZD-POD/ISD-TFI-IZD-POD-E_1000979/P1123832" xmlDataType="decimal"/>
    </xmlCellPr>
  </singleXmlCell>
  <singleXmlCell id="618" xr6:uid="{00000000-000C-0000-FFFF-FFFF63020000}" r="K100" connectionId="0">
    <xmlCellPr id="1" xr6:uid="{00000000-0010-0000-6302-000001000000}" uniqueName="P1123833">
      <xmlPr mapId="3" xpath="/TFI-IZD-POD/ISD-TFI-IZD-POD-E_1000979/P1123833" xmlDataType="decimal"/>
    </xmlCellPr>
  </singleXmlCell>
  <singleXmlCell id="619" xr6:uid="{00000000-000C-0000-FFFF-FFFF64020000}" r="H101" connectionId="0">
    <xmlCellPr id="1" xr6:uid="{00000000-0010-0000-6402-000001000000}" uniqueName="P1076391">
      <xmlPr mapId="3" xpath="/TFI-IZD-POD/ISD-TFI-IZD-POD-E_1000979/P1076391" xmlDataType="decimal"/>
    </xmlCellPr>
  </singleXmlCell>
  <singleXmlCell id="620" xr6:uid="{00000000-000C-0000-FFFF-FFFF65020000}" r="I101" connectionId="0">
    <xmlCellPr id="1" xr6:uid="{00000000-0010-0000-6502-000001000000}" uniqueName="P1082595">
      <xmlPr mapId="3" xpath="/TFI-IZD-POD/ISD-TFI-IZD-POD-E_1000979/P1082595" xmlDataType="decimal"/>
    </xmlCellPr>
  </singleXmlCell>
  <singleXmlCell id="621" xr6:uid="{00000000-000C-0000-FFFF-FFFF66020000}" r="J101" connectionId="0">
    <xmlCellPr id="1" xr6:uid="{00000000-0010-0000-6602-000001000000}" uniqueName="P1076392">
      <xmlPr mapId="3" xpath="/TFI-IZD-POD/ISD-TFI-IZD-POD-E_1000979/P1076392" xmlDataType="decimal"/>
    </xmlCellPr>
  </singleXmlCell>
  <singleXmlCell id="622" xr6:uid="{00000000-000C-0000-FFFF-FFFF67020000}" r="K101" connectionId="0">
    <xmlCellPr id="1" xr6:uid="{00000000-0010-0000-6702-000001000000}" uniqueName="P1082596">
      <xmlPr mapId="3" xpath="/TFI-IZD-POD/ISD-TFI-IZD-POD-E_1000979/P1082596" xmlDataType="decimal"/>
    </xmlCellPr>
  </singleXmlCell>
  <singleXmlCell id="623" xr6:uid="{00000000-000C-0000-FFFF-FFFF68020000}" r="H102" connectionId="0">
    <xmlCellPr id="1" xr6:uid="{00000000-0010-0000-6802-000001000000}" uniqueName="P1076393">
      <xmlPr mapId="3" xpath="/TFI-IZD-POD/ISD-TFI-IZD-POD-E_1000979/P1076393" xmlDataType="decimal"/>
    </xmlCellPr>
  </singleXmlCell>
  <singleXmlCell id="624" xr6:uid="{00000000-000C-0000-FFFF-FFFF69020000}" r="I102" connectionId="0">
    <xmlCellPr id="1" xr6:uid="{00000000-0010-0000-6902-000001000000}" uniqueName="P1082597">
      <xmlPr mapId="3" xpath="/TFI-IZD-POD/ISD-TFI-IZD-POD-E_1000979/P1082597" xmlDataType="decimal"/>
    </xmlCellPr>
  </singleXmlCell>
  <singleXmlCell id="625" xr6:uid="{00000000-000C-0000-FFFF-FFFF6A020000}" r="J102" connectionId="0">
    <xmlCellPr id="1" xr6:uid="{00000000-0010-0000-6A02-000001000000}" uniqueName="P1076394">
      <xmlPr mapId="3" xpath="/TFI-IZD-POD/ISD-TFI-IZD-POD-E_1000979/P1076394" xmlDataType="decimal"/>
    </xmlCellPr>
  </singleXmlCell>
  <singleXmlCell id="626" xr6:uid="{00000000-000C-0000-FFFF-FFFF6B020000}" r="K102" connectionId="0">
    <xmlCellPr id="1" xr6:uid="{00000000-0010-0000-6B02-000001000000}" uniqueName="P1082598">
      <xmlPr mapId="3" xpath="/TFI-IZD-POD/ISD-TFI-IZD-POD-E_1000979/P1082598" xmlDataType="decimal"/>
    </xmlCellPr>
  </singleXmlCell>
  <singleXmlCell id="627" xr6:uid="{00000000-000C-0000-FFFF-FFFF6C020000}" r="H103" connectionId="0">
    <xmlCellPr id="1" xr6:uid="{00000000-0010-0000-6C02-000001000000}" uniqueName="P1076395">
      <xmlPr mapId="3" xpath="/TFI-IZD-POD/ISD-TFI-IZD-POD-E_1000979/P1076395" xmlDataType="decimal"/>
    </xmlCellPr>
  </singleXmlCell>
  <singleXmlCell id="628" xr6:uid="{00000000-000C-0000-FFFF-FFFF6D020000}" r="I103" connectionId="0">
    <xmlCellPr id="1" xr6:uid="{00000000-0010-0000-6D02-000001000000}" uniqueName="P1082599">
      <xmlPr mapId="3" xpath="/TFI-IZD-POD/ISD-TFI-IZD-POD-E_1000979/P1082599" xmlDataType="decimal"/>
    </xmlCellPr>
  </singleXmlCell>
  <singleXmlCell id="629" xr6:uid="{00000000-000C-0000-FFFF-FFFF6E020000}" r="J103" connectionId="0">
    <xmlCellPr id="1" xr6:uid="{00000000-0010-0000-6E02-000001000000}" uniqueName="P1076396">
      <xmlPr mapId="3" xpath="/TFI-IZD-POD/ISD-TFI-IZD-POD-E_1000979/P1076396" xmlDataType="decimal"/>
    </xmlCellPr>
  </singleXmlCell>
  <singleXmlCell id="630" xr6:uid="{00000000-000C-0000-FFFF-FFFF6F020000}" r="K103" connectionId="0">
    <xmlCellPr id="1" xr6:uid="{00000000-0010-0000-6F02-000001000000}" uniqueName="P1082600">
      <xmlPr mapId="3" xpath="/TFI-IZD-POD/ISD-TFI-IZD-POD-E_1000979/P1082600" xmlDataType="decimal"/>
    </xmlCellPr>
  </singleXmlCell>
  <singleXmlCell id="631" xr6:uid="{00000000-000C-0000-FFFF-FFFF70020000}" r="H104" connectionId="0">
    <xmlCellPr id="1" xr6:uid="{00000000-0010-0000-7002-000001000000}" uniqueName="P1123834">
      <xmlPr mapId="3" xpath="/TFI-IZD-POD/ISD-TFI-IZD-POD-E_1000979/P1123834" xmlDataType="decimal"/>
    </xmlCellPr>
  </singleXmlCell>
  <singleXmlCell id="632" xr6:uid="{00000000-000C-0000-FFFF-FFFF71020000}" r="I104" connectionId="0">
    <xmlCellPr id="1" xr6:uid="{00000000-0010-0000-7102-000001000000}" uniqueName="P1123835">
      <xmlPr mapId="3" xpath="/TFI-IZD-POD/ISD-TFI-IZD-POD-E_1000979/P1123835" xmlDataType="decimal"/>
    </xmlCellPr>
  </singleXmlCell>
  <singleXmlCell id="633" xr6:uid="{00000000-000C-0000-FFFF-FFFF72020000}" r="J104" connectionId="0">
    <xmlCellPr id="1" xr6:uid="{00000000-0010-0000-7202-000001000000}" uniqueName="P1123836">
      <xmlPr mapId="3" xpath="/TFI-IZD-POD/ISD-TFI-IZD-POD-E_1000979/P1123836" xmlDataType="decimal"/>
    </xmlCellPr>
  </singleXmlCell>
  <singleXmlCell id="634" xr6:uid="{00000000-000C-0000-FFFF-FFFF73020000}" r="K104" connectionId="0">
    <xmlCellPr id="1" xr6:uid="{00000000-0010-0000-7302-000001000000}" uniqueName="P1123837">
      <xmlPr mapId="3" xpath="/TFI-IZD-POD/ISD-TFI-IZD-POD-E_1000979/P1123837" xmlDataType="decimal"/>
    </xmlCellPr>
  </singleXmlCell>
  <singleXmlCell id="635" xr6:uid="{00000000-000C-0000-FFFF-FFFF74020000}" r="H105" connectionId="0">
    <xmlCellPr id="1" xr6:uid="{00000000-0010-0000-7402-000001000000}" uniqueName="P1123838">
      <xmlPr mapId="3" xpath="/TFI-IZD-POD/ISD-TFI-IZD-POD-E_1000979/P1123838" xmlDataType="decimal"/>
    </xmlCellPr>
  </singleXmlCell>
  <singleXmlCell id="636" xr6:uid="{00000000-000C-0000-FFFF-FFFF75020000}" r="I105" connectionId="0">
    <xmlCellPr id="1" xr6:uid="{00000000-0010-0000-7502-000001000000}" uniqueName="P1123839">
      <xmlPr mapId="3" xpath="/TFI-IZD-POD/ISD-TFI-IZD-POD-E_1000979/P1123839" xmlDataType="decimal"/>
    </xmlCellPr>
  </singleXmlCell>
  <singleXmlCell id="637" xr6:uid="{00000000-000C-0000-FFFF-FFFF76020000}" r="J105" connectionId="0">
    <xmlCellPr id="1" xr6:uid="{00000000-0010-0000-7602-000001000000}" uniqueName="P1123840">
      <xmlPr mapId="3" xpath="/TFI-IZD-POD/ISD-TFI-IZD-POD-E_1000979/P1123840" xmlDataType="decimal"/>
    </xmlCellPr>
  </singleXmlCell>
  <singleXmlCell id="638" xr6:uid="{00000000-000C-0000-FFFF-FFFF77020000}" r="K105" connectionId="0">
    <xmlCellPr id="1" xr6:uid="{00000000-0010-0000-7702-000001000000}" uniqueName="P1123841">
      <xmlPr mapId="3" xpath="/TFI-IZD-POD/ISD-TFI-IZD-POD-E_1000979/P1123841" xmlDataType="decimal"/>
    </xmlCellPr>
  </singleXmlCell>
  <singleXmlCell id="639" xr6:uid="{00000000-000C-0000-FFFF-FFFF78020000}" r="H106" connectionId="0">
    <xmlCellPr id="1" xr6:uid="{00000000-0010-0000-7802-000001000000}" uniqueName="P1123842">
      <xmlPr mapId="3" xpath="/TFI-IZD-POD/ISD-TFI-IZD-POD-E_1000979/P1123842" xmlDataType="decimal"/>
    </xmlCellPr>
  </singleXmlCell>
  <singleXmlCell id="640" xr6:uid="{00000000-000C-0000-FFFF-FFFF79020000}" r="I106" connectionId="0">
    <xmlCellPr id="1" xr6:uid="{00000000-0010-0000-7902-000001000000}" uniqueName="P1123843">
      <xmlPr mapId="3" xpath="/TFI-IZD-POD/ISD-TFI-IZD-POD-E_1000979/P1123843" xmlDataType="decimal"/>
    </xmlCellPr>
  </singleXmlCell>
  <singleXmlCell id="641" xr6:uid="{00000000-000C-0000-FFFF-FFFF7A020000}" r="J106" connectionId="0">
    <xmlCellPr id="1" xr6:uid="{00000000-0010-0000-7A02-000001000000}" uniqueName="P1123844">
      <xmlPr mapId="3" xpath="/TFI-IZD-POD/ISD-TFI-IZD-POD-E_1000979/P1123844" xmlDataType="decimal"/>
    </xmlCellPr>
  </singleXmlCell>
  <singleXmlCell id="642" xr6:uid="{00000000-000C-0000-FFFF-FFFF7B020000}" r="K106" connectionId="0">
    <xmlCellPr id="1" xr6:uid="{00000000-0010-0000-7B02-000001000000}" uniqueName="P1123845">
      <xmlPr mapId="3" xpath="/TFI-IZD-POD/ISD-TFI-IZD-POD-E_1000979/P1123845" xmlDataType="decimal"/>
    </xmlCellPr>
  </singleXmlCell>
  <singleXmlCell id="643" xr6:uid="{00000000-000C-0000-FFFF-FFFF7C020000}" r="H107" connectionId="0">
    <xmlCellPr id="1" xr6:uid="{00000000-0010-0000-7C02-000001000000}" uniqueName="P1123846">
      <xmlPr mapId="3" xpath="/TFI-IZD-POD/ISD-TFI-IZD-POD-E_1000979/P1123846" xmlDataType="decimal"/>
    </xmlCellPr>
  </singleXmlCell>
  <singleXmlCell id="644" xr6:uid="{00000000-000C-0000-FFFF-FFFF7D020000}" r="I107" connectionId="0">
    <xmlCellPr id="1" xr6:uid="{00000000-0010-0000-7D02-000001000000}" uniqueName="P1123847">
      <xmlPr mapId="3" xpath="/TFI-IZD-POD/ISD-TFI-IZD-POD-E_1000979/P1123847" xmlDataType="decimal"/>
    </xmlCellPr>
  </singleXmlCell>
  <singleXmlCell id="645" xr6:uid="{00000000-000C-0000-FFFF-FFFF7E020000}" r="J107" connectionId="0">
    <xmlCellPr id="1" xr6:uid="{00000000-0010-0000-7E02-000001000000}" uniqueName="P1123848">
      <xmlPr mapId="3" xpath="/TFI-IZD-POD/ISD-TFI-IZD-POD-E_1000979/P1123848" xmlDataType="decimal"/>
    </xmlCellPr>
  </singleXmlCell>
  <singleXmlCell id="646" xr6:uid="{00000000-000C-0000-FFFF-FFFF7F020000}" r="K107" connectionId="0">
    <xmlCellPr id="1" xr6:uid="{00000000-0010-0000-7F02-000001000000}" uniqueName="P1123849">
      <xmlPr mapId="3" xpath="/TFI-IZD-POD/ISD-TFI-IZD-POD-E_1000979/P1123849" xmlDataType="decimal"/>
    </xmlCellPr>
  </singleXmlCell>
  <singleXmlCell id="647" xr6:uid="{00000000-000C-0000-FFFF-FFFF80020000}" r="H108" connectionId="0">
    <xmlCellPr id="1" xr6:uid="{00000000-0010-0000-8002-000001000000}" uniqueName="P1076403">
      <xmlPr mapId="3" xpath="/TFI-IZD-POD/ISD-TFI-IZD-POD-E_1000979/P1076403" xmlDataType="decimal"/>
    </xmlCellPr>
  </singleXmlCell>
  <singleXmlCell id="648" xr6:uid="{00000000-000C-0000-FFFF-FFFF81020000}" r="I108" connectionId="0">
    <xmlCellPr id="1" xr6:uid="{00000000-0010-0000-8102-000001000000}" uniqueName="P1082607">
      <xmlPr mapId="3" xpath="/TFI-IZD-POD/ISD-TFI-IZD-POD-E_1000979/P1082607" xmlDataType="decimal"/>
    </xmlCellPr>
  </singleXmlCell>
  <singleXmlCell id="649" xr6:uid="{00000000-000C-0000-FFFF-FFFF82020000}" r="J108" connectionId="0">
    <xmlCellPr id="1" xr6:uid="{00000000-0010-0000-8202-000001000000}" uniqueName="P1076404">
      <xmlPr mapId="3" xpath="/TFI-IZD-POD/ISD-TFI-IZD-POD-E_1000979/P1076404" xmlDataType="decimal"/>
    </xmlCellPr>
  </singleXmlCell>
  <singleXmlCell id="650" xr6:uid="{00000000-000C-0000-FFFF-FFFF83020000}" r="K108" connectionId="0">
    <xmlCellPr id="1" xr6:uid="{00000000-0010-0000-8302-000001000000}" uniqueName="P1082608">
      <xmlPr mapId="3" xpath="/TFI-IZD-POD/ISD-TFI-IZD-POD-E_1000979/P1082608" xmlDataType="decimal"/>
    </xmlCellPr>
  </singleXmlCell>
  <singleXmlCell id="651" xr6:uid="{00000000-000C-0000-FFFF-FFFF84020000}" r="H109" connectionId="0">
    <xmlCellPr id="1" xr6:uid="{00000000-0010-0000-8402-000001000000}" uniqueName="P1076405">
      <xmlPr mapId="3" xpath="/TFI-IZD-POD/ISD-TFI-IZD-POD-E_1000979/P1076405" xmlDataType="decimal"/>
    </xmlCellPr>
  </singleXmlCell>
  <singleXmlCell id="652" xr6:uid="{00000000-000C-0000-FFFF-FFFF85020000}" r="I109" connectionId="0">
    <xmlCellPr id="1" xr6:uid="{00000000-0010-0000-8502-000001000000}" uniqueName="P1082609">
      <xmlPr mapId="3" xpath="/TFI-IZD-POD/ISD-TFI-IZD-POD-E_1000979/P1082609" xmlDataType="decimal"/>
    </xmlCellPr>
  </singleXmlCell>
  <singleXmlCell id="653" xr6:uid="{00000000-000C-0000-FFFF-FFFF86020000}" r="J109" connectionId="0">
    <xmlCellPr id="1" xr6:uid="{00000000-0010-0000-8602-000001000000}" uniqueName="P1076406">
      <xmlPr mapId="3" xpath="/TFI-IZD-POD/ISD-TFI-IZD-POD-E_1000979/P1076406" xmlDataType="decimal"/>
    </xmlCellPr>
  </singleXmlCell>
  <singleXmlCell id="654" xr6:uid="{00000000-000C-0000-FFFF-FFFF87020000}" r="K109" connectionId="0">
    <xmlCellPr id="1" xr6:uid="{00000000-0010-0000-8702-000001000000}" uniqueName="P1082610">
      <xmlPr mapId="3" xpath="/TFI-IZD-POD/ISD-TFI-IZD-POD-E_1000979/P1082610" xmlDataType="decimal"/>
    </xmlCellPr>
  </singleXmlCell>
  <singleXmlCell id="655" xr6:uid="{00000000-000C-0000-FFFF-FFFF88020000}" r="H111" connectionId="0">
    <xmlCellPr id="1" xr6:uid="{00000000-0010-0000-8802-000001000000}" uniqueName="P1076407">
      <xmlPr mapId="3" xpath="/TFI-IZD-POD/ISD-TFI-IZD-POD-E_1000979/P1076407" xmlDataType="decimal"/>
    </xmlCellPr>
  </singleXmlCell>
  <singleXmlCell id="656" xr6:uid="{00000000-000C-0000-FFFF-FFFF89020000}" r="I111" connectionId="0">
    <xmlCellPr id="1" xr6:uid="{00000000-0010-0000-8902-000001000000}" uniqueName="P1082611">
      <xmlPr mapId="3" xpath="/TFI-IZD-POD/ISD-TFI-IZD-POD-E_1000979/P1082611" xmlDataType="decimal"/>
    </xmlCellPr>
  </singleXmlCell>
  <singleXmlCell id="657" xr6:uid="{00000000-000C-0000-FFFF-FFFF8A020000}" r="J111" connectionId="0">
    <xmlCellPr id="1" xr6:uid="{00000000-0010-0000-8A02-000001000000}" uniqueName="P1076408">
      <xmlPr mapId="3" xpath="/TFI-IZD-POD/ISD-TFI-IZD-POD-E_1000979/P1076408" xmlDataType="decimal"/>
    </xmlCellPr>
  </singleXmlCell>
  <singleXmlCell id="658" xr6:uid="{00000000-000C-0000-FFFF-FFFF8B020000}" r="K111" connectionId="0">
    <xmlCellPr id="1" xr6:uid="{00000000-0010-0000-8B02-000001000000}" uniqueName="P1082612">
      <xmlPr mapId="3" xpath="/TFI-IZD-POD/ISD-TFI-IZD-POD-E_1000979/P1082612" xmlDataType="decimal"/>
    </xmlCellPr>
  </singleXmlCell>
  <singleXmlCell id="659" xr6:uid="{00000000-000C-0000-FFFF-FFFF8C020000}" r="H112" connectionId="0">
    <xmlCellPr id="1" xr6:uid="{00000000-0010-0000-8C02-000001000000}" uniqueName="P1076409">
      <xmlPr mapId="3" xpath="/TFI-IZD-POD/ISD-TFI-IZD-POD-E_1000979/P1076409" xmlDataType="decimal"/>
    </xmlCellPr>
  </singleXmlCell>
  <singleXmlCell id="660" xr6:uid="{00000000-000C-0000-FFFF-FFFF8D020000}" r="I112" connectionId="0">
    <xmlCellPr id="1" xr6:uid="{00000000-0010-0000-8D02-000001000000}" uniqueName="P1082613">
      <xmlPr mapId="3" xpath="/TFI-IZD-POD/ISD-TFI-IZD-POD-E_1000979/P1082613" xmlDataType="decimal"/>
    </xmlCellPr>
  </singleXmlCell>
  <singleXmlCell id="661" xr6:uid="{00000000-000C-0000-FFFF-FFFF8E020000}" r="J112" connectionId="0">
    <xmlCellPr id="1" xr6:uid="{00000000-0010-0000-8E02-000001000000}" uniqueName="P1076410">
      <xmlPr mapId="3" xpath="/TFI-IZD-POD/ISD-TFI-IZD-POD-E_1000979/P1076410" xmlDataType="decimal"/>
    </xmlCellPr>
  </singleXmlCell>
  <singleXmlCell id="662" xr6:uid="{00000000-000C-0000-FFFF-FFFF8F020000}" r="K112" connectionId="0">
    <xmlCellPr id="1" xr6:uid="{00000000-0010-0000-8F02-000001000000}" uniqueName="P1082614">
      <xmlPr mapId="3" xpath="/TFI-IZD-POD/ISD-TFI-IZD-POD-E_1000979/P1082614" xmlDataType="decimal"/>
    </xmlCellPr>
  </singleXmlCell>
  <singleXmlCell id="663" xr6:uid="{00000000-000C-0000-FFFF-FFFF90020000}" r="H113" connectionId="0">
    <xmlCellPr id="1" xr6:uid="{00000000-0010-0000-9002-000001000000}" uniqueName="P1076411">
      <xmlPr mapId="3" xpath="/TFI-IZD-POD/ISD-TFI-IZD-POD-E_1000979/P1076411" xmlDataType="decimal"/>
    </xmlCellPr>
  </singleXmlCell>
  <singleXmlCell id="664" xr6:uid="{00000000-000C-0000-FFFF-FFFF91020000}" r="I113" connectionId="0">
    <xmlCellPr id="1" xr6:uid="{00000000-0010-0000-9102-000001000000}" uniqueName="P1082615">
      <xmlPr mapId="3" xpath="/TFI-IZD-POD/ISD-TFI-IZD-POD-E_1000979/P1082615" xmlDataType="decimal"/>
    </xmlCellPr>
  </singleXmlCell>
  <singleXmlCell id="665" xr6:uid="{00000000-000C-0000-FFFF-FFFF92020000}" r="J113" connectionId="0">
    <xmlCellPr id="1" xr6:uid="{00000000-0010-0000-9202-000001000000}" uniqueName="P1076412">
      <xmlPr mapId="3" xpath="/TFI-IZD-POD/ISD-TFI-IZD-POD-E_1000979/P1076412" xmlDataType="decimal"/>
    </xmlCellPr>
  </singleXmlCell>
  <singleXmlCell id="666" xr6:uid="{00000000-000C-0000-FFFF-FFFF93020000}" r="K113" connectionId="0">
    <xmlCellPr id="1" xr6:uid="{00000000-0010-0000-9302-000001000000}" uniqueName="P1082616">
      <xmlPr mapId="3" xpath="/TFI-IZD-POD/ISD-TFI-IZD-POD-E_1000979/P1082616"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67" xr6:uid="{00000000-000C-0000-FFFF-FFFF94020000}" r="H8" connectionId="0">
    <xmlCellPr id="1" xr6:uid="{00000000-0010-0000-9402-000001000000}" uniqueName="P1076413">
      <xmlPr mapId="3" xpath="/TFI-IZD-POD/NTI-TFI-IZD-POD-E_1000978/P1076413" xmlDataType="decimal"/>
    </xmlCellPr>
  </singleXmlCell>
  <singleXmlCell id="668" xr6:uid="{00000000-000C-0000-FFFF-FFFF95020000}" r="I8" connectionId="0">
    <xmlCellPr id="1" xr6:uid="{00000000-0010-0000-9502-000001000000}" uniqueName="P1076414">
      <xmlPr mapId="3" xpath="/TFI-IZD-POD/NTI-TFI-IZD-POD-E_1000978/P1076414" xmlDataType="decimal"/>
    </xmlCellPr>
  </singleXmlCell>
  <singleXmlCell id="669" xr6:uid="{00000000-000C-0000-FFFF-FFFF96020000}" r="H9" connectionId="0">
    <xmlCellPr id="1" xr6:uid="{00000000-0010-0000-9602-000001000000}" uniqueName="P1076415">
      <xmlPr mapId="3" xpath="/TFI-IZD-POD/NTI-TFI-IZD-POD-E_1000978/P1076415" xmlDataType="decimal"/>
    </xmlCellPr>
  </singleXmlCell>
  <singleXmlCell id="670" xr6:uid="{00000000-000C-0000-FFFF-FFFF97020000}" r="I9" connectionId="0">
    <xmlCellPr id="1" xr6:uid="{00000000-0010-0000-9702-000001000000}" uniqueName="P1076416">
      <xmlPr mapId="3" xpath="/TFI-IZD-POD/NTI-TFI-IZD-POD-E_1000978/P1076416" xmlDataType="decimal"/>
    </xmlCellPr>
  </singleXmlCell>
  <singleXmlCell id="671" xr6:uid="{00000000-000C-0000-FFFF-FFFF98020000}" r="H10" connectionId="0">
    <xmlCellPr id="1" xr6:uid="{00000000-0010-0000-9802-000001000000}" uniqueName="P1076417">
      <xmlPr mapId="3" xpath="/TFI-IZD-POD/NTI-TFI-IZD-POD-E_1000978/P1076417" xmlDataType="decimal"/>
    </xmlCellPr>
  </singleXmlCell>
  <singleXmlCell id="672" xr6:uid="{00000000-000C-0000-FFFF-FFFF99020000}" r="I10" connectionId="0">
    <xmlCellPr id="1" xr6:uid="{00000000-0010-0000-9902-000001000000}" uniqueName="P1076418">
      <xmlPr mapId="3" xpath="/TFI-IZD-POD/NTI-TFI-IZD-POD-E_1000978/P1076418" xmlDataType="decimal"/>
    </xmlCellPr>
  </singleXmlCell>
  <singleXmlCell id="673" xr6:uid="{00000000-000C-0000-FFFF-FFFF9A020000}" r="H11" connectionId="0">
    <xmlCellPr id="1" xr6:uid="{00000000-0010-0000-9A02-000001000000}" uniqueName="P1076419">
      <xmlPr mapId="3" xpath="/TFI-IZD-POD/NTI-TFI-IZD-POD-E_1000978/P1076419" xmlDataType="decimal"/>
    </xmlCellPr>
  </singleXmlCell>
  <singleXmlCell id="674" xr6:uid="{00000000-000C-0000-FFFF-FFFF9B020000}" r="I11" connectionId="0">
    <xmlCellPr id="1" xr6:uid="{00000000-0010-0000-9B02-000001000000}" uniqueName="P1076420">
      <xmlPr mapId="3" xpath="/TFI-IZD-POD/NTI-TFI-IZD-POD-E_1000978/P1076420" xmlDataType="decimal"/>
    </xmlCellPr>
  </singleXmlCell>
  <singleXmlCell id="675" xr6:uid="{00000000-000C-0000-FFFF-FFFF9C020000}" r="H12" connectionId="0">
    <xmlCellPr id="1" xr6:uid="{00000000-0010-0000-9C02-000001000000}" uniqueName="P1076421">
      <xmlPr mapId="3" xpath="/TFI-IZD-POD/NTI-TFI-IZD-POD-E_1000978/P1076421" xmlDataType="decimal"/>
    </xmlCellPr>
  </singleXmlCell>
  <singleXmlCell id="676" xr6:uid="{00000000-000C-0000-FFFF-FFFF9D020000}" r="I12" connectionId="0">
    <xmlCellPr id="1" xr6:uid="{00000000-0010-0000-9D02-000001000000}" uniqueName="P1076422">
      <xmlPr mapId="3" xpath="/TFI-IZD-POD/NTI-TFI-IZD-POD-E_1000978/P1076422" xmlDataType="decimal"/>
    </xmlCellPr>
  </singleXmlCell>
  <singleXmlCell id="677" xr6:uid="{00000000-000C-0000-FFFF-FFFF9E020000}" r="H13" connectionId="0">
    <xmlCellPr id="1" xr6:uid="{00000000-0010-0000-9E02-000001000000}" uniqueName="P1076423">
      <xmlPr mapId="3" xpath="/TFI-IZD-POD/NTI-TFI-IZD-POD-E_1000978/P1076423" xmlDataType="decimal"/>
    </xmlCellPr>
  </singleXmlCell>
  <singleXmlCell id="678" xr6:uid="{00000000-000C-0000-FFFF-FFFF9F020000}" r="I13" connectionId="0">
    <xmlCellPr id="1" xr6:uid="{00000000-0010-0000-9F02-000001000000}" uniqueName="P1076424">
      <xmlPr mapId="3" xpath="/TFI-IZD-POD/NTI-TFI-IZD-POD-E_1000978/P1076424" xmlDataType="decimal"/>
    </xmlCellPr>
  </singleXmlCell>
  <singleXmlCell id="679" xr6:uid="{00000000-000C-0000-FFFF-FFFFA0020000}" r="H14" connectionId="0">
    <xmlCellPr id="1" xr6:uid="{00000000-0010-0000-A002-000001000000}" uniqueName="P1076425">
      <xmlPr mapId="3" xpath="/TFI-IZD-POD/NTI-TFI-IZD-POD-E_1000978/P1076425" xmlDataType="decimal"/>
    </xmlCellPr>
  </singleXmlCell>
  <singleXmlCell id="680" xr6:uid="{00000000-000C-0000-FFFF-FFFFA1020000}" r="I14" connectionId="0">
    <xmlCellPr id="1" xr6:uid="{00000000-0010-0000-A102-000001000000}" uniqueName="P1076426">
      <xmlPr mapId="3" xpath="/TFI-IZD-POD/NTI-TFI-IZD-POD-E_1000978/P1076426" xmlDataType="decimal"/>
    </xmlCellPr>
  </singleXmlCell>
  <singleXmlCell id="681" xr6:uid="{00000000-000C-0000-FFFF-FFFFA2020000}" r="H15" connectionId="0">
    <xmlCellPr id="1" xr6:uid="{00000000-0010-0000-A202-000001000000}" uniqueName="P1076427">
      <xmlPr mapId="3" xpath="/TFI-IZD-POD/NTI-TFI-IZD-POD-E_1000978/P1076427" xmlDataType="decimal"/>
    </xmlCellPr>
  </singleXmlCell>
  <singleXmlCell id="682" xr6:uid="{00000000-000C-0000-FFFF-FFFFA3020000}" r="I15" connectionId="0">
    <xmlCellPr id="1" xr6:uid="{00000000-0010-0000-A302-000001000000}" uniqueName="P1076428">
      <xmlPr mapId="3" xpath="/TFI-IZD-POD/NTI-TFI-IZD-POD-E_1000978/P1076428" xmlDataType="decimal"/>
    </xmlCellPr>
  </singleXmlCell>
  <singleXmlCell id="683" xr6:uid="{00000000-000C-0000-FFFF-FFFFA4020000}" r="H16" connectionId="0">
    <xmlCellPr id="1" xr6:uid="{00000000-0010-0000-A402-000001000000}" uniqueName="P1076429">
      <xmlPr mapId="3" xpath="/TFI-IZD-POD/NTI-TFI-IZD-POD-E_1000978/P1076429" xmlDataType="decimal"/>
    </xmlCellPr>
  </singleXmlCell>
  <singleXmlCell id="684" xr6:uid="{00000000-000C-0000-FFFF-FFFFA5020000}" r="I16" connectionId="0">
    <xmlCellPr id="1" xr6:uid="{00000000-0010-0000-A502-000001000000}" uniqueName="P1076430">
      <xmlPr mapId="3" xpath="/TFI-IZD-POD/NTI-TFI-IZD-POD-E_1000978/P1076430" xmlDataType="decimal"/>
    </xmlCellPr>
  </singleXmlCell>
  <singleXmlCell id="685" xr6:uid="{00000000-000C-0000-FFFF-FFFFA6020000}" r="H17" connectionId="0">
    <xmlCellPr id="1" xr6:uid="{00000000-0010-0000-A602-000001000000}" uniqueName="P1076431">
      <xmlPr mapId="3" xpath="/TFI-IZD-POD/NTI-TFI-IZD-POD-E_1000978/P1076431" xmlDataType="decimal"/>
    </xmlCellPr>
  </singleXmlCell>
  <singleXmlCell id="686" xr6:uid="{00000000-000C-0000-FFFF-FFFFA7020000}" r="I17" connectionId="0">
    <xmlCellPr id="1" xr6:uid="{00000000-0010-0000-A702-000001000000}" uniqueName="P1076432">
      <xmlPr mapId="3" xpath="/TFI-IZD-POD/NTI-TFI-IZD-POD-E_1000978/P1076432" xmlDataType="decimal"/>
    </xmlCellPr>
  </singleXmlCell>
  <singleXmlCell id="687" xr6:uid="{00000000-000C-0000-FFFF-FFFFA8020000}" r="H18" connectionId="0">
    <xmlCellPr id="1" xr6:uid="{00000000-0010-0000-A802-000001000000}" uniqueName="P1076433">
      <xmlPr mapId="3" xpath="/TFI-IZD-POD/NTI-TFI-IZD-POD-E_1000978/P1076433" xmlDataType="decimal"/>
    </xmlCellPr>
  </singleXmlCell>
  <singleXmlCell id="688" xr6:uid="{00000000-000C-0000-FFFF-FFFFA9020000}" r="I18" connectionId="0">
    <xmlCellPr id="1" xr6:uid="{00000000-0010-0000-A902-000001000000}" uniqueName="P1076434">
      <xmlPr mapId="3" xpath="/TFI-IZD-POD/NTI-TFI-IZD-POD-E_1000978/P1076434" xmlDataType="decimal"/>
    </xmlCellPr>
  </singleXmlCell>
  <singleXmlCell id="689" xr6:uid="{00000000-000C-0000-FFFF-FFFFAA020000}" r="H19" connectionId="0">
    <xmlCellPr id="1" xr6:uid="{00000000-0010-0000-AA02-000001000000}" uniqueName="P1076435">
      <xmlPr mapId="3" xpath="/TFI-IZD-POD/NTI-TFI-IZD-POD-E_1000978/P1076435" xmlDataType="decimal"/>
    </xmlCellPr>
  </singleXmlCell>
  <singleXmlCell id="690" xr6:uid="{00000000-000C-0000-FFFF-FFFFAB020000}" r="I19" connectionId="0">
    <xmlCellPr id="1" xr6:uid="{00000000-0010-0000-AB02-000001000000}" uniqueName="P1076436">
      <xmlPr mapId="3" xpath="/TFI-IZD-POD/NTI-TFI-IZD-POD-E_1000978/P1076436" xmlDataType="decimal"/>
    </xmlCellPr>
  </singleXmlCell>
  <singleXmlCell id="691" xr6:uid="{00000000-000C-0000-FFFF-FFFFAC020000}" r="H20" connectionId="0">
    <xmlCellPr id="1" xr6:uid="{00000000-0010-0000-AC02-000001000000}" uniqueName="P1076437">
      <xmlPr mapId="3" xpath="/TFI-IZD-POD/NTI-TFI-IZD-POD-E_1000978/P1076437" xmlDataType="decimal"/>
    </xmlCellPr>
  </singleXmlCell>
  <singleXmlCell id="692" xr6:uid="{00000000-000C-0000-FFFF-FFFFAD020000}" r="I20" connectionId="0">
    <xmlCellPr id="1" xr6:uid="{00000000-0010-0000-AD02-000001000000}" uniqueName="P1076438">
      <xmlPr mapId="3" xpath="/TFI-IZD-POD/NTI-TFI-IZD-POD-E_1000978/P1076438" xmlDataType="decimal"/>
    </xmlCellPr>
  </singleXmlCell>
  <singleXmlCell id="693" xr6:uid="{00000000-000C-0000-FFFF-FFFFAE020000}" r="H21" connectionId="0">
    <xmlCellPr id="1" xr6:uid="{00000000-0010-0000-AE02-000001000000}" uniqueName="P1076439">
      <xmlPr mapId="3" xpath="/TFI-IZD-POD/NTI-TFI-IZD-POD-E_1000978/P1076439" xmlDataType="decimal"/>
    </xmlCellPr>
  </singleXmlCell>
  <singleXmlCell id="694" xr6:uid="{00000000-000C-0000-FFFF-FFFFAF020000}" r="I21" connectionId="0">
    <xmlCellPr id="1" xr6:uid="{00000000-0010-0000-AF02-000001000000}" uniqueName="P1076440">
      <xmlPr mapId="3" xpath="/TFI-IZD-POD/NTI-TFI-IZD-POD-E_1000978/P1076440" xmlDataType="decimal"/>
    </xmlCellPr>
  </singleXmlCell>
  <singleXmlCell id="695" xr6:uid="{00000000-000C-0000-FFFF-FFFFB0020000}" r="H22" connectionId="0">
    <xmlCellPr id="1" xr6:uid="{00000000-0010-0000-B002-000001000000}" uniqueName="P1076441">
      <xmlPr mapId="3" xpath="/TFI-IZD-POD/NTI-TFI-IZD-POD-E_1000978/P1076441" xmlDataType="decimal"/>
    </xmlCellPr>
  </singleXmlCell>
  <singleXmlCell id="696" xr6:uid="{00000000-000C-0000-FFFF-FFFFB1020000}" r="I22" connectionId="0">
    <xmlCellPr id="1" xr6:uid="{00000000-0010-0000-B102-000001000000}" uniqueName="P1076442">
      <xmlPr mapId="3" xpath="/TFI-IZD-POD/NTI-TFI-IZD-POD-E_1000978/P1076442" xmlDataType="decimal"/>
    </xmlCellPr>
  </singleXmlCell>
  <singleXmlCell id="697" xr6:uid="{00000000-000C-0000-FFFF-FFFFB2020000}" r="H23" connectionId="0">
    <xmlCellPr id="1" xr6:uid="{00000000-0010-0000-B202-000001000000}" uniqueName="P1076443">
      <xmlPr mapId="3" xpath="/TFI-IZD-POD/NTI-TFI-IZD-POD-E_1000978/P1076443" xmlDataType="decimal"/>
    </xmlCellPr>
  </singleXmlCell>
  <singleXmlCell id="698" xr6:uid="{00000000-000C-0000-FFFF-FFFFB3020000}" r="I23" connectionId="0">
    <xmlCellPr id="1" xr6:uid="{00000000-0010-0000-B302-000001000000}" uniqueName="P1076444">
      <xmlPr mapId="3" xpath="/TFI-IZD-POD/NTI-TFI-IZD-POD-E_1000978/P1076444" xmlDataType="decimal"/>
    </xmlCellPr>
  </singleXmlCell>
  <singleXmlCell id="699" xr6:uid="{00000000-000C-0000-FFFF-FFFFB4020000}" r="H24" connectionId="0">
    <xmlCellPr id="1" xr6:uid="{00000000-0010-0000-B402-000001000000}" uniqueName="P1076445">
      <xmlPr mapId="3" xpath="/TFI-IZD-POD/NTI-TFI-IZD-POD-E_1000978/P1076445" xmlDataType="decimal"/>
    </xmlCellPr>
  </singleXmlCell>
  <singleXmlCell id="700" xr6:uid="{00000000-000C-0000-FFFF-FFFFB5020000}" r="I24" connectionId="0">
    <xmlCellPr id="1" xr6:uid="{00000000-0010-0000-B502-000001000000}" uniqueName="P1076446">
      <xmlPr mapId="3" xpath="/TFI-IZD-POD/NTI-TFI-IZD-POD-E_1000978/P1076446" xmlDataType="decimal"/>
    </xmlCellPr>
  </singleXmlCell>
  <singleXmlCell id="701" xr6:uid="{00000000-000C-0000-FFFF-FFFFB6020000}" r="H25" connectionId="0">
    <xmlCellPr id="1" xr6:uid="{00000000-0010-0000-B602-000001000000}" uniqueName="P1076447">
      <xmlPr mapId="3" xpath="/TFI-IZD-POD/NTI-TFI-IZD-POD-E_1000978/P1076447" xmlDataType="decimal"/>
    </xmlCellPr>
  </singleXmlCell>
  <singleXmlCell id="702" xr6:uid="{00000000-000C-0000-FFFF-FFFFB7020000}" r="I25" connectionId="0">
    <xmlCellPr id="1" xr6:uid="{00000000-0010-0000-B702-000001000000}" uniqueName="P1076448">
      <xmlPr mapId="3" xpath="/TFI-IZD-POD/NTI-TFI-IZD-POD-E_1000978/P1076448" xmlDataType="decimal"/>
    </xmlCellPr>
  </singleXmlCell>
  <singleXmlCell id="703" xr6:uid="{00000000-000C-0000-FFFF-FFFFB8020000}" r="H26" connectionId="0">
    <xmlCellPr id="1" xr6:uid="{00000000-0010-0000-B802-000001000000}" uniqueName="P1076449">
      <xmlPr mapId="3" xpath="/TFI-IZD-POD/NTI-TFI-IZD-POD-E_1000978/P1076449" xmlDataType="decimal"/>
    </xmlCellPr>
  </singleXmlCell>
  <singleXmlCell id="704" xr6:uid="{00000000-000C-0000-FFFF-FFFFB9020000}" r="I26" connectionId="0">
    <xmlCellPr id="1" xr6:uid="{00000000-0010-0000-B902-000001000000}" uniqueName="P1076450">
      <xmlPr mapId="3" xpath="/TFI-IZD-POD/NTI-TFI-IZD-POD-E_1000978/P1076450" xmlDataType="decimal"/>
    </xmlCellPr>
  </singleXmlCell>
  <singleXmlCell id="705" xr6:uid="{00000000-000C-0000-FFFF-FFFFBA020000}" r="H27" connectionId="0">
    <xmlCellPr id="1" xr6:uid="{00000000-0010-0000-BA02-000001000000}" uniqueName="P1076451">
      <xmlPr mapId="3" xpath="/TFI-IZD-POD/NTI-TFI-IZD-POD-E_1000978/P1076451" xmlDataType="decimal"/>
    </xmlCellPr>
  </singleXmlCell>
  <singleXmlCell id="706" xr6:uid="{00000000-000C-0000-FFFF-FFFFBB020000}" r="I27" connectionId="0">
    <xmlCellPr id="1" xr6:uid="{00000000-0010-0000-BB02-000001000000}" uniqueName="P1076452">
      <xmlPr mapId="3" xpath="/TFI-IZD-POD/NTI-TFI-IZD-POD-E_1000978/P1076452" xmlDataType="decimal"/>
    </xmlCellPr>
  </singleXmlCell>
  <singleXmlCell id="707" xr6:uid="{00000000-000C-0000-FFFF-FFFFBC020000}" r="H29" connectionId="0">
    <xmlCellPr id="1" xr6:uid="{00000000-0010-0000-BC02-000001000000}" uniqueName="P1076453">
      <xmlPr mapId="3" xpath="/TFI-IZD-POD/NTI-TFI-IZD-POD-E_1000978/P1076453" xmlDataType="decimal"/>
    </xmlCellPr>
  </singleXmlCell>
  <singleXmlCell id="708" xr6:uid="{00000000-000C-0000-FFFF-FFFFBD020000}" r="I29" connectionId="0">
    <xmlCellPr id="1" xr6:uid="{00000000-0010-0000-BD02-000001000000}" uniqueName="P1076454">
      <xmlPr mapId="3" xpath="/TFI-IZD-POD/NTI-TFI-IZD-POD-E_1000978/P1076454" xmlDataType="decimal"/>
    </xmlCellPr>
  </singleXmlCell>
  <singleXmlCell id="709" xr6:uid="{00000000-000C-0000-FFFF-FFFFBE020000}" r="H30" connectionId="0">
    <xmlCellPr id="1" xr6:uid="{00000000-0010-0000-BE02-000001000000}" uniqueName="P1076455">
      <xmlPr mapId="3" xpath="/TFI-IZD-POD/NTI-TFI-IZD-POD-E_1000978/P1076455" xmlDataType="decimal"/>
    </xmlCellPr>
  </singleXmlCell>
  <singleXmlCell id="710" xr6:uid="{00000000-000C-0000-FFFF-FFFFBF020000}" r="I30" connectionId="0">
    <xmlCellPr id="1" xr6:uid="{00000000-0010-0000-BF02-000001000000}" uniqueName="P1076456">
      <xmlPr mapId="3" xpath="/TFI-IZD-POD/NTI-TFI-IZD-POD-E_1000978/P1076456" xmlDataType="decimal"/>
    </xmlCellPr>
  </singleXmlCell>
  <singleXmlCell id="711" xr6:uid="{00000000-000C-0000-FFFF-FFFFC0020000}" r="H31" connectionId="0">
    <xmlCellPr id="1" xr6:uid="{00000000-0010-0000-C002-000001000000}" uniqueName="P1076457">
      <xmlPr mapId="3" xpath="/TFI-IZD-POD/NTI-TFI-IZD-POD-E_1000978/P1076457" xmlDataType="decimal"/>
    </xmlCellPr>
  </singleXmlCell>
  <singleXmlCell id="712" xr6:uid="{00000000-000C-0000-FFFF-FFFFC1020000}" r="I31" connectionId="0">
    <xmlCellPr id="1" xr6:uid="{00000000-0010-0000-C102-000001000000}" uniqueName="P1076458">
      <xmlPr mapId="3" xpath="/TFI-IZD-POD/NTI-TFI-IZD-POD-E_1000978/P1076458" xmlDataType="decimal"/>
    </xmlCellPr>
  </singleXmlCell>
  <singleXmlCell id="713" xr6:uid="{00000000-000C-0000-FFFF-FFFFC2020000}" r="H32" connectionId="0">
    <xmlCellPr id="1" xr6:uid="{00000000-0010-0000-C202-000001000000}" uniqueName="P1076459">
      <xmlPr mapId="3" xpath="/TFI-IZD-POD/NTI-TFI-IZD-POD-E_1000978/P1076459" xmlDataType="decimal"/>
    </xmlCellPr>
  </singleXmlCell>
  <singleXmlCell id="714" xr6:uid="{00000000-000C-0000-FFFF-FFFFC3020000}" r="I32" connectionId="0">
    <xmlCellPr id="1" xr6:uid="{00000000-0010-0000-C302-000001000000}" uniqueName="P1076460">
      <xmlPr mapId="3" xpath="/TFI-IZD-POD/NTI-TFI-IZD-POD-E_1000978/P1076460" xmlDataType="decimal"/>
    </xmlCellPr>
  </singleXmlCell>
  <singleXmlCell id="715" xr6:uid="{00000000-000C-0000-FFFF-FFFFC4020000}" r="H33" connectionId="0">
    <xmlCellPr id="1" xr6:uid="{00000000-0010-0000-C402-000001000000}" uniqueName="P1076461">
      <xmlPr mapId="3" xpath="/TFI-IZD-POD/NTI-TFI-IZD-POD-E_1000978/P1076461" xmlDataType="decimal"/>
    </xmlCellPr>
  </singleXmlCell>
  <singleXmlCell id="716" xr6:uid="{00000000-000C-0000-FFFF-FFFFC5020000}" r="I33" connectionId="0">
    <xmlCellPr id="1" xr6:uid="{00000000-0010-0000-C502-000001000000}" uniqueName="P1076462">
      <xmlPr mapId="3" xpath="/TFI-IZD-POD/NTI-TFI-IZD-POD-E_1000978/P1076462" xmlDataType="decimal"/>
    </xmlCellPr>
  </singleXmlCell>
  <singleXmlCell id="717" xr6:uid="{00000000-000C-0000-FFFF-FFFFC6020000}" r="H34" connectionId="0">
    <xmlCellPr id="1" xr6:uid="{00000000-0010-0000-C602-000001000000}" uniqueName="P1076463">
      <xmlPr mapId="3" xpath="/TFI-IZD-POD/NTI-TFI-IZD-POD-E_1000978/P1076463" xmlDataType="decimal"/>
    </xmlCellPr>
  </singleXmlCell>
  <singleXmlCell id="718" xr6:uid="{00000000-000C-0000-FFFF-FFFFC7020000}" r="I34" connectionId="0">
    <xmlCellPr id="1" xr6:uid="{00000000-0010-0000-C702-000001000000}" uniqueName="P1076464">
      <xmlPr mapId="3" xpath="/TFI-IZD-POD/NTI-TFI-IZD-POD-E_1000978/P1076464" xmlDataType="decimal"/>
    </xmlCellPr>
  </singleXmlCell>
  <singleXmlCell id="719" xr6:uid="{00000000-000C-0000-FFFF-FFFFC8020000}" r="H35" connectionId="0">
    <xmlCellPr id="1" xr6:uid="{00000000-0010-0000-C802-000001000000}" uniqueName="P1076465">
      <xmlPr mapId="3" xpath="/TFI-IZD-POD/NTI-TFI-IZD-POD-E_1000978/P1076465" xmlDataType="decimal"/>
    </xmlCellPr>
  </singleXmlCell>
  <singleXmlCell id="720" xr6:uid="{00000000-000C-0000-FFFF-FFFFC9020000}" r="I35" connectionId="0">
    <xmlCellPr id="1" xr6:uid="{00000000-0010-0000-C902-000001000000}" uniqueName="P1076466">
      <xmlPr mapId="3" xpath="/TFI-IZD-POD/NTI-TFI-IZD-POD-E_1000978/P1076466" xmlDataType="decimal"/>
    </xmlCellPr>
  </singleXmlCell>
  <singleXmlCell id="721" xr6:uid="{00000000-000C-0000-FFFF-FFFFCA020000}" r="H36" connectionId="0">
    <xmlCellPr id="1" xr6:uid="{00000000-0010-0000-CA02-000001000000}" uniqueName="P1076467">
      <xmlPr mapId="3" xpath="/TFI-IZD-POD/NTI-TFI-IZD-POD-E_1000978/P1076467" xmlDataType="decimal"/>
    </xmlCellPr>
  </singleXmlCell>
  <singleXmlCell id="722" xr6:uid="{00000000-000C-0000-FFFF-FFFFCB020000}" r="I36" connectionId="0">
    <xmlCellPr id="1" xr6:uid="{00000000-0010-0000-CB02-000001000000}" uniqueName="P1076468">
      <xmlPr mapId="3" xpath="/TFI-IZD-POD/NTI-TFI-IZD-POD-E_1000978/P1076468" xmlDataType="decimal"/>
    </xmlCellPr>
  </singleXmlCell>
  <singleXmlCell id="723" xr6:uid="{00000000-000C-0000-FFFF-FFFFCC020000}" r="H37" connectionId="0">
    <xmlCellPr id="1" xr6:uid="{00000000-0010-0000-CC02-000001000000}" uniqueName="P1076469">
      <xmlPr mapId="3" xpath="/TFI-IZD-POD/NTI-TFI-IZD-POD-E_1000978/P1076469" xmlDataType="decimal"/>
    </xmlCellPr>
  </singleXmlCell>
  <singleXmlCell id="724" xr6:uid="{00000000-000C-0000-FFFF-FFFFCD020000}" r="I37" connectionId="0">
    <xmlCellPr id="1" xr6:uid="{00000000-0010-0000-CD02-000001000000}" uniqueName="P1076470">
      <xmlPr mapId="3" xpath="/TFI-IZD-POD/NTI-TFI-IZD-POD-E_1000978/P1076470" xmlDataType="decimal"/>
    </xmlCellPr>
  </singleXmlCell>
  <singleXmlCell id="725" xr6:uid="{00000000-000C-0000-FFFF-FFFFCE020000}" r="H38" connectionId="0">
    <xmlCellPr id="1" xr6:uid="{00000000-0010-0000-CE02-000001000000}" uniqueName="P1076471">
      <xmlPr mapId="3" xpath="/TFI-IZD-POD/NTI-TFI-IZD-POD-E_1000978/P1076471" xmlDataType="decimal"/>
    </xmlCellPr>
  </singleXmlCell>
  <singleXmlCell id="726" xr6:uid="{00000000-000C-0000-FFFF-FFFFCF020000}" r="I38" connectionId="0">
    <xmlCellPr id="1" xr6:uid="{00000000-0010-0000-CF02-000001000000}" uniqueName="P1076472">
      <xmlPr mapId="3" xpath="/TFI-IZD-POD/NTI-TFI-IZD-POD-E_1000978/P1076472" xmlDataType="decimal"/>
    </xmlCellPr>
  </singleXmlCell>
  <singleXmlCell id="727" xr6:uid="{00000000-000C-0000-FFFF-FFFFD0020000}" r="H39" connectionId="0">
    <xmlCellPr id="1" xr6:uid="{00000000-0010-0000-D002-000001000000}" uniqueName="P1076473">
      <xmlPr mapId="3" xpath="/TFI-IZD-POD/NTI-TFI-IZD-POD-E_1000978/P1076473" xmlDataType="decimal"/>
    </xmlCellPr>
  </singleXmlCell>
  <singleXmlCell id="728" xr6:uid="{00000000-000C-0000-FFFF-FFFFD1020000}" r="I39" connectionId="0">
    <xmlCellPr id="1" xr6:uid="{00000000-0010-0000-D102-000001000000}" uniqueName="P1076474">
      <xmlPr mapId="3" xpath="/TFI-IZD-POD/NTI-TFI-IZD-POD-E_1000978/P1076474" xmlDataType="decimal"/>
    </xmlCellPr>
  </singleXmlCell>
  <singleXmlCell id="729" xr6:uid="{00000000-000C-0000-FFFF-FFFFD2020000}" r="H40" connectionId="0">
    <xmlCellPr id="1" xr6:uid="{00000000-0010-0000-D202-000001000000}" uniqueName="P1076475">
      <xmlPr mapId="3" xpath="/TFI-IZD-POD/NTI-TFI-IZD-POD-E_1000978/P1076475" xmlDataType="decimal"/>
    </xmlCellPr>
  </singleXmlCell>
  <singleXmlCell id="730" xr6:uid="{00000000-000C-0000-FFFF-FFFFD3020000}" r="I40" connectionId="0">
    <xmlCellPr id="1" xr6:uid="{00000000-0010-0000-D302-000001000000}" uniqueName="P1076476">
      <xmlPr mapId="3" xpath="/TFI-IZD-POD/NTI-TFI-IZD-POD-E_1000978/P1076476" xmlDataType="decimal"/>
    </xmlCellPr>
  </singleXmlCell>
  <singleXmlCell id="731" xr6:uid="{00000000-000C-0000-FFFF-FFFFD4020000}" r="H41" connectionId="0">
    <xmlCellPr id="1" xr6:uid="{00000000-0010-0000-D402-000001000000}" uniqueName="P1076477">
      <xmlPr mapId="3" xpath="/TFI-IZD-POD/NTI-TFI-IZD-POD-E_1000978/P1076477" xmlDataType="decimal"/>
    </xmlCellPr>
  </singleXmlCell>
  <singleXmlCell id="732" xr6:uid="{00000000-000C-0000-FFFF-FFFFD5020000}" r="I41" connectionId="0">
    <xmlCellPr id="1" xr6:uid="{00000000-0010-0000-D502-000001000000}" uniqueName="P1076478">
      <xmlPr mapId="3" xpath="/TFI-IZD-POD/NTI-TFI-IZD-POD-E_1000978/P1076478" xmlDataType="decimal"/>
    </xmlCellPr>
  </singleXmlCell>
  <singleXmlCell id="733" xr6:uid="{00000000-000C-0000-FFFF-FFFFD6020000}" r="H42" connectionId="0">
    <xmlCellPr id="1" xr6:uid="{00000000-0010-0000-D602-000001000000}" uniqueName="P1076479">
      <xmlPr mapId="3" xpath="/TFI-IZD-POD/NTI-TFI-IZD-POD-E_1000978/P1076479" xmlDataType="decimal"/>
    </xmlCellPr>
  </singleXmlCell>
  <singleXmlCell id="734" xr6:uid="{00000000-000C-0000-FFFF-FFFFD7020000}" r="I42" connectionId="0">
    <xmlCellPr id="1" xr6:uid="{00000000-0010-0000-D702-000001000000}" uniqueName="P1076480">
      <xmlPr mapId="3" xpath="/TFI-IZD-POD/NTI-TFI-IZD-POD-E_1000978/P1076480" xmlDataType="decimal"/>
    </xmlCellPr>
  </singleXmlCell>
  <singleXmlCell id="735" xr6:uid="{00000000-000C-0000-FFFF-FFFFD8020000}" r="H44" connectionId="0">
    <xmlCellPr id="1" xr6:uid="{00000000-0010-0000-D802-000001000000}" uniqueName="P1076481">
      <xmlPr mapId="3" xpath="/TFI-IZD-POD/NTI-TFI-IZD-POD-E_1000978/P1076481" xmlDataType="decimal"/>
    </xmlCellPr>
  </singleXmlCell>
  <singleXmlCell id="736" xr6:uid="{00000000-000C-0000-FFFF-FFFFD9020000}" r="I44" connectionId="0">
    <xmlCellPr id="1" xr6:uid="{00000000-0010-0000-D902-000001000000}" uniqueName="P1076482">
      <xmlPr mapId="3" xpath="/TFI-IZD-POD/NTI-TFI-IZD-POD-E_1000978/P1076482" xmlDataType="decimal"/>
    </xmlCellPr>
  </singleXmlCell>
  <singleXmlCell id="737" xr6:uid="{00000000-000C-0000-FFFF-FFFFDA020000}" r="H45" connectionId="0">
    <xmlCellPr id="1" xr6:uid="{00000000-0010-0000-DA02-000001000000}" uniqueName="P1076483">
      <xmlPr mapId="3" xpath="/TFI-IZD-POD/NTI-TFI-IZD-POD-E_1000978/P1076483" xmlDataType="decimal"/>
    </xmlCellPr>
  </singleXmlCell>
  <singleXmlCell id="738" xr6:uid="{00000000-000C-0000-FFFF-FFFFDB020000}" r="I45" connectionId="0">
    <xmlCellPr id="1" xr6:uid="{00000000-0010-0000-DB02-000001000000}" uniqueName="P1076484">
      <xmlPr mapId="3" xpath="/TFI-IZD-POD/NTI-TFI-IZD-POD-E_1000978/P1076484" xmlDataType="decimal"/>
    </xmlCellPr>
  </singleXmlCell>
  <singleXmlCell id="739" xr6:uid="{00000000-000C-0000-FFFF-FFFFDC020000}" r="H46" connectionId="0">
    <xmlCellPr id="1" xr6:uid="{00000000-0010-0000-DC02-000001000000}" uniqueName="P1076485">
      <xmlPr mapId="3" xpath="/TFI-IZD-POD/NTI-TFI-IZD-POD-E_1000978/P1076485" xmlDataType="decimal"/>
    </xmlCellPr>
  </singleXmlCell>
  <singleXmlCell id="740" xr6:uid="{00000000-000C-0000-FFFF-FFFFDD020000}" r="I46" connectionId="0">
    <xmlCellPr id="1" xr6:uid="{00000000-0010-0000-DD02-000001000000}" uniqueName="P1076486">
      <xmlPr mapId="3" xpath="/TFI-IZD-POD/NTI-TFI-IZD-POD-E_1000978/P1076486" xmlDataType="decimal"/>
    </xmlCellPr>
  </singleXmlCell>
  <singleXmlCell id="741" xr6:uid="{00000000-000C-0000-FFFF-FFFFDE020000}" r="H47" connectionId="0">
    <xmlCellPr id="1" xr6:uid="{00000000-0010-0000-DE02-000001000000}" uniqueName="P1076487">
      <xmlPr mapId="3" xpath="/TFI-IZD-POD/NTI-TFI-IZD-POD-E_1000978/P1076487" xmlDataType="decimal"/>
    </xmlCellPr>
  </singleXmlCell>
  <singleXmlCell id="742" xr6:uid="{00000000-000C-0000-FFFF-FFFFDF020000}" r="I47" connectionId="0">
    <xmlCellPr id="1" xr6:uid="{00000000-0010-0000-DF02-000001000000}" uniqueName="P1076488">
      <xmlPr mapId="3" xpath="/TFI-IZD-POD/NTI-TFI-IZD-POD-E_1000978/P1076488" xmlDataType="decimal"/>
    </xmlCellPr>
  </singleXmlCell>
  <singleXmlCell id="743" xr6:uid="{00000000-000C-0000-FFFF-FFFFE0020000}" r="H48" connectionId="0">
    <xmlCellPr id="1" xr6:uid="{00000000-0010-0000-E002-000001000000}" uniqueName="P1076489">
      <xmlPr mapId="3" xpath="/TFI-IZD-POD/NTI-TFI-IZD-POD-E_1000978/P1076489" xmlDataType="decimal"/>
    </xmlCellPr>
  </singleXmlCell>
  <singleXmlCell id="744" xr6:uid="{00000000-000C-0000-FFFF-FFFFE1020000}" r="I48" connectionId="0">
    <xmlCellPr id="1" xr6:uid="{00000000-0010-0000-E102-000001000000}" uniqueName="P1076490">
      <xmlPr mapId="3" xpath="/TFI-IZD-POD/NTI-TFI-IZD-POD-E_1000978/P1076490" xmlDataType="decimal"/>
    </xmlCellPr>
  </singleXmlCell>
  <singleXmlCell id="745" xr6:uid="{00000000-000C-0000-FFFF-FFFFE2020000}" r="H49" connectionId="0">
    <xmlCellPr id="1" xr6:uid="{00000000-0010-0000-E202-000001000000}" uniqueName="P1076491">
      <xmlPr mapId="3" xpath="/TFI-IZD-POD/NTI-TFI-IZD-POD-E_1000978/P1076491" xmlDataType="decimal"/>
    </xmlCellPr>
  </singleXmlCell>
  <singleXmlCell id="746" xr6:uid="{00000000-000C-0000-FFFF-FFFFE3020000}" r="I49" connectionId="0">
    <xmlCellPr id="1" xr6:uid="{00000000-0010-0000-E302-000001000000}" uniqueName="P1076492">
      <xmlPr mapId="3" xpath="/TFI-IZD-POD/NTI-TFI-IZD-POD-E_1000978/P1076492" xmlDataType="decimal"/>
    </xmlCellPr>
  </singleXmlCell>
  <singleXmlCell id="747" xr6:uid="{00000000-000C-0000-FFFF-FFFFE4020000}" r="H50" connectionId="0">
    <xmlCellPr id="1" xr6:uid="{00000000-0010-0000-E402-000001000000}" uniqueName="P1076493">
      <xmlPr mapId="3" xpath="/TFI-IZD-POD/NTI-TFI-IZD-POD-E_1000978/P1076493" xmlDataType="decimal"/>
    </xmlCellPr>
  </singleXmlCell>
  <singleXmlCell id="748" xr6:uid="{00000000-000C-0000-FFFF-FFFFE5020000}" r="I50" connectionId="0">
    <xmlCellPr id="1" xr6:uid="{00000000-0010-0000-E502-000001000000}" uniqueName="P1076494">
      <xmlPr mapId="3" xpath="/TFI-IZD-POD/NTI-TFI-IZD-POD-E_1000978/P1076494" xmlDataType="decimal"/>
    </xmlCellPr>
  </singleXmlCell>
  <singleXmlCell id="749" xr6:uid="{00000000-000C-0000-FFFF-FFFFE6020000}" r="H51" connectionId="0">
    <xmlCellPr id="1" xr6:uid="{00000000-0010-0000-E602-000001000000}" uniqueName="P1076495">
      <xmlPr mapId="3" xpath="/TFI-IZD-POD/NTI-TFI-IZD-POD-E_1000978/P1076495" xmlDataType="decimal"/>
    </xmlCellPr>
  </singleXmlCell>
  <singleXmlCell id="750" xr6:uid="{00000000-000C-0000-FFFF-FFFFE7020000}" r="I51" connectionId="0">
    <xmlCellPr id="1" xr6:uid="{00000000-0010-0000-E702-000001000000}" uniqueName="P1076496">
      <xmlPr mapId="3" xpath="/TFI-IZD-POD/NTI-TFI-IZD-POD-E_1000978/P1076496" xmlDataType="decimal"/>
    </xmlCellPr>
  </singleXmlCell>
  <singleXmlCell id="751" xr6:uid="{00000000-000C-0000-FFFF-FFFFE8020000}" r="H52" connectionId="0">
    <xmlCellPr id="1" xr6:uid="{00000000-0010-0000-E802-000001000000}" uniqueName="P1078211">
      <xmlPr mapId="3" xpath="/TFI-IZD-POD/NTI-TFI-IZD-POD-E_1000978/P1078211" xmlDataType="decimal"/>
    </xmlCellPr>
  </singleXmlCell>
  <singleXmlCell id="752" xr6:uid="{00000000-000C-0000-FFFF-FFFFE9020000}" r="I52" connectionId="0">
    <xmlCellPr id="1" xr6:uid="{00000000-0010-0000-E902-000001000000}" uniqueName="P1078212">
      <xmlPr mapId="3" xpath="/TFI-IZD-POD/NTI-TFI-IZD-POD-E_1000978/P1078212" xmlDataType="decimal"/>
    </xmlCellPr>
  </singleXmlCell>
  <singleXmlCell id="753" xr6:uid="{00000000-000C-0000-FFFF-FFFFEA020000}" r="H53" connectionId="0">
    <xmlCellPr id="1" xr6:uid="{00000000-0010-0000-EA02-000001000000}" uniqueName="P1078213">
      <xmlPr mapId="3" xpath="/TFI-IZD-POD/NTI-TFI-IZD-POD-E_1000978/P1078213" xmlDataType="decimal"/>
    </xmlCellPr>
  </singleXmlCell>
  <singleXmlCell id="754" xr6:uid="{00000000-000C-0000-FFFF-FFFFEB020000}" r="I53" connectionId="0">
    <xmlCellPr id="1" xr6:uid="{00000000-0010-0000-EB02-000001000000}" uniqueName="P1078214">
      <xmlPr mapId="3" xpath="/TFI-IZD-POD/NTI-TFI-IZD-POD-E_1000978/P1078214" xmlDataType="decimal"/>
    </xmlCellPr>
  </singleXmlCell>
  <singleXmlCell id="755" xr6:uid="{00000000-000C-0000-FFFF-FFFFEC020000}" r="H54" connectionId="0">
    <xmlCellPr id="1" xr6:uid="{00000000-0010-0000-EC02-000001000000}" uniqueName="P1078216">
      <xmlPr mapId="3" xpath="/TFI-IZD-POD/NTI-TFI-IZD-POD-E_1000978/P1078216" xmlDataType="decimal"/>
    </xmlCellPr>
  </singleXmlCell>
  <singleXmlCell id="756" xr6:uid="{00000000-000C-0000-FFFF-FFFFED020000}" r="I54" connectionId="0">
    <xmlCellPr id="1" xr6:uid="{00000000-0010-0000-ED02-000001000000}" uniqueName="P1078218">
      <xmlPr mapId="3" xpath="/TFI-IZD-POD/NTI-TFI-IZD-POD-E_1000978/P1078218" xmlDataType="decimal"/>
    </xmlCellPr>
  </singleXmlCell>
  <singleXmlCell id="757" xr6:uid="{00000000-000C-0000-FFFF-FFFFEE020000}" r="H55" connectionId="0">
    <xmlCellPr id="1" xr6:uid="{00000000-0010-0000-EE02-000001000000}" uniqueName="P1078219">
      <xmlPr mapId="3" xpath="/TFI-IZD-POD/NTI-TFI-IZD-POD-E_1000978/P1078219" xmlDataType="decimal"/>
    </xmlCellPr>
  </singleXmlCell>
  <singleXmlCell id="758" xr6:uid="{00000000-000C-0000-FFFF-FFFFEF020000}" r="I55" connectionId="0">
    <xmlCellPr id="1" xr6:uid="{00000000-0010-0000-EF02-000001000000}" uniqueName="P1078221">
      <xmlPr mapId="3" xpath="/TFI-IZD-POD/NTI-TFI-IZD-POD-E_1000978/P1078221" xmlDataType="decimal"/>
    </xmlCellPr>
  </singleXmlCell>
  <singleXmlCell id="759" xr6:uid="{00000000-000C-0000-FFFF-FFFFF0020000}" r="H56" connectionId="0">
    <xmlCellPr id="1" xr6:uid="{00000000-0010-0000-F002-000001000000}" uniqueName="P1078223">
      <xmlPr mapId="3" xpath="/TFI-IZD-POD/NTI-TFI-IZD-POD-E_1000978/P1078223" xmlDataType="decimal"/>
    </xmlCellPr>
  </singleXmlCell>
  <singleXmlCell id="760" xr6:uid="{00000000-000C-0000-FFFF-FFFFF1020000}" r="I56" connectionId="0">
    <xmlCellPr id="1" xr6:uid="{00000000-0010-0000-F102-000001000000}" uniqueName="P1078225">
      <xmlPr mapId="3" xpath="/TFI-IZD-POD/NTI-TFI-IZD-POD-E_1000978/P1078225" xmlDataType="decimal"/>
    </xmlCellPr>
  </singleXmlCell>
  <singleXmlCell id="761" xr6:uid="{00000000-000C-0000-FFFF-FFFFF2020000}" r="H57" connectionId="0">
    <xmlCellPr id="1" xr6:uid="{00000000-0010-0000-F202-000001000000}" uniqueName="P1078227">
      <xmlPr mapId="3" xpath="/TFI-IZD-POD/NTI-TFI-IZD-POD-E_1000978/P1078227" xmlDataType="decimal"/>
    </xmlCellPr>
  </singleXmlCell>
  <singleXmlCell id="762" xr6:uid="{00000000-000C-0000-FFFF-FFFFF3020000}" r="I57" connectionId="0">
    <xmlCellPr id="1" xr6:uid="{00000000-0010-0000-F302-000001000000}" uniqueName="P1078228">
      <xmlPr mapId="3" xpath="/TFI-IZD-POD/NTI-TFI-IZD-POD-E_1000978/P1078228" xmlDataType="decimal"/>
    </xmlCellPr>
  </singleXmlCell>
  <singleXmlCell id="763" xr6:uid="{00000000-000C-0000-FFFF-FFFFF4020000}" r="H58" connectionId="0">
    <xmlCellPr id="1" xr6:uid="{00000000-0010-0000-F402-000001000000}" uniqueName="P1078230">
      <xmlPr mapId="3" xpath="/TFI-IZD-POD/NTI-TFI-IZD-POD-E_1000978/P1078230" xmlDataType="decimal"/>
    </xmlCellPr>
  </singleXmlCell>
  <singleXmlCell id="764" xr6:uid="{00000000-000C-0000-FFFF-FFFFF5020000}" r="I58" connectionId="0">
    <xmlCellPr id="1" xr6:uid="{00000000-0010-0000-F502-000001000000}" uniqueName="P1078232">
      <xmlPr mapId="3" xpath="/TFI-IZD-POD/NTI-TFI-IZD-POD-E_1000978/P1078232" xmlDataType="decimal"/>
    </xmlCellPr>
  </singleXmlCell>
  <singleXmlCell id="765" xr6:uid="{00000000-000C-0000-FFFF-FFFFF6020000}" r="H59" connectionId="0">
    <xmlCellPr id="1" xr6:uid="{00000000-0010-0000-F602-000001000000}" uniqueName="P1078234">
      <xmlPr mapId="3" xpath="/TFI-IZD-POD/NTI-TFI-IZD-POD-E_1000978/P1078234" xmlDataType="decimal"/>
    </xmlCellPr>
  </singleXmlCell>
  <singleXmlCell id="766" xr6:uid="{00000000-000C-0000-FFFF-FFFFF7020000}" r="I59" connectionId="0">
    <xmlCellPr id="1" xr6:uid="{00000000-0010-0000-F702-000001000000}" uniqueName="P1078235">
      <xmlPr mapId="3" xpath="/TFI-IZD-POD/NTI-TFI-IZD-POD-E_1000978/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767" xr6:uid="{00000000-000C-0000-FFFF-FFFFF8020000}" r="H8" connectionId="0">
    <xmlCellPr id="1" xr6:uid="{00000000-0010-0000-F802-000001000000}" uniqueName="P1078099">
      <xmlPr mapId="3" xpath="/TFI-IZD-POD/NTD-TFI-IZD-POD-E_1000980/P1078099" xmlDataType="decimal"/>
    </xmlCellPr>
  </singleXmlCell>
  <singleXmlCell id="768" xr6:uid="{00000000-000C-0000-FFFF-FFFFF9020000}" r="I8" connectionId="0">
    <xmlCellPr id="1" xr6:uid="{00000000-0010-0000-F902-000001000000}" uniqueName="P1078100">
      <xmlPr mapId="3" xpath="/TFI-IZD-POD/NTD-TFI-IZD-POD-E_1000980/P1078100" xmlDataType="decimal"/>
    </xmlCellPr>
  </singleXmlCell>
  <singleXmlCell id="769" xr6:uid="{00000000-000C-0000-FFFF-FFFFFA020000}" r="H9" connectionId="0">
    <xmlCellPr id="1" xr6:uid="{00000000-0010-0000-FA02-000001000000}" uniqueName="P1078101">
      <xmlPr mapId="3" xpath="/TFI-IZD-POD/NTD-TFI-IZD-POD-E_1000980/P1078101" xmlDataType="decimal"/>
    </xmlCellPr>
  </singleXmlCell>
  <singleXmlCell id="770" xr6:uid="{00000000-000C-0000-FFFF-FFFFFB020000}" r="I9" connectionId="0">
    <xmlCellPr id="1" xr6:uid="{00000000-0010-0000-FB02-000001000000}" uniqueName="P1078102">
      <xmlPr mapId="3" xpath="/TFI-IZD-POD/NTD-TFI-IZD-POD-E_1000980/P1078102" xmlDataType="decimal"/>
    </xmlCellPr>
  </singleXmlCell>
  <singleXmlCell id="771" xr6:uid="{00000000-000C-0000-FFFF-FFFFFC020000}" r="H10" connectionId="0">
    <xmlCellPr id="1" xr6:uid="{00000000-0010-0000-FC02-000001000000}" uniqueName="P1078103">
      <xmlPr mapId="3" xpath="/TFI-IZD-POD/NTD-TFI-IZD-POD-E_1000980/P1078103" xmlDataType="decimal"/>
    </xmlCellPr>
  </singleXmlCell>
  <singleXmlCell id="772" xr6:uid="{00000000-000C-0000-FFFF-FFFFFD020000}" r="I10" connectionId="0">
    <xmlCellPr id="1" xr6:uid="{00000000-0010-0000-FD02-000001000000}" uniqueName="P1078104">
      <xmlPr mapId="3" xpath="/TFI-IZD-POD/NTD-TFI-IZD-POD-E_1000980/P1078104" xmlDataType="decimal"/>
    </xmlCellPr>
  </singleXmlCell>
  <singleXmlCell id="773" xr6:uid="{00000000-000C-0000-FFFF-FFFFFE020000}" r="H11" connectionId="0">
    <xmlCellPr id="1" xr6:uid="{00000000-0010-0000-FE02-000001000000}" uniqueName="P1078105">
      <xmlPr mapId="3" xpath="/TFI-IZD-POD/NTD-TFI-IZD-POD-E_1000980/P1078105" xmlDataType="decimal"/>
    </xmlCellPr>
  </singleXmlCell>
  <singleXmlCell id="774" xr6:uid="{00000000-000C-0000-FFFF-FFFFFF020000}" r="I11" connectionId="0">
    <xmlCellPr id="1" xr6:uid="{00000000-0010-0000-FF02-000001000000}" uniqueName="P1078106">
      <xmlPr mapId="3" xpath="/TFI-IZD-POD/NTD-TFI-IZD-POD-E_1000980/P1078106" xmlDataType="decimal"/>
    </xmlCellPr>
  </singleXmlCell>
  <singleXmlCell id="775" xr6:uid="{00000000-000C-0000-FFFF-FFFF00030000}" r="H12" connectionId="0">
    <xmlCellPr id="1" xr6:uid="{00000000-0010-0000-0003-000001000000}" uniqueName="P1123934">
      <xmlPr mapId="3" xpath="/TFI-IZD-POD/NTD-TFI-IZD-POD-E_1000980/P1123934" xmlDataType="decimal"/>
    </xmlCellPr>
  </singleXmlCell>
  <singleXmlCell id="776" xr6:uid="{00000000-000C-0000-FFFF-FFFF01030000}" r="I12" connectionId="0">
    <xmlCellPr id="1" xr6:uid="{00000000-0010-0000-0103-000001000000}" uniqueName="P1123935">
      <xmlPr mapId="3" xpath="/TFI-IZD-POD/NTD-TFI-IZD-POD-E_1000980/P1123935" xmlDataType="decimal"/>
    </xmlCellPr>
  </singleXmlCell>
  <singleXmlCell id="777" xr6:uid="{00000000-000C-0000-FFFF-FFFF02030000}" r="H13" connectionId="0">
    <xmlCellPr id="1" xr6:uid="{00000000-0010-0000-0203-000001000000}" uniqueName="P1123936">
      <xmlPr mapId="3" xpath="/TFI-IZD-POD/NTD-TFI-IZD-POD-E_1000980/P1123936" xmlDataType="decimal"/>
    </xmlCellPr>
  </singleXmlCell>
  <singleXmlCell id="778" xr6:uid="{00000000-000C-0000-FFFF-FFFF03030000}" r="I13" connectionId="0">
    <xmlCellPr id="1" xr6:uid="{00000000-0010-0000-0303-000001000000}" uniqueName="P1123937">
      <xmlPr mapId="3" xpath="/TFI-IZD-POD/NTD-TFI-IZD-POD-E_1000980/P1123937" xmlDataType="decimal"/>
    </xmlCellPr>
  </singleXmlCell>
  <singleXmlCell id="779" xr6:uid="{00000000-000C-0000-FFFF-FFFF04030000}" r="H14" connectionId="0">
    <xmlCellPr id="1" xr6:uid="{00000000-0010-0000-0403-000001000000}" uniqueName="P1078107">
      <xmlPr mapId="3" xpath="/TFI-IZD-POD/NTD-TFI-IZD-POD-E_1000980/P1078107" xmlDataType="decimal"/>
    </xmlCellPr>
  </singleXmlCell>
  <singleXmlCell id="780" xr6:uid="{00000000-000C-0000-FFFF-FFFF05030000}" r="I14" connectionId="0">
    <xmlCellPr id="1" xr6:uid="{00000000-0010-0000-0503-000001000000}" uniqueName="P1078108">
      <xmlPr mapId="3" xpath="/TFI-IZD-POD/NTD-TFI-IZD-POD-E_1000980/P1078108" xmlDataType="decimal"/>
    </xmlCellPr>
  </singleXmlCell>
  <singleXmlCell id="781" xr6:uid="{00000000-000C-0000-FFFF-FFFF06030000}" r="H15" connectionId="0">
    <xmlCellPr id="1" xr6:uid="{00000000-0010-0000-0603-000001000000}" uniqueName="P1078109">
      <xmlPr mapId="3" xpath="/TFI-IZD-POD/NTD-TFI-IZD-POD-E_1000980/P1078109" xmlDataType="decimal"/>
    </xmlCellPr>
  </singleXmlCell>
  <singleXmlCell id="782" xr6:uid="{00000000-000C-0000-FFFF-FFFF07030000}" r="I15" connectionId="0">
    <xmlCellPr id="1" xr6:uid="{00000000-0010-0000-0703-000001000000}" uniqueName="P1078110">
      <xmlPr mapId="3" xpath="/TFI-IZD-POD/NTD-TFI-IZD-POD-E_1000980/P1078110" xmlDataType="decimal"/>
    </xmlCellPr>
  </singleXmlCell>
  <singleXmlCell id="783" xr6:uid="{00000000-000C-0000-FFFF-FFFF08030000}" r="H16" connectionId="0">
    <xmlCellPr id="1" xr6:uid="{00000000-0010-0000-0803-000001000000}" uniqueName="P1078111">
      <xmlPr mapId="3" xpath="/TFI-IZD-POD/NTD-TFI-IZD-POD-E_1000980/P1078111" xmlDataType="decimal"/>
    </xmlCellPr>
  </singleXmlCell>
  <singleXmlCell id="784" xr6:uid="{00000000-000C-0000-FFFF-FFFF09030000}" r="I16" connectionId="0">
    <xmlCellPr id="1" xr6:uid="{00000000-0010-0000-0903-000001000000}" uniqueName="P1078112">
      <xmlPr mapId="3" xpath="/TFI-IZD-POD/NTD-TFI-IZD-POD-E_1000980/P1078112" xmlDataType="decimal"/>
    </xmlCellPr>
  </singleXmlCell>
  <singleXmlCell id="785" xr6:uid="{00000000-000C-0000-FFFF-FFFF0A030000}" r="H17" connectionId="0">
    <xmlCellPr id="1" xr6:uid="{00000000-0010-0000-0A03-000001000000}" uniqueName="P1078117">
      <xmlPr mapId="3" xpath="/TFI-IZD-POD/NTD-TFI-IZD-POD-E_1000980/P1078117" xmlDataType="decimal"/>
    </xmlCellPr>
  </singleXmlCell>
  <singleXmlCell id="786" xr6:uid="{00000000-000C-0000-FFFF-FFFF0B030000}" r="I17" connectionId="0">
    <xmlCellPr id="1" xr6:uid="{00000000-0010-0000-0B03-000001000000}" uniqueName="P1078118">
      <xmlPr mapId="3" xpath="/TFI-IZD-POD/NTD-TFI-IZD-POD-E_1000980/P1078118" xmlDataType="decimal"/>
    </xmlCellPr>
  </singleXmlCell>
  <singleXmlCell id="787" xr6:uid="{00000000-000C-0000-FFFF-FFFF0C030000}" r="H18" connectionId="0">
    <xmlCellPr id="1" xr6:uid="{00000000-0010-0000-0C03-000001000000}" uniqueName="P1078119">
      <xmlPr mapId="3" xpath="/TFI-IZD-POD/NTD-TFI-IZD-POD-E_1000980/P1078119" xmlDataType="decimal"/>
    </xmlCellPr>
  </singleXmlCell>
  <singleXmlCell id="788" xr6:uid="{00000000-000C-0000-FFFF-FFFF0D030000}" r="I18" connectionId="0">
    <xmlCellPr id="1" xr6:uid="{00000000-0010-0000-0D03-000001000000}" uniqueName="P1078120">
      <xmlPr mapId="3" xpath="/TFI-IZD-POD/NTD-TFI-IZD-POD-E_1000980/P1078120" xmlDataType="decimal"/>
    </xmlCellPr>
  </singleXmlCell>
  <singleXmlCell id="789" xr6:uid="{00000000-000C-0000-FFFF-FFFF0E030000}" r="H19" connectionId="0">
    <xmlCellPr id="1" xr6:uid="{00000000-0010-0000-0E03-000001000000}" uniqueName="P1123938">
      <xmlPr mapId="3" xpath="/TFI-IZD-POD/NTD-TFI-IZD-POD-E_1000980/P1123938" xmlDataType="decimal"/>
    </xmlCellPr>
  </singleXmlCell>
  <singleXmlCell id="790" xr6:uid="{00000000-000C-0000-FFFF-FFFF0F030000}" r="I19" connectionId="0">
    <xmlCellPr id="1" xr6:uid="{00000000-0010-0000-0F03-000001000000}" uniqueName="P1123939">
      <xmlPr mapId="3" xpath="/TFI-IZD-POD/NTD-TFI-IZD-POD-E_1000980/P1123939" xmlDataType="decimal"/>
    </xmlCellPr>
  </singleXmlCell>
  <singleXmlCell id="791" xr6:uid="{00000000-000C-0000-FFFF-FFFF10030000}" r="H20" connectionId="0">
    <xmlCellPr id="1" xr6:uid="{00000000-0010-0000-1003-000001000000}" uniqueName="P1123940">
      <xmlPr mapId="3" xpath="/TFI-IZD-POD/NTD-TFI-IZD-POD-E_1000980/P1123940" xmlDataType="decimal"/>
    </xmlCellPr>
  </singleXmlCell>
  <singleXmlCell id="792" xr6:uid="{00000000-000C-0000-FFFF-FFFF11030000}" r="I20" connectionId="0">
    <xmlCellPr id="1" xr6:uid="{00000000-0010-0000-1103-000001000000}" uniqueName="P1123941">
      <xmlPr mapId="3" xpath="/TFI-IZD-POD/NTD-TFI-IZD-POD-E_1000980/P1123941" xmlDataType="decimal"/>
    </xmlCellPr>
  </singleXmlCell>
  <singleXmlCell id="793" xr6:uid="{00000000-000C-0000-FFFF-FFFF12030000}" r="H21" connectionId="0">
    <xmlCellPr id="1" xr6:uid="{00000000-0010-0000-1203-000001000000}" uniqueName="P1078121">
      <xmlPr mapId="3" xpath="/TFI-IZD-POD/NTD-TFI-IZD-POD-E_1000980/P1078121" xmlDataType="decimal"/>
    </xmlCellPr>
  </singleXmlCell>
  <singleXmlCell id="794" xr6:uid="{00000000-000C-0000-FFFF-FFFF13030000}" r="I21" connectionId="0">
    <xmlCellPr id="1" xr6:uid="{00000000-0010-0000-1303-000001000000}" uniqueName="P1078122">
      <xmlPr mapId="3" xpath="/TFI-IZD-POD/NTD-TFI-IZD-POD-E_1000980/P1078122" xmlDataType="decimal"/>
    </xmlCellPr>
  </singleXmlCell>
  <singleXmlCell id="795" xr6:uid="{00000000-000C-0000-FFFF-FFFF14030000}" r="H23" connectionId="0">
    <xmlCellPr id="1" xr6:uid="{00000000-0010-0000-1403-000001000000}" uniqueName="P1078123">
      <xmlPr mapId="3" xpath="/TFI-IZD-POD/NTD-TFI-IZD-POD-E_1000980/P1078123" xmlDataType="decimal"/>
    </xmlCellPr>
  </singleXmlCell>
  <singleXmlCell id="796" xr6:uid="{00000000-000C-0000-FFFF-FFFF15030000}" r="I23" connectionId="0">
    <xmlCellPr id="1" xr6:uid="{00000000-0010-0000-1503-000001000000}" uniqueName="P1078124">
      <xmlPr mapId="3" xpath="/TFI-IZD-POD/NTD-TFI-IZD-POD-E_1000980/P1078124" xmlDataType="decimal"/>
    </xmlCellPr>
  </singleXmlCell>
  <singleXmlCell id="797" xr6:uid="{00000000-000C-0000-FFFF-FFFF16030000}" r="H24" connectionId="0">
    <xmlCellPr id="1" xr6:uid="{00000000-0010-0000-1603-000001000000}" uniqueName="P1078125">
      <xmlPr mapId="3" xpath="/TFI-IZD-POD/NTD-TFI-IZD-POD-E_1000980/P1078125" xmlDataType="decimal"/>
    </xmlCellPr>
  </singleXmlCell>
  <singleXmlCell id="798" xr6:uid="{00000000-000C-0000-FFFF-FFFF17030000}" r="I24" connectionId="0">
    <xmlCellPr id="1" xr6:uid="{00000000-0010-0000-1703-000001000000}" uniqueName="P1078126">
      <xmlPr mapId="3" xpath="/TFI-IZD-POD/NTD-TFI-IZD-POD-E_1000980/P1078126" xmlDataType="decimal"/>
    </xmlCellPr>
  </singleXmlCell>
  <singleXmlCell id="799" xr6:uid="{00000000-000C-0000-FFFF-FFFF18030000}" r="H25" connectionId="0">
    <xmlCellPr id="1" xr6:uid="{00000000-0010-0000-1803-000001000000}" uniqueName="P1078127">
      <xmlPr mapId="3" xpath="/TFI-IZD-POD/NTD-TFI-IZD-POD-E_1000980/P1078127" xmlDataType="decimal"/>
    </xmlCellPr>
  </singleXmlCell>
  <singleXmlCell id="800" xr6:uid="{00000000-000C-0000-FFFF-FFFF19030000}" r="I25" connectionId="0">
    <xmlCellPr id="1" xr6:uid="{00000000-0010-0000-1903-000001000000}" uniqueName="P1078128">
      <xmlPr mapId="3" xpath="/TFI-IZD-POD/NTD-TFI-IZD-POD-E_1000980/P1078128" xmlDataType="decimal"/>
    </xmlCellPr>
  </singleXmlCell>
  <singleXmlCell id="801" xr6:uid="{00000000-000C-0000-FFFF-FFFF1A030000}" r="H26" connectionId="0">
    <xmlCellPr id="1" xr6:uid="{00000000-0010-0000-1A03-000001000000}" uniqueName="P1078129">
      <xmlPr mapId="3" xpath="/TFI-IZD-POD/NTD-TFI-IZD-POD-E_1000980/P1078129" xmlDataType="decimal"/>
    </xmlCellPr>
  </singleXmlCell>
  <singleXmlCell id="802" xr6:uid="{00000000-000C-0000-FFFF-FFFF1B030000}" r="I26" connectionId="0">
    <xmlCellPr id="1" xr6:uid="{00000000-0010-0000-1B03-000001000000}" uniqueName="P1078130">
      <xmlPr mapId="3" xpath="/TFI-IZD-POD/NTD-TFI-IZD-POD-E_1000980/P1078130" xmlDataType="decimal"/>
    </xmlCellPr>
  </singleXmlCell>
  <singleXmlCell id="803" xr6:uid="{00000000-000C-0000-FFFF-FFFF1C030000}" r="H27" connectionId="0">
    <xmlCellPr id="1" xr6:uid="{00000000-0010-0000-1C03-000001000000}" uniqueName="P1078131">
      <xmlPr mapId="3" xpath="/TFI-IZD-POD/NTD-TFI-IZD-POD-E_1000980/P1078131" xmlDataType="decimal"/>
    </xmlCellPr>
  </singleXmlCell>
  <singleXmlCell id="804" xr6:uid="{00000000-000C-0000-FFFF-FFFF1D030000}" r="I27" connectionId="0">
    <xmlCellPr id="1" xr6:uid="{00000000-0010-0000-1D03-000001000000}" uniqueName="P1078132">
      <xmlPr mapId="3" xpath="/TFI-IZD-POD/NTD-TFI-IZD-POD-E_1000980/P1078132" xmlDataType="decimal"/>
    </xmlCellPr>
  </singleXmlCell>
  <singleXmlCell id="805" xr6:uid="{00000000-000C-0000-FFFF-FFFF1E030000}" r="H28" connectionId="0">
    <xmlCellPr id="1" xr6:uid="{00000000-0010-0000-1E03-000001000000}" uniqueName="P1078133">
      <xmlPr mapId="3" xpath="/TFI-IZD-POD/NTD-TFI-IZD-POD-E_1000980/P1078133" xmlDataType="decimal"/>
    </xmlCellPr>
  </singleXmlCell>
  <singleXmlCell id="806" xr6:uid="{00000000-000C-0000-FFFF-FFFF1F030000}" r="I28" connectionId="0">
    <xmlCellPr id="1" xr6:uid="{00000000-0010-0000-1F03-000001000000}" uniqueName="P1078134">
      <xmlPr mapId="3" xpath="/TFI-IZD-POD/NTD-TFI-IZD-POD-E_1000980/P1078134" xmlDataType="decimal"/>
    </xmlCellPr>
  </singleXmlCell>
  <singleXmlCell id="807" xr6:uid="{00000000-000C-0000-FFFF-FFFF20030000}" r="H29" connectionId="0">
    <xmlCellPr id="1" xr6:uid="{00000000-0010-0000-2003-000001000000}" uniqueName="P1078135">
      <xmlPr mapId="3" xpath="/TFI-IZD-POD/NTD-TFI-IZD-POD-E_1000980/P1078135" xmlDataType="decimal"/>
    </xmlCellPr>
  </singleXmlCell>
  <singleXmlCell id="808" xr6:uid="{00000000-000C-0000-FFFF-FFFF21030000}" r="I29" connectionId="0">
    <xmlCellPr id="1" xr6:uid="{00000000-0010-0000-2103-000001000000}" uniqueName="P1078136">
      <xmlPr mapId="3" xpath="/TFI-IZD-POD/NTD-TFI-IZD-POD-E_1000980/P1078136" xmlDataType="decimal"/>
    </xmlCellPr>
  </singleXmlCell>
  <singleXmlCell id="809" xr6:uid="{00000000-000C-0000-FFFF-FFFF22030000}" r="H30" connectionId="0">
    <xmlCellPr id="1" xr6:uid="{00000000-0010-0000-2203-000001000000}" uniqueName="P1078137">
      <xmlPr mapId="3" xpath="/TFI-IZD-POD/NTD-TFI-IZD-POD-E_1000980/P1078137" xmlDataType="decimal"/>
    </xmlCellPr>
  </singleXmlCell>
  <singleXmlCell id="810" xr6:uid="{00000000-000C-0000-FFFF-FFFF23030000}" r="I30" connectionId="0">
    <xmlCellPr id="1" xr6:uid="{00000000-0010-0000-2303-000001000000}" uniqueName="P1078138">
      <xmlPr mapId="3" xpath="/TFI-IZD-POD/NTD-TFI-IZD-POD-E_1000980/P1078138" xmlDataType="decimal"/>
    </xmlCellPr>
  </singleXmlCell>
  <singleXmlCell id="811" xr6:uid="{00000000-000C-0000-FFFF-FFFF24030000}" r="H31" connectionId="0">
    <xmlCellPr id="1" xr6:uid="{00000000-0010-0000-2403-000001000000}" uniqueName="P1078139">
      <xmlPr mapId="3" xpath="/TFI-IZD-POD/NTD-TFI-IZD-POD-E_1000980/P1078139" xmlDataType="decimal"/>
    </xmlCellPr>
  </singleXmlCell>
  <singleXmlCell id="812" xr6:uid="{00000000-000C-0000-FFFF-FFFF25030000}" r="I31" connectionId="0">
    <xmlCellPr id="1" xr6:uid="{00000000-0010-0000-2503-000001000000}" uniqueName="P1078140">
      <xmlPr mapId="3" xpath="/TFI-IZD-POD/NTD-TFI-IZD-POD-E_1000980/P1078140" xmlDataType="decimal"/>
    </xmlCellPr>
  </singleXmlCell>
  <singleXmlCell id="813" xr6:uid="{00000000-000C-0000-FFFF-FFFF26030000}" r="H32" connectionId="0">
    <xmlCellPr id="1" xr6:uid="{00000000-0010-0000-2603-000001000000}" uniqueName="P1078141">
      <xmlPr mapId="3" xpath="/TFI-IZD-POD/NTD-TFI-IZD-POD-E_1000980/P1078141" xmlDataType="decimal"/>
    </xmlCellPr>
  </singleXmlCell>
  <singleXmlCell id="814" xr6:uid="{00000000-000C-0000-FFFF-FFFF27030000}" r="I32" connectionId="0">
    <xmlCellPr id="1" xr6:uid="{00000000-0010-0000-2703-000001000000}" uniqueName="P1078142">
      <xmlPr mapId="3" xpath="/TFI-IZD-POD/NTD-TFI-IZD-POD-E_1000980/P1078142" xmlDataType="decimal"/>
    </xmlCellPr>
  </singleXmlCell>
  <singleXmlCell id="815" xr6:uid="{00000000-000C-0000-FFFF-FFFF28030000}" r="H33" connectionId="0">
    <xmlCellPr id="1" xr6:uid="{00000000-0010-0000-2803-000001000000}" uniqueName="P1078143">
      <xmlPr mapId="3" xpath="/TFI-IZD-POD/NTD-TFI-IZD-POD-E_1000980/P1078143" xmlDataType="decimal"/>
    </xmlCellPr>
  </singleXmlCell>
  <singleXmlCell id="816" xr6:uid="{00000000-000C-0000-FFFF-FFFF29030000}" r="I33" connectionId="0">
    <xmlCellPr id="1" xr6:uid="{00000000-0010-0000-2903-000001000000}" uniqueName="P1078144">
      <xmlPr mapId="3" xpath="/TFI-IZD-POD/NTD-TFI-IZD-POD-E_1000980/P1078144" xmlDataType="decimal"/>
    </xmlCellPr>
  </singleXmlCell>
  <singleXmlCell id="817" xr6:uid="{00000000-000C-0000-FFFF-FFFF2A030000}" r="H34" connectionId="0">
    <xmlCellPr id="1" xr6:uid="{00000000-0010-0000-2A03-000001000000}" uniqueName="P1078145">
      <xmlPr mapId="3" xpath="/TFI-IZD-POD/NTD-TFI-IZD-POD-E_1000980/P1078145" xmlDataType="decimal"/>
    </xmlCellPr>
  </singleXmlCell>
  <singleXmlCell id="818" xr6:uid="{00000000-000C-0000-FFFF-FFFF2B030000}" r="I34" connectionId="0">
    <xmlCellPr id="1" xr6:uid="{00000000-0010-0000-2B03-000001000000}" uniqueName="P1078146">
      <xmlPr mapId="3" xpath="/TFI-IZD-POD/NTD-TFI-IZD-POD-E_1000980/P1078146" xmlDataType="decimal"/>
    </xmlCellPr>
  </singleXmlCell>
  <singleXmlCell id="819" xr6:uid="{00000000-000C-0000-FFFF-FFFF2C030000}" r="H35" connectionId="0">
    <xmlCellPr id="1" xr6:uid="{00000000-0010-0000-2C03-000001000000}" uniqueName="P1078147">
      <xmlPr mapId="3" xpath="/TFI-IZD-POD/NTD-TFI-IZD-POD-E_1000980/P1078147" xmlDataType="decimal"/>
    </xmlCellPr>
  </singleXmlCell>
  <singleXmlCell id="820" xr6:uid="{00000000-000C-0000-FFFF-FFFF2D030000}" r="I35" connectionId="0">
    <xmlCellPr id="1" xr6:uid="{00000000-0010-0000-2D03-000001000000}" uniqueName="P1078148">
      <xmlPr mapId="3" xpath="/TFI-IZD-POD/NTD-TFI-IZD-POD-E_1000980/P1078148" xmlDataType="decimal"/>
    </xmlCellPr>
  </singleXmlCell>
  <singleXmlCell id="821" xr6:uid="{00000000-000C-0000-FFFF-FFFF2E030000}" r="H36" connectionId="0">
    <xmlCellPr id="1" xr6:uid="{00000000-0010-0000-2E03-000001000000}" uniqueName="P1078149">
      <xmlPr mapId="3" xpath="/TFI-IZD-POD/NTD-TFI-IZD-POD-E_1000980/P1078149" xmlDataType="decimal"/>
    </xmlCellPr>
  </singleXmlCell>
  <singleXmlCell id="822" xr6:uid="{00000000-000C-0000-FFFF-FFFF2F030000}" r="I36" connectionId="0">
    <xmlCellPr id="1" xr6:uid="{00000000-0010-0000-2F03-000001000000}" uniqueName="P1078150">
      <xmlPr mapId="3" xpath="/TFI-IZD-POD/NTD-TFI-IZD-POD-E_1000980/P1078150" xmlDataType="decimal"/>
    </xmlCellPr>
  </singleXmlCell>
  <singleXmlCell id="825" xr6:uid="{00000000-000C-0000-FFFF-FFFF30030000}" r="H38" connectionId="0">
    <xmlCellPr id="1" xr6:uid="{00000000-0010-0000-3003-000001000000}" uniqueName="P1078151">
      <xmlPr mapId="3" xpath="/TFI-IZD-POD/NTD-TFI-IZD-POD-E_1000980/P1078151" xmlDataType="decimal"/>
    </xmlCellPr>
  </singleXmlCell>
  <singleXmlCell id="826" xr6:uid="{00000000-000C-0000-FFFF-FFFF31030000}" r="I38" connectionId="0">
    <xmlCellPr id="1" xr6:uid="{00000000-0010-0000-3103-000001000000}" uniqueName="P1078152">
      <xmlPr mapId="3" xpath="/TFI-IZD-POD/NTD-TFI-IZD-POD-E_1000980/P1078152" xmlDataType="decimal"/>
    </xmlCellPr>
  </singleXmlCell>
  <singleXmlCell id="827" xr6:uid="{00000000-000C-0000-FFFF-FFFF32030000}" r="H39" connectionId="0">
    <xmlCellPr id="1" xr6:uid="{00000000-0010-0000-3203-000001000000}" uniqueName="P1078153">
      <xmlPr mapId="3" xpath="/TFI-IZD-POD/NTD-TFI-IZD-POD-E_1000980/P1078153" xmlDataType="decimal"/>
    </xmlCellPr>
  </singleXmlCell>
  <singleXmlCell id="828" xr6:uid="{00000000-000C-0000-FFFF-FFFF33030000}" r="I39" connectionId="0">
    <xmlCellPr id="1" xr6:uid="{00000000-0010-0000-3303-000001000000}" uniqueName="P1078154">
      <xmlPr mapId="3" xpath="/TFI-IZD-POD/NTD-TFI-IZD-POD-E_1000980/P1078154" xmlDataType="decimal"/>
    </xmlCellPr>
  </singleXmlCell>
  <singleXmlCell id="829" xr6:uid="{00000000-000C-0000-FFFF-FFFF34030000}" r="H40" connectionId="0">
    <xmlCellPr id="1" xr6:uid="{00000000-0010-0000-3403-000001000000}" uniqueName="P1078155">
      <xmlPr mapId="3" xpath="/TFI-IZD-POD/NTD-TFI-IZD-POD-E_1000980/P1078155" xmlDataType="decimal"/>
    </xmlCellPr>
  </singleXmlCell>
  <singleXmlCell id="830" xr6:uid="{00000000-000C-0000-FFFF-FFFF35030000}" r="I40" connectionId="0">
    <xmlCellPr id="1" xr6:uid="{00000000-0010-0000-3503-000001000000}" uniqueName="P1078156">
      <xmlPr mapId="3" xpath="/TFI-IZD-POD/NTD-TFI-IZD-POD-E_1000980/P1078156" xmlDataType="decimal"/>
    </xmlCellPr>
  </singleXmlCell>
  <singleXmlCell id="831" xr6:uid="{00000000-000C-0000-FFFF-FFFF36030000}" r="H41" connectionId="0">
    <xmlCellPr id="1" xr6:uid="{00000000-0010-0000-3603-000001000000}" uniqueName="P1078157">
      <xmlPr mapId="3" xpath="/TFI-IZD-POD/NTD-TFI-IZD-POD-E_1000980/P1078157" xmlDataType="decimal"/>
    </xmlCellPr>
  </singleXmlCell>
  <singleXmlCell id="832" xr6:uid="{00000000-000C-0000-FFFF-FFFF37030000}" r="I41" connectionId="0">
    <xmlCellPr id="1" xr6:uid="{00000000-0010-0000-3703-000001000000}" uniqueName="P1078158">
      <xmlPr mapId="3" xpath="/TFI-IZD-POD/NTD-TFI-IZD-POD-E_1000980/P1078158" xmlDataType="decimal"/>
    </xmlCellPr>
  </singleXmlCell>
  <singleXmlCell id="833" xr6:uid="{00000000-000C-0000-FFFF-FFFF38030000}" r="H42" connectionId="0">
    <xmlCellPr id="1" xr6:uid="{00000000-0010-0000-3803-000001000000}" uniqueName="P1078159">
      <xmlPr mapId="3" xpath="/TFI-IZD-POD/NTD-TFI-IZD-POD-E_1000980/P1078159" xmlDataType="decimal"/>
    </xmlCellPr>
  </singleXmlCell>
  <singleXmlCell id="834" xr6:uid="{00000000-000C-0000-FFFF-FFFF39030000}" r="I42" connectionId="0">
    <xmlCellPr id="1" xr6:uid="{00000000-0010-0000-3903-000001000000}" uniqueName="P1078160">
      <xmlPr mapId="3" xpath="/TFI-IZD-POD/NTD-TFI-IZD-POD-E_1000980/P1078160" xmlDataType="decimal"/>
    </xmlCellPr>
  </singleXmlCell>
  <singleXmlCell id="835" xr6:uid="{00000000-000C-0000-FFFF-FFFF3A030000}" r="H43" connectionId="0">
    <xmlCellPr id="1" xr6:uid="{00000000-0010-0000-3A03-000001000000}" uniqueName="P1078161">
      <xmlPr mapId="3" xpath="/TFI-IZD-POD/NTD-TFI-IZD-POD-E_1000980/P1078161" xmlDataType="decimal"/>
    </xmlCellPr>
  </singleXmlCell>
  <singleXmlCell id="836" xr6:uid="{00000000-000C-0000-FFFF-FFFF3B030000}" r="I43" connectionId="0">
    <xmlCellPr id="1" xr6:uid="{00000000-0010-0000-3B03-000001000000}" uniqueName="P1078162">
      <xmlPr mapId="3" xpath="/TFI-IZD-POD/NTD-TFI-IZD-POD-E_1000980/P1078162" xmlDataType="decimal"/>
    </xmlCellPr>
  </singleXmlCell>
  <singleXmlCell id="837" xr6:uid="{00000000-000C-0000-FFFF-FFFF3C030000}" r="H44" connectionId="0">
    <xmlCellPr id="1" xr6:uid="{00000000-0010-0000-3C03-000001000000}" uniqueName="P1078163">
      <xmlPr mapId="3" xpath="/TFI-IZD-POD/NTD-TFI-IZD-POD-E_1000980/P1078163" xmlDataType="decimal"/>
    </xmlCellPr>
  </singleXmlCell>
  <singleXmlCell id="838" xr6:uid="{00000000-000C-0000-FFFF-FFFF3D030000}" r="I44" connectionId="0">
    <xmlCellPr id="1" xr6:uid="{00000000-0010-0000-3D03-000001000000}" uniqueName="P1078164">
      <xmlPr mapId="3" xpath="/TFI-IZD-POD/NTD-TFI-IZD-POD-E_1000980/P1078164" xmlDataType="decimal"/>
    </xmlCellPr>
  </singleXmlCell>
  <singleXmlCell id="839" xr6:uid="{00000000-000C-0000-FFFF-FFFF3E030000}" r="H45" connectionId="0">
    <xmlCellPr id="1" xr6:uid="{00000000-0010-0000-3E03-000001000000}" uniqueName="P1078165">
      <xmlPr mapId="3" xpath="/TFI-IZD-POD/NTD-TFI-IZD-POD-E_1000980/P1078165" xmlDataType="decimal"/>
    </xmlCellPr>
  </singleXmlCell>
  <singleXmlCell id="840" xr6:uid="{00000000-000C-0000-FFFF-FFFF3F030000}" r="I45" connectionId="0">
    <xmlCellPr id="1" xr6:uid="{00000000-0010-0000-3F03-000001000000}" uniqueName="P1078166">
      <xmlPr mapId="3" xpath="/TFI-IZD-POD/NTD-TFI-IZD-POD-E_1000980/P1078166" xmlDataType="decimal"/>
    </xmlCellPr>
  </singleXmlCell>
  <singleXmlCell id="841" xr6:uid="{00000000-000C-0000-FFFF-FFFF40030000}" r="H46" connectionId="0">
    <xmlCellPr id="1" xr6:uid="{00000000-0010-0000-4003-000001000000}" uniqueName="P1078167">
      <xmlPr mapId="3" xpath="/TFI-IZD-POD/NTD-TFI-IZD-POD-E_1000980/P1078167" xmlDataType="decimal"/>
    </xmlCellPr>
  </singleXmlCell>
  <singleXmlCell id="842" xr6:uid="{00000000-000C-0000-FFFF-FFFF41030000}" r="I46" connectionId="0">
    <xmlCellPr id="1" xr6:uid="{00000000-0010-0000-4103-000001000000}" uniqueName="P1078168">
      <xmlPr mapId="3" xpath="/TFI-IZD-POD/NTD-TFI-IZD-POD-E_1000980/P1078168" xmlDataType="decimal"/>
    </xmlCellPr>
  </singleXmlCell>
  <singleXmlCell id="843" xr6:uid="{00000000-000C-0000-FFFF-FFFF42030000}" r="H47" connectionId="0">
    <xmlCellPr id="1" xr6:uid="{00000000-0010-0000-4203-000001000000}" uniqueName="P1078169">
      <xmlPr mapId="3" xpath="/TFI-IZD-POD/NTD-TFI-IZD-POD-E_1000980/P1078169" xmlDataType="decimal"/>
    </xmlCellPr>
  </singleXmlCell>
  <singleXmlCell id="844" xr6:uid="{00000000-000C-0000-FFFF-FFFF43030000}" r="I47" connectionId="0">
    <xmlCellPr id="1" xr6:uid="{00000000-0010-0000-4303-000001000000}" uniqueName="P1078170">
      <xmlPr mapId="3" xpath="/TFI-IZD-POD/NTD-TFI-IZD-POD-E_1000980/P1078170" xmlDataType="decimal"/>
    </xmlCellPr>
  </singleXmlCell>
  <singleXmlCell id="845" xr6:uid="{00000000-000C-0000-FFFF-FFFF44030000}" r="H48" connectionId="0">
    <xmlCellPr id="1" xr6:uid="{00000000-0010-0000-4403-000001000000}" uniqueName="P1078171">
      <xmlPr mapId="3" xpath="/TFI-IZD-POD/NTD-TFI-IZD-POD-E_1000980/P1078171" xmlDataType="decimal"/>
    </xmlCellPr>
  </singleXmlCell>
  <singleXmlCell id="846" xr6:uid="{00000000-000C-0000-FFFF-FFFF45030000}" r="I48" connectionId="0">
    <xmlCellPr id="1" xr6:uid="{00000000-0010-0000-4503-000001000000}" uniqueName="P1078172">
      <xmlPr mapId="3" xpath="/TFI-IZD-POD/NTD-TFI-IZD-POD-E_1000980/P1078172" xmlDataType="decimal"/>
    </xmlCellPr>
  </singleXmlCell>
  <singleXmlCell id="847" xr6:uid="{00000000-000C-0000-FFFF-FFFF46030000}" r="H49" connectionId="0">
    <xmlCellPr id="1" xr6:uid="{00000000-0010-0000-4603-000001000000}" uniqueName="P1078173">
      <xmlPr mapId="3" xpath="/TFI-IZD-POD/NTD-TFI-IZD-POD-E_1000980/P1078173" xmlDataType="decimal"/>
    </xmlCellPr>
  </singleXmlCell>
  <singleXmlCell id="848" xr6:uid="{00000000-000C-0000-FFFF-FFFF47030000}" r="I49" connectionId="0">
    <xmlCellPr id="1" xr6:uid="{00000000-0010-0000-4703-000001000000}" uniqueName="P1078174">
      <xmlPr mapId="3" xpath="/TFI-IZD-POD/NTD-TFI-IZD-POD-E_1000980/P1078174" xmlDataType="decimal"/>
    </xmlCellPr>
  </singleXmlCell>
  <singleXmlCell id="849" xr6:uid="{00000000-000C-0000-FFFF-FFFF48030000}" r="H50" connectionId="0">
    <xmlCellPr id="1" xr6:uid="{00000000-0010-0000-4803-000001000000}" uniqueName="P1078175">
      <xmlPr mapId="3" xpath="/TFI-IZD-POD/NTD-TFI-IZD-POD-E_1000980/P1078175" xmlDataType="decimal"/>
    </xmlCellPr>
  </singleXmlCell>
  <singleXmlCell id="850" xr6:uid="{00000000-000C-0000-FFFF-FFFF49030000}" r="I50" connectionId="0">
    <xmlCellPr id="1" xr6:uid="{00000000-0010-0000-4903-000001000000}" uniqueName="P1078176">
      <xmlPr mapId="3" xpath="/TFI-IZD-POD/NTD-TFI-IZD-POD-E_1000980/P1078176" xmlDataType="decimal"/>
    </xmlCellPr>
  </singleXmlCell>
  <singleXmlCell id="851" xr6:uid="{00000000-000C-0000-FFFF-FFFF4A030000}" r="H51" connectionId="0">
    <xmlCellPr id="1" xr6:uid="{00000000-0010-0000-4A03-000001000000}" uniqueName="P1078177">
      <xmlPr mapId="3" xpath="/TFI-IZD-POD/NTD-TFI-IZD-POD-E_1000980/P1078177" xmlDataType="decimal"/>
    </xmlCellPr>
  </singleXmlCell>
  <singleXmlCell id="852" xr6:uid="{00000000-000C-0000-FFFF-FFFF4B030000}" r="I51" connectionId="0">
    <xmlCellPr id="1" xr6:uid="{00000000-0010-0000-4B03-000001000000}" uniqueName="P1078178">
      <xmlPr mapId="3" xpath="/TFI-IZD-POD/NTD-TFI-IZD-POD-E_1000980/P1078178" xmlDataType="decimal"/>
    </xmlCellPr>
  </singleXmlCell>
  <singleXmlCell id="853" xr6:uid="{00000000-000C-0000-FFFF-FFFF4C030000}" r="H52" connectionId="0">
    <xmlCellPr id="1" xr6:uid="{00000000-0010-0000-4C03-000001000000}" uniqueName="P1078179">
      <xmlPr mapId="3" xpath="/TFI-IZD-POD/NTD-TFI-IZD-POD-E_1000980/P1078179" xmlDataType="decimal"/>
    </xmlCellPr>
  </singleXmlCell>
  <singleXmlCell id="854" xr6:uid="{00000000-000C-0000-FFFF-FFFF4D030000}" r="I52" connectionId="0">
    <xmlCellPr id="1" xr6:uid="{00000000-0010-0000-4D03-000001000000}" uniqueName="P1078180">
      <xmlPr mapId="3" xpath="/TFI-IZD-POD/NTD-TFI-IZD-POD-E_1000980/P1078180" xmlDataType="decimal"/>
    </xmlCellPr>
  </singleXmlCell>
  <singleXmlCell id="855" xr6:uid="{00000000-000C-0000-FFFF-FFFF4E030000}" r="H53" connectionId="0">
    <xmlCellPr id="1" xr6:uid="{00000000-0010-0000-4E03-000001000000}" uniqueName="P1078181">
      <xmlPr mapId="3" xpath="/TFI-IZD-POD/NTD-TFI-IZD-POD-E_1000980/P1078181" xmlDataType="decimal"/>
    </xmlCellPr>
  </singleXmlCell>
  <singleXmlCell id="856" xr6:uid="{00000000-000C-0000-FFFF-FFFF4F030000}" r="I53" connectionId="0">
    <xmlCellPr id="1" xr6:uid="{00000000-0010-0000-4F03-000001000000}" uniqueName="P1078182">
      <xmlPr mapId="3" xpath="/TFI-IZD-POD/NTD-TFI-IZD-POD-E_1000980/P1078182"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857" xr6:uid="{00000000-000C-0000-FFFF-FFFF50030000}" r="H7" connectionId="0">
    <xmlCellPr id="1" xr6:uid="{00000000-0010-0000-5003-000001000000}" uniqueName="P1073415">
      <xmlPr mapId="3" xpath="/TFI-IZD-POD/IPK-GFI-IZD-POD-E_1000981/P1073415" xmlDataType="decimal"/>
    </xmlCellPr>
  </singleXmlCell>
  <singleXmlCell id="858" xr6:uid="{00000000-000C-0000-FFFF-FFFF51030000}" r="I7" connectionId="0">
    <xmlCellPr id="1" xr6:uid="{00000000-0010-0000-5103-000001000000}" uniqueName="P1078183">
      <xmlPr mapId="3" xpath="/TFI-IZD-POD/IPK-GFI-IZD-POD-E_1000981/P1078183" xmlDataType="decimal"/>
    </xmlCellPr>
  </singleXmlCell>
  <singleXmlCell id="859" xr6:uid="{00000000-000C-0000-FFFF-FFFF52030000}" r="J7" connectionId="0">
    <xmlCellPr id="1" xr6:uid="{00000000-0010-0000-5203-000001000000}" uniqueName="P1078184">
      <xmlPr mapId="3" xpath="/TFI-IZD-POD/IPK-GFI-IZD-POD-E_1000981/P1078184" xmlDataType="decimal"/>
    </xmlCellPr>
  </singleXmlCell>
  <singleXmlCell id="860" xr6:uid="{00000000-000C-0000-FFFF-FFFF53030000}" r="K7" connectionId="0">
    <xmlCellPr id="1" xr6:uid="{00000000-0010-0000-5303-000001000000}" uniqueName="P1078185">
      <xmlPr mapId="3" xpath="/TFI-IZD-POD/IPK-GFI-IZD-POD-E_1000981/P1078185" xmlDataType="decimal"/>
    </xmlCellPr>
  </singleXmlCell>
  <singleXmlCell id="861" xr6:uid="{00000000-000C-0000-FFFF-FFFF54030000}" r="L7" connectionId="0">
    <xmlCellPr id="1" xr6:uid="{00000000-0010-0000-5403-000001000000}" uniqueName="P1078186">
      <xmlPr mapId="3" xpath="/TFI-IZD-POD/IPK-GFI-IZD-POD-E_1000981/P1078186" xmlDataType="decimal"/>
    </xmlCellPr>
  </singleXmlCell>
  <singleXmlCell id="862" xr6:uid="{00000000-000C-0000-FFFF-FFFF55030000}" r="M7" connectionId="0">
    <xmlCellPr id="1" xr6:uid="{00000000-0010-0000-5503-000001000000}" uniqueName="P1078187">
      <xmlPr mapId="3" xpath="/TFI-IZD-POD/IPK-GFI-IZD-POD-E_1000981/P1078187" xmlDataType="decimal"/>
    </xmlCellPr>
  </singleXmlCell>
  <singleXmlCell id="863" xr6:uid="{00000000-000C-0000-FFFF-FFFF56030000}" r="N7" connectionId="0">
    <xmlCellPr id="1" xr6:uid="{00000000-0010-0000-5603-000001000000}" uniqueName="P1078188">
      <xmlPr mapId="3" xpath="/TFI-IZD-POD/IPK-GFI-IZD-POD-E_1000981/P1078188" xmlDataType="decimal"/>
    </xmlCellPr>
  </singleXmlCell>
  <singleXmlCell id="864" xr6:uid="{00000000-000C-0000-FFFF-FFFF57030000}" r="O7" connectionId="0">
    <xmlCellPr id="1" xr6:uid="{00000000-0010-0000-5703-000001000000}" uniqueName="P1078189">
      <xmlPr mapId="3" xpath="/TFI-IZD-POD/IPK-GFI-IZD-POD-E_1000981/P1078189" xmlDataType="decimal"/>
    </xmlCellPr>
  </singleXmlCell>
  <singleXmlCell id="865" xr6:uid="{00000000-000C-0000-FFFF-FFFF58030000}" r="P7" connectionId="0">
    <xmlCellPr id="1" xr6:uid="{00000000-0010-0000-5803-000001000000}" uniqueName="P1081532">
      <xmlPr mapId="3" xpath="/TFI-IZD-POD/IPK-GFI-IZD-POD-E_1000981/P1081532" xmlDataType="decimal"/>
    </xmlCellPr>
  </singleXmlCell>
  <singleXmlCell id="866" xr6:uid="{00000000-000C-0000-FFFF-FFFF59030000}" r="Q7" connectionId="0">
    <xmlCellPr id="1" xr6:uid="{00000000-0010-0000-5903-000001000000}" uniqueName="P1081533">
      <xmlPr mapId="3" xpath="/TFI-IZD-POD/IPK-GFI-IZD-POD-E_1000981/P1081533" xmlDataType="decimal"/>
    </xmlCellPr>
  </singleXmlCell>
  <singleXmlCell id="867" xr6:uid="{00000000-000C-0000-FFFF-FFFF5A030000}" r="R7" connectionId="0">
    <xmlCellPr id="1" xr6:uid="{00000000-0010-0000-5A03-000001000000}" uniqueName="P1081534">
      <xmlPr mapId="3" xpath="/TFI-IZD-POD/IPK-GFI-IZD-POD-E_1000981/P1081534" xmlDataType="decimal"/>
    </xmlCellPr>
  </singleXmlCell>
  <singleXmlCell id="868" xr6:uid="{00000000-000C-0000-FFFF-FFFF5B030000}" r="S7" connectionId="0">
    <xmlCellPr id="1" xr6:uid="{00000000-0010-0000-5B03-000001000000}" uniqueName="P1124774">
      <xmlPr mapId="3" xpath="/TFI-IZD-POD/IPK-GFI-IZD-POD-E_1000981/P1124774" xmlDataType="decimal"/>
    </xmlCellPr>
  </singleXmlCell>
  <singleXmlCell id="869" xr6:uid="{00000000-000C-0000-FFFF-FFFF5C030000}" r="T7" connectionId="0">
    <xmlCellPr id="1" xr6:uid="{00000000-0010-0000-5C03-000001000000}" uniqueName="P1124775">
      <xmlPr mapId="3" xpath="/TFI-IZD-POD/IPK-GFI-IZD-POD-E_1000981/P1124775" xmlDataType="decimal"/>
    </xmlCellPr>
  </singleXmlCell>
  <singleXmlCell id="870" xr6:uid="{00000000-000C-0000-FFFF-FFFF5D030000}" r="U7" connectionId="0">
    <xmlCellPr id="1" xr6:uid="{00000000-0010-0000-5D03-000001000000}" uniqueName="P1081535">
      <xmlPr mapId="3" xpath="/TFI-IZD-POD/IPK-GFI-IZD-POD-E_1000981/P1081535" xmlDataType="decimal"/>
    </xmlCellPr>
  </singleXmlCell>
  <singleXmlCell id="871" xr6:uid="{00000000-000C-0000-FFFF-FFFF5E030000}" r="V7" connectionId="0">
    <xmlCellPr id="1" xr6:uid="{00000000-0010-0000-5E03-000001000000}" uniqueName="P1081536">
      <xmlPr mapId="3" xpath="/TFI-IZD-POD/IPK-GFI-IZD-POD-E_1000981/P1081536" xmlDataType="decimal"/>
    </xmlCellPr>
  </singleXmlCell>
  <singleXmlCell id="872" xr6:uid="{00000000-000C-0000-FFFF-FFFF5F030000}" r="W7" connectionId="0">
    <xmlCellPr id="1" xr6:uid="{00000000-0010-0000-5F03-000001000000}" uniqueName="P1081537">
      <xmlPr mapId="3" xpath="/TFI-IZD-POD/IPK-GFI-IZD-POD-E_1000981/P1081537" xmlDataType="decimal"/>
    </xmlCellPr>
  </singleXmlCell>
  <singleXmlCell id="873" xr6:uid="{00000000-000C-0000-FFFF-FFFF60030000}" r="X7" connectionId="0">
    <xmlCellPr id="1" xr6:uid="{00000000-0010-0000-6003-000001000000}" uniqueName="P1081538">
      <xmlPr mapId="3" xpath="/TFI-IZD-POD/IPK-GFI-IZD-POD-E_1000981/P1081538" xmlDataType="decimal"/>
    </xmlCellPr>
  </singleXmlCell>
  <singleXmlCell id="874" xr6:uid="{00000000-000C-0000-FFFF-FFFF61030000}" r="Y7" connectionId="0">
    <xmlCellPr id="1" xr6:uid="{00000000-0010-0000-6103-000001000000}" uniqueName="P1081539">
      <xmlPr mapId="3" xpath="/TFI-IZD-POD/IPK-GFI-IZD-POD-E_1000981/P1081539" xmlDataType="decimal"/>
    </xmlCellPr>
  </singleXmlCell>
  <singleXmlCell id="875" xr6:uid="{00000000-000C-0000-FFFF-FFFF62030000}" r="H8" connectionId="0">
    <xmlCellPr id="1" xr6:uid="{00000000-0010-0000-6203-000001000000}" uniqueName="P1078190">
      <xmlPr mapId="3" xpath="/TFI-IZD-POD/IPK-GFI-IZD-POD-E_1000981/P1078190" xmlDataType="decimal"/>
    </xmlCellPr>
  </singleXmlCell>
  <singleXmlCell id="876" xr6:uid="{00000000-000C-0000-FFFF-FFFF63030000}" r="I8" connectionId="0">
    <xmlCellPr id="1" xr6:uid="{00000000-0010-0000-6303-000001000000}" uniqueName="P1078191">
      <xmlPr mapId="3" xpath="/TFI-IZD-POD/IPK-GFI-IZD-POD-E_1000981/P1078191" xmlDataType="decimal"/>
    </xmlCellPr>
  </singleXmlCell>
  <singleXmlCell id="877" xr6:uid="{00000000-000C-0000-FFFF-FFFF64030000}" r="J8" connectionId="0">
    <xmlCellPr id="1" xr6:uid="{00000000-0010-0000-6403-000001000000}" uniqueName="P1078192">
      <xmlPr mapId="3" xpath="/TFI-IZD-POD/IPK-GFI-IZD-POD-E_1000981/P1078192" xmlDataType="decimal"/>
    </xmlCellPr>
  </singleXmlCell>
  <singleXmlCell id="878" xr6:uid="{00000000-000C-0000-FFFF-FFFF65030000}" r="K8" connectionId="0">
    <xmlCellPr id="1" xr6:uid="{00000000-0010-0000-6503-000001000000}" uniqueName="P1078193">
      <xmlPr mapId="3" xpath="/TFI-IZD-POD/IPK-GFI-IZD-POD-E_1000981/P1078193" xmlDataType="decimal"/>
    </xmlCellPr>
  </singleXmlCell>
  <singleXmlCell id="879" xr6:uid="{00000000-000C-0000-FFFF-FFFF66030000}" r="L8" connectionId="0">
    <xmlCellPr id="1" xr6:uid="{00000000-0010-0000-6603-000001000000}" uniqueName="P1078194">
      <xmlPr mapId="3" xpath="/TFI-IZD-POD/IPK-GFI-IZD-POD-E_1000981/P1078194" xmlDataType="decimal"/>
    </xmlCellPr>
  </singleXmlCell>
  <singleXmlCell id="880" xr6:uid="{00000000-000C-0000-FFFF-FFFF67030000}" r="M8" connectionId="0">
    <xmlCellPr id="1" xr6:uid="{00000000-0010-0000-6703-000001000000}" uniqueName="P1078195">
      <xmlPr mapId="3" xpath="/TFI-IZD-POD/IPK-GFI-IZD-POD-E_1000981/P1078195" xmlDataType="decimal"/>
    </xmlCellPr>
  </singleXmlCell>
  <singleXmlCell id="881" xr6:uid="{00000000-000C-0000-FFFF-FFFF68030000}" r="N8" connectionId="0">
    <xmlCellPr id="1" xr6:uid="{00000000-0010-0000-6803-000001000000}" uniqueName="P1078196">
      <xmlPr mapId="3" xpath="/TFI-IZD-POD/IPK-GFI-IZD-POD-E_1000981/P1078196" xmlDataType="decimal"/>
    </xmlCellPr>
  </singleXmlCell>
  <singleXmlCell id="882" xr6:uid="{00000000-000C-0000-FFFF-FFFF69030000}" r="O8" connectionId="0">
    <xmlCellPr id="1" xr6:uid="{00000000-0010-0000-6903-000001000000}" uniqueName="P1078197">
      <xmlPr mapId="3" xpath="/TFI-IZD-POD/IPK-GFI-IZD-POD-E_1000981/P1078197" xmlDataType="decimal"/>
    </xmlCellPr>
  </singleXmlCell>
  <singleXmlCell id="883" xr6:uid="{00000000-000C-0000-FFFF-FFFF6A030000}" r="P8" connectionId="0">
    <xmlCellPr id="1" xr6:uid="{00000000-0010-0000-6A03-000001000000}" uniqueName="P1081540">
      <xmlPr mapId="3" xpath="/TFI-IZD-POD/IPK-GFI-IZD-POD-E_1000981/P1081540" xmlDataType="decimal"/>
    </xmlCellPr>
  </singleXmlCell>
  <singleXmlCell id="884" xr6:uid="{00000000-000C-0000-FFFF-FFFF6B030000}" r="Q8" connectionId="0">
    <xmlCellPr id="1" xr6:uid="{00000000-0010-0000-6B03-000001000000}" uniqueName="P1081546">
      <xmlPr mapId="3" xpath="/TFI-IZD-POD/IPK-GFI-IZD-POD-E_1000981/P1081546" xmlDataType="decimal"/>
    </xmlCellPr>
  </singleXmlCell>
  <singleXmlCell id="885" xr6:uid="{00000000-000C-0000-FFFF-FFFF6C030000}" r="R8" connectionId="0">
    <xmlCellPr id="1" xr6:uid="{00000000-0010-0000-6C03-000001000000}" uniqueName="P1081648">
      <xmlPr mapId="3" xpath="/TFI-IZD-POD/IPK-GFI-IZD-POD-E_1000981/P1081648" xmlDataType="decimal"/>
    </xmlCellPr>
  </singleXmlCell>
  <singleXmlCell id="886" xr6:uid="{00000000-000C-0000-FFFF-FFFF6D030000}" r="S8" connectionId="0">
    <xmlCellPr id="1" xr6:uid="{00000000-0010-0000-6D03-000001000000}" uniqueName="P1124776">
      <xmlPr mapId="3" xpath="/TFI-IZD-POD/IPK-GFI-IZD-POD-E_1000981/P1124776" xmlDataType="decimal"/>
    </xmlCellPr>
  </singleXmlCell>
  <singleXmlCell id="887" xr6:uid="{00000000-000C-0000-FFFF-FFFF6E030000}" r="T8" connectionId="0">
    <xmlCellPr id="1" xr6:uid="{00000000-0010-0000-6E03-000001000000}" uniqueName="P1124777">
      <xmlPr mapId="3" xpath="/TFI-IZD-POD/IPK-GFI-IZD-POD-E_1000981/P1124777" xmlDataType="decimal"/>
    </xmlCellPr>
  </singleXmlCell>
  <singleXmlCell id="888" xr6:uid="{00000000-000C-0000-FFFF-FFFF6F030000}" r="U8" connectionId="0">
    <xmlCellPr id="1" xr6:uid="{00000000-0010-0000-6F03-000001000000}" uniqueName="P1081649">
      <xmlPr mapId="3" xpath="/TFI-IZD-POD/IPK-GFI-IZD-POD-E_1000981/P1081649" xmlDataType="decimal"/>
    </xmlCellPr>
  </singleXmlCell>
  <singleXmlCell id="889" xr6:uid="{00000000-000C-0000-FFFF-FFFF70030000}" r="V8" connectionId="0">
    <xmlCellPr id="1" xr6:uid="{00000000-0010-0000-7003-000001000000}" uniqueName="P1081651">
      <xmlPr mapId="3" xpath="/TFI-IZD-POD/IPK-GFI-IZD-POD-E_1000981/P1081651" xmlDataType="decimal"/>
    </xmlCellPr>
  </singleXmlCell>
  <singleXmlCell id="890" xr6:uid="{00000000-000C-0000-FFFF-FFFF71030000}" r="W8" connectionId="0">
    <xmlCellPr id="1" xr6:uid="{00000000-0010-0000-7103-000001000000}" uniqueName="P1081656">
      <xmlPr mapId="3" xpath="/TFI-IZD-POD/IPK-GFI-IZD-POD-E_1000981/P1081656" xmlDataType="decimal"/>
    </xmlCellPr>
  </singleXmlCell>
  <singleXmlCell id="891" xr6:uid="{00000000-000C-0000-FFFF-FFFF72030000}" r="X8" connectionId="0">
    <xmlCellPr id="1" xr6:uid="{00000000-0010-0000-7203-000001000000}" uniqueName="P1081658">
      <xmlPr mapId="3" xpath="/TFI-IZD-POD/IPK-GFI-IZD-POD-E_1000981/P1081658" xmlDataType="decimal"/>
    </xmlCellPr>
  </singleXmlCell>
  <singleXmlCell id="892" xr6:uid="{00000000-000C-0000-FFFF-FFFF73030000}" r="Y8" connectionId="0">
    <xmlCellPr id="1" xr6:uid="{00000000-0010-0000-7303-000001000000}" uniqueName="P1081660">
      <xmlPr mapId="3" xpath="/TFI-IZD-POD/IPK-GFI-IZD-POD-E_1000981/P1081660" xmlDataType="decimal"/>
    </xmlCellPr>
  </singleXmlCell>
  <singleXmlCell id="893" xr6:uid="{00000000-000C-0000-FFFF-FFFF74030000}" r="H9" connectionId="0">
    <xmlCellPr id="1" xr6:uid="{00000000-0010-0000-7403-000001000000}" uniqueName="P1078198">
      <xmlPr mapId="3" xpath="/TFI-IZD-POD/IPK-GFI-IZD-POD-E_1000981/P1078198" xmlDataType="decimal"/>
    </xmlCellPr>
  </singleXmlCell>
  <singleXmlCell id="894" xr6:uid="{00000000-000C-0000-FFFF-FFFF75030000}" r="I9" connectionId="0">
    <xmlCellPr id="1" xr6:uid="{00000000-0010-0000-7503-000001000000}" uniqueName="P1078199">
      <xmlPr mapId="3" xpath="/TFI-IZD-POD/IPK-GFI-IZD-POD-E_1000981/P1078199" xmlDataType="decimal"/>
    </xmlCellPr>
  </singleXmlCell>
  <singleXmlCell id="895" xr6:uid="{00000000-000C-0000-FFFF-FFFF76030000}" r="J9" connectionId="0">
    <xmlCellPr id="1" xr6:uid="{00000000-0010-0000-7603-000001000000}" uniqueName="P1078200">
      <xmlPr mapId="3" xpath="/TFI-IZD-POD/IPK-GFI-IZD-POD-E_1000981/P1078200" xmlDataType="decimal"/>
    </xmlCellPr>
  </singleXmlCell>
  <singleXmlCell id="896" xr6:uid="{00000000-000C-0000-FFFF-FFFF77030000}" r="K9" connectionId="0">
    <xmlCellPr id="1" xr6:uid="{00000000-0010-0000-7703-000001000000}" uniqueName="P1078201">
      <xmlPr mapId="3" xpath="/TFI-IZD-POD/IPK-GFI-IZD-POD-E_1000981/P1078201" xmlDataType="decimal"/>
    </xmlCellPr>
  </singleXmlCell>
  <singleXmlCell id="897" xr6:uid="{00000000-000C-0000-FFFF-FFFF78030000}" r="L9" connectionId="0">
    <xmlCellPr id="1" xr6:uid="{00000000-0010-0000-7803-000001000000}" uniqueName="P1078202">
      <xmlPr mapId="3" xpath="/TFI-IZD-POD/IPK-GFI-IZD-POD-E_1000981/P1078202" xmlDataType="decimal"/>
    </xmlCellPr>
  </singleXmlCell>
  <singleXmlCell id="898" xr6:uid="{00000000-000C-0000-FFFF-FFFF79030000}" r="M9" connectionId="0">
    <xmlCellPr id="1" xr6:uid="{00000000-0010-0000-7903-000001000000}" uniqueName="P1078203">
      <xmlPr mapId="3" xpath="/TFI-IZD-POD/IPK-GFI-IZD-POD-E_1000981/P1078203" xmlDataType="decimal"/>
    </xmlCellPr>
  </singleXmlCell>
  <singleXmlCell id="899" xr6:uid="{00000000-000C-0000-FFFF-FFFF7A030000}" r="N9" connectionId="0">
    <xmlCellPr id="1" xr6:uid="{00000000-0010-0000-7A03-000001000000}" uniqueName="P1078204">
      <xmlPr mapId="3" xpath="/TFI-IZD-POD/IPK-GFI-IZD-POD-E_1000981/P1078204" xmlDataType="decimal"/>
    </xmlCellPr>
  </singleXmlCell>
  <singleXmlCell id="900" xr6:uid="{00000000-000C-0000-FFFF-FFFF7B030000}" r="O9" connectionId="0">
    <xmlCellPr id="1" xr6:uid="{00000000-0010-0000-7B03-000001000000}" uniqueName="P1078205">
      <xmlPr mapId="3" xpath="/TFI-IZD-POD/IPK-GFI-IZD-POD-E_1000981/P1078205" xmlDataType="decimal"/>
    </xmlCellPr>
  </singleXmlCell>
  <singleXmlCell id="901" xr6:uid="{00000000-000C-0000-FFFF-FFFF7C030000}" r="P9" connectionId="0">
    <xmlCellPr id="1" xr6:uid="{00000000-0010-0000-7C03-000001000000}" uniqueName="P1081541">
      <xmlPr mapId="3" xpath="/TFI-IZD-POD/IPK-GFI-IZD-POD-E_1000981/P1081541" xmlDataType="decimal"/>
    </xmlCellPr>
  </singleXmlCell>
  <singleXmlCell id="902" xr6:uid="{00000000-000C-0000-FFFF-FFFF7D030000}" r="Q9" connectionId="0">
    <xmlCellPr id="1" xr6:uid="{00000000-0010-0000-7D03-000001000000}" uniqueName="P1081548">
      <xmlPr mapId="3" xpath="/TFI-IZD-POD/IPK-GFI-IZD-POD-E_1000981/P1081548" xmlDataType="decimal"/>
    </xmlCellPr>
  </singleXmlCell>
  <singleXmlCell id="903" xr6:uid="{00000000-000C-0000-FFFF-FFFF7E030000}" r="R9" connectionId="0">
    <xmlCellPr id="1" xr6:uid="{00000000-0010-0000-7E03-000001000000}" uniqueName="P1081662">
      <xmlPr mapId="3" xpath="/TFI-IZD-POD/IPK-GFI-IZD-POD-E_1000981/P1081662" xmlDataType="decimal"/>
    </xmlCellPr>
  </singleXmlCell>
  <singleXmlCell id="904" xr6:uid="{00000000-000C-0000-FFFF-FFFF7F030000}" r="S9" connectionId="0">
    <xmlCellPr id="1" xr6:uid="{00000000-0010-0000-7F03-000001000000}" uniqueName="P1124778">
      <xmlPr mapId="3" xpath="/TFI-IZD-POD/IPK-GFI-IZD-POD-E_1000981/P1124778" xmlDataType="decimal"/>
    </xmlCellPr>
  </singleXmlCell>
  <singleXmlCell id="905" xr6:uid="{00000000-000C-0000-FFFF-FFFF80030000}" r="T9" connectionId="0">
    <xmlCellPr id="1" xr6:uid="{00000000-0010-0000-8003-000001000000}" uniqueName="P1124779">
      <xmlPr mapId="3" xpath="/TFI-IZD-POD/IPK-GFI-IZD-POD-E_1000981/P1124779" xmlDataType="decimal"/>
    </xmlCellPr>
  </singleXmlCell>
  <singleXmlCell id="906" xr6:uid="{00000000-000C-0000-FFFF-FFFF81030000}" r="U9" connectionId="0">
    <xmlCellPr id="1" xr6:uid="{00000000-0010-0000-8103-000001000000}" uniqueName="P1081664">
      <xmlPr mapId="3" xpath="/TFI-IZD-POD/IPK-GFI-IZD-POD-E_1000981/P1081664" xmlDataType="decimal"/>
    </xmlCellPr>
  </singleXmlCell>
  <singleXmlCell id="907" xr6:uid="{00000000-000C-0000-FFFF-FFFF82030000}" r="V9" connectionId="0">
    <xmlCellPr id="1" xr6:uid="{00000000-0010-0000-8203-000001000000}" uniqueName="P1081666">
      <xmlPr mapId="3" xpath="/TFI-IZD-POD/IPK-GFI-IZD-POD-E_1000981/P1081666" xmlDataType="decimal"/>
    </xmlCellPr>
  </singleXmlCell>
  <singleXmlCell id="908" xr6:uid="{00000000-000C-0000-FFFF-FFFF83030000}" r="W9" connectionId="0">
    <xmlCellPr id="1" xr6:uid="{00000000-0010-0000-8303-000001000000}" uniqueName="P1081668">
      <xmlPr mapId="3" xpath="/TFI-IZD-POD/IPK-GFI-IZD-POD-E_1000981/P1081668" xmlDataType="decimal"/>
    </xmlCellPr>
  </singleXmlCell>
  <singleXmlCell id="909" xr6:uid="{00000000-000C-0000-FFFF-FFFF84030000}" r="X9" connectionId="0">
    <xmlCellPr id="1" xr6:uid="{00000000-0010-0000-8403-000001000000}" uniqueName="P1081670">
      <xmlPr mapId="3" xpath="/TFI-IZD-POD/IPK-GFI-IZD-POD-E_1000981/P1081670" xmlDataType="decimal"/>
    </xmlCellPr>
  </singleXmlCell>
  <singleXmlCell id="910" xr6:uid="{00000000-000C-0000-FFFF-FFFF85030000}" r="Y9" connectionId="0">
    <xmlCellPr id="1" xr6:uid="{00000000-0010-0000-8503-000001000000}" uniqueName="P1081672">
      <xmlPr mapId="3" xpath="/TFI-IZD-POD/IPK-GFI-IZD-POD-E_1000981/P1081672" xmlDataType="decimal"/>
    </xmlCellPr>
  </singleXmlCell>
  <singleXmlCell id="911" xr6:uid="{00000000-000C-0000-FFFF-FFFF86030000}" r="H10" connectionId="0">
    <xmlCellPr id="1" xr6:uid="{00000000-0010-0000-8603-000001000000}" uniqueName="P1078206">
      <xmlPr mapId="3" xpath="/TFI-IZD-POD/IPK-GFI-IZD-POD-E_1000981/P1078206" xmlDataType="decimal"/>
    </xmlCellPr>
  </singleXmlCell>
  <singleXmlCell id="912" xr6:uid="{00000000-000C-0000-FFFF-FFFF87030000}" r="I10" connectionId="0">
    <xmlCellPr id="1" xr6:uid="{00000000-0010-0000-8703-000001000000}" uniqueName="P1078207">
      <xmlPr mapId="3" xpath="/TFI-IZD-POD/IPK-GFI-IZD-POD-E_1000981/P1078207" xmlDataType="decimal"/>
    </xmlCellPr>
  </singleXmlCell>
  <singleXmlCell id="913" xr6:uid="{00000000-000C-0000-FFFF-FFFF88030000}" r="J10" connectionId="0">
    <xmlCellPr id="1" xr6:uid="{00000000-0010-0000-8803-000001000000}" uniqueName="P1078208">
      <xmlPr mapId="3" xpath="/TFI-IZD-POD/IPK-GFI-IZD-POD-E_1000981/P1078208" xmlDataType="decimal"/>
    </xmlCellPr>
  </singleXmlCell>
  <singleXmlCell id="914" xr6:uid="{00000000-000C-0000-FFFF-FFFF89030000}" r="K10" connectionId="0">
    <xmlCellPr id="1" xr6:uid="{00000000-0010-0000-8903-000001000000}" uniqueName="P1078209">
      <xmlPr mapId="3" xpath="/TFI-IZD-POD/IPK-GFI-IZD-POD-E_1000981/P1078209" xmlDataType="decimal"/>
    </xmlCellPr>
  </singleXmlCell>
  <singleXmlCell id="915" xr6:uid="{00000000-000C-0000-FFFF-FFFF8A030000}" r="L10" connectionId="0">
    <xmlCellPr id="1" xr6:uid="{00000000-0010-0000-8A03-000001000000}" uniqueName="P1078210">
      <xmlPr mapId="3" xpath="/TFI-IZD-POD/IPK-GFI-IZD-POD-E_1000981/P1078210" xmlDataType="decimal"/>
    </xmlCellPr>
  </singleXmlCell>
  <singleXmlCell id="916" xr6:uid="{00000000-000C-0000-FFFF-FFFF8B030000}" r="M10" connectionId="0">
    <xmlCellPr id="1" xr6:uid="{00000000-0010-0000-8B03-000001000000}" uniqueName="P1078215">
      <xmlPr mapId="3" xpath="/TFI-IZD-POD/IPK-GFI-IZD-POD-E_1000981/P1078215" xmlDataType="decimal"/>
    </xmlCellPr>
  </singleXmlCell>
  <singleXmlCell id="917" xr6:uid="{00000000-000C-0000-FFFF-FFFF8C030000}" r="N10" connectionId="0">
    <xmlCellPr id="1" xr6:uid="{00000000-0010-0000-8C03-000001000000}" uniqueName="P1078217">
      <xmlPr mapId="3" xpath="/TFI-IZD-POD/IPK-GFI-IZD-POD-E_1000981/P1078217" xmlDataType="decimal"/>
    </xmlCellPr>
  </singleXmlCell>
  <singleXmlCell id="918" xr6:uid="{00000000-000C-0000-FFFF-FFFF8D030000}" r="O10" connectionId="0">
    <xmlCellPr id="1" xr6:uid="{00000000-0010-0000-8D03-000001000000}" uniqueName="P1078220">
      <xmlPr mapId="3" xpath="/TFI-IZD-POD/IPK-GFI-IZD-POD-E_1000981/P1078220" xmlDataType="decimal"/>
    </xmlCellPr>
  </singleXmlCell>
  <singleXmlCell id="919" xr6:uid="{00000000-000C-0000-FFFF-FFFF8E030000}" r="P10" connectionId="0">
    <xmlCellPr id="1" xr6:uid="{00000000-0010-0000-8E03-000001000000}" uniqueName="P1081542">
      <xmlPr mapId="3" xpath="/TFI-IZD-POD/IPK-GFI-IZD-POD-E_1000981/P1081542" xmlDataType="decimal"/>
    </xmlCellPr>
  </singleXmlCell>
  <singleXmlCell id="920" xr6:uid="{00000000-000C-0000-FFFF-FFFF8F030000}" r="Q10" connectionId="0">
    <xmlCellPr id="1" xr6:uid="{00000000-0010-0000-8F03-000001000000}" uniqueName="P1081646">
      <xmlPr mapId="3" xpath="/TFI-IZD-POD/IPK-GFI-IZD-POD-E_1000981/P1081646" xmlDataType="decimal"/>
    </xmlCellPr>
  </singleXmlCell>
  <singleXmlCell id="921" xr6:uid="{00000000-000C-0000-FFFF-FFFF90030000}" r="R10" connectionId="0">
    <xmlCellPr id="1" xr6:uid="{00000000-0010-0000-9003-000001000000}" uniqueName="P1081674">
      <xmlPr mapId="3" xpath="/TFI-IZD-POD/IPK-GFI-IZD-POD-E_1000981/P1081674" xmlDataType="decimal"/>
    </xmlCellPr>
  </singleXmlCell>
  <singleXmlCell id="922" xr6:uid="{00000000-000C-0000-FFFF-FFFF91030000}" r="S10" connectionId="0">
    <xmlCellPr id="1" xr6:uid="{00000000-0010-0000-9103-000001000000}" uniqueName="P1124780">
      <xmlPr mapId="3" xpath="/TFI-IZD-POD/IPK-GFI-IZD-POD-E_1000981/P1124780" xmlDataType="decimal"/>
    </xmlCellPr>
  </singleXmlCell>
  <singleXmlCell id="923" xr6:uid="{00000000-000C-0000-FFFF-FFFF92030000}" r="T10" connectionId="0">
    <xmlCellPr id="1" xr6:uid="{00000000-0010-0000-9203-000001000000}" uniqueName="P1124781">
      <xmlPr mapId="3" xpath="/TFI-IZD-POD/IPK-GFI-IZD-POD-E_1000981/P1124781" xmlDataType="decimal"/>
    </xmlCellPr>
  </singleXmlCell>
  <singleXmlCell id="924" xr6:uid="{00000000-000C-0000-FFFF-FFFF93030000}" r="U10" connectionId="0">
    <xmlCellPr id="1" xr6:uid="{00000000-0010-0000-9303-000001000000}" uniqueName="P1081676">
      <xmlPr mapId="3" xpath="/TFI-IZD-POD/IPK-GFI-IZD-POD-E_1000981/P1081676" xmlDataType="decimal"/>
    </xmlCellPr>
  </singleXmlCell>
  <singleXmlCell id="925" xr6:uid="{00000000-000C-0000-FFFF-FFFF94030000}" r="V10" connectionId="0">
    <xmlCellPr id="1" xr6:uid="{00000000-0010-0000-9403-000001000000}" uniqueName="P1081678">
      <xmlPr mapId="3" xpath="/TFI-IZD-POD/IPK-GFI-IZD-POD-E_1000981/P1081678" xmlDataType="decimal"/>
    </xmlCellPr>
  </singleXmlCell>
  <singleXmlCell id="926" xr6:uid="{00000000-000C-0000-FFFF-FFFF95030000}" r="W10" connectionId="0">
    <xmlCellPr id="1" xr6:uid="{00000000-0010-0000-9503-000001000000}" uniqueName="P1081680">
      <xmlPr mapId="3" xpath="/TFI-IZD-POD/IPK-GFI-IZD-POD-E_1000981/P1081680" xmlDataType="decimal"/>
    </xmlCellPr>
  </singleXmlCell>
  <singleXmlCell id="927" xr6:uid="{00000000-000C-0000-FFFF-FFFF96030000}" r="X10" connectionId="0">
    <xmlCellPr id="1" xr6:uid="{00000000-0010-0000-9603-000001000000}" uniqueName="P1081682">
      <xmlPr mapId="3" xpath="/TFI-IZD-POD/IPK-GFI-IZD-POD-E_1000981/P1081682" xmlDataType="decimal"/>
    </xmlCellPr>
  </singleXmlCell>
  <singleXmlCell id="928" xr6:uid="{00000000-000C-0000-FFFF-FFFF97030000}" r="Y10" connectionId="0">
    <xmlCellPr id="1" xr6:uid="{00000000-0010-0000-9703-000001000000}" uniqueName="P1081684">
      <xmlPr mapId="3" xpath="/TFI-IZD-POD/IPK-GFI-IZD-POD-E_1000981/P1081684" xmlDataType="decimal"/>
    </xmlCellPr>
  </singleXmlCell>
  <singleXmlCell id="929" xr6:uid="{00000000-000C-0000-FFFF-FFFF98030000}" r="H11" connectionId="0">
    <xmlCellPr id="1" xr6:uid="{00000000-0010-0000-9803-000001000000}" uniqueName="P1078222">
      <xmlPr mapId="3" xpath="/TFI-IZD-POD/IPK-GFI-IZD-POD-E_1000981/P1078222" xmlDataType="decimal"/>
    </xmlCellPr>
  </singleXmlCell>
  <singleXmlCell id="930" xr6:uid="{00000000-000C-0000-FFFF-FFFF99030000}" r="I11" connectionId="0">
    <xmlCellPr id="1" xr6:uid="{00000000-0010-0000-9903-000001000000}" uniqueName="P1078224">
      <xmlPr mapId="3" xpath="/TFI-IZD-POD/IPK-GFI-IZD-POD-E_1000981/P1078224" xmlDataType="decimal"/>
    </xmlCellPr>
  </singleXmlCell>
  <singleXmlCell id="931" xr6:uid="{00000000-000C-0000-FFFF-FFFF9A030000}" r="J11" connectionId="0">
    <xmlCellPr id="1" xr6:uid="{00000000-0010-0000-9A03-000001000000}" uniqueName="P1078226">
      <xmlPr mapId="3" xpath="/TFI-IZD-POD/IPK-GFI-IZD-POD-E_1000981/P1078226" xmlDataType="decimal"/>
    </xmlCellPr>
  </singleXmlCell>
  <singleXmlCell id="932" xr6:uid="{00000000-000C-0000-FFFF-FFFF9B030000}" r="K11" connectionId="0">
    <xmlCellPr id="1" xr6:uid="{00000000-0010-0000-9B03-000001000000}" uniqueName="P1078229">
      <xmlPr mapId="3" xpath="/TFI-IZD-POD/IPK-GFI-IZD-POD-E_1000981/P1078229" xmlDataType="decimal"/>
    </xmlCellPr>
  </singleXmlCell>
  <singleXmlCell id="933" xr6:uid="{00000000-000C-0000-FFFF-FFFF9C030000}" r="L11" connectionId="0">
    <xmlCellPr id="1" xr6:uid="{00000000-0010-0000-9C03-000001000000}" uniqueName="P1078231">
      <xmlPr mapId="3" xpath="/TFI-IZD-POD/IPK-GFI-IZD-POD-E_1000981/P1078231" xmlDataType="decimal"/>
    </xmlCellPr>
  </singleXmlCell>
  <singleXmlCell id="934" xr6:uid="{00000000-000C-0000-FFFF-FFFF9D030000}" r="M11" connectionId="0">
    <xmlCellPr id="1" xr6:uid="{00000000-0010-0000-9D03-000001000000}" uniqueName="P1078233">
      <xmlPr mapId="3" xpath="/TFI-IZD-POD/IPK-GFI-IZD-POD-E_1000981/P1078233" xmlDataType="decimal"/>
    </xmlCellPr>
  </singleXmlCell>
  <singleXmlCell id="935" xr6:uid="{00000000-000C-0000-FFFF-FFFF9E030000}" r="N11" connectionId="0">
    <xmlCellPr id="1" xr6:uid="{00000000-0010-0000-9E03-000001000000}" uniqueName="P1078236">
      <xmlPr mapId="3" xpath="/TFI-IZD-POD/IPK-GFI-IZD-POD-E_1000981/P1078236" xmlDataType="decimal"/>
    </xmlCellPr>
  </singleXmlCell>
  <singleXmlCell id="936" xr6:uid="{00000000-000C-0000-FFFF-FFFF9F030000}" r="O11" connectionId="0">
    <xmlCellPr id="1" xr6:uid="{00000000-0010-0000-9F03-000001000000}" uniqueName="P1078237">
      <xmlPr mapId="3" xpath="/TFI-IZD-POD/IPK-GFI-IZD-POD-E_1000981/P1078237" xmlDataType="decimal"/>
    </xmlCellPr>
  </singleXmlCell>
  <singleXmlCell id="937" xr6:uid="{00000000-000C-0000-FFFF-FFFFA0030000}" r="P11" connectionId="0">
    <xmlCellPr id="1" xr6:uid="{00000000-0010-0000-A003-000001000000}" uniqueName="P1081543">
      <xmlPr mapId="3" xpath="/TFI-IZD-POD/IPK-GFI-IZD-POD-E_1000981/P1081543" xmlDataType="decimal"/>
    </xmlCellPr>
  </singleXmlCell>
  <singleXmlCell id="938" xr6:uid="{00000000-000C-0000-FFFF-FFFFA1030000}" r="Q11" connectionId="0">
    <xmlCellPr id="1" xr6:uid="{00000000-0010-0000-A103-000001000000}" uniqueName="P1081685">
      <xmlPr mapId="3" xpath="/TFI-IZD-POD/IPK-GFI-IZD-POD-E_1000981/P1081685" xmlDataType="decimal"/>
    </xmlCellPr>
  </singleXmlCell>
  <singleXmlCell id="939" xr6:uid="{00000000-000C-0000-FFFF-FFFFA2030000}" r="R11" connectionId="0">
    <xmlCellPr id="1" xr6:uid="{00000000-0010-0000-A203-000001000000}" uniqueName="P1081686">
      <xmlPr mapId="3" xpath="/TFI-IZD-POD/IPK-GFI-IZD-POD-E_1000981/P1081686" xmlDataType="decimal"/>
    </xmlCellPr>
  </singleXmlCell>
  <singleXmlCell id="940" xr6:uid="{00000000-000C-0000-FFFF-FFFFA3030000}" r="S11" connectionId="0">
    <xmlCellPr id="1" xr6:uid="{00000000-0010-0000-A303-000001000000}" uniqueName="P1124782">
      <xmlPr mapId="3" xpath="/TFI-IZD-POD/IPK-GFI-IZD-POD-E_1000981/P1124782" xmlDataType="decimal"/>
    </xmlCellPr>
  </singleXmlCell>
  <singleXmlCell id="941" xr6:uid="{00000000-000C-0000-FFFF-FFFFA4030000}" r="T11" connectionId="0">
    <xmlCellPr id="1" xr6:uid="{00000000-0010-0000-A403-000001000000}" uniqueName="P1124783">
      <xmlPr mapId="3" xpath="/TFI-IZD-POD/IPK-GFI-IZD-POD-E_1000981/P1124783" xmlDataType="decimal"/>
    </xmlCellPr>
  </singleXmlCell>
  <singleXmlCell id="942" xr6:uid="{00000000-000C-0000-FFFF-FFFFA5030000}" r="U11" connectionId="0">
    <xmlCellPr id="1" xr6:uid="{00000000-0010-0000-A503-000001000000}" uniqueName="P1081687">
      <xmlPr mapId="3" xpath="/TFI-IZD-POD/IPK-GFI-IZD-POD-E_1000981/P1081687" xmlDataType="decimal"/>
    </xmlCellPr>
  </singleXmlCell>
  <singleXmlCell id="943" xr6:uid="{00000000-000C-0000-FFFF-FFFFA6030000}" r="V11" connectionId="0">
    <xmlCellPr id="1" xr6:uid="{00000000-0010-0000-A603-000001000000}" uniqueName="P1081688">
      <xmlPr mapId="3" xpath="/TFI-IZD-POD/IPK-GFI-IZD-POD-E_1000981/P1081688" xmlDataType="decimal"/>
    </xmlCellPr>
  </singleXmlCell>
  <singleXmlCell id="944" xr6:uid="{00000000-000C-0000-FFFF-FFFFA7030000}" r="W11" connectionId="0">
    <xmlCellPr id="1" xr6:uid="{00000000-0010-0000-A703-000001000000}" uniqueName="P1081689">
      <xmlPr mapId="3" xpath="/TFI-IZD-POD/IPK-GFI-IZD-POD-E_1000981/P1081689" xmlDataType="decimal"/>
    </xmlCellPr>
  </singleXmlCell>
  <singleXmlCell id="945" xr6:uid="{00000000-000C-0000-FFFF-FFFFA8030000}" r="X11" connectionId="0">
    <xmlCellPr id="1" xr6:uid="{00000000-0010-0000-A803-000001000000}" uniqueName="P1081690">
      <xmlPr mapId="3" xpath="/TFI-IZD-POD/IPK-GFI-IZD-POD-E_1000981/P1081690" xmlDataType="decimal"/>
    </xmlCellPr>
  </singleXmlCell>
  <singleXmlCell id="946" xr6:uid="{00000000-000C-0000-FFFF-FFFFA9030000}" r="Y11" connectionId="0">
    <xmlCellPr id="1" xr6:uid="{00000000-0010-0000-A903-000001000000}" uniqueName="P1081696">
      <xmlPr mapId="3" xpath="/TFI-IZD-POD/IPK-GFI-IZD-POD-E_1000981/P1081696" xmlDataType="decimal"/>
    </xmlCellPr>
  </singleXmlCell>
  <singleXmlCell id="947" xr6:uid="{00000000-000C-0000-FFFF-FFFFAA030000}" r="H12" connectionId="0">
    <xmlCellPr id="1" xr6:uid="{00000000-0010-0000-AA03-000001000000}" uniqueName="P1078238">
      <xmlPr mapId="3" xpath="/TFI-IZD-POD/IPK-GFI-IZD-POD-E_1000981/P1078238" xmlDataType="decimal"/>
    </xmlCellPr>
  </singleXmlCell>
  <singleXmlCell id="948" xr6:uid="{00000000-000C-0000-FFFF-FFFFAB030000}" r="I12" connectionId="0">
    <xmlCellPr id="1" xr6:uid="{00000000-0010-0000-AB03-000001000000}" uniqueName="P1078239">
      <xmlPr mapId="3" xpath="/TFI-IZD-POD/IPK-GFI-IZD-POD-E_1000981/P1078239" xmlDataType="decimal"/>
    </xmlCellPr>
  </singleXmlCell>
  <singleXmlCell id="949" xr6:uid="{00000000-000C-0000-FFFF-FFFFAC030000}" r="J12" connectionId="0">
    <xmlCellPr id="1" xr6:uid="{00000000-0010-0000-AC03-000001000000}" uniqueName="P1078240">
      <xmlPr mapId="3" xpath="/TFI-IZD-POD/IPK-GFI-IZD-POD-E_1000981/P1078240" xmlDataType="decimal"/>
    </xmlCellPr>
  </singleXmlCell>
  <singleXmlCell id="950" xr6:uid="{00000000-000C-0000-FFFF-FFFFAD030000}" r="K12" connectionId="0">
    <xmlCellPr id="1" xr6:uid="{00000000-0010-0000-AD03-000001000000}" uniqueName="P1078241">
      <xmlPr mapId="3" xpath="/TFI-IZD-POD/IPK-GFI-IZD-POD-E_1000981/P1078241" xmlDataType="decimal"/>
    </xmlCellPr>
  </singleXmlCell>
  <singleXmlCell id="951" xr6:uid="{00000000-000C-0000-FFFF-FFFFAE030000}" r="L12" connectionId="0">
    <xmlCellPr id="1" xr6:uid="{00000000-0010-0000-AE03-000001000000}" uniqueName="P1078242">
      <xmlPr mapId="3" xpath="/TFI-IZD-POD/IPK-GFI-IZD-POD-E_1000981/P1078242" xmlDataType="decimal"/>
    </xmlCellPr>
  </singleXmlCell>
  <singleXmlCell id="952" xr6:uid="{00000000-000C-0000-FFFF-FFFFAF030000}" r="M12" connectionId="0">
    <xmlCellPr id="1" xr6:uid="{00000000-0010-0000-AF03-000001000000}" uniqueName="P1078243">
      <xmlPr mapId="3" xpath="/TFI-IZD-POD/IPK-GFI-IZD-POD-E_1000981/P1078243" xmlDataType="decimal"/>
    </xmlCellPr>
  </singleXmlCell>
  <singleXmlCell id="953" xr6:uid="{00000000-000C-0000-FFFF-FFFFB0030000}" r="N12" connectionId="0">
    <xmlCellPr id="1" xr6:uid="{00000000-0010-0000-B003-000001000000}" uniqueName="P1078946">
      <xmlPr mapId="3" xpath="/TFI-IZD-POD/IPK-GFI-IZD-POD-E_1000981/P1078946" xmlDataType="decimal"/>
    </xmlCellPr>
  </singleXmlCell>
  <singleXmlCell id="954" xr6:uid="{00000000-000C-0000-FFFF-FFFFB1030000}" r="O12" connectionId="0">
    <xmlCellPr id="1" xr6:uid="{00000000-0010-0000-B103-000001000000}" uniqueName="P1078947">
      <xmlPr mapId="3" xpath="/TFI-IZD-POD/IPK-GFI-IZD-POD-E_1000981/P1078947" xmlDataType="decimal"/>
    </xmlCellPr>
  </singleXmlCell>
  <singleXmlCell id="955" xr6:uid="{00000000-000C-0000-FFFF-FFFFB2030000}" r="P12" connectionId="0">
    <xmlCellPr id="1" xr6:uid="{00000000-0010-0000-B203-000001000000}" uniqueName="P1081544">
      <xmlPr mapId="3" xpath="/TFI-IZD-POD/IPK-GFI-IZD-POD-E_1000981/P1081544" xmlDataType="decimal"/>
    </xmlCellPr>
  </singleXmlCell>
  <singleXmlCell id="956" xr6:uid="{00000000-000C-0000-FFFF-FFFFB3030000}" r="Q12" connectionId="0">
    <xmlCellPr id="1" xr6:uid="{00000000-0010-0000-B303-000001000000}" uniqueName="P1081697">
      <xmlPr mapId="3" xpath="/TFI-IZD-POD/IPK-GFI-IZD-POD-E_1000981/P1081697" xmlDataType="decimal"/>
    </xmlCellPr>
  </singleXmlCell>
  <singleXmlCell id="957" xr6:uid="{00000000-000C-0000-FFFF-FFFFB4030000}" r="R12" connectionId="0">
    <xmlCellPr id="1" xr6:uid="{00000000-0010-0000-B403-000001000000}" uniqueName="P1081698">
      <xmlPr mapId="3" xpath="/TFI-IZD-POD/IPK-GFI-IZD-POD-E_1000981/P1081698" xmlDataType="decimal"/>
    </xmlCellPr>
  </singleXmlCell>
  <singleXmlCell id="958" xr6:uid="{00000000-000C-0000-FFFF-FFFFB5030000}" r="S12" connectionId="0">
    <xmlCellPr id="1" xr6:uid="{00000000-0010-0000-B503-000001000000}" uniqueName="P1124784">
      <xmlPr mapId="3" xpath="/TFI-IZD-POD/IPK-GFI-IZD-POD-E_1000981/P1124784" xmlDataType="decimal"/>
    </xmlCellPr>
  </singleXmlCell>
  <singleXmlCell id="959" xr6:uid="{00000000-000C-0000-FFFF-FFFFB6030000}" r="T12" connectionId="0">
    <xmlCellPr id="1" xr6:uid="{00000000-0010-0000-B603-000001000000}" uniqueName="P1124785">
      <xmlPr mapId="3" xpath="/TFI-IZD-POD/IPK-GFI-IZD-POD-E_1000981/P1124785" xmlDataType="decimal"/>
    </xmlCellPr>
  </singleXmlCell>
  <singleXmlCell id="960" xr6:uid="{00000000-000C-0000-FFFF-FFFFB7030000}" r="U12" connectionId="0">
    <xmlCellPr id="1" xr6:uid="{00000000-0010-0000-B703-000001000000}" uniqueName="P1081699">
      <xmlPr mapId="3" xpath="/TFI-IZD-POD/IPK-GFI-IZD-POD-E_1000981/P1081699" xmlDataType="decimal"/>
    </xmlCellPr>
  </singleXmlCell>
  <singleXmlCell id="961" xr6:uid="{00000000-000C-0000-FFFF-FFFFB8030000}" r="V12" connectionId="0">
    <xmlCellPr id="1" xr6:uid="{00000000-0010-0000-B803-000001000000}" uniqueName="P1081700">
      <xmlPr mapId="3" xpath="/TFI-IZD-POD/IPK-GFI-IZD-POD-E_1000981/P1081700" xmlDataType="decimal"/>
    </xmlCellPr>
  </singleXmlCell>
  <singleXmlCell id="962" xr6:uid="{00000000-000C-0000-FFFF-FFFFB9030000}" r="W12" connectionId="0">
    <xmlCellPr id="1" xr6:uid="{00000000-0010-0000-B903-000001000000}" uniqueName="P1081701">
      <xmlPr mapId="3" xpath="/TFI-IZD-POD/IPK-GFI-IZD-POD-E_1000981/P1081701" xmlDataType="decimal"/>
    </xmlCellPr>
  </singleXmlCell>
  <singleXmlCell id="963" xr6:uid="{00000000-000C-0000-FFFF-FFFFBA030000}" r="X12" connectionId="0">
    <xmlCellPr id="1" xr6:uid="{00000000-0010-0000-BA03-000001000000}" uniqueName="P1081702">
      <xmlPr mapId="3" xpath="/TFI-IZD-POD/IPK-GFI-IZD-POD-E_1000981/P1081702" xmlDataType="decimal"/>
    </xmlCellPr>
  </singleXmlCell>
  <singleXmlCell id="964" xr6:uid="{00000000-000C-0000-FFFF-FFFFBB030000}" r="Y12" connectionId="0">
    <xmlCellPr id="1" xr6:uid="{00000000-0010-0000-BB03-000001000000}" uniqueName="P1081703">
      <xmlPr mapId="3" xpath="/TFI-IZD-POD/IPK-GFI-IZD-POD-E_1000981/P1081703" xmlDataType="decimal"/>
    </xmlCellPr>
  </singleXmlCell>
  <singleXmlCell id="965" xr6:uid="{00000000-000C-0000-FFFF-FFFFBC030000}" r="H13" connectionId="0">
    <xmlCellPr id="1" xr6:uid="{00000000-0010-0000-BC03-000001000000}" uniqueName="P1078948">
      <xmlPr mapId="3" xpath="/TFI-IZD-POD/IPK-GFI-IZD-POD-E_1000981/P1078948" xmlDataType="decimal"/>
    </xmlCellPr>
  </singleXmlCell>
  <singleXmlCell id="966" xr6:uid="{00000000-000C-0000-FFFF-FFFFBD030000}" r="I13" connectionId="0">
    <xmlCellPr id="1" xr6:uid="{00000000-0010-0000-BD03-000001000000}" uniqueName="P1078949">
      <xmlPr mapId="3" xpath="/TFI-IZD-POD/IPK-GFI-IZD-POD-E_1000981/P1078949" xmlDataType="decimal"/>
    </xmlCellPr>
  </singleXmlCell>
  <singleXmlCell id="967" xr6:uid="{00000000-000C-0000-FFFF-FFFFBE030000}" r="J13" connectionId="0">
    <xmlCellPr id="1" xr6:uid="{00000000-0010-0000-BE03-000001000000}" uniqueName="P1079430">
      <xmlPr mapId="3" xpath="/TFI-IZD-POD/IPK-GFI-IZD-POD-E_1000981/P1079430" xmlDataType="decimal"/>
    </xmlCellPr>
  </singleXmlCell>
  <singleXmlCell id="968" xr6:uid="{00000000-000C-0000-FFFF-FFFFBF030000}" r="K13" connectionId="0">
    <xmlCellPr id="1" xr6:uid="{00000000-0010-0000-BF03-000001000000}" uniqueName="P1079851">
      <xmlPr mapId="3" xpath="/TFI-IZD-POD/IPK-GFI-IZD-POD-E_1000981/P1079851" xmlDataType="decimal"/>
    </xmlCellPr>
  </singleXmlCell>
  <singleXmlCell id="969" xr6:uid="{00000000-000C-0000-FFFF-FFFFC0030000}" r="L13" connectionId="0">
    <xmlCellPr id="1" xr6:uid="{00000000-0010-0000-C003-000001000000}" uniqueName="P1079852">
      <xmlPr mapId="3" xpath="/TFI-IZD-POD/IPK-GFI-IZD-POD-E_1000981/P1079852" xmlDataType="decimal"/>
    </xmlCellPr>
  </singleXmlCell>
  <singleXmlCell id="970" xr6:uid="{00000000-000C-0000-FFFF-FFFFC1030000}" r="M13" connectionId="0">
    <xmlCellPr id="1" xr6:uid="{00000000-0010-0000-C103-000001000000}" uniqueName="P1079853">
      <xmlPr mapId="3" xpath="/TFI-IZD-POD/IPK-GFI-IZD-POD-E_1000981/P1079853" xmlDataType="decimal"/>
    </xmlCellPr>
  </singleXmlCell>
  <singleXmlCell id="971" xr6:uid="{00000000-000C-0000-FFFF-FFFFC2030000}" r="N13" connectionId="0">
    <xmlCellPr id="1" xr6:uid="{00000000-0010-0000-C203-000001000000}" uniqueName="P1079854">
      <xmlPr mapId="3" xpath="/TFI-IZD-POD/IPK-GFI-IZD-POD-E_1000981/P1079854" xmlDataType="decimal"/>
    </xmlCellPr>
  </singleXmlCell>
  <singleXmlCell id="972" xr6:uid="{00000000-000C-0000-FFFF-FFFFC3030000}" r="O13" connectionId="0">
    <xmlCellPr id="1" xr6:uid="{00000000-0010-0000-C303-000001000000}" uniqueName="P1079855">
      <xmlPr mapId="3" xpath="/TFI-IZD-POD/IPK-GFI-IZD-POD-E_1000981/P1079855" xmlDataType="decimal"/>
    </xmlCellPr>
  </singleXmlCell>
  <singleXmlCell id="973" xr6:uid="{00000000-000C-0000-FFFF-FFFFC4030000}" r="P13" connectionId="0">
    <xmlCellPr id="1" xr6:uid="{00000000-0010-0000-C403-000001000000}" uniqueName="P1081545">
      <xmlPr mapId="3" xpath="/TFI-IZD-POD/IPK-GFI-IZD-POD-E_1000981/P1081545" xmlDataType="decimal"/>
    </xmlCellPr>
  </singleXmlCell>
  <singleXmlCell id="974" xr6:uid="{00000000-000C-0000-FFFF-FFFFC5030000}" r="Q13" connectionId="0">
    <xmlCellPr id="1" xr6:uid="{00000000-0010-0000-C503-000001000000}" uniqueName="P1081704">
      <xmlPr mapId="3" xpath="/TFI-IZD-POD/IPK-GFI-IZD-POD-E_1000981/P1081704" xmlDataType="decimal"/>
    </xmlCellPr>
  </singleXmlCell>
  <singleXmlCell id="975" xr6:uid="{00000000-000C-0000-FFFF-FFFFC6030000}" r="R13" connectionId="0">
    <xmlCellPr id="1" xr6:uid="{00000000-0010-0000-C603-000001000000}" uniqueName="P1081705">
      <xmlPr mapId="3" xpath="/TFI-IZD-POD/IPK-GFI-IZD-POD-E_1000981/P1081705" xmlDataType="decimal"/>
    </xmlCellPr>
  </singleXmlCell>
  <singleXmlCell id="976" xr6:uid="{00000000-000C-0000-FFFF-FFFFC7030000}" r="S13" connectionId="0">
    <xmlCellPr id="1" xr6:uid="{00000000-0010-0000-C703-000001000000}" uniqueName="P1124786">
      <xmlPr mapId="3" xpath="/TFI-IZD-POD/IPK-GFI-IZD-POD-E_1000981/P1124786" xmlDataType="decimal"/>
    </xmlCellPr>
  </singleXmlCell>
  <singleXmlCell id="977" xr6:uid="{00000000-000C-0000-FFFF-FFFFC8030000}" r="T13" connectionId="0">
    <xmlCellPr id="1" xr6:uid="{00000000-0010-0000-C803-000001000000}" uniqueName="P1124787">
      <xmlPr mapId="3" xpath="/TFI-IZD-POD/IPK-GFI-IZD-POD-E_1000981/P1124787" xmlDataType="decimal"/>
    </xmlCellPr>
  </singleXmlCell>
  <singleXmlCell id="978" xr6:uid="{00000000-000C-0000-FFFF-FFFFC9030000}" r="U13" connectionId="0">
    <xmlCellPr id="1" xr6:uid="{00000000-0010-0000-C903-000001000000}" uniqueName="P1081706">
      <xmlPr mapId="3" xpath="/TFI-IZD-POD/IPK-GFI-IZD-POD-E_1000981/P1081706" xmlDataType="decimal"/>
    </xmlCellPr>
  </singleXmlCell>
  <singleXmlCell id="979" xr6:uid="{00000000-000C-0000-FFFF-FFFFCA030000}" r="V13" connectionId="0">
    <xmlCellPr id="1" xr6:uid="{00000000-0010-0000-CA03-000001000000}" uniqueName="P1081707">
      <xmlPr mapId="3" xpath="/TFI-IZD-POD/IPK-GFI-IZD-POD-E_1000981/P1081707" xmlDataType="decimal"/>
    </xmlCellPr>
  </singleXmlCell>
  <singleXmlCell id="980" xr6:uid="{00000000-000C-0000-FFFF-FFFFCB030000}" r="W13" connectionId="0">
    <xmlCellPr id="1" xr6:uid="{00000000-0010-0000-CB03-000001000000}" uniqueName="P1081708">
      <xmlPr mapId="3" xpath="/TFI-IZD-POD/IPK-GFI-IZD-POD-E_1000981/P1081708" xmlDataType="decimal"/>
    </xmlCellPr>
  </singleXmlCell>
  <singleXmlCell id="981" xr6:uid="{00000000-000C-0000-FFFF-FFFFCC030000}" r="X13" connectionId="0">
    <xmlCellPr id="1" xr6:uid="{00000000-0010-0000-CC03-000001000000}" uniqueName="P1081709">
      <xmlPr mapId="3" xpath="/TFI-IZD-POD/IPK-GFI-IZD-POD-E_1000981/P1081709" xmlDataType="decimal"/>
    </xmlCellPr>
  </singleXmlCell>
  <singleXmlCell id="982" xr6:uid="{00000000-000C-0000-FFFF-FFFFCD030000}" r="Y13" connectionId="0">
    <xmlCellPr id="1" xr6:uid="{00000000-0010-0000-CD03-000001000000}" uniqueName="P1081710">
      <xmlPr mapId="3" xpath="/TFI-IZD-POD/IPK-GFI-IZD-POD-E_1000981/P1081710" xmlDataType="decimal"/>
    </xmlCellPr>
  </singleXmlCell>
  <singleXmlCell id="983" xr6:uid="{00000000-000C-0000-FFFF-FFFFCE030000}" r="H14" connectionId="0">
    <xmlCellPr id="1" xr6:uid="{00000000-0010-0000-CE03-000001000000}" uniqueName="P1079856">
      <xmlPr mapId="3" xpath="/TFI-IZD-POD/IPK-GFI-IZD-POD-E_1000981/P1079856" xmlDataType="decimal"/>
    </xmlCellPr>
  </singleXmlCell>
  <singleXmlCell id="984" xr6:uid="{00000000-000C-0000-FFFF-FFFFCF030000}" r="I14" connectionId="0">
    <xmlCellPr id="1" xr6:uid="{00000000-0010-0000-CF03-000001000000}" uniqueName="P1079857">
      <xmlPr mapId="3" xpath="/TFI-IZD-POD/IPK-GFI-IZD-POD-E_1000981/P1079857" xmlDataType="decimal"/>
    </xmlCellPr>
  </singleXmlCell>
  <singleXmlCell id="985" xr6:uid="{00000000-000C-0000-FFFF-FFFFD0030000}" r="J14" connectionId="0">
    <xmlCellPr id="1" xr6:uid="{00000000-0010-0000-D003-000001000000}" uniqueName="P1079858">
      <xmlPr mapId="3" xpath="/TFI-IZD-POD/IPK-GFI-IZD-POD-E_1000981/P1079858" xmlDataType="decimal"/>
    </xmlCellPr>
  </singleXmlCell>
  <singleXmlCell id="986" xr6:uid="{00000000-000C-0000-FFFF-FFFFD1030000}" r="K14" connectionId="0">
    <xmlCellPr id="1" xr6:uid="{00000000-0010-0000-D103-000001000000}" uniqueName="P1079859">
      <xmlPr mapId="3" xpath="/TFI-IZD-POD/IPK-GFI-IZD-POD-E_1000981/P1079859" xmlDataType="decimal"/>
    </xmlCellPr>
  </singleXmlCell>
  <singleXmlCell id="987" xr6:uid="{00000000-000C-0000-FFFF-FFFFD2030000}" r="L14" connectionId="0">
    <xmlCellPr id="1" xr6:uid="{00000000-0010-0000-D203-000001000000}" uniqueName="P1079860">
      <xmlPr mapId="3" xpath="/TFI-IZD-POD/IPK-GFI-IZD-POD-E_1000981/P1079860" xmlDataType="decimal"/>
    </xmlCellPr>
  </singleXmlCell>
  <singleXmlCell id="988" xr6:uid="{00000000-000C-0000-FFFF-FFFFD3030000}" r="M14" connectionId="0">
    <xmlCellPr id="1" xr6:uid="{00000000-0010-0000-D303-000001000000}" uniqueName="P1079861">
      <xmlPr mapId="3" xpath="/TFI-IZD-POD/IPK-GFI-IZD-POD-E_1000981/P1079861" xmlDataType="decimal"/>
    </xmlCellPr>
  </singleXmlCell>
  <singleXmlCell id="989" xr6:uid="{00000000-000C-0000-FFFF-FFFFD4030000}" r="N14" connectionId="0">
    <xmlCellPr id="1" xr6:uid="{00000000-0010-0000-D403-000001000000}" uniqueName="P1079862">
      <xmlPr mapId="3" xpath="/TFI-IZD-POD/IPK-GFI-IZD-POD-E_1000981/P1079862" xmlDataType="decimal"/>
    </xmlCellPr>
  </singleXmlCell>
  <singleXmlCell id="990" xr6:uid="{00000000-000C-0000-FFFF-FFFFD5030000}" r="O14" connectionId="0">
    <xmlCellPr id="1" xr6:uid="{00000000-0010-0000-D503-000001000000}" uniqueName="P1079863">
      <xmlPr mapId="3" xpath="/TFI-IZD-POD/IPK-GFI-IZD-POD-E_1000981/P1079863" xmlDataType="decimal"/>
    </xmlCellPr>
  </singleXmlCell>
  <singleXmlCell id="991" xr6:uid="{00000000-000C-0000-FFFF-FFFFD6030000}" r="P14" connectionId="0">
    <xmlCellPr id="1" xr6:uid="{00000000-0010-0000-D603-000001000000}" uniqueName="P1081711">
      <xmlPr mapId="3" xpath="/TFI-IZD-POD/IPK-GFI-IZD-POD-E_1000981/P1081711" xmlDataType="decimal"/>
    </xmlCellPr>
  </singleXmlCell>
  <singleXmlCell id="992" xr6:uid="{00000000-000C-0000-FFFF-FFFFD7030000}" r="Q14" connectionId="0">
    <xmlCellPr id="1" xr6:uid="{00000000-0010-0000-D703-000001000000}" uniqueName="P1081712">
      <xmlPr mapId="3" xpath="/TFI-IZD-POD/IPK-GFI-IZD-POD-E_1000981/P1081712" xmlDataType="decimal"/>
    </xmlCellPr>
  </singleXmlCell>
  <singleXmlCell id="993" xr6:uid="{00000000-000C-0000-FFFF-FFFFD8030000}" r="R14" connectionId="0">
    <xmlCellPr id="1" xr6:uid="{00000000-0010-0000-D803-000001000000}" uniqueName="P1081713">
      <xmlPr mapId="3" xpath="/TFI-IZD-POD/IPK-GFI-IZD-POD-E_1000981/P1081713" xmlDataType="decimal"/>
    </xmlCellPr>
  </singleXmlCell>
  <singleXmlCell id="994" xr6:uid="{00000000-000C-0000-FFFF-FFFFD9030000}" r="S14" connectionId="0">
    <xmlCellPr id="1" xr6:uid="{00000000-0010-0000-D903-000001000000}" uniqueName="P1124788">
      <xmlPr mapId="3" xpath="/TFI-IZD-POD/IPK-GFI-IZD-POD-E_1000981/P1124788" xmlDataType="decimal"/>
    </xmlCellPr>
  </singleXmlCell>
  <singleXmlCell id="995" xr6:uid="{00000000-000C-0000-FFFF-FFFFDA030000}" r="T14" connectionId="0">
    <xmlCellPr id="1" xr6:uid="{00000000-0010-0000-DA03-000001000000}" uniqueName="P1124789">
      <xmlPr mapId="3" xpath="/TFI-IZD-POD/IPK-GFI-IZD-POD-E_1000981/P1124789" xmlDataType="decimal"/>
    </xmlCellPr>
  </singleXmlCell>
  <singleXmlCell id="996" xr6:uid="{00000000-000C-0000-FFFF-FFFFDB030000}" r="U14" connectionId="0">
    <xmlCellPr id="1" xr6:uid="{00000000-0010-0000-DB03-000001000000}" uniqueName="P1081714">
      <xmlPr mapId="3" xpath="/TFI-IZD-POD/IPK-GFI-IZD-POD-E_1000981/P1081714" xmlDataType="decimal"/>
    </xmlCellPr>
  </singleXmlCell>
  <singleXmlCell id="997" xr6:uid="{00000000-000C-0000-FFFF-FFFFDC030000}" r="V14" connectionId="0">
    <xmlCellPr id="1" xr6:uid="{00000000-0010-0000-DC03-000001000000}" uniqueName="P1081715">
      <xmlPr mapId="3" xpath="/TFI-IZD-POD/IPK-GFI-IZD-POD-E_1000981/P1081715" xmlDataType="decimal"/>
    </xmlCellPr>
  </singleXmlCell>
  <singleXmlCell id="998" xr6:uid="{00000000-000C-0000-FFFF-FFFFDD030000}" r="W14" connectionId="0">
    <xmlCellPr id="1" xr6:uid="{00000000-0010-0000-DD03-000001000000}" uniqueName="P1081716">
      <xmlPr mapId="3" xpath="/TFI-IZD-POD/IPK-GFI-IZD-POD-E_1000981/P1081716" xmlDataType="decimal"/>
    </xmlCellPr>
  </singleXmlCell>
  <singleXmlCell id="999" xr6:uid="{00000000-000C-0000-FFFF-FFFFDE030000}" r="X14" connectionId="0">
    <xmlCellPr id="1" xr6:uid="{00000000-0010-0000-DE03-000001000000}" uniqueName="P1081717">
      <xmlPr mapId="3" xpath="/TFI-IZD-POD/IPK-GFI-IZD-POD-E_1000981/P1081717" xmlDataType="decimal"/>
    </xmlCellPr>
  </singleXmlCell>
  <singleXmlCell id="1000" xr6:uid="{00000000-000C-0000-FFFF-FFFFDF030000}" r="Y14" connectionId="0">
    <xmlCellPr id="1" xr6:uid="{00000000-0010-0000-DF03-000001000000}" uniqueName="P1081718">
      <xmlPr mapId="3" xpath="/TFI-IZD-POD/IPK-GFI-IZD-POD-E_1000981/P1081718" xmlDataType="decimal"/>
    </xmlCellPr>
  </singleXmlCell>
  <singleXmlCell id="1001" xr6:uid="{00000000-000C-0000-FFFF-FFFFE0030000}" r="H15" connectionId="0">
    <xmlCellPr id="1" xr6:uid="{00000000-0010-0000-E003-000001000000}" uniqueName="P1079864">
      <xmlPr mapId="3" xpath="/TFI-IZD-POD/IPK-GFI-IZD-POD-E_1000981/P1079864" xmlDataType="decimal"/>
    </xmlCellPr>
  </singleXmlCell>
  <singleXmlCell id="1002" xr6:uid="{00000000-000C-0000-FFFF-FFFFE1030000}" r="I15" connectionId="0">
    <xmlCellPr id="1" xr6:uid="{00000000-0010-0000-E103-000001000000}" uniqueName="P1079865">
      <xmlPr mapId="3" xpath="/TFI-IZD-POD/IPK-GFI-IZD-POD-E_1000981/P1079865" xmlDataType="decimal"/>
    </xmlCellPr>
  </singleXmlCell>
  <singleXmlCell id="1003" xr6:uid="{00000000-000C-0000-FFFF-FFFFE2030000}" r="J15" connectionId="0">
    <xmlCellPr id="1" xr6:uid="{00000000-0010-0000-E203-000001000000}" uniqueName="P1079866">
      <xmlPr mapId="3" xpath="/TFI-IZD-POD/IPK-GFI-IZD-POD-E_1000981/P1079866" xmlDataType="decimal"/>
    </xmlCellPr>
  </singleXmlCell>
  <singleXmlCell id="1004" xr6:uid="{00000000-000C-0000-FFFF-FFFFE3030000}" r="K15" connectionId="0">
    <xmlCellPr id="1" xr6:uid="{00000000-0010-0000-E303-000001000000}" uniqueName="P1079867">
      <xmlPr mapId="3" xpath="/TFI-IZD-POD/IPK-GFI-IZD-POD-E_1000981/P1079867" xmlDataType="decimal"/>
    </xmlCellPr>
  </singleXmlCell>
  <singleXmlCell id="1005" xr6:uid="{00000000-000C-0000-FFFF-FFFFE4030000}" r="L15" connectionId="0">
    <xmlCellPr id="1" xr6:uid="{00000000-0010-0000-E403-000001000000}" uniqueName="P1079868">
      <xmlPr mapId="3" xpath="/TFI-IZD-POD/IPK-GFI-IZD-POD-E_1000981/P1079868" xmlDataType="decimal"/>
    </xmlCellPr>
  </singleXmlCell>
  <singleXmlCell id="1006" xr6:uid="{00000000-000C-0000-FFFF-FFFFE5030000}" r="M15" connectionId="0">
    <xmlCellPr id="1" xr6:uid="{00000000-0010-0000-E503-000001000000}" uniqueName="P1079869">
      <xmlPr mapId="3" xpath="/TFI-IZD-POD/IPK-GFI-IZD-POD-E_1000981/P1079869" xmlDataType="decimal"/>
    </xmlCellPr>
  </singleXmlCell>
  <singleXmlCell id="1007" xr6:uid="{00000000-000C-0000-FFFF-FFFFE6030000}" r="N15" connectionId="0">
    <xmlCellPr id="1" xr6:uid="{00000000-0010-0000-E603-000001000000}" uniqueName="P1079870">
      <xmlPr mapId="3" xpath="/TFI-IZD-POD/IPK-GFI-IZD-POD-E_1000981/P1079870" xmlDataType="decimal"/>
    </xmlCellPr>
  </singleXmlCell>
  <singleXmlCell id="1008" xr6:uid="{00000000-000C-0000-FFFF-FFFFE7030000}" r="O15" connectionId="0">
    <xmlCellPr id="1" xr6:uid="{00000000-0010-0000-E703-000001000000}" uniqueName="P1079871">
      <xmlPr mapId="3" xpath="/TFI-IZD-POD/IPK-GFI-IZD-POD-E_1000981/P1079871" xmlDataType="decimal"/>
    </xmlCellPr>
  </singleXmlCell>
  <singleXmlCell id="1009" xr6:uid="{00000000-000C-0000-FFFF-FFFFE8030000}" r="P15" connectionId="0">
    <xmlCellPr id="1" xr6:uid="{00000000-0010-0000-E803-000001000000}" uniqueName="P1081874">
      <xmlPr mapId="3" xpath="/TFI-IZD-POD/IPK-GFI-IZD-POD-E_1000981/P1081874" xmlDataType="decimal"/>
    </xmlCellPr>
  </singleXmlCell>
  <singleXmlCell id="1010" xr6:uid="{00000000-000C-0000-FFFF-FFFFE9030000}" r="Q15" connectionId="0">
    <xmlCellPr id="1" xr6:uid="{00000000-0010-0000-E903-000001000000}" uniqueName="P1081877">
      <xmlPr mapId="3" xpath="/TFI-IZD-POD/IPK-GFI-IZD-POD-E_1000981/P1081877" xmlDataType="decimal"/>
    </xmlCellPr>
  </singleXmlCell>
  <singleXmlCell id="1011" xr6:uid="{00000000-000C-0000-FFFF-FFFFEA030000}" r="R15" connectionId="0">
    <xmlCellPr id="1" xr6:uid="{00000000-0010-0000-EA03-000001000000}" uniqueName="P1081880">
      <xmlPr mapId="3" xpath="/TFI-IZD-POD/IPK-GFI-IZD-POD-E_1000981/P1081880" xmlDataType="decimal"/>
    </xmlCellPr>
  </singleXmlCell>
  <singleXmlCell id="1012" xr6:uid="{00000000-000C-0000-FFFF-FFFFEB030000}" r="S15" connectionId="0">
    <xmlCellPr id="1" xr6:uid="{00000000-0010-0000-EB03-000001000000}" uniqueName="P1124790">
      <xmlPr mapId="3" xpath="/TFI-IZD-POD/IPK-GFI-IZD-POD-E_1000981/P1124790" xmlDataType="decimal"/>
    </xmlCellPr>
  </singleXmlCell>
  <singleXmlCell id="1013" xr6:uid="{00000000-000C-0000-FFFF-FFFFEC030000}" r="T15" connectionId="0">
    <xmlCellPr id="1" xr6:uid="{00000000-0010-0000-EC03-000001000000}" uniqueName="P1124791">
      <xmlPr mapId="3" xpath="/TFI-IZD-POD/IPK-GFI-IZD-POD-E_1000981/P1124791" xmlDataType="decimal"/>
    </xmlCellPr>
  </singleXmlCell>
  <singleXmlCell id="1014" xr6:uid="{00000000-000C-0000-FFFF-FFFFED030000}" r="U15" connectionId="0">
    <xmlCellPr id="1" xr6:uid="{00000000-0010-0000-ED03-000001000000}" uniqueName="P1081882">
      <xmlPr mapId="3" xpath="/TFI-IZD-POD/IPK-GFI-IZD-POD-E_1000981/P1081882" xmlDataType="decimal"/>
    </xmlCellPr>
  </singleXmlCell>
  <singleXmlCell id="1015" xr6:uid="{00000000-000C-0000-FFFF-FFFFEE030000}" r="V15" connectionId="0">
    <xmlCellPr id="1" xr6:uid="{00000000-0010-0000-EE03-000001000000}" uniqueName="P1081888">
      <xmlPr mapId="3" xpath="/TFI-IZD-POD/IPK-GFI-IZD-POD-E_1000981/P1081888" xmlDataType="decimal"/>
    </xmlCellPr>
  </singleXmlCell>
  <singleXmlCell id="1016" xr6:uid="{00000000-000C-0000-FFFF-FFFFEF030000}" r="W15" connectionId="0">
    <xmlCellPr id="1" xr6:uid="{00000000-0010-0000-EF03-000001000000}" uniqueName="P1081891">
      <xmlPr mapId="3" xpath="/TFI-IZD-POD/IPK-GFI-IZD-POD-E_1000981/P1081891" xmlDataType="decimal"/>
    </xmlCellPr>
  </singleXmlCell>
  <singleXmlCell id="1017" xr6:uid="{00000000-000C-0000-FFFF-FFFFF0030000}" r="X15" connectionId="0">
    <xmlCellPr id="1" xr6:uid="{00000000-0010-0000-F003-000001000000}" uniqueName="P1081893">
      <xmlPr mapId="3" xpath="/TFI-IZD-POD/IPK-GFI-IZD-POD-E_1000981/P1081893" xmlDataType="decimal"/>
    </xmlCellPr>
  </singleXmlCell>
  <singleXmlCell id="1018" xr6:uid="{00000000-000C-0000-FFFF-FFFFF1030000}" r="Y15" connectionId="0">
    <xmlCellPr id="1" xr6:uid="{00000000-0010-0000-F103-000001000000}" uniqueName="P1081895">
      <xmlPr mapId="3" xpath="/TFI-IZD-POD/IPK-GFI-IZD-POD-E_1000981/P1081895" xmlDataType="decimal"/>
    </xmlCellPr>
  </singleXmlCell>
  <singleXmlCell id="1019" xr6:uid="{00000000-000C-0000-FFFF-FFFFF2030000}" r="H16" connectionId="0">
    <xmlCellPr id="1" xr6:uid="{00000000-0010-0000-F203-000001000000}" uniqueName="P1079872">
      <xmlPr mapId="3" xpath="/TFI-IZD-POD/IPK-GFI-IZD-POD-E_1000981/P1079872" xmlDataType="decimal"/>
    </xmlCellPr>
  </singleXmlCell>
  <singleXmlCell id="1020" xr6:uid="{00000000-000C-0000-FFFF-FFFFF3030000}" r="I16" connectionId="0">
    <xmlCellPr id="1" xr6:uid="{00000000-0010-0000-F303-000001000000}" uniqueName="P1079873">
      <xmlPr mapId="3" xpath="/TFI-IZD-POD/IPK-GFI-IZD-POD-E_1000981/P1079873" xmlDataType="decimal"/>
    </xmlCellPr>
  </singleXmlCell>
  <singleXmlCell id="1021" xr6:uid="{00000000-000C-0000-FFFF-FFFFF4030000}" r="J16" connectionId="0">
    <xmlCellPr id="1" xr6:uid="{00000000-0010-0000-F403-000001000000}" uniqueName="P1079874">
      <xmlPr mapId="3" xpath="/TFI-IZD-POD/IPK-GFI-IZD-POD-E_1000981/P1079874" xmlDataType="decimal"/>
    </xmlCellPr>
  </singleXmlCell>
  <singleXmlCell id="1022" xr6:uid="{00000000-000C-0000-FFFF-FFFFF5030000}" r="K16" connectionId="0">
    <xmlCellPr id="1" xr6:uid="{00000000-0010-0000-F503-000001000000}" uniqueName="P1079875">
      <xmlPr mapId="3" xpath="/TFI-IZD-POD/IPK-GFI-IZD-POD-E_1000981/P1079875" xmlDataType="decimal"/>
    </xmlCellPr>
  </singleXmlCell>
  <singleXmlCell id="1023" xr6:uid="{00000000-000C-0000-FFFF-FFFFF6030000}" r="L16" connectionId="0">
    <xmlCellPr id="1" xr6:uid="{00000000-0010-0000-F603-000001000000}" uniqueName="P1079876">
      <xmlPr mapId="3" xpath="/TFI-IZD-POD/IPK-GFI-IZD-POD-E_1000981/P1079876" xmlDataType="decimal"/>
    </xmlCellPr>
  </singleXmlCell>
  <singleXmlCell id="1024" xr6:uid="{00000000-000C-0000-FFFF-FFFFF7030000}" r="M16" connectionId="0">
    <xmlCellPr id="1" xr6:uid="{00000000-0010-0000-F703-000001000000}" uniqueName="P1079877">
      <xmlPr mapId="3" xpath="/TFI-IZD-POD/IPK-GFI-IZD-POD-E_1000981/P1079877" xmlDataType="decimal"/>
    </xmlCellPr>
  </singleXmlCell>
  <singleXmlCell id="1025" xr6:uid="{00000000-000C-0000-FFFF-FFFFF8030000}" r="N16" connectionId="0">
    <xmlCellPr id="1" xr6:uid="{00000000-0010-0000-F803-000001000000}" uniqueName="P1079878">
      <xmlPr mapId="3" xpath="/TFI-IZD-POD/IPK-GFI-IZD-POD-E_1000981/P1079878" xmlDataType="decimal"/>
    </xmlCellPr>
  </singleXmlCell>
  <singleXmlCell id="1026" xr6:uid="{00000000-000C-0000-FFFF-FFFFF9030000}" r="O16" connectionId="0">
    <xmlCellPr id="1" xr6:uid="{00000000-0010-0000-F903-000001000000}" uniqueName="P1079879">
      <xmlPr mapId="3" xpath="/TFI-IZD-POD/IPK-GFI-IZD-POD-E_1000981/P1079879" xmlDataType="decimal"/>
    </xmlCellPr>
  </singleXmlCell>
  <singleXmlCell id="1027" xr6:uid="{00000000-000C-0000-FFFF-FFFFFA030000}" r="P16" connectionId="0">
    <xmlCellPr id="1" xr6:uid="{00000000-0010-0000-FA03-000001000000}" uniqueName="P1081898">
      <xmlPr mapId="3" xpath="/TFI-IZD-POD/IPK-GFI-IZD-POD-E_1000981/P1081898" xmlDataType="decimal"/>
    </xmlCellPr>
  </singleXmlCell>
  <singleXmlCell id="1028" xr6:uid="{00000000-000C-0000-FFFF-FFFFFB030000}" r="Q16" connectionId="0">
    <xmlCellPr id="1" xr6:uid="{00000000-0010-0000-FB03-000001000000}" uniqueName="P1081900">
      <xmlPr mapId="3" xpath="/TFI-IZD-POD/IPK-GFI-IZD-POD-E_1000981/P1081900" xmlDataType="decimal"/>
    </xmlCellPr>
  </singleXmlCell>
  <singleXmlCell id="1029" xr6:uid="{00000000-000C-0000-FFFF-FFFFFC030000}" r="R16" connectionId="0">
    <xmlCellPr id="1" xr6:uid="{00000000-0010-0000-FC03-000001000000}" uniqueName="P1081902">
      <xmlPr mapId="3" xpath="/TFI-IZD-POD/IPK-GFI-IZD-POD-E_1000981/P1081902" xmlDataType="decimal"/>
    </xmlCellPr>
  </singleXmlCell>
  <singleXmlCell id="1030" xr6:uid="{00000000-000C-0000-FFFF-FFFFFD030000}" r="S16" connectionId="0">
    <xmlCellPr id="1" xr6:uid="{00000000-0010-0000-FD03-000001000000}" uniqueName="P1124792">
      <xmlPr mapId="3" xpath="/TFI-IZD-POD/IPK-GFI-IZD-POD-E_1000981/P1124792" xmlDataType="decimal"/>
    </xmlCellPr>
  </singleXmlCell>
  <singleXmlCell id="1031" xr6:uid="{00000000-000C-0000-FFFF-FFFFFE030000}" r="T16" connectionId="0">
    <xmlCellPr id="1" xr6:uid="{00000000-0010-0000-FE03-000001000000}" uniqueName="P1124793">
      <xmlPr mapId="3" xpath="/TFI-IZD-POD/IPK-GFI-IZD-POD-E_1000981/P1124793" xmlDataType="decimal"/>
    </xmlCellPr>
  </singleXmlCell>
  <singleXmlCell id="1032" xr6:uid="{00000000-000C-0000-FFFF-FFFFFF030000}" r="U16" connectionId="0">
    <xmlCellPr id="1" xr6:uid="{00000000-0010-0000-FF03-000001000000}" uniqueName="P1081903">
      <xmlPr mapId="3" xpath="/TFI-IZD-POD/IPK-GFI-IZD-POD-E_1000981/P1081903" xmlDataType="decimal"/>
    </xmlCellPr>
  </singleXmlCell>
  <singleXmlCell id="1033" xr6:uid="{00000000-000C-0000-FFFF-FFFF00040000}" r="V16" connectionId="0">
    <xmlCellPr id="1" xr6:uid="{00000000-0010-0000-0004-000001000000}" uniqueName="P1081906">
      <xmlPr mapId="3" xpath="/TFI-IZD-POD/IPK-GFI-IZD-POD-E_1000981/P1081906" xmlDataType="decimal"/>
    </xmlCellPr>
  </singleXmlCell>
  <singleXmlCell id="1034" xr6:uid="{00000000-000C-0000-FFFF-FFFF01040000}" r="W16" connectionId="0">
    <xmlCellPr id="1" xr6:uid="{00000000-0010-0000-0104-000001000000}" uniqueName="P1081908">
      <xmlPr mapId="3" xpath="/TFI-IZD-POD/IPK-GFI-IZD-POD-E_1000981/P1081908" xmlDataType="decimal"/>
    </xmlCellPr>
  </singleXmlCell>
  <singleXmlCell id="1035" xr6:uid="{00000000-000C-0000-FFFF-FFFF02040000}" r="X16" connectionId="0">
    <xmlCellPr id="1" xr6:uid="{00000000-0010-0000-0204-000001000000}" uniqueName="P1081915">
      <xmlPr mapId="3" xpath="/TFI-IZD-POD/IPK-GFI-IZD-POD-E_1000981/P1081915" xmlDataType="decimal"/>
    </xmlCellPr>
  </singleXmlCell>
  <singleXmlCell id="1036" xr6:uid="{00000000-000C-0000-FFFF-FFFF03040000}" r="Y16" connectionId="0">
    <xmlCellPr id="1" xr6:uid="{00000000-0010-0000-0304-000001000000}" uniqueName="P1081918">
      <xmlPr mapId="3" xpath="/TFI-IZD-POD/IPK-GFI-IZD-POD-E_1000981/P1081918" xmlDataType="decimal"/>
    </xmlCellPr>
  </singleXmlCell>
  <singleXmlCell id="1037" xr6:uid="{00000000-000C-0000-FFFF-FFFF04040000}" r="H17" connectionId="0">
    <xmlCellPr id="1" xr6:uid="{00000000-0010-0000-0404-000001000000}" uniqueName="P1079880">
      <xmlPr mapId="3" xpath="/TFI-IZD-POD/IPK-GFI-IZD-POD-E_1000981/P1079880" xmlDataType="decimal"/>
    </xmlCellPr>
  </singleXmlCell>
  <singleXmlCell id="1038" xr6:uid="{00000000-000C-0000-FFFF-FFFF05040000}" r="I17" connectionId="0">
    <xmlCellPr id="1" xr6:uid="{00000000-0010-0000-0504-000001000000}" uniqueName="P1079881">
      <xmlPr mapId="3" xpath="/TFI-IZD-POD/IPK-GFI-IZD-POD-E_1000981/P1079881" xmlDataType="decimal"/>
    </xmlCellPr>
  </singleXmlCell>
  <singleXmlCell id="1039" xr6:uid="{00000000-000C-0000-FFFF-FFFF06040000}" r="J17" connectionId="0">
    <xmlCellPr id="1" xr6:uid="{00000000-0010-0000-0604-000001000000}" uniqueName="P1079882">
      <xmlPr mapId="3" xpath="/TFI-IZD-POD/IPK-GFI-IZD-POD-E_1000981/P1079882" xmlDataType="decimal"/>
    </xmlCellPr>
  </singleXmlCell>
  <singleXmlCell id="1040" xr6:uid="{00000000-000C-0000-FFFF-FFFF07040000}" r="K17" connectionId="0">
    <xmlCellPr id="1" xr6:uid="{00000000-0010-0000-0704-000001000000}" uniqueName="P1079883">
      <xmlPr mapId="3" xpath="/TFI-IZD-POD/IPK-GFI-IZD-POD-E_1000981/P1079883" xmlDataType="decimal"/>
    </xmlCellPr>
  </singleXmlCell>
  <singleXmlCell id="1041" xr6:uid="{00000000-000C-0000-FFFF-FFFF08040000}" r="L17" connectionId="0">
    <xmlCellPr id="1" xr6:uid="{00000000-0010-0000-0804-000001000000}" uniqueName="P1079884">
      <xmlPr mapId="3" xpath="/TFI-IZD-POD/IPK-GFI-IZD-POD-E_1000981/P1079884" xmlDataType="decimal"/>
    </xmlCellPr>
  </singleXmlCell>
  <singleXmlCell id="1042" xr6:uid="{00000000-000C-0000-FFFF-FFFF09040000}" r="M17" connectionId="0">
    <xmlCellPr id="1" xr6:uid="{00000000-0010-0000-0904-000001000000}" uniqueName="P1079885">
      <xmlPr mapId="3" xpath="/TFI-IZD-POD/IPK-GFI-IZD-POD-E_1000981/P1079885" xmlDataType="decimal"/>
    </xmlCellPr>
  </singleXmlCell>
  <singleXmlCell id="1043" xr6:uid="{00000000-000C-0000-FFFF-FFFF0A040000}" r="N17" connectionId="0">
    <xmlCellPr id="1" xr6:uid="{00000000-0010-0000-0A04-000001000000}" uniqueName="P1079886">
      <xmlPr mapId="3" xpath="/TFI-IZD-POD/IPK-GFI-IZD-POD-E_1000981/P1079886" xmlDataType="decimal"/>
    </xmlCellPr>
  </singleXmlCell>
  <singleXmlCell id="1044" xr6:uid="{00000000-000C-0000-FFFF-FFFF0B040000}" r="O17" connectionId="0">
    <xmlCellPr id="1" xr6:uid="{00000000-0010-0000-0B04-000001000000}" uniqueName="P1079887">
      <xmlPr mapId="3" xpath="/TFI-IZD-POD/IPK-GFI-IZD-POD-E_1000981/P1079887" xmlDataType="decimal"/>
    </xmlCellPr>
  </singleXmlCell>
  <singleXmlCell id="1045" xr6:uid="{00000000-000C-0000-FFFF-FFFF0C040000}" r="P17" connectionId="0">
    <xmlCellPr id="1" xr6:uid="{00000000-0010-0000-0C04-000001000000}" uniqueName="P1081920">
      <xmlPr mapId="3" xpath="/TFI-IZD-POD/IPK-GFI-IZD-POD-E_1000981/P1081920" xmlDataType="decimal"/>
    </xmlCellPr>
  </singleXmlCell>
  <singleXmlCell id="1046" xr6:uid="{00000000-000C-0000-FFFF-FFFF0D040000}" r="Q17" connectionId="0">
    <xmlCellPr id="1" xr6:uid="{00000000-0010-0000-0D04-000001000000}" uniqueName="P1081922">
      <xmlPr mapId="3" xpath="/TFI-IZD-POD/IPK-GFI-IZD-POD-E_1000981/P1081922" xmlDataType="decimal"/>
    </xmlCellPr>
  </singleXmlCell>
  <singleXmlCell id="1047" xr6:uid="{00000000-000C-0000-FFFF-FFFF0E040000}" r="R17" connectionId="0">
    <xmlCellPr id="1" xr6:uid="{00000000-0010-0000-0E04-000001000000}" uniqueName="P1081925">
      <xmlPr mapId="3" xpath="/TFI-IZD-POD/IPK-GFI-IZD-POD-E_1000981/P1081925" xmlDataType="decimal"/>
    </xmlCellPr>
  </singleXmlCell>
  <singleXmlCell id="1048" xr6:uid="{00000000-000C-0000-FFFF-FFFF0F040000}" r="S17" connectionId="0">
    <xmlCellPr id="1" xr6:uid="{00000000-0010-0000-0F04-000001000000}" uniqueName="P1124794">
      <xmlPr mapId="3" xpath="/TFI-IZD-POD/IPK-GFI-IZD-POD-E_1000981/P1124794" xmlDataType="decimal"/>
    </xmlCellPr>
  </singleXmlCell>
  <singleXmlCell id="1049" xr6:uid="{00000000-000C-0000-FFFF-FFFF10040000}" r="T17" connectionId="0">
    <xmlCellPr id="1" xr6:uid="{00000000-0010-0000-1004-000001000000}" uniqueName="P1124795">
      <xmlPr mapId="3" xpath="/TFI-IZD-POD/IPK-GFI-IZD-POD-E_1000981/P1124795" xmlDataType="decimal"/>
    </xmlCellPr>
  </singleXmlCell>
  <singleXmlCell id="1050" xr6:uid="{00000000-000C-0000-FFFF-FFFF11040000}" r="U17" connectionId="0">
    <xmlCellPr id="1" xr6:uid="{00000000-0010-0000-1104-000001000000}" uniqueName="P1081927">
      <xmlPr mapId="3" xpath="/TFI-IZD-POD/IPK-GFI-IZD-POD-E_1000981/P1081927" xmlDataType="decimal"/>
    </xmlCellPr>
  </singleXmlCell>
  <singleXmlCell id="1051" xr6:uid="{00000000-000C-0000-FFFF-FFFF12040000}" r="V17" connectionId="0">
    <xmlCellPr id="1" xr6:uid="{00000000-0010-0000-1204-000001000000}" uniqueName="P1081929">
      <xmlPr mapId="3" xpath="/TFI-IZD-POD/IPK-GFI-IZD-POD-E_1000981/P1081929" xmlDataType="decimal"/>
    </xmlCellPr>
  </singleXmlCell>
  <singleXmlCell id="1052" xr6:uid="{00000000-000C-0000-FFFF-FFFF13040000}" r="W17" connectionId="0">
    <xmlCellPr id="1" xr6:uid="{00000000-0010-0000-1304-000001000000}" uniqueName="P1081930">
      <xmlPr mapId="3" xpath="/TFI-IZD-POD/IPK-GFI-IZD-POD-E_1000981/P1081930" xmlDataType="decimal"/>
    </xmlCellPr>
  </singleXmlCell>
  <singleXmlCell id="1053" xr6:uid="{00000000-000C-0000-FFFF-FFFF14040000}" r="X17" connectionId="0">
    <xmlCellPr id="1" xr6:uid="{00000000-0010-0000-1404-000001000000}" uniqueName="P1081932">
      <xmlPr mapId="3" xpath="/TFI-IZD-POD/IPK-GFI-IZD-POD-E_1000981/P1081932" xmlDataType="decimal"/>
    </xmlCellPr>
  </singleXmlCell>
  <singleXmlCell id="1054" xr6:uid="{00000000-000C-0000-FFFF-FFFF15040000}" r="Y17" connectionId="0">
    <xmlCellPr id="1" xr6:uid="{00000000-0010-0000-1504-000001000000}" uniqueName="P1081934">
      <xmlPr mapId="3" xpath="/TFI-IZD-POD/IPK-GFI-IZD-POD-E_1000981/P1081934" xmlDataType="decimal"/>
    </xmlCellPr>
  </singleXmlCell>
  <singleXmlCell id="1055" xr6:uid="{00000000-000C-0000-FFFF-FFFF16040000}" r="H18" connectionId="0">
    <xmlCellPr id="1" xr6:uid="{00000000-0010-0000-1604-000001000000}" uniqueName="P1079888">
      <xmlPr mapId="3" xpath="/TFI-IZD-POD/IPK-GFI-IZD-POD-E_1000981/P1079888" xmlDataType="decimal"/>
    </xmlCellPr>
  </singleXmlCell>
  <singleXmlCell id="1056" xr6:uid="{00000000-000C-0000-FFFF-FFFF17040000}" r="I18" connectionId="0">
    <xmlCellPr id="1" xr6:uid="{00000000-0010-0000-1704-000001000000}" uniqueName="P1079889">
      <xmlPr mapId="3" xpath="/TFI-IZD-POD/IPK-GFI-IZD-POD-E_1000981/P1079889" xmlDataType="decimal"/>
    </xmlCellPr>
  </singleXmlCell>
  <singleXmlCell id="1057" xr6:uid="{00000000-000C-0000-FFFF-FFFF18040000}" r="J18" connectionId="0">
    <xmlCellPr id="1" xr6:uid="{00000000-0010-0000-1804-000001000000}" uniqueName="P1079890">
      <xmlPr mapId="3" xpath="/TFI-IZD-POD/IPK-GFI-IZD-POD-E_1000981/P1079890" xmlDataType="decimal"/>
    </xmlCellPr>
  </singleXmlCell>
  <singleXmlCell id="1058" xr6:uid="{00000000-000C-0000-FFFF-FFFF19040000}" r="K18" connectionId="0">
    <xmlCellPr id="1" xr6:uid="{00000000-0010-0000-1904-000001000000}" uniqueName="P1079891">
      <xmlPr mapId="3" xpath="/TFI-IZD-POD/IPK-GFI-IZD-POD-E_1000981/P1079891" xmlDataType="decimal"/>
    </xmlCellPr>
  </singleXmlCell>
  <singleXmlCell id="1059" xr6:uid="{00000000-000C-0000-FFFF-FFFF1A040000}" r="L18" connectionId="0">
    <xmlCellPr id="1" xr6:uid="{00000000-0010-0000-1A04-000001000000}" uniqueName="P1079892">
      <xmlPr mapId="3" xpath="/TFI-IZD-POD/IPK-GFI-IZD-POD-E_1000981/P1079892" xmlDataType="decimal"/>
    </xmlCellPr>
  </singleXmlCell>
  <singleXmlCell id="1060" xr6:uid="{00000000-000C-0000-FFFF-FFFF1B040000}" r="M18" connectionId="0">
    <xmlCellPr id="1" xr6:uid="{00000000-0010-0000-1B04-000001000000}" uniqueName="P1079893">
      <xmlPr mapId="3" xpath="/TFI-IZD-POD/IPK-GFI-IZD-POD-E_1000981/P1079893" xmlDataType="decimal"/>
    </xmlCellPr>
  </singleXmlCell>
  <singleXmlCell id="1061" xr6:uid="{00000000-000C-0000-FFFF-FFFF1C040000}" r="N18" connectionId="0">
    <xmlCellPr id="1" xr6:uid="{00000000-0010-0000-1C04-000001000000}" uniqueName="P1079894">
      <xmlPr mapId="3" xpath="/TFI-IZD-POD/IPK-GFI-IZD-POD-E_1000981/P1079894" xmlDataType="decimal"/>
    </xmlCellPr>
  </singleXmlCell>
  <singleXmlCell id="1062" xr6:uid="{00000000-000C-0000-FFFF-FFFF1D040000}" r="O18" connectionId="0">
    <xmlCellPr id="1" xr6:uid="{00000000-0010-0000-1D04-000001000000}" uniqueName="P1079895">
      <xmlPr mapId="3" xpath="/TFI-IZD-POD/IPK-GFI-IZD-POD-E_1000981/P1079895" xmlDataType="decimal"/>
    </xmlCellPr>
  </singleXmlCell>
  <singleXmlCell id="1063" xr6:uid="{00000000-000C-0000-FFFF-FFFF1E040000}" r="P18" connectionId="0">
    <xmlCellPr id="1" xr6:uid="{00000000-0010-0000-1E04-000001000000}" uniqueName="P1081936">
      <xmlPr mapId="3" xpath="/TFI-IZD-POD/IPK-GFI-IZD-POD-E_1000981/P1081936" xmlDataType="decimal"/>
    </xmlCellPr>
  </singleXmlCell>
  <singleXmlCell id="1064" xr6:uid="{00000000-000C-0000-FFFF-FFFF1F040000}" r="Q18" connectionId="0">
    <xmlCellPr id="1" xr6:uid="{00000000-0010-0000-1F04-000001000000}" uniqueName="P1081938">
      <xmlPr mapId="3" xpath="/TFI-IZD-POD/IPK-GFI-IZD-POD-E_1000981/P1081938" xmlDataType="decimal"/>
    </xmlCellPr>
  </singleXmlCell>
  <singleXmlCell id="1065" xr6:uid="{00000000-000C-0000-FFFF-FFFF20040000}" r="R18" connectionId="0">
    <xmlCellPr id="1" xr6:uid="{00000000-0010-0000-2004-000001000000}" uniqueName="P1081940">
      <xmlPr mapId="3" xpath="/TFI-IZD-POD/IPK-GFI-IZD-POD-E_1000981/P1081940" xmlDataType="decimal"/>
    </xmlCellPr>
  </singleXmlCell>
  <singleXmlCell id="1066" xr6:uid="{00000000-000C-0000-FFFF-FFFF21040000}" r="S18" connectionId="0">
    <xmlCellPr id="1" xr6:uid="{00000000-0010-0000-2104-000001000000}" uniqueName="P1124796">
      <xmlPr mapId="3" xpath="/TFI-IZD-POD/IPK-GFI-IZD-POD-E_1000981/P1124796" xmlDataType="decimal"/>
    </xmlCellPr>
  </singleXmlCell>
  <singleXmlCell id="1067" xr6:uid="{00000000-000C-0000-FFFF-FFFF22040000}" r="T18" connectionId="0">
    <xmlCellPr id="1" xr6:uid="{00000000-0010-0000-2204-000001000000}" uniqueName="P1124797">
      <xmlPr mapId="3" xpath="/TFI-IZD-POD/IPK-GFI-IZD-POD-E_1000981/P1124797" xmlDataType="decimal"/>
    </xmlCellPr>
  </singleXmlCell>
  <singleXmlCell id="1068" xr6:uid="{00000000-000C-0000-FFFF-FFFF23040000}" r="U18" connectionId="0">
    <xmlCellPr id="1" xr6:uid="{00000000-0010-0000-2304-000001000000}" uniqueName="P1081942">
      <xmlPr mapId="3" xpath="/TFI-IZD-POD/IPK-GFI-IZD-POD-E_1000981/P1081942" xmlDataType="decimal"/>
    </xmlCellPr>
  </singleXmlCell>
  <singleXmlCell id="1069" xr6:uid="{00000000-000C-0000-FFFF-FFFF24040000}" r="V18" connectionId="0">
    <xmlCellPr id="1" xr6:uid="{00000000-0010-0000-2404-000001000000}" uniqueName="P1081944">
      <xmlPr mapId="3" xpath="/TFI-IZD-POD/IPK-GFI-IZD-POD-E_1000981/P1081944" xmlDataType="decimal"/>
    </xmlCellPr>
  </singleXmlCell>
  <singleXmlCell id="1070" xr6:uid="{00000000-000C-0000-FFFF-FFFF25040000}" r="W18" connectionId="0">
    <xmlCellPr id="1" xr6:uid="{00000000-0010-0000-2504-000001000000}" uniqueName="P1081946">
      <xmlPr mapId="3" xpath="/TFI-IZD-POD/IPK-GFI-IZD-POD-E_1000981/P1081946" xmlDataType="decimal"/>
    </xmlCellPr>
  </singleXmlCell>
  <singleXmlCell id="1071" xr6:uid="{00000000-000C-0000-FFFF-FFFF26040000}" r="X18" connectionId="0">
    <xmlCellPr id="1" xr6:uid="{00000000-0010-0000-2604-000001000000}" uniqueName="P1081948">
      <xmlPr mapId="3" xpath="/TFI-IZD-POD/IPK-GFI-IZD-POD-E_1000981/P1081948" xmlDataType="decimal"/>
    </xmlCellPr>
  </singleXmlCell>
  <singleXmlCell id="1072" xr6:uid="{00000000-000C-0000-FFFF-FFFF27040000}" r="Y18" connectionId="0">
    <xmlCellPr id="1" xr6:uid="{00000000-0010-0000-2704-000001000000}" uniqueName="P1081950">
      <xmlPr mapId="3" xpath="/TFI-IZD-POD/IPK-GFI-IZD-POD-E_1000981/P1081950" xmlDataType="decimal"/>
    </xmlCellPr>
  </singleXmlCell>
  <singleXmlCell id="1073" xr6:uid="{00000000-000C-0000-FFFF-FFFF28040000}" r="H19" connectionId="0">
    <xmlCellPr id="1" xr6:uid="{00000000-0010-0000-2804-000001000000}" uniqueName="P1079896">
      <xmlPr mapId="3" xpath="/TFI-IZD-POD/IPK-GFI-IZD-POD-E_1000981/P1079896" xmlDataType="decimal"/>
    </xmlCellPr>
  </singleXmlCell>
  <singleXmlCell id="1074" xr6:uid="{00000000-000C-0000-FFFF-FFFF29040000}" r="I19" connectionId="0">
    <xmlCellPr id="1" xr6:uid="{00000000-0010-0000-2904-000001000000}" uniqueName="P1079897">
      <xmlPr mapId="3" xpath="/TFI-IZD-POD/IPK-GFI-IZD-POD-E_1000981/P1079897" xmlDataType="decimal"/>
    </xmlCellPr>
  </singleXmlCell>
  <singleXmlCell id="1075" xr6:uid="{00000000-000C-0000-FFFF-FFFF2A040000}" r="J19" connectionId="0">
    <xmlCellPr id="1" xr6:uid="{00000000-0010-0000-2A04-000001000000}" uniqueName="P1079898">
      <xmlPr mapId="3" xpath="/TFI-IZD-POD/IPK-GFI-IZD-POD-E_1000981/P1079898" xmlDataType="decimal"/>
    </xmlCellPr>
  </singleXmlCell>
  <singleXmlCell id="1076" xr6:uid="{00000000-000C-0000-FFFF-FFFF2B040000}" r="K19" connectionId="0">
    <xmlCellPr id="1" xr6:uid="{00000000-0010-0000-2B04-000001000000}" uniqueName="P1079899">
      <xmlPr mapId="3" xpath="/TFI-IZD-POD/IPK-GFI-IZD-POD-E_1000981/P1079899" xmlDataType="decimal"/>
    </xmlCellPr>
  </singleXmlCell>
  <singleXmlCell id="1077" xr6:uid="{00000000-000C-0000-FFFF-FFFF2C040000}" r="L19" connectionId="0">
    <xmlCellPr id="1" xr6:uid="{00000000-0010-0000-2C04-000001000000}" uniqueName="P1079900">
      <xmlPr mapId="3" xpath="/TFI-IZD-POD/IPK-GFI-IZD-POD-E_1000981/P1079900" xmlDataType="decimal"/>
    </xmlCellPr>
  </singleXmlCell>
  <singleXmlCell id="1078" xr6:uid="{00000000-000C-0000-FFFF-FFFF2D040000}" r="M19" connectionId="0">
    <xmlCellPr id="1" xr6:uid="{00000000-0010-0000-2D04-000001000000}" uniqueName="P1079901">
      <xmlPr mapId="3" xpath="/TFI-IZD-POD/IPK-GFI-IZD-POD-E_1000981/P1079901" xmlDataType="decimal"/>
    </xmlCellPr>
  </singleXmlCell>
  <singleXmlCell id="1079" xr6:uid="{00000000-000C-0000-FFFF-FFFF2E040000}" r="N19" connectionId="0">
    <xmlCellPr id="1" xr6:uid="{00000000-0010-0000-2E04-000001000000}" uniqueName="P1079902">
      <xmlPr mapId="3" xpath="/TFI-IZD-POD/IPK-GFI-IZD-POD-E_1000981/P1079902" xmlDataType="decimal"/>
    </xmlCellPr>
  </singleXmlCell>
  <singleXmlCell id="1080" xr6:uid="{00000000-000C-0000-FFFF-FFFF2F040000}" r="O19" connectionId="0">
    <xmlCellPr id="1" xr6:uid="{00000000-0010-0000-2F04-000001000000}" uniqueName="P1079903">
      <xmlPr mapId="3" xpath="/TFI-IZD-POD/IPK-GFI-IZD-POD-E_1000981/P1079903" xmlDataType="decimal"/>
    </xmlCellPr>
  </singleXmlCell>
  <singleXmlCell id="1081" xr6:uid="{00000000-000C-0000-FFFF-FFFF30040000}" r="P19" connectionId="0">
    <xmlCellPr id="1" xr6:uid="{00000000-0010-0000-3004-000001000000}" uniqueName="P1081953">
      <xmlPr mapId="3" xpath="/TFI-IZD-POD/IPK-GFI-IZD-POD-E_1000981/P1081953" xmlDataType="decimal"/>
    </xmlCellPr>
  </singleXmlCell>
  <singleXmlCell id="1082" xr6:uid="{00000000-000C-0000-FFFF-FFFF31040000}" r="Q19" connectionId="0">
    <xmlCellPr id="1" xr6:uid="{00000000-0010-0000-3104-000001000000}" uniqueName="P1081958">
      <xmlPr mapId="3" xpath="/TFI-IZD-POD/IPK-GFI-IZD-POD-E_1000981/P1081958" xmlDataType="decimal"/>
    </xmlCellPr>
  </singleXmlCell>
  <singleXmlCell id="1083" xr6:uid="{00000000-000C-0000-FFFF-FFFF32040000}" r="R19" connectionId="0">
    <xmlCellPr id="1" xr6:uid="{00000000-0010-0000-3204-000001000000}" uniqueName="P1081960">
      <xmlPr mapId="3" xpath="/TFI-IZD-POD/IPK-GFI-IZD-POD-E_1000981/P1081960" xmlDataType="decimal"/>
    </xmlCellPr>
  </singleXmlCell>
  <singleXmlCell id="1084" xr6:uid="{00000000-000C-0000-FFFF-FFFF33040000}" r="S19" connectionId="0">
    <xmlCellPr id="1" xr6:uid="{00000000-0010-0000-3304-000001000000}" uniqueName="P1124798">
      <xmlPr mapId="3" xpath="/TFI-IZD-POD/IPK-GFI-IZD-POD-E_1000981/P1124798" xmlDataType="decimal"/>
    </xmlCellPr>
  </singleXmlCell>
  <singleXmlCell id="1085" xr6:uid="{00000000-000C-0000-FFFF-FFFF34040000}" r="T19" connectionId="0">
    <xmlCellPr id="1" xr6:uid="{00000000-0010-0000-3404-000001000000}" uniqueName="P1124799">
      <xmlPr mapId="3" xpath="/TFI-IZD-POD/IPK-GFI-IZD-POD-E_1000981/P1124799" xmlDataType="decimal"/>
    </xmlCellPr>
  </singleXmlCell>
  <singleXmlCell id="1086" xr6:uid="{00000000-000C-0000-FFFF-FFFF35040000}" r="U19" connectionId="0">
    <xmlCellPr id="1" xr6:uid="{00000000-0010-0000-3504-000001000000}" uniqueName="P1081962">
      <xmlPr mapId="3" xpath="/TFI-IZD-POD/IPK-GFI-IZD-POD-E_1000981/P1081962" xmlDataType="decimal"/>
    </xmlCellPr>
  </singleXmlCell>
  <singleXmlCell id="1087" xr6:uid="{00000000-000C-0000-FFFF-FFFF36040000}" r="V19" connectionId="0">
    <xmlCellPr id="1" xr6:uid="{00000000-0010-0000-3604-000001000000}" uniqueName="P1081964">
      <xmlPr mapId="3" xpath="/TFI-IZD-POD/IPK-GFI-IZD-POD-E_1000981/P1081964" xmlDataType="decimal"/>
    </xmlCellPr>
  </singleXmlCell>
  <singleXmlCell id="1088" xr6:uid="{00000000-000C-0000-FFFF-FFFF37040000}" r="W19" connectionId="0">
    <xmlCellPr id="1" xr6:uid="{00000000-0010-0000-3704-000001000000}" uniqueName="P1081966">
      <xmlPr mapId="3" xpath="/TFI-IZD-POD/IPK-GFI-IZD-POD-E_1000981/P1081966" xmlDataType="decimal"/>
    </xmlCellPr>
  </singleXmlCell>
  <singleXmlCell id="1089" xr6:uid="{00000000-000C-0000-FFFF-FFFF38040000}" r="X19" connectionId="0">
    <xmlCellPr id="1" xr6:uid="{00000000-0010-0000-3804-000001000000}" uniqueName="P1081968">
      <xmlPr mapId="3" xpath="/TFI-IZD-POD/IPK-GFI-IZD-POD-E_1000981/P1081968" xmlDataType="decimal"/>
    </xmlCellPr>
  </singleXmlCell>
  <singleXmlCell id="1090" xr6:uid="{00000000-000C-0000-FFFF-FFFF39040000}" r="Y19" connectionId="0">
    <xmlCellPr id="1" xr6:uid="{00000000-0010-0000-3904-000001000000}" uniqueName="P1081970">
      <xmlPr mapId="3" xpath="/TFI-IZD-POD/IPK-GFI-IZD-POD-E_1000981/P1081970" xmlDataType="decimal"/>
    </xmlCellPr>
  </singleXmlCell>
  <singleXmlCell id="1091" xr6:uid="{00000000-000C-0000-FFFF-FFFF3A040000}" r="H20" connectionId="0">
    <xmlCellPr id="1" xr6:uid="{00000000-0010-0000-3A04-000001000000}" uniqueName="P1079904">
      <xmlPr mapId="3" xpath="/TFI-IZD-POD/IPK-GFI-IZD-POD-E_1000981/P1079904" xmlDataType="decimal"/>
    </xmlCellPr>
  </singleXmlCell>
  <singleXmlCell id="1092" xr6:uid="{00000000-000C-0000-FFFF-FFFF3B040000}" r="I20" connectionId="0">
    <xmlCellPr id="1" xr6:uid="{00000000-0010-0000-3B04-000001000000}" uniqueName="P1079905">
      <xmlPr mapId="3" xpath="/TFI-IZD-POD/IPK-GFI-IZD-POD-E_1000981/P1079905" xmlDataType="decimal"/>
    </xmlCellPr>
  </singleXmlCell>
  <singleXmlCell id="1093" xr6:uid="{00000000-000C-0000-FFFF-FFFF3C040000}" r="J20" connectionId="0">
    <xmlCellPr id="1" xr6:uid="{00000000-0010-0000-3C04-000001000000}" uniqueName="P1079906">
      <xmlPr mapId="3" xpath="/TFI-IZD-POD/IPK-GFI-IZD-POD-E_1000981/P1079906" xmlDataType="decimal"/>
    </xmlCellPr>
  </singleXmlCell>
  <singleXmlCell id="1094" xr6:uid="{00000000-000C-0000-FFFF-FFFF3D040000}" r="K20" connectionId="0">
    <xmlCellPr id="1" xr6:uid="{00000000-0010-0000-3D04-000001000000}" uniqueName="P1079907">
      <xmlPr mapId="3" xpath="/TFI-IZD-POD/IPK-GFI-IZD-POD-E_1000981/P1079907" xmlDataType="decimal"/>
    </xmlCellPr>
  </singleXmlCell>
  <singleXmlCell id="1095" xr6:uid="{00000000-000C-0000-FFFF-FFFF3E040000}" r="L20" connectionId="0">
    <xmlCellPr id="1" xr6:uid="{00000000-0010-0000-3E04-000001000000}" uniqueName="P1079908">
      <xmlPr mapId="3" xpath="/TFI-IZD-POD/IPK-GFI-IZD-POD-E_1000981/P1079908" xmlDataType="decimal"/>
    </xmlCellPr>
  </singleXmlCell>
  <singleXmlCell id="1096" xr6:uid="{00000000-000C-0000-FFFF-FFFF3F040000}" r="M20" connectionId="0">
    <xmlCellPr id="1" xr6:uid="{00000000-0010-0000-3F04-000001000000}" uniqueName="P1079909">
      <xmlPr mapId="3" xpath="/TFI-IZD-POD/IPK-GFI-IZD-POD-E_1000981/P1079909" xmlDataType="decimal"/>
    </xmlCellPr>
  </singleXmlCell>
  <singleXmlCell id="1097" xr6:uid="{00000000-000C-0000-FFFF-FFFF40040000}" r="N20" connectionId="0">
    <xmlCellPr id="1" xr6:uid="{00000000-0010-0000-4004-000001000000}" uniqueName="P1079910">
      <xmlPr mapId="3" xpath="/TFI-IZD-POD/IPK-GFI-IZD-POD-E_1000981/P1079910" xmlDataType="decimal"/>
    </xmlCellPr>
  </singleXmlCell>
  <singleXmlCell id="1098" xr6:uid="{00000000-000C-0000-FFFF-FFFF41040000}" r="O20" connectionId="0">
    <xmlCellPr id="1" xr6:uid="{00000000-0010-0000-4104-000001000000}" uniqueName="P1079912">
      <xmlPr mapId="3" xpath="/TFI-IZD-POD/IPK-GFI-IZD-POD-E_1000981/P1079912" xmlDataType="decimal"/>
    </xmlCellPr>
  </singleXmlCell>
  <singleXmlCell id="1099" xr6:uid="{00000000-000C-0000-FFFF-FFFF42040000}" r="P20" connectionId="0">
    <xmlCellPr id="1" xr6:uid="{00000000-0010-0000-4204-000001000000}" uniqueName="P1081972">
      <xmlPr mapId="3" xpath="/TFI-IZD-POD/IPK-GFI-IZD-POD-E_1000981/P1081972" xmlDataType="decimal"/>
    </xmlCellPr>
  </singleXmlCell>
  <singleXmlCell id="1100" xr6:uid="{00000000-000C-0000-FFFF-FFFF43040000}" r="Q20" connectionId="0">
    <xmlCellPr id="1" xr6:uid="{00000000-0010-0000-4304-000001000000}" uniqueName="P1081973">
      <xmlPr mapId="3" xpath="/TFI-IZD-POD/IPK-GFI-IZD-POD-E_1000981/P1081973" xmlDataType="decimal"/>
    </xmlCellPr>
  </singleXmlCell>
  <singleXmlCell id="1101" xr6:uid="{00000000-000C-0000-FFFF-FFFF44040000}" r="R20" connectionId="0">
    <xmlCellPr id="1" xr6:uid="{00000000-0010-0000-4404-000001000000}" uniqueName="P1081975">
      <xmlPr mapId="3" xpath="/TFI-IZD-POD/IPK-GFI-IZD-POD-E_1000981/P1081975" xmlDataType="decimal"/>
    </xmlCellPr>
  </singleXmlCell>
  <singleXmlCell id="1102" xr6:uid="{00000000-000C-0000-FFFF-FFFF45040000}" r="S20" connectionId="0">
    <xmlCellPr id="1" xr6:uid="{00000000-0010-0000-4504-000001000000}" uniqueName="P1124800">
      <xmlPr mapId="3" xpath="/TFI-IZD-POD/IPK-GFI-IZD-POD-E_1000981/P1124800" xmlDataType="decimal"/>
    </xmlCellPr>
  </singleXmlCell>
  <singleXmlCell id="1103" xr6:uid="{00000000-000C-0000-FFFF-FFFF46040000}" r="T20" connectionId="0">
    <xmlCellPr id="1" xr6:uid="{00000000-0010-0000-4604-000001000000}" uniqueName="P1124801">
      <xmlPr mapId="3" xpath="/TFI-IZD-POD/IPK-GFI-IZD-POD-E_1000981/P1124801" xmlDataType="decimal"/>
    </xmlCellPr>
  </singleXmlCell>
  <singleXmlCell id="1104" xr6:uid="{00000000-000C-0000-FFFF-FFFF47040000}" r="U20" connectionId="0">
    <xmlCellPr id="1" xr6:uid="{00000000-0010-0000-4704-000001000000}" uniqueName="P1081977">
      <xmlPr mapId="3" xpath="/TFI-IZD-POD/IPK-GFI-IZD-POD-E_1000981/P1081977" xmlDataType="decimal"/>
    </xmlCellPr>
  </singleXmlCell>
  <singleXmlCell id="1105" xr6:uid="{00000000-000C-0000-FFFF-FFFF48040000}" r="V20" connectionId="0">
    <xmlCellPr id="1" xr6:uid="{00000000-0010-0000-4804-000001000000}" uniqueName="P1081978">
      <xmlPr mapId="3" xpath="/TFI-IZD-POD/IPK-GFI-IZD-POD-E_1000981/P1081978" xmlDataType="decimal"/>
    </xmlCellPr>
  </singleXmlCell>
  <singleXmlCell id="1106" xr6:uid="{00000000-000C-0000-FFFF-FFFF49040000}" r="W20" connectionId="0">
    <xmlCellPr id="1" xr6:uid="{00000000-0010-0000-4904-000001000000}" uniqueName="P1081980">
      <xmlPr mapId="3" xpath="/TFI-IZD-POD/IPK-GFI-IZD-POD-E_1000981/P1081980" xmlDataType="decimal"/>
    </xmlCellPr>
  </singleXmlCell>
  <singleXmlCell id="1107" xr6:uid="{00000000-000C-0000-FFFF-FFFF4A040000}" r="X20" connectionId="0">
    <xmlCellPr id="1" xr6:uid="{00000000-0010-0000-4A04-000001000000}" uniqueName="P1081982">
      <xmlPr mapId="3" xpath="/TFI-IZD-POD/IPK-GFI-IZD-POD-E_1000981/P1081982" xmlDataType="decimal"/>
    </xmlCellPr>
  </singleXmlCell>
  <singleXmlCell id="1108" xr6:uid="{00000000-000C-0000-FFFF-FFFF4B040000}" r="Y20" connectionId="0">
    <xmlCellPr id="1" xr6:uid="{00000000-0010-0000-4B04-000001000000}" uniqueName="P1081984">
      <xmlPr mapId="3" xpath="/TFI-IZD-POD/IPK-GFI-IZD-POD-E_1000981/P1081984" xmlDataType="decimal"/>
    </xmlCellPr>
  </singleXmlCell>
  <singleXmlCell id="1109" xr6:uid="{00000000-000C-0000-FFFF-FFFF4C040000}" r="H21" connectionId="0">
    <xmlCellPr id="1" xr6:uid="{00000000-0010-0000-4C04-000001000000}" uniqueName="P1079911">
      <xmlPr mapId="3" xpath="/TFI-IZD-POD/IPK-GFI-IZD-POD-E_1000981/P1079911" xmlDataType="decimal"/>
    </xmlCellPr>
  </singleXmlCell>
  <singleXmlCell id="1110" xr6:uid="{00000000-000C-0000-FFFF-FFFF4D040000}" r="I21" connectionId="0">
    <xmlCellPr id="1" xr6:uid="{00000000-0010-0000-4D04-000001000000}" uniqueName="P1079913">
      <xmlPr mapId="3" xpath="/TFI-IZD-POD/IPK-GFI-IZD-POD-E_1000981/P1079913" xmlDataType="decimal"/>
    </xmlCellPr>
  </singleXmlCell>
  <singleXmlCell id="1111" xr6:uid="{00000000-000C-0000-FFFF-FFFF4E040000}" r="J21" connectionId="0">
    <xmlCellPr id="1" xr6:uid="{00000000-0010-0000-4E04-000001000000}" uniqueName="P1079914">
      <xmlPr mapId="3" xpath="/TFI-IZD-POD/IPK-GFI-IZD-POD-E_1000981/P1079914" xmlDataType="decimal"/>
    </xmlCellPr>
  </singleXmlCell>
  <singleXmlCell id="1112" xr6:uid="{00000000-000C-0000-FFFF-FFFF4F040000}" r="K21" connectionId="0">
    <xmlCellPr id="1" xr6:uid="{00000000-0010-0000-4F04-000001000000}" uniqueName="P1079915">
      <xmlPr mapId="3" xpath="/TFI-IZD-POD/IPK-GFI-IZD-POD-E_1000981/P1079915" xmlDataType="decimal"/>
    </xmlCellPr>
  </singleXmlCell>
  <singleXmlCell id="1113" xr6:uid="{00000000-000C-0000-FFFF-FFFF50040000}" r="L21" connectionId="0">
    <xmlCellPr id="1" xr6:uid="{00000000-0010-0000-5004-000001000000}" uniqueName="P1079916">
      <xmlPr mapId="3" xpath="/TFI-IZD-POD/IPK-GFI-IZD-POD-E_1000981/P1079916" xmlDataType="decimal"/>
    </xmlCellPr>
  </singleXmlCell>
  <singleXmlCell id="1114" xr6:uid="{00000000-000C-0000-FFFF-FFFF51040000}" r="M21" connectionId="0">
    <xmlCellPr id="1" xr6:uid="{00000000-0010-0000-5104-000001000000}" uniqueName="P1079917">
      <xmlPr mapId="3" xpath="/TFI-IZD-POD/IPK-GFI-IZD-POD-E_1000981/P1079917" xmlDataType="decimal"/>
    </xmlCellPr>
  </singleXmlCell>
  <singleXmlCell id="1115" xr6:uid="{00000000-000C-0000-FFFF-FFFF52040000}" r="N21" connectionId="0">
    <xmlCellPr id="1" xr6:uid="{00000000-0010-0000-5204-000001000000}" uniqueName="P1079918">
      <xmlPr mapId="3" xpath="/TFI-IZD-POD/IPK-GFI-IZD-POD-E_1000981/P1079918" xmlDataType="decimal"/>
    </xmlCellPr>
  </singleXmlCell>
  <singleXmlCell id="1116" xr6:uid="{00000000-000C-0000-FFFF-FFFF53040000}" r="O21" connectionId="0">
    <xmlCellPr id="1" xr6:uid="{00000000-0010-0000-5304-000001000000}" uniqueName="P1079919">
      <xmlPr mapId="3" xpath="/TFI-IZD-POD/IPK-GFI-IZD-POD-E_1000981/P1079919" xmlDataType="decimal"/>
    </xmlCellPr>
  </singleXmlCell>
  <singleXmlCell id="1117" xr6:uid="{00000000-000C-0000-FFFF-FFFF54040000}" r="P21" connectionId="0">
    <xmlCellPr id="1" xr6:uid="{00000000-0010-0000-5404-000001000000}" uniqueName="P1081986">
      <xmlPr mapId="3" xpath="/TFI-IZD-POD/IPK-GFI-IZD-POD-E_1000981/P1081986" xmlDataType="decimal"/>
    </xmlCellPr>
  </singleXmlCell>
  <singleXmlCell id="1118" xr6:uid="{00000000-000C-0000-FFFF-FFFF55040000}" r="Q21" connectionId="0">
    <xmlCellPr id="1" xr6:uid="{00000000-0010-0000-5504-000001000000}" uniqueName="P1081988">
      <xmlPr mapId="3" xpath="/TFI-IZD-POD/IPK-GFI-IZD-POD-E_1000981/P1081988" xmlDataType="decimal"/>
    </xmlCellPr>
  </singleXmlCell>
  <singleXmlCell id="1119" xr6:uid="{00000000-000C-0000-FFFF-FFFF56040000}" r="R21" connectionId="0">
    <xmlCellPr id="1" xr6:uid="{00000000-0010-0000-5604-000001000000}" uniqueName="P1081990">
      <xmlPr mapId="3" xpath="/TFI-IZD-POD/IPK-GFI-IZD-POD-E_1000981/P1081990" xmlDataType="decimal"/>
    </xmlCellPr>
  </singleXmlCell>
  <singleXmlCell id="1120" xr6:uid="{00000000-000C-0000-FFFF-FFFF57040000}" r="S21" connectionId="0">
    <xmlCellPr id="1" xr6:uid="{00000000-0010-0000-5704-000001000000}" uniqueName="P1124802">
      <xmlPr mapId="3" xpath="/TFI-IZD-POD/IPK-GFI-IZD-POD-E_1000981/P1124802" xmlDataType="decimal"/>
    </xmlCellPr>
  </singleXmlCell>
  <singleXmlCell id="1121" xr6:uid="{00000000-000C-0000-FFFF-FFFF58040000}" r="T21" connectionId="0">
    <xmlCellPr id="1" xr6:uid="{00000000-0010-0000-5804-000001000000}" uniqueName="P1124803">
      <xmlPr mapId="3" xpath="/TFI-IZD-POD/IPK-GFI-IZD-POD-E_1000981/P1124803" xmlDataType="decimal"/>
    </xmlCellPr>
  </singleXmlCell>
  <singleXmlCell id="1122" xr6:uid="{00000000-000C-0000-FFFF-FFFF59040000}" r="U21" connectionId="0">
    <xmlCellPr id="1" xr6:uid="{00000000-0010-0000-5904-000001000000}" uniqueName="P1081993">
      <xmlPr mapId="3" xpath="/TFI-IZD-POD/IPK-GFI-IZD-POD-E_1000981/P1081993" xmlDataType="decimal"/>
    </xmlCellPr>
  </singleXmlCell>
  <singleXmlCell id="1123" xr6:uid="{00000000-000C-0000-FFFF-FFFF5A040000}" r="V21" connectionId="0">
    <xmlCellPr id="1" xr6:uid="{00000000-0010-0000-5A04-000001000000}" uniqueName="P1081995">
      <xmlPr mapId="3" xpath="/TFI-IZD-POD/IPK-GFI-IZD-POD-E_1000981/P1081995" xmlDataType="decimal"/>
    </xmlCellPr>
  </singleXmlCell>
  <singleXmlCell id="1124" xr6:uid="{00000000-000C-0000-FFFF-FFFF5B040000}" r="W21" connectionId="0">
    <xmlCellPr id="1" xr6:uid="{00000000-0010-0000-5B04-000001000000}" uniqueName="P1081997">
      <xmlPr mapId="3" xpath="/TFI-IZD-POD/IPK-GFI-IZD-POD-E_1000981/P1081997" xmlDataType="decimal"/>
    </xmlCellPr>
  </singleXmlCell>
  <singleXmlCell id="1125" xr6:uid="{00000000-000C-0000-FFFF-FFFF5C040000}" r="X21" connectionId="0">
    <xmlCellPr id="1" xr6:uid="{00000000-0010-0000-5C04-000001000000}" uniqueName="P1081999">
      <xmlPr mapId="3" xpath="/TFI-IZD-POD/IPK-GFI-IZD-POD-E_1000981/P1081999" xmlDataType="decimal"/>
    </xmlCellPr>
  </singleXmlCell>
  <singleXmlCell id="1126" xr6:uid="{00000000-000C-0000-FFFF-FFFF5D040000}" r="Y21" connectionId="0">
    <xmlCellPr id="1" xr6:uid="{00000000-0010-0000-5D04-000001000000}" uniqueName="P1082001">
      <xmlPr mapId="3" xpath="/TFI-IZD-POD/IPK-GFI-IZD-POD-E_1000981/P1082001" xmlDataType="decimal"/>
    </xmlCellPr>
  </singleXmlCell>
  <singleXmlCell id="1127" xr6:uid="{00000000-000C-0000-FFFF-FFFF5E040000}" r="H22" connectionId="0">
    <xmlCellPr id="1" xr6:uid="{00000000-0010-0000-5E04-000001000000}" uniqueName="P1124882">
      <xmlPr mapId="3" xpath="/TFI-IZD-POD/IPK-GFI-IZD-POD-E_1000981/P1124882" xmlDataType="decimal"/>
    </xmlCellPr>
  </singleXmlCell>
  <singleXmlCell id="1128" xr6:uid="{00000000-000C-0000-FFFF-FFFF5F040000}" r="I22" connectionId="0">
    <xmlCellPr id="1" xr6:uid="{00000000-0010-0000-5F04-000001000000}" uniqueName="P1124883">
      <xmlPr mapId="3" xpath="/TFI-IZD-POD/IPK-GFI-IZD-POD-E_1000981/P1124883" xmlDataType="decimal"/>
    </xmlCellPr>
  </singleXmlCell>
  <singleXmlCell id="1129" xr6:uid="{00000000-000C-0000-FFFF-FFFF60040000}" r="J22" connectionId="0">
    <xmlCellPr id="1" xr6:uid="{00000000-0010-0000-6004-000001000000}" uniqueName="P1124884">
      <xmlPr mapId="3" xpath="/TFI-IZD-POD/IPK-GFI-IZD-POD-E_1000981/P1124884" xmlDataType="decimal"/>
    </xmlCellPr>
  </singleXmlCell>
  <singleXmlCell id="1130" xr6:uid="{00000000-000C-0000-FFFF-FFFF61040000}" r="K22" connectionId="0">
    <xmlCellPr id="1" xr6:uid="{00000000-0010-0000-6104-000001000000}" uniqueName="P1124885">
      <xmlPr mapId="3" xpath="/TFI-IZD-POD/IPK-GFI-IZD-POD-E_1000981/P1124885" xmlDataType="decimal"/>
    </xmlCellPr>
  </singleXmlCell>
  <singleXmlCell id="1131" xr6:uid="{00000000-000C-0000-FFFF-FFFF62040000}" r="L22" connectionId="0">
    <xmlCellPr id="1" xr6:uid="{00000000-0010-0000-6204-000001000000}" uniqueName="P1124886">
      <xmlPr mapId="3" xpath="/TFI-IZD-POD/IPK-GFI-IZD-POD-E_1000981/P1124886" xmlDataType="decimal"/>
    </xmlCellPr>
  </singleXmlCell>
  <singleXmlCell id="1132" xr6:uid="{00000000-000C-0000-FFFF-FFFF63040000}" r="M22" connectionId="0">
    <xmlCellPr id="1" xr6:uid="{00000000-0010-0000-6304-000001000000}" uniqueName="P1124887">
      <xmlPr mapId="3" xpath="/TFI-IZD-POD/IPK-GFI-IZD-POD-E_1000981/P1124887" xmlDataType="decimal"/>
    </xmlCellPr>
  </singleXmlCell>
  <singleXmlCell id="1133" xr6:uid="{00000000-000C-0000-FFFF-FFFF64040000}" r="N22" connectionId="0">
    <xmlCellPr id="1" xr6:uid="{00000000-0010-0000-6404-000001000000}" uniqueName="P1124894">
      <xmlPr mapId="3" xpath="/TFI-IZD-POD/IPK-GFI-IZD-POD-E_1000981/P1124894" xmlDataType="decimal"/>
    </xmlCellPr>
  </singleXmlCell>
  <singleXmlCell id="1134" xr6:uid="{00000000-000C-0000-FFFF-FFFF65040000}" r="O22" connectionId="0">
    <xmlCellPr id="1" xr6:uid="{00000000-0010-0000-6504-000001000000}" uniqueName="P1124895">
      <xmlPr mapId="3" xpath="/TFI-IZD-POD/IPK-GFI-IZD-POD-E_1000981/P1124895" xmlDataType="decimal"/>
    </xmlCellPr>
  </singleXmlCell>
  <singleXmlCell id="1135" xr6:uid="{00000000-000C-0000-FFFF-FFFF66040000}" r="P22" connectionId="0">
    <xmlCellPr id="1" xr6:uid="{00000000-0010-0000-6604-000001000000}" uniqueName="P1124896">
      <xmlPr mapId="3" xpath="/TFI-IZD-POD/IPK-GFI-IZD-POD-E_1000981/P1124896" xmlDataType="decimal"/>
    </xmlCellPr>
  </singleXmlCell>
  <singleXmlCell id="1136" xr6:uid="{00000000-000C-0000-FFFF-FFFF67040000}" r="Q22" connectionId="0">
    <xmlCellPr id="1" xr6:uid="{00000000-0010-0000-6704-000001000000}" uniqueName="P1124897">
      <xmlPr mapId="3" xpath="/TFI-IZD-POD/IPK-GFI-IZD-POD-E_1000981/P1124897" xmlDataType="decimal"/>
    </xmlCellPr>
  </singleXmlCell>
  <singleXmlCell id="1137" xr6:uid="{00000000-000C-0000-FFFF-FFFF68040000}" r="R22" connectionId="0">
    <xmlCellPr id="1" xr6:uid="{00000000-0010-0000-6804-000001000000}" uniqueName="P1124898">
      <xmlPr mapId="3" xpath="/TFI-IZD-POD/IPK-GFI-IZD-POD-E_1000981/P1124898" xmlDataType="decimal"/>
    </xmlCellPr>
  </singleXmlCell>
  <singleXmlCell id="1138" xr6:uid="{00000000-000C-0000-FFFF-FFFF69040000}" r="S22" connectionId="0">
    <xmlCellPr id="1" xr6:uid="{00000000-0010-0000-6904-000001000000}" uniqueName="P1124804">
      <xmlPr mapId="3" xpath="/TFI-IZD-POD/IPK-GFI-IZD-POD-E_1000981/P1124804" xmlDataType="decimal"/>
    </xmlCellPr>
  </singleXmlCell>
  <singleXmlCell id="1139" xr6:uid="{00000000-000C-0000-FFFF-FFFF6A040000}" r="T22" connectionId="0">
    <xmlCellPr id="1" xr6:uid="{00000000-0010-0000-6A04-000001000000}" uniqueName="P1124805">
      <xmlPr mapId="3" xpath="/TFI-IZD-POD/IPK-GFI-IZD-POD-E_1000981/P1124805" xmlDataType="decimal"/>
    </xmlCellPr>
  </singleXmlCell>
  <singleXmlCell id="1140" xr6:uid="{00000000-000C-0000-FFFF-FFFF6B040000}" r="U22" connectionId="0">
    <xmlCellPr id="1" xr6:uid="{00000000-0010-0000-6B04-000001000000}" uniqueName="P1124904">
      <xmlPr mapId="3" xpath="/TFI-IZD-POD/IPK-GFI-IZD-POD-E_1000981/P1124904" xmlDataType="decimal"/>
    </xmlCellPr>
  </singleXmlCell>
  <singleXmlCell id="1141" xr6:uid="{00000000-000C-0000-FFFF-FFFF6C040000}" r="V22" connectionId="0">
    <xmlCellPr id="1" xr6:uid="{00000000-0010-0000-6C04-000001000000}" uniqueName="P1124905">
      <xmlPr mapId="3" xpath="/TFI-IZD-POD/IPK-GFI-IZD-POD-E_1000981/P1124905" xmlDataType="decimal"/>
    </xmlCellPr>
  </singleXmlCell>
  <singleXmlCell id="1142" xr6:uid="{00000000-000C-0000-FFFF-FFFF6D040000}" r="W22" connectionId="0">
    <xmlCellPr id="1" xr6:uid="{00000000-0010-0000-6D04-000001000000}" uniqueName="P1124906">
      <xmlPr mapId="3" xpath="/TFI-IZD-POD/IPK-GFI-IZD-POD-E_1000981/P1124906" xmlDataType="decimal"/>
    </xmlCellPr>
  </singleXmlCell>
  <singleXmlCell id="1143" xr6:uid="{00000000-000C-0000-FFFF-FFFF6E040000}" r="X22" connectionId="0">
    <xmlCellPr id="1" xr6:uid="{00000000-0010-0000-6E04-000001000000}" uniqueName="P1124908">
      <xmlPr mapId="3" xpath="/TFI-IZD-POD/IPK-GFI-IZD-POD-E_1000981/P1124908" xmlDataType="decimal"/>
    </xmlCellPr>
  </singleXmlCell>
  <singleXmlCell id="1144" xr6:uid="{00000000-000C-0000-FFFF-FFFF6F040000}" r="Y22" connectionId="0">
    <xmlCellPr id="1" xr6:uid="{00000000-0010-0000-6F04-000001000000}" uniqueName="P1124907">
      <xmlPr mapId="3" xpath="/TFI-IZD-POD/IPK-GFI-IZD-POD-E_1000981/P1124907" xmlDataType="decimal"/>
    </xmlCellPr>
  </singleXmlCell>
  <singleXmlCell id="1145" xr6:uid="{00000000-000C-0000-FFFF-FFFF70040000}" r="H23" connectionId="0">
    <xmlCellPr id="1" xr6:uid="{00000000-0010-0000-7004-000001000000}" uniqueName="P1079920">
      <xmlPr mapId="3" xpath="/TFI-IZD-POD/IPK-GFI-IZD-POD-E_1000981/P1079920" xmlDataType="decimal"/>
    </xmlCellPr>
  </singleXmlCell>
  <singleXmlCell id="1146" xr6:uid="{00000000-000C-0000-FFFF-FFFF71040000}" r="I23" connectionId="0">
    <xmlCellPr id="1" xr6:uid="{00000000-0010-0000-7104-000001000000}" uniqueName="P1079921">
      <xmlPr mapId="3" xpath="/TFI-IZD-POD/IPK-GFI-IZD-POD-E_1000981/P1079921" xmlDataType="decimal"/>
    </xmlCellPr>
  </singleXmlCell>
  <singleXmlCell id="1147" xr6:uid="{00000000-000C-0000-FFFF-FFFF72040000}" r="J23" connectionId="0">
    <xmlCellPr id="1" xr6:uid="{00000000-0010-0000-7204-000001000000}" uniqueName="P1079922">
      <xmlPr mapId="3" xpath="/TFI-IZD-POD/IPK-GFI-IZD-POD-E_1000981/P1079922" xmlDataType="decimal"/>
    </xmlCellPr>
  </singleXmlCell>
  <singleXmlCell id="1148" xr6:uid="{00000000-000C-0000-FFFF-FFFF73040000}" r="K23" connectionId="0">
    <xmlCellPr id="1" xr6:uid="{00000000-0010-0000-7304-000001000000}" uniqueName="P1079923">
      <xmlPr mapId="3" xpath="/TFI-IZD-POD/IPK-GFI-IZD-POD-E_1000981/P1079923" xmlDataType="decimal"/>
    </xmlCellPr>
  </singleXmlCell>
  <singleXmlCell id="1149" xr6:uid="{00000000-000C-0000-FFFF-FFFF74040000}" r="L23" connectionId="0">
    <xmlCellPr id="1" xr6:uid="{00000000-0010-0000-7404-000001000000}" uniqueName="P1079924">
      <xmlPr mapId="3" xpath="/TFI-IZD-POD/IPK-GFI-IZD-POD-E_1000981/P1079924" xmlDataType="decimal"/>
    </xmlCellPr>
  </singleXmlCell>
  <singleXmlCell id="1150" xr6:uid="{00000000-000C-0000-FFFF-FFFF75040000}" r="M23" connectionId="0">
    <xmlCellPr id="1" xr6:uid="{00000000-0010-0000-7504-000001000000}" uniqueName="P1079925">
      <xmlPr mapId="3" xpath="/TFI-IZD-POD/IPK-GFI-IZD-POD-E_1000981/P1079925" xmlDataType="decimal"/>
    </xmlCellPr>
  </singleXmlCell>
  <singleXmlCell id="1151" xr6:uid="{00000000-000C-0000-FFFF-FFFF76040000}" r="N23" connectionId="0">
    <xmlCellPr id="1" xr6:uid="{00000000-0010-0000-7604-000001000000}" uniqueName="P1079926">
      <xmlPr mapId="3" xpath="/TFI-IZD-POD/IPK-GFI-IZD-POD-E_1000981/P1079926" xmlDataType="decimal"/>
    </xmlCellPr>
  </singleXmlCell>
  <singleXmlCell id="1152" xr6:uid="{00000000-000C-0000-FFFF-FFFF77040000}" r="O23" connectionId="0">
    <xmlCellPr id="1" xr6:uid="{00000000-0010-0000-7704-000001000000}" uniqueName="P1079927">
      <xmlPr mapId="3" xpath="/TFI-IZD-POD/IPK-GFI-IZD-POD-E_1000981/P1079927" xmlDataType="decimal"/>
    </xmlCellPr>
  </singleXmlCell>
  <singleXmlCell id="1153" xr6:uid="{00000000-000C-0000-FFFF-FFFF78040000}" r="P23" connectionId="0">
    <xmlCellPr id="1" xr6:uid="{00000000-0010-0000-7804-000001000000}" uniqueName="P1082003">
      <xmlPr mapId="3" xpath="/TFI-IZD-POD/IPK-GFI-IZD-POD-E_1000981/P1082003" xmlDataType="decimal"/>
    </xmlCellPr>
  </singleXmlCell>
  <singleXmlCell id="1154" xr6:uid="{00000000-000C-0000-FFFF-FFFF79040000}" r="Q23" connectionId="0">
    <xmlCellPr id="1" xr6:uid="{00000000-0010-0000-7904-000001000000}" uniqueName="P1082004">
      <xmlPr mapId="3" xpath="/TFI-IZD-POD/IPK-GFI-IZD-POD-E_1000981/P1082004" xmlDataType="decimal"/>
    </xmlCellPr>
  </singleXmlCell>
  <singleXmlCell id="1155" xr6:uid="{00000000-000C-0000-FFFF-FFFF7A040000}" r="R23" connectionId="0">
    <xmlCellPr id="1" xr6:uid="{00000000-0010-0000-7A04-000001000000}" uniqueName="P1082005">
      <xmlPr mapId="3" xpath="/TFI-IZD-POD/IPK-GFI-IZD-POD-E_1000981/P1082005" xmlDataType="decimal"/>
    </xmlCellPr>
  </singleXmlCell>
  <singleXmlCell id="1156" xr6:uid="{00000000-000C-0000-FFFF-FFFF7B040000}" r="S23" connectionId="0">
    <xmlCellPr id="1" xr6:uid="{00000000-0010-0000-7B04-000001000000}" uniqueName="P1124806">
      <xmlPr mapId="3" xpath="/TFI-IZD-POD/IPK-GFI-IZD-POD-E_1000981/P1124806" xmlDataType="decimal"/>
    </xmlCellPr>
  </singleXmlCell>
  <singleXmlCell id="1157" xr6:uid="{00000000-000C-0000-FFFF-FFFF7C040000}" r="T23" connectionId="0">
    <xmlCellPr id="1" xr6:uid="{00000000-0010-0000-7C04-000001000000}" uniqueName="P1124807">
      <xmlPr mapId="3" xpath="/TFI-IZD-POD/IPK-GFI-IZD-POD-E_1000981/P1124807" xmlDataType="decimal"/>
    </xmlCellPr>
  </singleXmlCell>
  <singleXmlCell id="1158" xr6:uid="{00000000-000C-0000-FFFF-FFFF7D040000}" r="U23" connectionId="0">
    <xmlCellPr id="1" xr6:uid="{00000000-0010-0000-7D04-000001000000}" uniqueName="P1082007">
      <xmlPr mapId="3" xpath="/TFI-IZD-POD/IPK-GFI-IZD-POD-E_1000981/P1082007" xmlDataType="decimal"/>
    </xmlCellPr>
  </singleXmlCell>
  <singleXmlCell id="1159" xr6:uid="{00000000-000C-0000-FFFF-FFFF7E040000}" r="V23" connectionId="0">
    <xmlCellPr id="1" xr6:uid="{00000000-0010-0000-7E04-000001000000}" uniqueName="P1082008">
      <xmlPr mapId="3" xpath="/TFI-IZD-POD/IPK-GFI-IZD-POD-E_1000981/P1082008" xmlDataType="decimal"/>
    </xmlCellPr>
  </singleXmlCell>
  <singleXmlCell id="1160" xr6:uid="{00000000-000C-0000-FFFF-FFFF7F040000}" r="W23" connectionId="0">
    <xmlCellPr id="1" xr6:uid="{00000000-0010-0000-7F04-000001000000}" uniqueName="P1082010">
      <xmlPr mapId="3" xpath="/TFI-IZD-POD/IPK-GFI-IZD-POD-E_1000981/P1082010" xmlDataType="decimal"/>
    </xmlCellPr>
  </singleXmlCell>
  <singleXmlCell id="1161" xr6:uid="{00000000-000C-0000-FFFF-FFFF80040000}" r="X23" connectionId="0">
    <xmlCellPr id="1" xr6:uid="{00000000-0010-0000-8004-000001000000}" uniqueName="P1082011">
      <xmlPr mapId="3" xpath="/TFI-IZD-POD/IPK-GFI-IZD-POD-E_1000981/P1082011" xmlDataType="decimal"/>
    </xmlCellPr>
  </singleXmlCell>
  <singleXmlCell id="1162" xr6:uid="{00000000-000C-0000-FFFF-FFFF81040000}" r="Y23" connectionId="0">
    <xmlCellPr id="1" xr6:uid="{00000000-0010-0000-8104-000001000000}" uniqueName="P1082013">
      <xmlPr mapId="3" xpath="/TFI-IZD-POD/IPK-GFI-IZD-POD-E_1000981/P1082013" xmlDataType="decimal"/>
    </xmlCellPr>
  </singleXmlCell>
  <singleXmlCell id="1163" xr6:uid="{00000000-000C-0000-FFFF-FFFF82040000}" r="H24" connectionId="0">
    <xmlCellPr id="1" xr6:uid="{00000000-0010-0000-8204-000001000000}" uniqueName="P1079936">
      <xmlPr mapId="3" xpath="/TFI-IZD-POD/IPK-GFI-IZD-POD-E_1000981/P1079936" xmlDataType="decimal"/>
    </xmlCellPr>
  </singleXmlCell>
  <singleXmlCell id="1164" xr6:uid="{00000000-000C-0000-FFFF-FFFF83040000}" r="I24" connectionId="0">
    <xmlCellPr id="1" xr6:uid="{00000000-0010-0000-8304-000001000000}" uniqueName="P1079937">
      <xmlPr mapId="3" xpath="/TFI-IZD-POD/IPK-GFI-IZD-POD-E_1000981/P1079937" xmlDataType="decimal"/>
    </xmlCellPr>
  </singleXmlCell>
  <singleXmlCell id="1165" xr6:uid="{00000000-000C-0000-FFFF-FFFF84040000}" r="J24" connectionId="0">
    <xmlCellPr id="1" xr6:uid="{00000000-0010-0000-8404-000001000000}" uniqueName="P1079938">
      <xmlPr mapId="3" xpath="/TFI-IZD-POD/IPK-GFI-IZD-POD-E_1000981/P1079938" xmlDataType="decimal"/>
    </xmlCellPr>
  </singleXmlCell>
  <singleXmlCell id="1166" xr6:uid="{00000000-000C-0000-FFFF-FFFF85040000}" r="K24" connectionId="0">
    <xmlCellPr id="1" xr6:uid="{00000000-0010-0000-8504-000001000000}" uniqueName="P1079939">
      <xmlPr mapId="3" xpath="/TFI-IZD-POD/IPK-GFI-IZD-POD-E_1000981/P1079939" xmlDataType="decimal"/>
    </xmlCellPr>
  </singleXmlCell>
  <singleXmlCell id="1167" xr6:uid="{00000000-000C-0000-FFFF-FFFF86040000}" r="L24" connectionId="0">
    <xmlCellPr id="1" xr6:uid="{00000000-0010-0000-8604-000001000000}" uniqueName="P1079940">
      <xmlPr mapId="3" xpath="/TFI-IZD-POD/IPK-GFI-IZD-POD-E_1000981/P1079940" xmlDataType="decimal"/>
    </xmlCellPr>
  </singleXmlCell>
  <singleXmlCell id="1168" xr6:uid="{00000000-000C-0000-FFFF-FFFF87040000}" r="M24" connectionId="0">
    <xmlCellPr id="1" xr6:uid="{00000000-0010-0000-8704-000001000000}" uniqueName="P1079941">
      <xmlPr mapId="3" xpath="/TFI-IZD-POD/IPK-GFI-IZD-POD-E_1000981/P1079941" xmlDataType="decimal"/>
    </xmlCellPr>
  </singleXmlCell>
  <singleXmlCell id="1169" xr6:uid="{00000000-000C-0000-FFFF-FFFF88040000}" r="N24" connectionId="0">
    <xmlCellPr id="1" xr6:uid="{00000000-0010-0000-8804-000001000000}" uniqueName="P1079942">
      <xmlPr mapId="3" xpath="/TFI-IZD-POD/IPK-GFI-IZD-POD-E_1000981/P1079942" xmlDataType="decimal"/>
    </xmlCellPr>
  </singleXmlCell>
  <singleXmlCell id="1170" xr6:uid="{00000000-000C-0000-FFFF-FFFF89040000}" r="O24" connectionId="0">
    <xmlCellPr id="1" xr6:uid="{00000000-0010-0000-8904-000001000000}" uniqueName="P1079943">
      <xmlPr mapId="3" xpath="/TFI-IZD-POD/IPK-GFI-IZD-POD-E_1000981/P1079943" xmlDataType="decimal"/>
    </xmlCellPr>
  </singleXmlCell>
  <singleXmlCell id="1171" xr6:uid="{00000000-000C-0000-FFFF-FFFF8A040000}" r="P24" connectionId="0">
    <xmlCellPr id="1" xr6:uid="{00000000-0010-0000-8A04-000001000000}" uniqueName="P1082038">
      <xmlPr mapId="3" xpath="/TFI-IZD-POD/IPK-GFI-IZD-POD-E_1000981/P1082038" xmlDataType="decimal"/>
    </xmlCellPr>
  </singleXmlCell>
  <singleXmlCell id="1172" xr6:uid="{00000000-000C-0000-FFFF-FFFF8B040000}" r="Q24" connectionId="0">
    <xmlCellPr id="1" xr6:uid="{00000000-0010-0000-8B04-000001000000}" uniqueName="P1082045">
      <xmlPr mapId="3" xpath="/TFI-IZD-POD/IPK-GFI-IZD-POD-E_1000981/P1082045" xmlDataType="decimal"/>
    </xmlCellPr>
  </singleXmlCell>
  <singleXmlCell id="1173" xr6:uid="{00000000-000C-0000-FFFF-FFFF8C040000}" r="R24" connectionId="0">
    <xmlCellPr id="1" xr6:uid="{00000000-0010-0000-8C04-000001000000}" uniqueName="P1082047">
      <xmlPr mapId="3" xpath="/TFI-IZD-POD/IPK-GFI-IZD-POD-E_1000981/P1082047" xmlDataType="decimal"/>
    </xmlCellPr>
  </singleXmlCell>
  <singleXmlCell id="1174" xr6:uid="{00000000-000C-0000-FFFF-FFFF8D040000}" r="S24" connectionId="0">
    <xmlCellPr id="1" xr6:uid="{00000000-0010-0000-8D04-000001000000}" uniqueName="P1124809">
      <xmlPr mapId="3" xpath="/TFI-IZD-POD/IPK-GFI-IZD-POD-E_1000981/P1124809" xmlDataType="decimal"/>
    </xmlCellPr>
  </singleXmlCell>
  <singleXmlCell id="1175" xr6:uid="{00000000-000C-0000-FFFF-FFFF8E040000}" r="T24" connectionId="0">
    <xmlCellPr id="1" xr6:uid="{00000000-0010-0000-8E04-000001000000}" uniqueName="P1124808">
      <xmlPr mapId="3" xpath="/TFI-IZD-POD/IPK-GFI-IZD-POD-E_1000981/P1124808" xmlDataType="decimal"/>
    </xmlCellPr>
  </singleXmlCell>
  <singleXmlCell id="1176" xr6:uid="{00000000-000C-0000-FFFF-FFFF8F040000}" r="U24" connectionId="0">
    <xmlCellPr id="1" xr6:uid="{00000000-0010-0000-8F04-000001000000}" uniqueName="P1082048">
      <xmlPr mapId="3" xpath="/TFI-IZD-POD/IPK-GFI-IZD-POD-E_1000981/P1082048" xmlDataType="decimal"/>
    </xmlCellPr>
  </singleXmlCell>
  <singleXmlCell id="1177" xr6:uid="{00000000-000C-0000-FFFF-FFFF90040000}" r="V24" connectionId="0">
    <xmlCellPr id="1" xr6:uid="{00000000-0010-0000-9004-000001000000}" uniqueName="P1082075">
      <xmlPr mapId="3" xpath="/TFI-IZD-POD/IPK-GFI-IZD-POD-E_1000981/P1082075" xmlDataType="decimal"/>
    </xmlCellPr>
  </singleXmlCell>
  <singleXmlCell id="1178" xr6:uid="{00000000-000C-0000-FFFF-FFFF91040000}" r="W24" connectionId="0">
    <xmlCellPr id="1" xr6:uid="{00000000-0010-0000-9104-000001000000}" uniqueName="P1082077">
      <xmlPr mapId="3" xpath="/TFI-IZD-POD/IPK-GFI-IZD-POD-E_1000981/P1082077" xmlDataType="decimal"/>
    </xmlCellPr>
  </singleXmlCell>
  <singleXmlCell id="1179" xr6:uid="{00000000-000C-0000-FFFF-FFFF92040000}" r="X24" connectionId="0">
    <xmlCellPr id="1" xr6:uid="{00000000-0010-0000-9204-000001000000}" uniqueName="P1082092">
      <xmlPr mapId="3" xpath="/TFI-IZD-POD/IPK-GFI-IZD-POD-E_1000981/P1082092" xmlDataType="decimal"/>
    </xmlCellPr>
  </singleXmlCell>
  <singleXmlCell id="1180" xr6:uid="{00000000-000C-0000-FFFF-FFFF93040000}" r="Y24" connectionId="0">
    <xmlCellPr id="1" xr6:uid="{00000000-0010-0000-9304-000001000000}" uniqueName="P1082094">
      <xmlPr mapId="3" xpath="/TFI-IZD-POD/IPK-GFI-IZD-POD-E_1000981/P1082094" xmlDataType="decimal"/>
    </xmlCellPr>
  </singleXmlCell>
  <singleXmlCell id="1181" xr6:uid="{00000000-000C-0000-FFFF-FFFF94040000}" r="H25" connectionId="0">
    <xmlCellPr id="1" xr6:uid="{00000000-0010-0000-9404-000001000000}" uniqueName="P1124888">
      <xmlPr mapId="3" xpath="/TFI-IZD-POD/IPK-GFI-IZD-POD-E_1000981/P1124888" xmlDataType="decimal"/>
    </xmlCellPr>
  </singleXmlCell>
  <singleXmlCell id="1182" xr6:uid="{00000000-000C-0000-FFFF-FFFF95040000}" r="I25" connectionId="0">
    <xmlCellPr id="1" xr6:uid="{00000000-0010-0000-9504-000001000000}" uniqueName="P1124889">
      <xmlPr mapId="3" xpath="/TFI-IZD-POD/IPK-GFI-IZD-POD-E_1000981/P1124889" xmlDataType="decimal"/>
    </xmlCellPr>
  </singleXmlCell>
  <singleXmlCell id="1183" xr6:uid="{00000000-000C-0000-FFFF-FFFF96040000}" r="J25" connectionId="0">
    <xmlCellPr id="1" xr6:uid="{00000000-0010-0000-9604-000001000000}" uniqueName="P1124890">
      <xmlPr mapId="3" xpath="/TFI-IZD-POD/IPK-GFI-IZD-POD-E_1000981/P1124890" xmlDataType="decimal"/>
    </xmlCellPr>
  </singleXmlCell>
  <singleXmlCell id="1184" xr6:uid="{00000000-000C-0000-FFFF-FFFF97040000}" r="K25" connectionId="0">
    <xmlCellPr id="1" xr6:uid="{00000000-0010-0000-9704-000001000000}" uniqueName="P1124891">
      <xmlPr mapId="3" xpath="/TFI-IZD-POD/IPK-GFI-IZD-POD-E_1000981/P1124891" xmlDataType="decimal"/>
    </xmlCellPr>
  </singleXmlCell>
  <singleXmlCell id="1185" xr6:uid="{00000000-000C-0000-FFFF-FFFF98040000}" r="L25" connectionId="0">
    <xmlCellPr id="1" xr6:uid="{00000000-0010-0000-9804-000001000000}" uniqueName="P1124892">
      <xmlPr mapId="3" xpath="/TFI-IZD-POD/IPK-GFI-IZD-POD-E_1000981/P1124892" xmlDataType="decimal"/>
    </xmlCellPr>
  </singleXmlCell>
  <singleXmlCell id="1186" xr6:uid="{00000000-000C-0000-FFFF-FFFF99040000}" r="M25" connectionId="0">
    <xmlCellPr id="1" xr6:uid="{00000000-0010-0000-9904-000001000000}" uniqueName="P1124893">
      <xmlPr mapId="3" xpath="/TFI-IZD-POD/IPK-GFI-IZD-POD-E_1000981/P1124893" xmlDataType="decimal"/>
    </xmlCellPr>
  </singleXmlCell>
  <singleXmlCell id="1187" xr6:uid="{00000000-000C-0000-FFFF-FFFF9A040000}" r="N25" connectionId="0">
    <xmlCellPr id="1" xr6:uid="{00000000-0010-0000-9A04-000001000000}" uniqueName="P1124899">
      <xmlPr mapId="3" xpath="/TFI-IZD-POD/IPK-GFI-IZD-POD-E_1000981/P1124899" xmlDataType="decimal"/>
    </xmlCellPr>
  </singleXmlCell>
  <singleXmlCell id="1188" xr6:uid="{00000000-000C-0000-FFFF-FFFF9B040000}" r="O25" connectionId="0">
    <xmlCellPr id="1" xr6:uid="{00000000-0010-0000-9B04-000001000000}" uniqueName="P1124900">
      <xmlPr mapId="3" xpath="/TFI-IZD-POD/IPK-GFI-IZD-POD-E_1000981/P1124900" xmlDataType="decimal"/>
    </xmlCellPr>
  </singleXmlCell>
  <singleXmlCell id="1189" xr6:uid="{00000000-000C-0000-FFFF-FFFF9C040000}" r="P25" connectionId="0">
    <xmlCellPr id="1" xr6:uid="{00000000-0010-0000-9C04-000001000000}" uniqueName="P1124901">
      <xmlPr mapId="3" xpath="/TFI-IZD-POD/IPK-GFI-IZD-POD-E_1000981/P1124901" xmlDataType="decimal"/>
    </xmlCellPr>
  </singleXmlCell>
  <singleXmlCell id="1190" xr6:uid="{00000000-000C-0000-FFFF-FFFF9D040000}" r="Q25" connectionId="0">
    <xmlCellPr id="1" xr6:uid="{00000000-0010-0000-9D04-000001000000}" uniqueName="P1124902">
      <xmlPr mapId="3" xpath="/TFI-IZD-POD/IPK-GFI-IZD-POD-E_1000981/P1124902" xmlDataType="decimal"/>
    </xmlCellPr>
  </singleXmlCell>
  <singleXmlCell id="1191" xr6:uid="{00000000-000C-0000-FFFF-FFFF9E040000}" r="R25" connectionId="0">
    <xmlCellPr id="1" xr6:uid="{00000000-0010-0000-9E04-000001000000}" uniqueName="P1124903">
      <xmlPr mapId="3" xpath="/TFI-IZD-POD/IPK-GFI-IZD-POD-E_1000981/P1124903" xmlDataType="decimal"/>
    </xmlCellPr>
  </singleXmlCell>
  <singleXmlCell id="1192" xr6:uid="{00000000-000C-0000-FFFF-FFFF9F040000}" r="S25" connectionId="0">
    <xmlCellPr id="1" xr6:uid="{00000000-0010-0000-9F04-000001000000}" uniqueName="P1124810">
      <xmlPr mapId="3" xpath="/TFI-IZD-POD/IPK-GFI-IZD-POD-E_1000981/P1124810" xmlDataType="decimal"/>
    </xmlCellPr>
  </singleXmlCell>
  <singleXmlCell id="1193" xr6:uid="{00000000-000C-0000-FFFF-FFFFA0040000}" r="T25" connectionId="0">
    <xmlCellPr id="1" xr6:uid="{00000000-0010-0000-A004-000001000000}" uniqueName="P1124811">
      <xmlPr mapId="3" xpath="/TFI-IZD-POD/IPK-GFI-IZD-POD-E_1000981/P1124811" xmlDataType="decimal"/>
    </xmlCellPr>
  </singleXmlCell>
  <singleXmlCell id="1194" xr6:uid="{00000000-000C-0000-FFFF-FFFFA1040000}" r="U25" connectionId="0">
    <xmlCellPr id="1" xr6:uid="{00000000-0010-0000-A104-000001000000}" uniqueName="P1124909">
      <xmlPr mapId="3" xpath="/TFI-IZD-POD/IPK-GFI-IZD-POD-E_1000981/P1124909" xmlDataType="decimal"/>
    </xmlCellPr>
  </singleXmlCell>
  <singleXmlCell id="1195" xr6:uid="{00000000-000C-0000-FFFF-FFFFA2040000}" r="V25" connectionId="0">
    <xmlCellPr id="1" xr6:uid="{00000000-0010-0000-A204-000001000000}" uniqueName="P1124910">
      <xmlPr mapId="3" xpath="/TFI-IZD-POD/IPK-GFI-IZD-POD-E_1000981/P1124910" xmlDataType="decimal"/>
    </xmlCellPr>
  </singleXmlCell>
  <singleXmlCell id="1196" xr6:uid="{00000000-000C-0000-FFFF-FFFFA3040000}" r="W25" connectionId="0">
    <xmlCellPr id="1" xr6:uid="{00000000-0010-0000-A304-000001000000}" uniqueName="P1124911">
      <xmlPr mapId="3" xpath="/TFI-IZD-POD/IPK-GFI-IZD-POD-E_1000981/P1124911" xmlDataType="decimal"/>
    </xmlCellPr>
  </singleXmlCell>
  <singleXmlCell id="1197" xr6:uid="{00000000-000C-0000-FFFF-FFFFA4040000}" r="X25" connectionId="0">
    <xmlCellPr id="1" xr6:uid="{00000000-0010-0000-A404-000001000000}" uniqueName="P1124912">
      <xmlPr mapId="3" xpath="/TFI-IZD-POD/IPK-GFI-IZD-POD-E_1000981/P1124912" xmlDataType="decimal"/>
    </xmlCellPr>
  </singleXmlCell>
  <singleXmlCell id="1198" xr6:uid="{00000000-000C-0000-FFFF-FFFFA5040000}" r="Y25" connectionId="0">
    <xmlCellPr id="1" xr6:uid="{00000000-0010-0000-A504-000001000000}" uniqueName="P1124913">
      <xmlPr mapId="3" xpath="/TFI-IZD-POD/IPK-GFI-IZD-POD-E_1000981/P1124913" xmlDataType="decimal"/>
    </xmlCellPr>
  </singleXmlCell>
  <singleXmlCell id="1199" xr6:uid="{00000000-000C-0000-FFFF-FFFFA6040000}" r="H26" connectionId="0">
    <xmlCellPr id="1" xr6:uid="{00000000-0010-0000-A604-000001000000}" uniqueName="P1079944">
      <xmlPr mapId="3" xpath="/TFI-IZD-POD/IPK-GFI-IZD-POD-E_1000981/P1079944" xmlDataType="decimal"/>
    </xmlCellPr>
  </singleXmlCell>
  <singleXmlCell id="1200" xr6:uid="{00000000-000C-0000-FFFF-FFFFA7040000}" r="I26" connectionId="0">
    <xmlCellPr id="1" xr6:uid="{00000000-0010-0000-A704-000001000000}" uniqueName="P1079945">
      <xmlPr mapId="3" xpath="/TFI-IZD-POD/IPK-GFI-IZD-POD-E_1000981/P1079945" xmlDataType="decimal"/>
    </xmlCellPr>
  </singleXmlCell>
  <singleXmlCell id="1201" xr6:uid="{00000000-000C-0000-FFFF-FFFFA8040000}" r="J26" connectionId="0">
    <xmlCellPr id="1" xr6:uid="{00000000-0010-0000-A804-000001000000}" uniqueName="P1079946">
      <xmlPr mapId="3" xpath="/TFI-IZD-POD/IPK-GFI-IZD-POD-E_1000981/P1079946" xmlDataType="decimal"/>
    </xmlCellPr>
  </singleXmlCell>
  <singleXmlCell id="1202" xr6:uid="{00000000-000C-0000-FFFF-FFFFA9040000}" r="K26" connectionId="0">
    <xmlCellPr id="1" xr6:uid="{00000000-0010-0000-A904-000001000000}" uniqueName="P1079947">
      <xmlPr mapId="3" xpath="/TFI-IZD-POD/IPK-GFI-IZD-POD-E_1000981/P1079947" xmlDataType="decimal"/>
    </xmlCellPr>
  </singleXmlCell>
  <singleXmlCell id="1203" xr6:uid="{00000000-000C-0000-FFFF-FFFFAA040000}" r="L26" connectionId="0">
    <xmlCellPr id="1" xr6:uid="{00000000-0010-0000-AA04-000001000000}" uniqueName="P1079948">
      <xmlPr mapId="3" xpath="/TFI-IZD-POD/IPK-GFI-IZD-POD-E_1000981/P1079948" xmlDataType="decimal"/>
    </xmlCellPr>
  </singleXmlCell>
  <singleXmlCell id="1204" xr6:uid="{00000000-000C-0000-FFFF-FFFFAB040000}" r="M26" connectionId="0">
    <xmlCellPr id="1" xr6:uid="{00000000-0010-0000-AB04-000001000000}" uniqueName="P1079949">
      <xmlPr mapId="3" xpath="/TFI-IZD-POD/IPK-GFI-IZD-POD-E_1000981/P1079949" xmlDataType="decimal"/>
    </xmlCellPr>
  </singleXmlCell>
  <singleXmlCell id="1205" xr6:uid="{00000000-000C-0000-FFFF-FFFFAC040000}" r="N26" connectionId="0">
    <xmlCellPr id="1" xr6:uid="{00000000-0010-0000-AC04-000001000000}" uniqueName="P1079950">
      <xmlPr mapId="3" xpath="/TFI-IZD-POD/IPK-GFI-IZD-POD-E_1000981/P1079950" xmlDataType="decimal"/>
    </xmlCellPr>
  </singleXmlCell>
  <singleXmlCell id="1206" xr6:uid="{00000000-000C-0000-FFFF-FFFFAD040000}" r="O26" connectionId="0">
    <xmlCellPr id="1" xr6:uid="{00000000-0010-0000-AD04-000001000000}" uniqueName="P1079951">
      <xmlPr mapId="3" xpath="/TFI-IZD-POD/IPK-GFI-IZD-POD-E_1000981/P1079951" xmlDataType="decimal"/>
    </xmlCellPr>
  </singleXmlCell>
  <singleXmlCell id="1207" xr6:uid="{00000000-000C-0000-FFFF-FFFFAE040000}" r="P26" connectionId="0">
    <xmlCellPr id="1" xr6:uid="{00000000-0010-0000-AE04-000001000000}" uniqueName="P1082096">
      <xmlPr mapId="3" xpath="/TFI-IZD-POD/IPK-GFI-IZD-POD-E_1000981/P1082096" xmlDataType="decimal"/>
    </xmlCellPr>
  </singleXmlCell>
  <singleXmlCell id="1208" xr6:uid="{00000000-000C-0000-FFFF-FFFFAF040000}" r="Q26" connectionId="0">
    <xmlCellPr id="1" xr6:uid="{00000000-0010-0000-AF04-000001000000}" uniqueName="P1082098">
      <xmlPr mapId="3" xpath="/TFI-IZD-POD/IPK-GFI-IZD-POD-E_1000981/P1082098" xmlDataType="decimal"/>
    </xmlCellPr>
  </singleXmlCell>
  <singleXmlCell id="1209" xr6:uid="{00000000-000C-0000-FFFF-FFFFB0040000}" r="R26" connectionId="0">
    <xmlCellPr id="1" xr6:uid="{00000000-0010-0000-B004-000001000000}" uniqueName="P1082100">
      <xmlPr mapId="3" xpath="/TFI-IZD-POD/IPK-GFI-IZD-POD-E_1000981/P1082100" xmlDataType="decimal"/>
    </xmlCellPr>
  </singleXmlCell>
  <singleXmlCell id="1210" xr6:uid="{00000000-000C-0000-FFFF-FFFFB1040000}" r="S26" connectionId="0">
    <xmlCellPr id="1" xr6:uid="{00000000-0010-0000-B104-000001000000}" uniqueName="P1124812">
      <xmlPr mapId="3" xpath="/TFI-IZD-POD/IPK-GFI-IZD-POD-E_1000981/P1124812" xmlDataType="decimal"/>
    </xmlCellPr>
  </singleXmlCell>
  <singleXmlCell id="1211" xr6:uid="{00000000-000C-0000-FFFF-FFFFB2040000}" r="T26" connectionId="0">
    <xmlCellPr id="1" xr6:uid="{00000000-0010-0000-B204-000001000000}" uniqueName="P1124813">
      <xmlPr mapId="3" xpath="/TFI-IZD-POD/IPK-GFI-IZD-POD-E_1000981/P1124813" xmlDataType="decimal"/>
    </xmlCellPr>
  </singleXmlCell>
  <singleXmlCell id="1212" xr6:uid="{00000000-000C-0000-FFFF-FFFFB3040000}" r="U26" connectionId="0">
    <xmlCellPr id="1" xr6:uid="{00000000-0010-0000-B304-000001000000}" uniqueName="P1082102">
      <xmlPr mapId="3" xpath="/TFI-IZD-POD/IPK-GFI-IZD-POD-E_1000981/P1082102" xmlDataType="decimal"/>
    </xmlCellPr>
  </singleXmlCell>
  <singleXmlCell id="1213" xr6:uid="{00000000-000C-0000-FFFF-FFFFB4040000}" r="V26" connectionId="0">
    <xmlCellPr id="1" xr6:uid="{00000000-0010-0000-B404-000001000000}" uniqueName="P1082104">
      <xmlPr mapId="3" xpath="/TFI-IZD-POD/IPK-GFI-IZD-POD-E_1000981/P1082104" xmlDataType="decimal"/>
    </xmlCellPr>
  </singleXmlCell>
  <singleXmlCell id="1214" xr6:uid="{00000000-000C-0000-FFFF-FFFFB5040000}" r="W26" connectionId="0">
    <xmlCellPr id="1" xr6:uid="{00000000-0010-0000-B504-000001000000}" uniqueName="P1082105">
      <xmlPr mapId="3" xpath="/TFI-IZD-POD/IPK-GFI-IZD-POD-E_1000981/P1082105" xmlDataType="decimal"/>
    </xmlCellPr>
  </singleXmlCell>
  <singleXmlCell id="1215" xr6:uid="{00000000-000C-0000-FFFF-FFFFB6040000}" r="X26" connectionId="0">
    <xmlCellPr id="1" xr6:uid="{00000000-0010-0000-B604-000001000000}" uniqueName="P1082106">
      <xmlPr mapId="3" xpath="/TFI-IZD-POD/IPK-GFI-IZD-POD-E_1000981/P1082106" xmlDataType="decimal"/>
    </xmlCellPr>
  </singleXmlCell>
  <singleXmlCell id="1216" xr6:uid="{00000000-000C-0000-FFFF-FFFFB7040000}" r="Y26" connectionId="0">
    <xmlCellPr id="1" xr6:uid="{00000000-0010-0000-B704-000001000000}" uniqueName="P1082108">
      <xmlPr mapId="3" xpath="/TFI-IZD-POD/IPK-GFI-IZD-POD-E_1000981/P1082108" xmlDataType="decimal"/>
    </xmlCellPr>
  </singleXmlCell>
  <singleXmlCell id="1217" xr6:uid="{00000000-000C-0000-FFFF-FFFFB8040000}" r="H27" connectionId="0">
    <xmlCellPr id="1" xr6:uid="{00000000-0010-0000-B804-000001000000}" uniqueName="P1079952">
      <xmlPr mapId="3" xpath="/TFI-IZD-POD/IPK-GFI-IZD-POD-E_1000981/P1079952" xmlDataType="decimal"/>
    </xmlCellPr>
  </singleXmlCell>
  <singleXmlCell id="1218" xr6:uid="{00000000-000C-0000-FFFF-FFFFB9040000}" r="I27" connectionId="0">
    <xmlCellPr id="1" xr6:uid="{00000000-0010-0000-B904-000001000000}" uniqueName="P1079953">
      <xmlPr mapId="3" xpath="/TFI-IZD-POD/IPK-GFI-IZD-POD-E_1000981/P1079953" xmlDataType="decimal"/>
    </xmlCellPr>
  </singleXmlCell>
  <singleXmlCell id="1219" xr6:uid="{00000000-000C-0000-FFFF-FFFFBA040000}" r="J27" connectionId="0">
    <xmlCellPr id="1" xr6:uid="{00000000-0010-0000-BA04-000001000000}" uniqueName="P1079954">
      <xmlPr mapId="3" xpath="/TFI-IZD-POD/IPK-GFI-IZD-POD-E_1000981/P1079954" xmlDataType="decimal"/>
    </xmlCellPr>
  </singleXmlCell>
  <singleXmlCell id="1220" xr6:uid="{00000000-000C-0000-FFFF-FFFFBB040000}" r="K27" connectionId="0">
    <xmlCellPr id="1" xr6:uid="{00000000-0010-0000-BB04-000001000000}" uniqueName="P1079955">
      <xmlPr mapId="3" xpath="/TFI-IZD-POD/IPK-GFI-IZD-POD-E_1000981/P1079955" xmlDataType="decimal"/>
    </xmlCellPr>
  </singleXmlCell>
  <singleXmlCell id="1221" xr6:uid="{00000000-000C-0000-FFFF-FFFFBC040000}" r="L27" connectionId="0">
    <xmlCellPr id="1" xr6:uid="{00000000-0010-0000-BC04-000001000000}" uniqueName="P1079956">
      <xmlPr mapId="3" xpath="/TFI-IZD-POD/IPK-GFI-IZD-POD-E_1000981/P1079956" xmlDataType="decimal"/>
    </xmlCellPr>
  </singleXmlCell>
  <singleXmlCell id="1222" xr6:uid="{00000000-000C-0000-FFFF-FFFFBD040000}" r="M27" connectionId="0">
    <xmlCellPr id="1" xr6:uid="{00000000-0010-0000-BD04-000001000000}" uniqueName="P1079957">
      <xmlPr mapId="3" xpath="/TFI-IZD-POD/IPK-GFI-IZD-POD-E_1000981/P1079957" xmlDataType="decimal"/>
    </xmlCellPr>
  </singleXmlCell>
  <singleXmlCell id="1223" xr6:uid="{00000000-000C-0000-FFFF-FFFFBE040000}" r="N27" connectionId="0">
    <xmlCellPr id="1" xr6:uid="{00000000-0010-0000-BE04-000001000000}" uniqueName="P1079958">
      <xmlPr mapId="3" xpath="/TFI-IZD-POD/IPK-GFI-IZD-POD-E_1000981/P1079958" xmlDataType="decimal"/>
    </xmlCellPr>
  </singleXmlCell>
  <singleXmlCell id="1224" xr6:uid="{00000000-000C-0000-FFFF-FFFFBF040000}" r="O27" connectionId="0">
    <xmlCellPr id="1" xr6:uid="{00000000-0010-0000-BF04-000001000000}" uniqueName="P1079959">
      <xmlPr mapId="3" xpath="/TFI-IZD-POD/IPK-GFI-IZD-POD-E_1000981/P1079959" xmlDataType="decimal"/>
    </xmlCellPr>
  </singleXmlCell>
  <singleXmlCell id="1225" xr6:uid="{00000000-000C-0000-FFFF-FFFFC0040000}" r="P27" connectionId="0">
    <xmlCellPr id="1" xr6:uid="{00000000-0010-0000-C004-000001000000}" uniqueName="P1082110">
      <xmlPr mapId="3" xpath="/TFI-IZD-POD/IPK-GFI-IZD-POD-E_1000981/P1082110" xmlDataType="decimal"/>
    </xmlCellPr>
  </singleXmlCell>
  <singleXmlCell id="1226" xr6:uid="{00000000-000C-0000-FFFF-FFFFC1040000}" r="Q27" connectionId="0">
    <xmlCellPr id="1" xr6:uid="{00000000-0010-0000-C104-000001000000}" uniqueName="P1082112">
      <xmlPr mapId="3" xpath="/TFI-IZD-POD/IPK-GFI-IZD-POD-E_1000981/P1082112" xmlDataType="decimal"/>
    </xmlCellPr>
  </singleXmlCell>
  <singleXmlCell id="1227" xr6:uid="{00000000-000C-0000-FFFF-FFFFC2040000}" r="R27" connectionId="0">
    <xmlCellPr id="1" xr6:uid="{00000000-0010-0000-C204-000001000000}" uniqueName="P1082115">
      <xmlPr mapId="3" xpath="/TFI-IZD-POD/IPK-GFI-IZD-POD-E_1000981/P1082115" xmlDataType="decimal"/>
    </xmlCellPr>
  </singleXmlCell>
  <singleXmlCell id="1228" xr6:uid="{00000000-000C-0000-FFFF-FFFFC3040000}" r="S27" connectionId="0">
    <xmlCellPr id="1" xr6:uid="{00000000-0010-0000-C304-000001000000}" uniqueName="P1124814">
      <xmlPr mapId="3" xpath="/TFI-IZD-POD/IPK-GFI-IZD-POD-E_1000981/P1124814" xmlDataType="decimal"/>
    </xmlCellPr>
  </singleXmlCell>
  <singleXmlCell id="1229" xr6:uid="{00000000-000C-0000-FFFF-FFFFC4040000}" r="T27" connectionId="0">
    <xmlCellPr id="1" xr6:uid="{00000000-0010-0000-C404-000001000000}" uniqueName="P1124815">
      <xmlPr mapId="3" xpath="/TFI-IZD-POD/IPK-GFI-IZD-POD-E_1000981/P1124815" xmlDataType="decimal"/>
    </xmlCellPr>
  </singleXmlCell>
  <singleXmlCell id="1230" xr6:uid="{00000000-000C-0000-FFFF-FFFFC5040000}" r="U27" connectionId="0">
    <xmlCellPr id="1" xr6:uid="{00000000-0010-0000-C504-000001000000}" uniqueName="P1082118">
      <xmlPr mapId="3" xpath="/TFI-IZD-POD/IPK-GFI-IZD-POD-E_1000981/P1082118" xmlDataType="decimal"/>
    </xmlCellPr>
  </singleXmlCell>
  <singleXmlCell id="1231" xr6:uid="{00000000-000C-0000-FFFF-FFFFC6040000}" r="V27" connectionId="0">
    <xmlCellPr id="1" xr6:uid="{00000000-0010-0000-C604-000001000000}" uniqueName="P1082121">
      <xmlPr mapId="3" xpath="/TFI-IZD-POD/IPK-GFI-IZD-POD-E_1000981/P1082121" xmlDataType="decimal"/>
    </xmlCellPr>
  </singleXmlCell>
  <singleXmlCell id="1232" xr6:uid="{00000000-000C-0000-FFFF-FFFFC7040000}" r="W27" connectionId="0">
    <xmlCellPr id="1" xr6:uid="{00000000-0010-0000-C704-000001000000}" uniqueName="P1082125">
      <xmlPr mapId="3" xpath="/TFI-IZD-POD/IPK-GFI-IZD-POD-E_1000981/P1082125" xmlDataType="decimal"/>
    </xmlCellPr>
  </singleXmlCell>
  <singleXmlCell id="1233" xr6:uid="{00000000-000C-0000-FFFF-FFFFC8040000}" r="X27" connectionId="0">
    <xmlCellPr id="1" xr6:uid="{00000000-0010-0000-C804-000001000000}" uniqueName="P1082133">
      <xmlPr mapId="3" xpath="/TFI-IZD-POD/IPK-GFI-IZD-POD-E_1000981/P1082133" xmlDataType="decimal"/>
    </xmlCellPr>
  </singleXmlCell>
  <singleXmlCell id="1234" xr6:uid="{00000000-000C-0000-FFFF-FFFFC9040000}" r="Y27" connectionId="0">
    <xmlCellPr id="1" xr6:uid="{00000000-0010-0000-C904-000001000000}" uniqueName="P1082135">
      <xmlPr mapId="3" xpath="/TFI-IZD-POD/IPK-GFI-IZD-POD-E_1000981/P1082135" xmlDataType="decimal"/>
    </xmlCellPr>
  </singleXmlCell>
  <singleXmlCell id="1235" xr6:uid="{00000000-000C-0000-FFFF-FFFFCA040000}" r="H28" connectionId="0">
    <xmlCellPr id="1" xr6:uid="{00000000-0010-0000-CA04-000001000000}" uniqueName="P1079960">
      <xmlPr mapId="3" xpath="/TFI-IZD-POD/IPK-GFI-IZD-POD-E_1000981/P1079960" xmlDataType="decimal"/>
    </xmlCellPr>
  </singleXmlCell>
  <singleXmlCell id="1236" xr6:uid="{00000000-000C-0000-FFFF-FFFFCB040000}" r="I28" connectionId="0">
    <xmlCellPr id="1" xr6:uid="{00000000-0010-0000-CB04-000001000000}" uniqueName="P1079961">
      <xmlPr mapId="3" xpath="/TFI-IZD-POD/IPK-GFI-IZD-POD-E_1000981/P1079961" xmlDataType="decimal"/>
    </xmlCellPr>
  </singleXmlCell>
  <singleXmlCell id="1237" xr6:uid="{00000000-000C-0000-FFFF-FFFFCC040000}" r="J28" connectionId="0">
    <xmlCellPr id="1" xr6:uid="{00000000-0010-0000-CC04-000001000000}" uniqueName="P1079962">
      <xmlPr mapId="3" xpath="/TFI-IZD-POD/IPK-GFI-IZD-POD-E_1000981/P1079962" xmlDataType="decimal"/>
    </xmlCellPr>
  </singleXmlCell>
  <singleXmlCell id="1238" xr6:uid="{00000000-000C-0000-FFFF-FFFFCD040000}" r="K28" connectionId="0">
    <xmlCellPr id="1" xr6:uid="{00000000-0010-0000-CD04-000001000000}" uniqueName="P1079963">
      <xmlPr mapId="3" xpath="/TFI-IZD-POD/IPK-GFI-IZD-POD-E_1000981/P1079963" xmlDataType="decimal"/>
    </xmlCellPr>
  </singleXmlCell>
  <singleXmlCell id="1239" xr6:uid="{00000000-000C-0000-FFFF-FFFFCE040000}" r="L28" connectionId="0">
    <xmlCellPr id="1" xr6:uid="{00000000-0010-0000-CE04-000001000000}" uniqueName="P1079964">
      <xmlPr mapId="3" xpath="/TFI-IZD-POD/IPK-GFI-IZD-POD-E_1000981/P1079964" xmlDataType="decimal"/>
    </xmlCellPr>
  </singleXmlCell>
  <singleXmlCell id="1240" xr6:uid="{00000000-000C-0000-FFFF-FFFFCF040000}" r="M28" connectionId="0">
    <xmlCellPr id="1" xr6:uid="{00000000-0010-0000-CF04-000001000000}" uniqueName="P1079965">
      <xmlPr mapId="3" xpath="/TFI-IZD-POD/IPK-GFI-IZD-POD-E_1000981/P1079965" xmlDataType="decimal"/>
    </xmlCellPr>
  </singleXmlCell>
  <singleXmlCell id="1241" xr6:uid="{00000000-000C-0000-FFFF-FFFFD0040000}" r="N28" connectionId="0">
    <xmlCellPr id="1" xr6:uid="{00000000-0010-0000-D004-000001000000}" uniqueName="P1079966">
      <xmlPr mapId="3" xpath="/TFI-IZD-POD/IPK-GFI-IZD-POD-E_1000981/P1079966" xmlDataType="decimal"/>
    </xmlCellPr>
  </singleXmlCell>
  <singleXmlCell id="1242" xr6:uid="{00000000-000C-0000-FFFF-FFFFD1040000}" r="O28" connectionId="0">
    <xmlCellPr id="1" xr6:uid="{00000000-0010-0000-D104-000001000000}" uniqueName="P1079967">
      <xmlPr mapId="3" xpath="/TFI-IZD-POD/IPK-GFI-IZD-POD-E_1000981/P1079967" xmlDataType="decimal"/>
    </xmlCellPr>
  </singleXmlCell>
  <singleXmlCell id="1243" xr6:uid="{00000000-000C-0000-FFFF-FFFFD2040000}" r="P28" connectionId="0">
    <xmlCellPr id="1" xr6:uid="{00000000-0010-0000-D204-000001000000}" uniqueName="P1082136">
      <xmlPr mapId="3" xpath="/TFI-IZD-POD/IPK-GFI-IZD-POD-E_1000981/P1082136" xmlDataType="decimal"/>
    </xmlCellPr>
  </singleXmlCell>
  <singleXmlCell id="1244" xr6:uid="{00000000-000C-0000-FFFF-FFFFD3040000}" r="Q28" connectionId="0">
    <xmlCellPr id="1" xr6:uid="{00000000-0010-0000-D304-000001000000}" uniqueName="P1082139">
      <xmlPr mapId="3" xpath="/TFI-IZD-POD/IPK-GFI-IZD-POD-E_1000981/P1082139" xmlDataType="decimal"/>
    </xmlCellPr>
  </singleXmlCell>
  <singleXmlCell id="1245" xr6:uid="{00000000-000C-0000-FFFF-FFFFD4040000}" r="R28" connectionId="0">
    <xmlCellPr id="1" xr6:uid="{00000000-0010-0000-D404-000001000000}" uniqueName="P1082147">
      <xmlPr mapId="3" xpath="/TFI-IZD-POD/IPK-GFI-IZD-POD-E_1000981/P1082147" xmlDataType="decimal"/>
    </xmlCellPr>
  </singleXmlCell>
  <singleXmlCell id="1246" xr6:uid="{00000000-000C-0000-FFFF-FFFFD5040000}" r="S28" connectionId="0">
    <xmlCellPr id="1" xr6:uid="{00000000-0010-0000-D504-000001000000}" uniqueName="P1124816">
      <xmlPr mapId="3" xpath="/TFI-IZD-POD/IPK-GFI-IZD-POD-E_1000981/P1124816" xmlDataType="decimal"/>
    </xmlCellPr>
  </singleXmlCell>
  <singleXmlCell id="1247" xr6:uid="{00000000-000C-0000-FFFF-FFFFD6040000}" r="T28" connectionId="0">
    <xmlCellPr id="1" xr6:uid="{00000000-0010-0000-D604-000001000000}" uniqueName="P1124817">
      <xmlPr mapId="3" xpath="/TFI-IZD-POD/IPK-GFI-IZD-POD-E_1000981/P1124817" xmlDataType="decimal"/>
    </xmlCellPr>
  </singleXmlCell>
  <singleXmlCell id="1248" xr6:uid="{00000000-000C-0000-FFFF-FFFFD7040000}" r="U28" connectionId="0">
    <xmlCellPr id="1" xr6:uid="{00000000-0010-0000-D704-000001000000}" uniqueName="P1082148">
      <xmlPr mapId="3" xpath="/TFI-IZD-POD/IPK-GFI-IZD-POD-E_1000981/P1082148" xmlDataType="decimal"/>
    </xmlCellPr>
  </singleXmlCell>
  <singleXmlCell id="1249" xr6:uid="{00000000-000C-0000-FFFF-FFFFD8040000}" r="V28" connectionId="0">
    <xmlCellPr id="1" xr6:uid="{00000000-0010-0000-D804-000001000000}" uniqueName="P1082149">
      <xmlPr mapId="3" xpath="/TFI-IZD-POD/IPK-GFI-IZD-POD-E_1000981/P1082149" xmlDataType="decimal"/>
    </xmlCellPr>
  </singleXmlCell>
  <singleXmlCell id="1250" xr6:uid="{00000000-000C-0000-FFFF-FFFFD9040000}" r="W28" connectionId="0">
    <xmlCellPr id="1" xr6:uid="{00000000-0010-0000-D904-000001000000}" uniqueName="P1082150">
      <xmlPr mapId="3" xpath="/TFI-IZD-POD/IPK-GFI-IZD-POD-E_1000981/P1082150" xmlDataType="decimal"/>
    </xmlCellPr>
  </singleXmlCell>
  <singleXmlCell id="1251" xr6:uid="{00000000-000C-0000-FFFF-FFFFDA040000}" r="X28" connectionId="0">
    <xmlCellPr id="1" xr6:uid="{00000000-0010-0000-DA04-000001000000}" uniqueName="P1082151">
      <xmlPr mapId="3" xpath="/TFI-IZD-POD/IPK-GFI-IZD-POD-E_1000981/P1082151" xmlDataType="decimal"/>
    </xmlCellPr>
  </singleXmlCell>
  <singleXmlCell id="1252" xr6:uid="{00000000-000C-0000-FFFF-FFFFDB040000}" r="Y28" connectionId="0">
    <xmlCellPr id="1" xr6:uid="{00000000-0010-0000-DB04-000001000000}" uniqueName="P1082152">
      <xmlPr mapId="3" xpath="/TFI-IZD-POD/IPK-GFI-IZD-POD-E_1000981/P1082152" xmlDataType="decimal"/>
    </xmlCellPr>
  </singleXmlCell>
  <singleXmlCell id="1253" xr6:uid="{00000000-000C-0000-FFFF-FFFFDC040000}" r="H29" connectionId="0">
    <xmlCellPr id="1" xr6:uid="{00000000-0010-0000-DC04-000001000000}" uniqueName="P1079968">
      <xmlPr mapId="3" xpath="/TFI-IZD-POD/IPK-GFI-IZD-POD-E_1000981/P1079968" xmlDataType="decimal"/>
    </xmlCellPr>
  </singleXmlCell>
  <singleXmlCell id="1254" xr6:uid="{00000000-000C-0000-FFFF-FFFFDD040000}" r="I29" connectionId="0">
    <xmlCellPr id="1" xr6:uid="{00000000-0010-0000-DD04-000001000000}" uniqueName="P1079969">
      <xmlPr mapId="3" xpath="/TFI-IZD-POD/IPK-GFI-IZD-POD-E_1000981/P1079969" xmlDataType="decimal"/>
    </xmlCellPr>
  </singleXmlCell>
  <singleXmlCell id="1255" xr6:uid="{00000000-000C-0000-FFFF-FFFFDE040000}" r="J29" connectionId="0">
    <xmlCellPr id="1" xr6:uid="{00000000-0010-0000-DE04-000001000000}" uniqueName="P1079970">
      <xmlPr mapId="3" xpath="/TFI-IZD-POD/IPK-GFI-IZD-POD-E_1000981/P1079970" xmlDataType="decimal"/>
    </xmlCellPr>
  </singleXmlCell>
  <singleXmlCell id="1256" xr6:uid="{00000000-000C-0000-FFFF-FFFFDF040000}" r="K29" connectionId="0">
    <xmlCellPr id="1" xr6:uid="{00000000-0010-0000-DF04-000001000000}" uniqueName="P1079971">
      <xmlPr mapId="3" xpath="/TFI-IZD-POD/IPK-GFI-IZD-POD-E_1000981/P1079971" xmlDataType="decimal"/>
    </xmlCellPr>
  </singleXmlCell>
  <singleXmlCell id="1257" xr6:uid="{00000000-000C-0000-FFFF-FFFFE0040000}" r="L29" connectionId="0">
    <xmlCellPr id="1" xr6:uid="{00000000-0010-0000-E004-000001000000}" uniqueName="P1079972">
      <xmlPr mapId="3" xpath="/TFI-IZD-POD/IPK-GFI-IZD-POD-E_1000981/P1079972" xmlDataType="decimal"/>
    </xmlCellPr>
  </singleXmlCell>
  <singleXmlCell id="1258" xr6:uid="{00000000-000C-0000-FFFF-FFFFE1040000}" r="M29" connectionId="0">
    <xmlCellPr id="1" xr6:uid="{00000000-0010-0000-E104-000001000000}" uniqueName="P1079973">
      <xmlPr mapId="3" xpath="/TFI-IZD-POD/IPK-GFI-IZD-POD-E_1000981/P1079973" xmlDataType="decimal"/>
    </xmlCellPr>
  </singleXmlCell>
  <singleXmlCell id="1259" xr6:uid="{00000000-000C-0000-FFFF-FFFFE2040000}" r="N29" connectionId="0">
    <xmlCellPr id="1" xr6:uid="{00000000-0010-0000-E204-000001000000}" uniqueName="P1079974">
      <xmlPr mapId="3" xpath="/TFI-IZD-POD/IPK-GFI-IZD-POD-E_1000981/P1079974" xmlDataType="decimal"/>
    </xmlCellPr>
  </singleXmlCell>
  <singleXmlCell id="1260" xr6:uid="{00000000-000C-0000-FFFF-FFFFE3040000}" r="O29" connectionId="0">
    <xmlCellPr id="1" xr6:uid="{00000000-0010-0000-E304-000001000000}" uniqueName="P1079975">
      <xmlPr mapId="3" xpath="/TFI-IZD-POD/IPK-GFI-IZD-POD-E_1000981/P1079975" xmlDataType="decimal"/>
    </xmlCellPr>
  </singleXmlCell>
  <singleXmlCell id="1261" xr6:uid="{00000000-000C-0000-FFFF-FFFFE4040000}" r="P29" connectionId="0">
    <xmlCellPr id="1" xr6:uid="{00000000-0010-0000-E404-000001000000}" uniqueName="P1082153">
      <xmlPr mapId="3" xpath="/TFI-IZD-POD/IPK-GFI-IZD-POD-E_1000981/P1082153" xmlDataType="decimal"/>
    </xmlCellPr>
  </singleXmlCell>
  <singleXmlCell id="1262" xr6:uid="{00000000-000C-0000-FFFF-FFFFE5040000}" r="Q29" connectionId="0">
    <xmlCellPr id="1" xr6:uid="{00000000-0010-0000-E504-000001000000}" uniqueName="P1082155">
      <xmlPr mapId="3" xpath="/TFI-IZD-POD/IPK-GFI-IZD-POD-E_1000981/P1082155" xmlDataType="decimal"/>
    </xmlCellPr>
  </singleXmlCell>
  <singleXmlCell id="1263" xr6:uid="{00000000-000C-0000-FFFF-FFFFE6040000}" r="R29" connectionId="0">
    <xmlCellPr id="1" xr6:uid="{00000000-0010-0000-E604-000001000000}" uniqueName="P1082156">
      <xmlPr mapId="3" xpath="/TFI-IZD-POD/IPK-GFI-IZD-POD-E_1000981/P1082156" xmlDataType="decimal"/>
    </xmlCellPr>
  </singleXmlCell>
  <singleXmlCell id="1264" xr6:uid="{00000000-000C-0000-FFFF-FFFFE7040000}" r="S29" connectionId="0">
    <xmlCellPr id="1" xr6:uid="{00000000-0010-0000-E704-000001000000}" uniqueName="P1124818">
      <xmlPr mapId="3" xpath="/TFI-IZD-POD/IPK-GFI-IZD-POD-E_1000981/P1124818" xmlDataType="decimal"/>
    </xmlCellPr>
  </singleXmlCell>
  <singleXmlCell id="1265" xr6:uid="{00000000-000C-0000-FFFF-FFFFE8040000}" r="T29" connectionId="0">
    <xmlCellPr id="1" xr6:uid="{00000000-0010-0000-E804-000001000000}" uniqueName="P1124819">
      <xmlPr mapId="3" xpath="/TFI-IZD-POD/IPK-GFI-IZD-POD-E_1000981/P1124819" xmlDataType="decimal"/>
    </xmlCellPr>
  </singleXmlCell>
  <singleXmlCell id="1266" xr6:uid="{00000000-000C-0000-FFFF-FFFFE9040000}" r="U29" connectionId="0">
    <xmlCellPr id="1" xr6:uid="{00000000-0010-0000-E904-000001000000}" uniqueName="P1082157">
      <xmlPr mapId="3" xpath="/TFI-IZD-POD/IPK-GFI-IZD-POD-E_1000981/P1082157" xmlDataType="decimal"/>
    </xmlCellPr>
  </singleXmlCell>
  <singleXmlCell id="1267" xr6:uid="{00000000-000C-0000-FFFF-FFFFEA040000}" r="V29" connectionId="0">
    <xmlCellPr id="1" xr6:uid="{00000000-0010-0000-EA04-000001000000}" uniqueName="P1082158">
      <xmlPr mapId="3" xpath="/TFI-IZD-POD/IPK-GFI-IZD-POD-E_1000981/P1082158" xmlDataType="decimal"/>
    </xmlCellPr>
  </singleXmlCell>
  <singleXmlCell id="1268" xr6:uid="{00000000-000C-0000-FFFF-FFFFEB040000}" r="W29" connectionId="0">
    <xmlCellPr id="1" xr6:uid="{00000000-0010-0000-EB04-000001000000}" uniqueName="P1082159">
      <xmlPr mapId="3" xpath="/TFI-IZD-POD/IPK-GFI-IZD-POD-E_1000981/P1082159" xmlDataType="decimal"/>
    </xmlCellPr>
  </singleXmlCell>
  <singleXmlCell id="1269" xr6:uid="{00000000-000C-0000-FFFF-FFFFEC040000}" r="X29" connectionId="0">
    <xmlCellPr id="1" xr6:uid="{00000000-0010-0000-EC04-000001000000}" uniqueName="P1082160">
      <xmlPr mapId="3" xpath="/TFI-IZD-POD/IPK-GFI-IZD-POD-E_1000981/P1082160" xmlDataType="decimal"/>
    </xmlCellPr>
  </singleXmlCell>
  <singleXmlCell id="1270" xr6:uid="{00000000-000C-0000-FFFF-FFFFED040000}" r="Y29" connectionId="0">
    <xmlCellPr id="1" xr6:uid="{00000000-0010-0000-ED04-000001000000}" uniqueName="P1082161">
      <xmlPr mapId="3" xpath="/TFI-IZD-POD/IPK-GFI-IZD-POD-E_1000981/P1082161" xmlDataType="decimal"/>
    </xmlCellPr>
  </singleXmlCell>
  <singleXmlCell id="1271" xr6:uid="{00000000-000C-0000-FFFF-FFFFEE040000}" r="H30" connectionId="0">
    <xmlCellPr id="1" xr6:uid="{00000000-0010-0000-EE04-000001000000}" uniqueName="P1079976">
      <xmlPr mapId="3" xpath="/TFI-IZD-POD/IPK-GFI-IZD-POD-E_1000981/P1079976" xmlDataType="decimal"/>
    </xmlCellPr>
  </singleXmlCell>
  <singleXmlCell id="1272" xr6:uid="{00000000-000C-0000-FFFF-FFFFEF040000}" r="I30" connectionId="0">
    <xmlCellPr id="1" xr6:uid="{00000000-0010-0000-EF04-000001000000}" uniqueName="P1079977">
      <xmlPr mapId="3" xpath="/TFI-IZD-POD/IPK-GFI-IZD-POD-E_1000981/P1079977" xmlDataType="decimal"/>
    </xmlCellPr>
  </singleXmlCell>
  <singleXmlCell id="1273" xr6:uid="{00000000-000C-0000-FFFF-FFFFF0040000}" r="J30" connectionId="0">
    <xmlCellPr id="1" xr6:uid="{00000000-0010-0000-F004-000001000000}" uniqueName="P1079978">
      <xmlPr mapId="3" xpath="/TFI-IZD-POD/IPK-GFI-IZD-POD-E_1000981/P1079978" xmlDataType="decimal"/>
    </xmlCellPr>
  </singleXmlCell>
  <singleXmlCell id="1274" xr6:uid="{00000000-000C-0000-FFFF-FFFFF1040000}" r="K30" connectionId="0">
    <xmlCellPr id="1" xr6:uid="{00000000-0010-0000-F104-000001000000}" uniqueName="P1079979">
      <xmlPr mapId="3" xpath="/TFI-IZD-POD/IPK-GFI-IZD-POD-E_1000981/P1079979" xmlDataType="decimal"/>
    </xmlCellPr>
  </singleXmlCell>
  <singleXmlCell id="1275" xr6:uid="{00000000-000C-0000-FFFF-FFFFF2040000}" r="L30" connectionId="0">
    <xmlCellPr id="1" xr6:uid="{00000000-0010-0000-F204-000001000000}" uniqueName="P1079980">
      <xmlPr mapId="3" xpath="/TFI-IZD-POD/IPK-GFI-IZD-POD-E_1000981/P1079980" xmlDataType="decimal"/>
    </xmlCellPr>
  </singleXmlCell>
  <singleXmlCell id="1276" xr6:uid="{00000000-000C-0000-FFFF-FFFFF3040000}" r="M30" connectionId="0">
    <xmlCellPr id="1" xr6:uid="{00000000-0010-0000-F304-000001000000}" uniqueName="P1079981">
      <xmlPr mapId="3" xpath="/TFI-IZD-POD/IPK-GFI-IZD-POD-E_1000981/P1079981" xmlDataType="decimal"/>
    </xmlCellPr>
  </singleXmlCell>
  <singleXmlCell id="1277" xr6:uid="{00000000-000C-0000-FFFF-FFFFF4040000}" r="N30" connectionId="0">
    <xmlCellPr id="1" xr6:uid="{00000000-0010-0000-F404-000001000000}" uniqueName="P1079982">
      <xmlPr mapId="3" xpath="/TFI-IZD-POD/IPK-GFI-IZD-POD-E_1000981/P1079982" xmlDataType="decimal"/>
    </xmlCellPr>
  </singleXmlCell>
  <singleXmlCell id="1278" xr6:uid="{00000000-000C-0000-FFFF-FFFFF5040000}" r="O30" connectionId="0">
    <xmlCellPr id="1" xr6:uid="{00000000-0010-0000-F504-000001000000}" uniqueName="P1079983">
      <xmlPr mapId="3" xpath="/TFI-IZD-POD/IPK-GFI-IZD-POD-E_1000981/P1079983" xmlDataType="decimal"/>
    </xmlCellPr>
  </singleXmlCell>
  <singleXmlCell id="1279" xr6:uid="{00000000-000C-0000-FFFF-FFFFF6040000}" r="P30" connectionId="0">
    <xmlCellPr id="1" xr6:uid="{00000000-0010-0000-F604-000001000000}" uniqueName="P1082162">
      <xmlPr mapId="3" xpath="/TFI-IZD-POD/IPK-GFI-IZD-POD-E_1000981/P1082162" xmlDataType="decimal"/>
    </xmlCellPr>
  </singleXmlCell>
  <singleXmlCell id="1280" xr6:uid="{00000000-000C-0000-FFFF-FFFFF7040000}" r="Q30" connectionId="0">
    <xmlCellPr id="1" xr6:uid="{00000000-0010-0000-F704-000001000000}" uniqueName="P1082163">
      <xmlPr mapId="3" xpath="/TFI-IZD-POD/IPK-GFI-IZD-POD-E_1000981/P1082163" xmlDataType="decimal"/>
    </xmlCellPr>
  </singleXmlCell>
  <singleXmlCell id="1281" xr6:uid="{00000000-000C-0000-FFFF-FFFFF8040000}" r="R30" connectionId="0">
    <xmlCellPr id="1" xr6:uid="{00000000-0010-0000-F804-000001000000}" uniqueName="P1082164">
      <xmlPr mapId="3" xpath="/TFI-IZD-POD/IPK-GFI-IZD-POD-E_1000981/P1082164" xmlDataType="decimal"/>
    </xmlCellPr>
  </singleXmlCell>
  <singleXmlCell id="1282" xr6:uid="{00000000-000C-0000-FFFF-FFFFF9040000}" r="S30" connectionId="0">
    <xmlCellPr id="1" xr6:uid="{00000000-0010-0000-F904-000001000000}" uniqueName="P1124820">
      <xmlPr mapId="3" xpath="/TFI-IZD-POD/IPK-GFI-IZD-POD-E_1000981/P1124820" xmlDataType="decimal"/>
    </xmlCellPr>
  </singleXmlCell>
  <singleXmlCell id="1283" xr6:uid="{00000000-000C-0000-FFFF-FFFFFA040000}" r="T30" connectionId="0">
    <xmlCellPr id="1" xr6:uid="{00000000-0010-0000-FA04-000001000000}" uniqueName="P1124821">
      <xmlPr mapId="3" xpath="/TFI-IZD-POD/IPK-GFI-IZD-POD-E_1000981/P1124821" xmlDataType="decimal"/>
    </xmlCellPr>
  </singleXmlCell>
  <singleXmlCell id="1284" xr6:uid="{00000000-000C-0000-FFFF-FFFFFB040000}" r="U30" connectionId="0">
    <xmlCellPr id="1" xr6:uid="{00000000-0010-0000-FB04-000001000000}" uniqueName="P1082165">
      <xmlPr mapId="3" xpath="/TFI-IZD-POD/IPK-GFI-IZD-POD-E_1000981/P1082165" xmlDataType="decimal"/>
    </xmlCellPr>
  </singleXmlCell>
  <singleXmlCell id="1285" xr6:uid="{00000000-000C-0000-FFFF-FFFFFC040000}" r="V30" connectionId="0">
    <xmlCellPr id="1" xr6:uid="{00000000-0010-0000-FC04-000001000000}" uniqueName="P1082166">
      <xmlPr mapId="3" xpath="/TFI-IZD-POD/IPK-GFI-IZD-POD-E_1000981/P1082166" xmlDataType="decimal"/>
    </xmlCellPr>
  </singleXmlCell>
  <singleXmlCell id="1286" xr6:uid="{00000000-000C-0000-FFFF-FFFFFD040000}" r="W30" connectionId="0">
    <xmlCellPr id="1" xr6:uid="{00000000-0010-0000-FD04-000001000000}" uniqueName="P1082167">
      <xmlPr mapId="3" xpath="/TFI-IZD-POD/IPK-GFI-IZD-POD-E_1000981/P1082167" xmlDataType="decimal"/>
    </xmlCellPr>
  </singleXmlCell>
  <singleXmlCell id="1287" xr6:uid="{00000000-000C-0000-FFFF-FFFFFE040000}" r="X30" connectionId="0">
    <xmlCellPr id="1" xr6:uid="{00000000-0010-0000-FE04-000001000000}" uniqueName="P1082168">
      <xmlPr mapId="3" xpath="/TFI-IZD-POD/IPK-GFI-IZD-POD-E_1000981/P1082168" xmlDataType="decimal"/>
    </xmlCellPr>
  </singleXmlCell>
  <singleXmlCell id="1288" xr6:uid="{00000000-000C-0000-FFFF-FFFFFF040000}" r="Y30" connectionId="0">
    <xmlCellPr id="1" xr6:uid="{00000000-0010-0000-FF04-000001000000}" uniqueName="P1082169">
      <xmlPr mapId="3" xpath="/TFI-IZD-POD/IPK-GFI-IZD-POD-E_1000981/P1082169" xmlDataType="decimal"/>
    </xmlCellPr>
  </singleXmlCell>
  <singleXmlCell id="1289" xr6:uid="{00000000-000C-0000-FFFF-FFFF00050000}" r="H32" connectionId="0">
    <xmlCellPr id="1" xr6:uid="{00000000-0010-0000-0005-000001000000}" uniqueName="P1079984">
      <xmlPr mapId="3" xpath="/TFI-IZD-POD/IPK-GFI-IZD-POD-E_1000981/P1079984" xmlDataType="decimal"/>
    </xmlCellPr>
  </singleXmlCell>
  <singleXmlCell id="1290" xr6:uid="{00000000-000C-0000-FFFF-FFFF01050000}" r="I32" connectionId="0">
    <xmlCellPr id="1" xr6:uid="{00000000-0010-0000-0105-000001000000}" uniqueName="P1079985">
      <xmlPr mapId="3" xpath="/TFI-IZD-POD/IPK-GFI-IZD-POD-E_1000981/P1079985" xmlDataType="decimal"/>
    </xmlCellPr>
  </singleXmlCell>
  <singleXmlCell id="1291" xr6:uid="{00000000-000C-0000-FFFF-FFFF02050000}" r="J32" connectionId="0">
    <xmlCellPr id="1" xr6:uid="{00000000-0010-0000-0205-000001000000}" uniqueName="P1079986">
      <xmlPr mapId="3" xpath="/TFI-IZD-POD/IPK-GFI-IZD-POD-E_1000981/P1079986" xmlDataType="decimal"/>
    </xmlCellPr>
  </singleXmlCell>
  <singleXmlCell id="1292" xr6:uid="{00000000-000C-0000-FFFF-FFFF03050000}" r="K32" connectionId="0">
    <xmlCellPr id="1" xr6:uid="{00000000-0010-0000-0305-000001000000}" uniqueName="P1079987">
      <xmlPr mapId="3" xpath="/TFI-IZD-POD/IPK-GFI-IZD-POD-E_1000981/P1079987" xmlDataType="decimal"/>
    </xmlCellPr>
  </singleXmlCell>
  <singleXmlCell id="1293" xr6:uid="{00000000-000C-0000-FFFF-FFFF04050000}" r="L32" connectionId="0">
    <xmlCellPr id="1" xr6:uid="{00000000-0010-0000-0405-000001000000}" uniqueName="P1079988">
      <xmlPr mapId="3" xpath="/TFI-IZD-POD/IPK-GFI-IZD-POD-E_1000981/P1079988" xmlDataType="decimal"/>
    </xmlCellPr>
  </singleXmlCell>
  <singleXmlCell id="1294" xr6:uid="{00000000-000C-0000-FFFF-FFFF05050000}" r="M32" connectionId="0">
    <xmlCellPr id="1" xr6:uid="{00000000-0010-0000-0505-000001000000}" uniqueName="P1079989">
      <xmlPr mapId="3" xpath="/TFI-IZD-POD/IPK-GFI-IZD-POD-E_1000981/P1079989" xmlDataType="decimal"/>
    </xmlCellPr>
  </singleXmlCell>
  <singleXmlCell id="1295" xr6:uid="{00000000-000C-0000-FFFF-FFFF06050000}" r="N32" connectionId="0">
    <xmlCellPr id="1" xr6:uid="{00000000-0010-0000-0605-000001000000}" uniqueName="P1079990">
      <xmlPr mapId="3" xpath="/TFI-IZD-POD/IPK-GFI-IZD-POD-E_1000981/P1079990" xmlDataType="decimal"/>
    </xmlCellPr>
  </singleXmlCell>
  <singleXmlCell id="1296" xr6:uid="{00000000-000C-0000-FFFF-FFFF07050000}" r="O32" connectionId="0">
    <xmlCellPr id="1" xr6:uid="{00000000-0010-0000-0705-000001000000}" uniqueName="P1079991">
      <xmlPr mapId="3" xpath="/TFI-IZD-POD/IPK-GFI-IZD-POD-E_1000981/P1079991" xmlDataType="decimal"/>
    </xmlCellPr>
  </singleXmlCell>
  <singleXmlCell id="1297" xr6:uid="{00000000-000C-0000-FFFF-FFFF08050000}" r="P32" connectionId="0">
    <xmlCellPr id="1" xr6:uid="{00000000-0010-0000-0805-000001000000}" uniqueName="P1082170">
      <xmlPr mapId="3" xpath="/TFI-IZD-POD/IPK-GFI-IZD-POD-E_1000981/P1082170" xmlDataType="decimal"/>
    </xmlCellPr>
  </singleXmlCell>
  <singleXmlCell id="1298" xr6:uid="{00000000-000C-0000-FFFF-FFFF09050000}" r="Q32" connectionId="0">
    <xmlCellPr id="1" xr6:uid="{00000000-0010-0000-0905-000001000000}" uniqueName="P1082171">
      <xmlPr mapId="3" xpath="/TFI-IZD-POD/IPK-GFI-IZD-POD-E_1000981/P1082171" xmlDataType="decimal"/>
    </xmlCellPr>
  </singleXmlCell>
  <singleXmlCell id="1299" xr6:uid="{00000000-000C-0000-FFFF-FFFF0A050000}" r="R32" connectionId="0">
    <xmlCellPr id="1" xr6:uid="{00000000-0010-0000-0A05-000001000000}" uniqueName="P1082172">
      <xmlPr mapId="3" xpath="/TFI-IZD-POD/IPK-GFI-IZD-POD-E_1000981/P1082172" xmlDataType="decimal"/>
    </xmlCellPr>
  </singleXmlCell>
  <singleXmlCell id="1300" xr6:uid="{00000000-000C-0000-FFFF-FFFF0B050000}" r="S32" connectionId="0">
    <xmlCellPr id="1" xr6:uid="{00000000-0010-0000-0B05-000001000000}" uniqueName="P1124822">
      <xmlPr mapId="3" xpath="/TFI-IZD-POD/IPK-GFI-IZD-POD-E_1000981/P1124822" xmlDataType="decimal"/>
    </xmlCellPr>
  </singleXmlCell>
  <singleXmlCell id="1301" xr6:uid="{00000000-000C-0000-FFFF-FFFF0C050000}" r="T32" connectionId="0">
    <xmlCellPr id="1" xr6:uid="{00000000-0010-0000-0C05-000001000000}" uniqueName="P1124823">
      <xmlPr mapId="3" xpath="/TFI-IZD-POD/IPK-GFI-IZD-POD-E_1000981/P1124823" xmlDataType="decimal"/>
    </xmlCellPr>
  </singleXmlCell>
  <singleXmlCell id="1302" xr6:uid="{00000000-000C-0000-FFFF-FFFF0D050000}" r="U32" connectionId="0">
    <xmlCellPr id="1" xr6:uid="{00000000-0010-0000-0D05-000001000000}" uniqueName="P1082173">
      <xmlPr mapId="3" xpath="/TFI-IZD-POD/IPK-GFI-IZD-POD-E_1000981/P1082173" xmlDataType="decimal"/>
    </xmlCellPr>
  </singleXmlCell>
  <singleXmlCell id="1303" xr6:uid="{00000000-000C-0000-FFFF-FFFF0E050000}" r="V32" connectionId="0">
    <xmlCellPr id="1" xr6:uid="{00000000-0010-0000-0E05-000001000000}" uniqueName="P1082174">
      <xmlPr mapId="3" xpath="/TFI-IZD-POD/IPK-GFI-IZD-POD-E_1000981/P1082174" xmlDataType="decimal"/>
    </xmlCellPr>
  </singleXmlCell>
  <singleXmlCell id="1304" xr6:uid="{00000000-000C-0000-FFFF-FFFF0F050000}" r="W32" connectionId="0">
    <xmlCellPr id="1" xr6:uid="{00000000-0010-0000-0F05-000001000000}" uniqueName="P1082175">
      <xmlPr mapId="3" xpath="/TFI-IZD-POD/IPK-GFI-IZD-POD-E_1000981/P1082175" xmlDataType="decimal"/>
    </xmlCellPr>
  </singleXmlCell>
  <singleXmlCell id="1305" xr6:uid="{00000000-000C-0000-FFFF-FFFF10050000}" r="X32" connectionId="0">
    <xmlCellPr id="1" xr6:uid="{00000000-0010-0000-1005-000001000000}" uniqueName="P1082176">
      <xmlPr mapId="3" xpath="/TFI-IZD-POD/IPK-GFI-IZD-POD-E_1000981/P1082176" xmlDataType="decimal"/>
    </xmlCellPr>
  </singleXmlCell>
  <singleXmlCell id="1306" xr6:uid="{00000000-000C-0000-FFFF-FFFF11050000}" r="Y32" connectionId="0">
    <xmlCellPr id="1" xr6:uid="{00000000-0010-0000-1105-000001000000}" uniqueName="P1082177">
      <xmlPr mapId="3" xpath="/TFI-IZD-POD/IPK-GFI-IZD-POD-E_1000981/P1082177" xmlDataType="decimal"/>
    </xmlCellPr>
  </singleXmlCell>
  <singleXmlCell id="1307" xr6:uid="{00000000-000C-0000-FFFF-FFFF12050000}" r="H33" connectionId="0">
    <xmlCellPr id="1" xr6:uid="{00000000-0010-0000-1205-000001000000}" uniqueName="P1079992">
      <xmlPr mapId="3" xpath="/TFI-IZD-POD/IPK-GFI-IZD-POD-E_1000981/P1079992" xmlDataType="decimal"/>
    </xmlCellPr>
  </singleXmlCell>
  <singleXmlCell id="1308" xr6:uid="{00000000-000C-0000-FFFF-FFFF13050000}" r="I33" connectionId="0">
    <xmlCellPr id="1" xr6:uid="{00000000-0010-0000-1305-000001000000}" uniqueName="P1079993">
      <xmlPr mapId="3" xpath="/TFI-IZD-POD/IPK-GFI-IZD-POD-E_1000981/P1079993" xmlDataType="decimal"/>
    </xmlCellPr>
  </singleXmlCell>
  <singleXmlCell id="1309" xr6:uid="{00000000-000C-0000-FFFF-FFFF14050000}" r="J33" connectionId="0">
    <xmlCellPr id="1" xr6:uid="{00000000-0010-0000-1405-000001000000}" uniqueName="P1079994">
      <xmlPr mapId="3" xpath="/TFI-IZD-POD/IPK-GFI-IZD-POD-E_1000981/P1079994" xmlDataType="decimal"/>
    </xmlCellPr>
  </singleXmlCell>
  <singleXmlCell id="1310" xr6:uid="{00000000-000C-0000-FFFF-FFFF15050000}" r="K33" connectionId="0">
    <xmlCellPr id="1" xr6:uid="{00000000-0010-0000-1505-000001000000}" uniqueName="P1079995">
      <xmlPr mapId="3" xpath="/TFI-IZD-POD/IPK-GFI-IZD-POD-E_1000981/P1079995" xmlDataType="decimal"/>
    </xmlCellPr>
  </singleXmlCell>
  <singleXmlCell id="1311" xr6:uid="{00000000-000C-0000-FFFF-FFFF16050000}" r="L33" connectionId="0">
    <xmlCellPr id="1" xr6:uid="{00000000-0010-0000-1605-000001000000}" uniqueName="P1079996">
      <xmlPr mapId="3" xpath="/TFI-IZD-POD/IPK-GFI-IZD-POD-E_1000981/P1079996" xmlDataType="decimal"/>
    </xmlCellPr>
  </singleXmlCell>
  <singleXmlCell id="1312" xr6:uid="{00000000-000C-0000-FFFF-FFFF17050000}" r="M33" connectionId="0">
    <xmlCellPr id="1" xr6:uid="{00000000-0010-0000-1705-000001000000}" uniqueName="P1079997">
      <xmlPr mapId="3" xpath="/TFI-IZD-POD/IPK-GFI-IZD-POD-E_1000981/P1079997" xmlDataType="decimal"/>
    </xmlCellPr>
  </singleXmlCell>
  <singleXmlCell id="1313" xr6:uid="{00000000-000C-0000-FFFF-FFFF18050000}" r="N33" connectionId="0">
    <xmlCellPr id="1" xr6:uid="{00000000-0010-0000-1805-000001000000}" uniqueName="P1079998">
      <xmlPr mapId="3" xpath="/TFI-IZD-POD/IPK-GFI-IZD-POD-E_1000981/P1079998" xmlDataType="decimal"/>
    </xmlCellPr>
  </singleXmlCell>
  <singleXmlCell id="1314" xr6:uid="{00000000-000C-0000-FFFF-FFFF19050000}" r="O33" connectionId="0">
    <xmlCellPr id="1" xr6:uid="{00000000-0010-0000-1905-000001000000}" uniqueName="P1079999">
      <xmlPr mapId="3" xpath="/TFI-IZD-POD/IPK-GFI-IZD-POD-E_1000981/P1079999" xmlDataType="decimal"/>
    </xmlCellPr>
  </singleXmlCell>
  <singleXmlCell id="1315" xr6:uid="{00000000-000C-0000-FFFF-FFFF1A050000}" r="P33" connectionId="0">
    <xmlCellPr id="1" xr6:uid="{00000000-0010-0000-1A05-000001000000}" uniqueName="P1082178">
      <xmlPr mapId="3" xpath="/TFI-IZD-POD/IPK-GFI-IZD-POD-E_1000981/P1082178" xmlDataType="decimal"/>
    </xmlCellPr>
  </singleXmlCell>
  <singleXmlCell id="1316" xr6:uid="{00000000-000C-0000-FFFF-FFFF1B050000}" r="Q33" connectionId="0">
    <xmlCellPr id="1" xr6:uid="{00000000-0010-0000-1B05-000001000000}" uniqueName="P1082179">
      <xmlPr mapId="3" xpath="/TFI-IZD-POD/IPK-GFI-IZD-POD-E_1000981/P1082179" xmlDataType="decimal"/>
    </xmlCellPr>
  </singleXmlCell>
  <singleXmlCell id="1317" xr6:uid="{00000000-000C-0000-FFFF-FFFF1C050000}" r="R33" connectionId="0">
    <xmlCellPr id="1" xr6:uid="{00000000-0010-0000-1C05-000001000000}" uniqueName="P1082180">
      <xmlPr mapId="3" xpath="/TFI-IZD-POD/IPK-GFI-IZD-POD-E_1000981/P1082180" xmlDataType="decimal"/>
    </xmlCellPr>
  </singleXmlCell>
  <singleXmlCell id="1318" xr6:uid="{00000000-000C-0000-FFFF-FFFF1D050000}" r="S33" connectionId="0">
    <xmlCellPr id="1" xr6:uid="{00000000-0010-0000-1D05-000001000000}" uniqueName="P1124824">
      <xmlPr mapId="3" xpath="/TFI-IZD-POD/IPK-GFI-IZD-POD-E_1000981/P1124824" xmlDataType="decimal"/>
    </xmlCellPr>
  </singleXmlCell>
  <singleXmlCell id="1319" xr6:uid="{00000000-000C-0000-FFFF-FFFF1E050000}" r="T33" connectionId="0">
    <xmlCellPr id="1" xr6:uid="{00000000-0010-0000-1E05-000001000000}" uniqueName="P1124825">
      <xmlPr mapId="3" xpath="/TFI-IZD-POD/IPK-GFI-IZD-POD-E_1000981/P1124825" xmlDataType="decimal"/>
    </xmlCellPr>
  </singleXmlCell>
  <singleXmlCell id="1320" xr6:uid="{00000000-000C-0000-FFFF-FFFF1F050000}" r="U33" connectionId="0">
    <xmlCellPr id="1" xr6:uid="{00000000-0010-0000-1F05-000001000000}" uniqueName="P1082181">
      <xmlPr mapId="3" xpath="/TFI-IZD-POD/IPK-GFI-IZD-POD-E_1000981/P1082181" xmlDataType="decimal"/>
    </xmlCellPr>
  </singleXmlCell>
  <singleXmlCell id="1321" xr6:uid="{00000000-000C-0000-FFFF-FFFF20050000}" r="V33" connectionId="0">
    <xmlCellPr id="1" xr6:uid="{00000000-0010-0000-2005-000001000000}" uniqueName="P1082182">
      <xmlPr mapId="3" xpath="/TFI-IZD-POD/IPK-GFI-IZD-POD-E_1000981/P1082182" xmlDataType="decimal"/>
    </xmlCellPr>
  </singleXmlCell>
  <singleXmlCell id="1322" xr6:uid="{00000000-000C-0000-FFFF-FFFF21050000}" r="W33" connectionId="0">
    <xmlCellPr id="1" xr6:uid="{00000000-0010-0000-2105-000001000000}" uniqueName="P1082183">
      <xmlPr mapId="3" xpath="/TFI-IZD-POD/IPK-GFI-IZD-POD-E_1000981/P1082183" xmlDataType="decimal"/>
    </xmlCellPr>
  </singleXmlCell>
  <singleXmlCell id="1323" xr6:uid="{00000000-000C-0000-FFFF-FFFF22050000}" r="X33" connectionId="0">
    <xmlCellPr id="1" xr6:uid="{00000000-0010-0000-2205-000001000000}" uniqueName="P1082184">
      <xmlPr mapId="3" xpath="/TFI-IZD-POD/IPK-GFI-IZD-POD-E_1000981/P1082184" xmlDataType="decimal"/>
    </xmlCellPr>
  </singleXmlCell>
  <singleXmlCell id="1324" xr6:uid="{00000000-000C-0000-FFFF-FFFF23050000}" r="Y33" connectionId="0">
    <xmlCellPr id="1" xr6:uid="{00000000-0010-0000-2305-000001000000}" uniqueName="P1082185">
      <xmlPr mapId="3" xpath="/TFI-IZD-POD/IPK-GFI-IZD-POD-E_1000981/P1082185" xmlDataType="decimal"/>
    </xmlCellPr>
  </singleXmlCell>
  <singleXmlCell id="1325" xr6:uid="{00000000-000C-0000-FFFF-FFFF24050000}" r="H34" connectionId="0">
    <xmlCellPr id="1" xr6:uid="{00000000-0010-0000-2405-000001000000}" uniqueName="P1080000">
      <xmlPr mapId="3" xpath="/TFI-IZD-POD/IPK-GFI-IZD-POD-E_1000981/P1080000" xmlDataType="decimal"/>
    </xmlCellPr>
  </singleXmlCell>
  <singleXmlCell id="1326" xr6:uid="{00000000-000C-0000-FFFF-FFFF25050000}" r="I34" connectionId="0">
    <xmlCellPr id="1" xr6:uid="{00000000-0010-0000-2505-000001000000}" uniqueName="P1080001">
      <xmlPr mapId="3" xpath="/TFI-IZD-POD/IPK-GFI-IZD-POD-E_1000981/P1080001" xmlDataType="decimal"/>
    </xmlCellPr>
  </singleXmlCell>
  <singleXmlCell id="1327" xr6:uid="{00000000-000C-0000-FFFF-FFFF26050000}" r="J34" connectionId="0">
    <xmlCellPr id="1" xr6:uid="{00000000-0010-0000-2605-000001000000}" uniqueName="P1080002">
      <xmlPr mapId="3" xpath="/TFI-IZD-POD/IPK-GFI-IZD-POD-E_1000981/P1080002" xmlDataType="decimal"/>
    </xmlCellPr>
  </singleXmlCell>
  <singleXmlCell id="1328" xr6:uid="{00000000-000C-0000-FFFF-FFFF27050000}" r="K34" connectionId="0">
    <xmlCellPr id="1" xr6:uid="{00000000-0010-0000-2705-000001000000}" uniqueName="P1080003">
      <xmlPr mapId="3" xpath="/TFI-IZD-POD/IPK-GFI-IZD-POD-E_1000981/P1080003" xmlDataType="decimal"/>
    </xmlCellPr>
  </singleXmlCell>
  <singleXmlCell id="1329" xr6:uid="{00000000-000C-0000-FFFF-FFFF28050000}" r="L34" connectionId="0">
    <xmlCellPr id="1" xr6:uid="{00000000-0010-0000-2805-000001000000}" uniqueName="P1080004">
      <xmlPr mapId="3" xpath="/TFI-IZD-POD/IPK-GFI-IZD-POD-E_1000981/P1080004" xmlDataType="decimal"/>
    </xmlCellPr>
  </singleXmlCell>
  <singleXmlCell id="1330" xr6:uid="{00000000-000C-0000-FFFF-FFFF29050000}" r="M34" connectionId="0">
    <xmlCellPr id="1" xr6:uid="{00000000-0010-0000-2905-000001000000}" uniqueName="P1080005">
      <xmlPr mapId="3" xpath="/TFI-IZD-POD/IPK-GFI-IZD-POD-E_1000981/P1080005" xmlDataType="decimal"/>
    </xmlCellPr>
  </singleXmlCell>
  <singleXmlCell id="1331" xr6:uid="{00000000-000C-0000-FFFF-FFFF2A050000}" r="N34" connectionId="0">
    <xmlCellPr id="1" xr6:uid="{00000000-0010-0000-2A05-000001000000}" uniqueName="P1080006">
      <xmlPr mapId="3" xpath="/TFI-IZD-POD/IPK-GFI-IZD-POD-E_1000981/P1080006" xmlDataType="decimal"/>
    </xmlCellPr>
  </singleXmlCell>
  <singleXmlCell id="1332" xr6:uid="{00000000-000C-0000-FFFF-FFFF2B050000}" r="O34" connectionId="0">
    <xmlCellPr id="1" xr6:uid="{00000000-0010-0000-2B05-000001000000}" uniqueName="P1080007">
      <xmlPr mapId="3" xpath="/TFI-IZD-POD/IPK-GFI-IZD-POD-E_1000981/P1080007" xmlDataType="decimal"/>
    </xmlCellPr>
  </singleXmlCell>
  <singleXmlCell id="1333" xr6:uid="{00000000-000C-0000-FFFF-FFFF2C050000}" r="P34" connectionId="0">
    <xmlCellPr id="1" xr6:uid="{00000000-0010-0000-2C05-000001000000}" uniqueName="P1082186">
      <xmlPr mapId="3" xpath="/TFI-IZD-POD/IPK-GFI-IZD-POD-E_1000981/P1082186" xmlDataType="decimal"/>
    </xmlCellPr>
  </singleXmlCell>
  <singleXmlCell id="1334" xr6:uid="{00000000-000C-0000-FFFF-FFFF2D050000}" r="Q34" connectionId="0">
    <xmlCellPr id="1" xr6:uid="{00000000-0010-0000-2D05-000001000000}" uniqueName="P1082187">
      <xmlPr mapId="3" xpath="/TFI-IZD-POD/IPK-GFI-IZD-POD-E_1000981/P1082187" xmlDataType="decimal"/>
    </xmlCellPr>
  </singleXmlCell>
  <singleXmlCell id="1335" xr6:uid="{00000000-000C-0000-FFFF-FFFF2E050000}" r="R34" connectionId="0">
    <xmlCellPr id="1" xr6:uid="{00000000-0010-0000-2E05-000001000000}" uniqueName="P1082188">
      <xmlPr mapId="3" xpath="/TFI-IZD-POD/IPK-GFI-IZD-POD-E_1000981/P1082188" xmlDataType="decimal"/>
    </xmlCellPr>
  </singleXmlCell>
  <singleXmlCell id="1336" xr6:uid="{00000000-000C-0000-FFFF-FFFF2F050000}" r="S34" connectionId="0">
    <xmlCellPr id="1" xr6:uid="{00000000-0010-0000-2F05-000001000000}" uniqueName="P1124826">
      <xmlPr mapId="3" xpath="/TFI-IZD-POD/IPK-GFI-IZD-POD-E_1000981/P1124826" xmlDataType="decimal"/>
    </xmlCellPr>
  </singleXmlCell>
  <singleXmlCell id="1337" xr6:uid="{00000000-000C-0000-FFFF-FFFF30050000}" r="T34" connectionId="0">
    <xmlCellPr id="1" xr6:uid="{00000000-0010-0000-3005-000001000000}" uniqueName="P1124827">
      <xmlPr mapId="3" xpath="/TFI-IZD-POD/IPK-GFI-IZD-POD-E_1000981/P1124827" xmlDataType="decimal"/>
    </xmlCellPr>
  </singleXmlCell>
  <singleXmlCell id="1338" xr6:uid="{00000000-000C-0000-FFFF-FFFF31050000}" r="U34" connectionId="0">
    <xmlCellPr id="1" xr6:uid="{00000000-0010-0000-3105-000001000000}" uniqueName="P1082189">
      <xmlPr mapId="3" xpath="/TFI-IZD-POD/IPK-GFI-IZD-POD-E_1000981/P1082189" xmlDataType="decimal"/>
    </xmlCellPr>
  </singleXmlCell>
  <singleXmlCell id="1339" xr6:uid="{00000000-000C-0000-FFFF-FFFF32050000}" r="V34" connectionId="0">
    <xmlCellPr id="1" xr6:uid="{00000000-0010-0000-3205-000001000000}" uniqueName="P1082190">
      <xmlPr mapId="3" xpath="/TFI-IZD-POD/IPK-GFI-IZD-POD-E_1000981/P1082190" xmlDataType="decimal"/>
    </xmlCellPr>
  </singleXmlCell>
  <singleXmlCell id="1340" xr6:uid="{00000000-000C-0000-FFFF-FFFF33050000}" r="W34" connectionId="0">
    <xmlCellPr id="1" xr6:uid="{00000000-0010-0000-3305-000001000000}" uniqueName="P1082191">
      <xmlPr mapId="3" xpath="/TFI-IZD-POD/IPK-GFI-IZD-POD-E_1000981/P1082191" xmlDataType="decimal"/>
    </xmlCellPr>
  </singleXmlCell>
  <singleXmlCell id="1341" xr6:uid="{00000000-000C-0000-FFFF-FFFF34050000}" r="X34" connectionId="0">
    <xmlCellPr id="1" xr6:uid="{00000000-0010-0000-3405-000001000000}" uniqueName="P1082192">
      <xmlPr mapId="3" xpath="/TFI-IZD-POD/IPK-GFI-IZD-POD-E_1000981/P1082192" xmlDataType="decimal"/>
    </xmlCellPr>
  </singleXmlCell>
  <singleXmlCell id="1342" xr6:uid="{00000000-000C-0000-FFFF-FFFF35050000}" r="Y34" connectionId="0">
    <xmlCellPr id="1" xr6:uid="{00000000-0010-0000-3505-000001000000}" uniqueName="P1082193">
      <xmlPr mapId="3" xpath="/TFI-IZD-POD/IPK-GFI-IZD-POD-E_1000981/P1082193" xmlDataType="decimal"/>
    </xmlCellPr>
  </singleXmlCell>
  <singleXmlCell id="1343" xr6:uid="{00000000-000C-0000-FFFF-FFFF36050000}" r="H36" connectionId="0">
    <xmlCellPr id="1" xr6:uid="{00000000-0010-0000-3605-000001000000}" uniqueName="P1080008">
      <xmlPr mapId="3" xpath="/TFI-IZD-POD/IPK-GFI-IZD-POD-E_1000981/P1080008" xmlDataType="decimal"/>
    </xmlCellPr>
  </singleXmlCell>
  <singleXmlCell id="1344" xr6:uid="{00000000-000C-0000-FFFF-FFFF37050000}" r="I36" connectionId="0">
    <xmlCellPr id="1" xr6:uid="{00000000-0010-0000-3705-000001000000}" uniqueName="P1080009">
      <xmlPr mapId="3" xpath="/TFI-IZD-POD/IPK-GFI-IZD-POD-E_1000981/P1080009" xmlDataType="decimal"/>
    </xmlCellPr>
  </singleXmlCell>
  <singleXmlCell id="1345" xr6:uid="{00000000-000C-0000-FFFF-FFFF38050000}" r="J36" connectionId="0">
    <xmlCellPr id="1" xr6:uid="{00000000-0010-0000-3805-000001000000}" uniqueName="P1080010">
      <xmlPr mapId="3" xpath="/TFI-IZD-POD/IPK-GFI-IZD-POD-E_1000981/P1080010" xmlDataType="decimal"/>
    </xmlCellPr>
  </singleXmlCell>
  <singleXmlCell id="1346" xr6:uid="{00000000-000C-0000-FFFF-FFFF39050000}" r="K36" connectionId="0">
    <xmlCellPr id="1" xr6:uid="{00000000-0010-0000-3905-000001000000}" uniqueName="P1080011">
      <xmlPr mapId="3" xpath="/TFI-IZD-POD/IPK-GFI-IZD-POD-E_1000981/P1080011" xmlDataType="decimal"/>
    </xmlCellPr>
  </singleXmlCell>
  <singleXmlCell id="1347" xr6:uid="{00000000-000C-0000-FFFF-FFFF3A050000}" r="L36" connectionId="0">
    <xmlCellPr id="1" xr6:uid="{00000000-0010-0000-3A05-000001000000}" uniqueName="P1080012">
      <xmlPr mapId="3" xpath="/TFI-IZD-POD/IPK-GFI-IZD-POD-E_1000981/P1080012" xmlDataType="decimal"/>
    </xmlCellPr>
  </singleXmlCell>
  <singleXmlCell id="1348" xr6:uid="{00000000-000C-0000-FFFF-FFFF3B050000}" r="M36" connectionId="0">
    <xmlCellPr id="1" xr6:uid="{00000000-0010-0000-3B05-000001000000}" uniqueName="P1080013">
      <xmlPr mapId="3" xpath="/TFI-IZD-POD/IPK-GFI-IZD-POD-E_1000981/P1080013" xmlDataType="decimal"/>
    </xmlCellPr>
  </singleXmlCell>
  <singleXmlCell id="1349" xr6:uid="{00000000-000C-0000-FFFF-FFFF3C050000}" r="N36" connectionId="0">
    <xmlCellPr id="1" xr6:uid="{00000000-0010-0000-3C05-000001000000}" uniqueName="P1080014">
      <xmlPr mapId="3" xpath="/TFI-IZD-POD/IPK-GFI-IZD-POD-E_1000981/P1080014" xmlDataType="decimal"/>
    </xmlCellPr>
  </singleXmlCell>
  <singleXmlCell id="1350" xr6:uid="{00000000-000C-0000-FFFF-FFFF3D050000}" r="O36" connectionId="0">
    <xmlCellPr id="1" xr6:uid="{00000000-0010-0000-3D05-000001000000}" uniqueName="P1080015">
      <xmlPr mapId="3" xpath="/TFI-IZD-POD/IPK-GFI-IZD-POD-E_1000981/P1080015" xmlDataType="decimal"/>
    </xmlCellPr>
  </singleXmlCell>
  <singleXmlCell id="1351" xr6:uid="{00000000-000C-0000-FFFF-FFFF3E050000}" r="P36" connectionId="0">
    <xmlCellPr id="1" xr6:uid="{00000000-0010-0000-3E05-000001000000}" uniqueName="P1082194">
      <xmlPr mapId="3" xpath="/TFI-IZD-POD/IPK-GFI-IZD-POD-E_1000981/P1082194" xmlDataType="decimal"/>
    </xmlCellPr>
  </singleXmlCell>
  <singleXmlCell id="1352" xr6:uid="{00000000-000C-0000-FFFF-FFFF3F050000}" r="Q36" connectionId="0">
    <xmlCellPr id="1" xr6:uid="{00000000-0010-0000-3F05-000001000000}" uniqueName="P1082195">
      <xmlPr mapId="3" xpath="/TFI-IZD-POD/IPK-GFI-IZD-POD-E_1000981/P1082195" xmlDataType="decimal"/>
    </xmlCellPr>
  </singleXmlCell>
  <singleXmlCell id="1353" xr6:uid="{00000000-000C-0000-FFFF-FFFF40050000}" r="R36" connectionId="0">
    <xmlCellPr id="1" xr6:uid="{00000000-0010-0000-4005-000001000000}" uniqueName="P1082196">
      <xmlPr mapId="3" xpath="/TFI-IZD-POD/IPK-GFI-IZD-POD-E_1000981/P1082196" xmlDataType="decimal"/>
    </xmlCellPr>
  </singleXmlCell>
  <singleXmlCell id="1354" xr6:uid="{00000000-000C-0000-FFFF-FFFF41050000}" r="S36" connectionId="0">
    <xmlCellPr id="1" xr6:uid="{00000000-0010-0000-4105-000001000000}" uniqueName="P1124829">
      <xmlPr mapId="3" xpath="/TFI-IZD-POD/IPK-GFI-IZD-POD-E_1000981/P1124829" xmlDataType="decimal"/>
    </xmlCellPr>
  </singleXmlCell>
  <singleXmlCell id="1355" xr6:uid="{00000000-000C-0000-FFFF-FFFF42050000}" r="T36" connectionId="0">
    <xmlCellPr id="1" xr6:uid="{00000000-0010-0000-4205-000001000000}" uniqueName="P1124830">
      <xmlPr mapId="3" xpath="/TFI-IZD-POD/IPK-GFI-IZD-POD-E_1000981/P1124830" xmlDataType="decimal"/>
    </xmlCellPr>
  </singleXmlCell>
  <singleXmlCell id="1356" xr6:uid="{00000000-000C-0000-FFFF-FFFF43050000}" r="U36" connectionId="0">
    <xmlCellPr id="1" xr6:uid="{00000000-0010-0000-4305-000001000000}" uniqueName="P1082197">
      <xmlPr mapId="3" xpath="/TFI-IZD-POD/IPK-GFI-IZD-POD-E_1000981/P1082197" xmlDataType="decimal"/>
    </xmlCellPr>
  </singleXmlCell>
  <singleXmlCell id="1357" xr6:uid="{00000000-000C-0000-FFFF-FFFF44050000}" r="V36" connectionId="0">
    <xmlCellPr id="1" xr6:uid="{00000000-0010-0000-4405-000001000000}" uniqueName="P1082198">
      <xmlPr mapId="3" xpath="/TFI-IZD-POD/IPK-GFI-IZD-POD-E_1000981/P1082198" xmlDataType="decimal"/>
    </xmlCellPr>
  </singleXmlCell>
  <singleXmlCell id="1358" xr6:uid="{00000000-000C-0000-FFFF-FFFF45050000}" r="W36" connectionId="0">
    <xmlCellPr id="1" xr6:uid="{00000000-0010-0000-4505-000001000000}" uniqueName="P1082199">
      <xmlPr mapId="3" xpath="/TFI-IZD-POD/IPK-GFI-IZD-POD-E_1000981/P1082199" xmlDataType="decimal"/>
    </xmlCellPr>
  </singleXmlCell>
  <singleXmlCell id="1359" xr6:uid="{00000000-000C-0000-FFFF-FFFF46050000}" r="X36" connectionId="0">
    <xmlCellPr id="1" xr6:uid="{00000000-0010-0000-4605-000001000000}" uniqueName="P1082200">
      <xmlPr mapId="3" xpath="/TFI-IZD-POD/IPK-GFI-IZD-POD-E_1000981/P1082200" xmlDataType="decimal"/>
    </xmlCellPr>
  </singleXmlCell>
  <singleXmlCell id="1360" xr6:uid="{00000000-000C-0000-FFFF-FFFF47050000}" r="Y36" connectionId="0">
    <xmlCellPr id="1" xr6:uid="{00000000-0010-0000-4705-000001000000}" uniqueName="P1082201">
      <xmlPr mapId="3" xpath="/TFI-IZD-POD/IPK-GFI-IZD-POD-E_1000981/P1082201" xmlDataType="decimal"/>
    </xmlCellPr>
  </singleXmlCell>
  <singleXmlCell id="1361" xr6:uid="{00000000-000C-0000-FFFF-FFFF48050000}" r="H37" connectionId="0">
    <xmlCellPr id="1" xr6:uid="{00000000-0010-0000-4805-000001000000}" uniqueName="P1080016">
      <xmlPr mapId="3" xpath="/TFI-IZD-POD/IPK-GFI-IZD-POD-E_1000981/P1080016" xmlDataType="decimal"/>
    </xmlCellPr>
  </singleXmlCell>
  <singleXmlCell id="1362" xr6:uid="{00000000-000C-0000-FFFF-FFFF49050000}" r="I37" connectionId="0">
    <xmlCellPr id="1" xr6:uid="{00000000-0010-0000-4905-000001000000}" uniqueName="P1080017">
      <xmlPr mapId="3" xpath="/TFI-IZD-POD/IPK-GFI-IZD-POD-E_1000981/P1080017" xmlDataType="decimal"/>
    </xmlCellPr>
  </singleXmlCell>
  <singleXmlCell id="1363" xr6:uid="{00000000-000C-0000-FFFF-FFFF4A050000}" r="J37" connectionId="0">
    <xmlCellPr id="1" xr6:uid="{00000000-0010-0000-4A05-000001000000}" uniqueName="P1080018">
      <xmlPr mapId="3" xpath="/TFI-IZD-POD/IPK-GFI-IZD-POD-E_1000981/P1080018" xmlDataType="decimal"/>
    </xmlCellPr>
  </singleXmlCell>
  <singleXmlCell id="1364" xr6:uid="{00000000-000C-0000-FFFF-FFFF4B050000}" r="K37" connectionId="0">
    <xmlCellPr id="1" xr6:uid="{00000000-0010-0000-4B05-000001000000}" uniqueName="P1080019">
      <xmlPr mapId="3" xpath="/TFI-IZD-POD/IPK-GFI-IZD-POD-E_1000981/P1080019" xmlDataType="decimal"/>
    </xmlCellPr>
  </singleXmlCell>
  <singleXmlCell id="1365" xr6:uid="{00000000-000C-0000-FFFF-FFFF4C050000}" r="L37" connectionId="0">
    <xmlCellPr id="1" xr6:uid="{00000000-0010-0000-4C05-000001000000}" uniqueName="P1080020">
      <xmlPr mapId="3" xpath="/TFI-IZD-POD/IPK-GFI-IZD-POD-E_1000981/P1080020" xmlDataType="decimal"/>
    </xmlCellPr>
  </singleXmlCell>
  <singleXmlCell id="1366" xr6:uid="{00000000-000C-0000-FFFF-FFFF4D050000}" r="M37" connectionId="0">
    <xmlCellPr id="1" xr6:uid="{00000000-0010-0000-4D05-000001000000}" uniqueName="P1080021">
      <xmlPr mapId="3" xpath="/TFI-IZD-POD/IPK-GFI-IZD-POD-E_1000981/P1080021" xmlDataType="decimal"/>
    </xmlCellPr>
  </singleXmlCell>
  <singleXmlCell id="1367" xr6:uid="{00000000-000C-0000-FFFF-FFFF4E050000}" r="N37" connectionId="0">
    <xmlCellPr id="1" xr6:uid="{00000000-0010-0000-4E05-000001000000}" uniqueName="P1080022">
      <xmlPr mapId="3" xpath="/TFI-IZD-POD/IPK-GFI-IZD-POD-E_1000981/P1080022" xmlDataType="decimal"/>
    </xmlCellPr>
  </singleXmlCell>
  <singleXmlCell id="1368" xr6:uid="{00000000-000C-0000-FFFF-FFFF4F050000}" r="O37" connectionId="0">
    <xmlCellPr id="1" xr6:uid="{00000000-0010-0000-4F05-000001000000}" uniqueName="P1080023">
      <xmlPr mapId="3" xpath="/TFI-IZD-POD/IPK-GFI-IZD-POD-E_1000981/P1080023" xmlDataType="decimal"/>
    </xmlCellPr>
  </singleXmlCell>
  <singleXmlCell id="1369" xr6:uid="{00000000-000C-0000-FFFF-FFFF50050000}" r="P37" connectionId="0">
    <xmlCellPr id="1" xr6:uid="{00000000-0010-0000-5005-000001000000}" uniqueName="P1082202">
      <xmlPr mapId="3" xpath="/TFI-IZD-POD/IPK-GFI-IZD-POD-E_1000981/P1082202" xmlDataType="decimal"/>
    </xmlCellPr>
  </singleXmlCell>
  <singleXmlCell id="1370" xr6:uid="{00000000-000C-0000-FFFF-FFFF51050000}" r="Q37" connectionId="0">
    <xmlCellPr id="1" xr6:uid="{00000000-0010-0000-5105-000001000000}" uniqueName="P1082203">
      <xmlPr mapId="3" xpath="/TFI-IZD-POD/IPK-GFI-IZD-POD-E_1000981/P1082203" xmlDataType="decimal"/>
    </xmlCellPr>
  </singleXmlCell>
  <singleXmlCell id="1371" xr6:uid="{00000000-000C-0000-FFFF-FFFF52050000}" r="R37" connectionId="0">
    <xmlCellPr id="1" xr6:uid="{00000000-0010-0000-5205-000001000000}" uniqueName="P1082204">
      <xmlPr mapId="3" xpath="/TFI-IZD-POD/IPK-GFI-IZD-POD-E_1000981/P1082204" xmlDataType="decimal"/>
    </xmlCellPr>
  </singleXmlCell>
  <singleXmlCell id="1372" xr6:uid="{00000000-000C-0000-FFFF-FFFF53050000}" r="S37" connectionId="0">
    <xmlCellPr id="1" xr6:uid="{00000000-0010-0000-5305-000001000000}" uniqueName="P1124828">
      <xmlPr mapId="3" xpath="/TFI-IZD-POD/IPK-GFI-IZD-POD-E_1000981/P1124828" xmlDataType="decimal"/>
    </xmlCellPr>
  </singleXmlCell>
  <singleXmlCell id="1373" xr6:uid="{00000000-000C-0000-FFFF-FFFF54050000}" r="T37" connectionId="0">
    <xmlCellPr id="1" xr6:uid="{00000000-0010-0000-5405-000001000000}" uniqueName="P1124831">
      <xmlPr mapId="3" xpath="/TFI-IZD-POD/IPK-GFI-IZD-POD-E_1000981/P1124831" xmlDataType="decimal"/>
    </xmlCellPr>
  </singleXmlCell>
  <singleXmlCell id="1374" xr6:uid="{00000000-000C-0000-FFFF-FFFF55050000}" r="U37" connectionId="0">
    <xmlCellPr id="1" xr6:uid="{00000000-0010-0000-5505-000001000000}" uniqueName="P1082205">
      <xmlPr mapId="3" xpath="/TFI-IZD-POD/IPK-GFI-IZD-POD-E_1000981/P1082205" xmlDataType="decimal"/>
    </xmlCellPr>
  </singleXmlCell>
  <singleXmlCell id="1375" xr6:uid="{00000000-000C-0000-FFFF-FFFF56050000}" r="V37" connectionId="0">
    <xmlCellPr id="1" xr6:uid="{00000000-0010-0000-5605-000001000000}" uniqueName="P1082206">
      <xmlPr mapId="3" xpath="/TFI-IZD-POD/IPK-GFI-IZD-POD-E_1000981/P1082206" xmlDataType="decimal"/>
    </xmlCellPr>
  </singleXmlCell>
  <singleXmlCell id="1376" xr6:uid="{00000000-000C-0000-FFFF-FFFF57050000}" r="W37" connectionId="0">
    <xmlCellPr id="1" xr6:uid="{00000000-0010-0000-5705-000001000000}" uniqueName="P1082207">
      <xmlPr mapId="3" xpath="/TFI-IZD-POD/IPK-GFI-IZD-POD-E_1000981/P1082207" xmlDataType="decimal"/>
    </xmlCellPr>
  </singleXmlCell>
  <singleXmlCell id="1377" xr6:uid="{00000000-000C-0000-FFFF-FFFF58050000}" r="X37" connectionId="0">
    <xmlCellPr id="1" xr6:uid="{00000000-0010-0000-5805-000001000000}" uniqueName="P1082208">
      <xmlPr mapId="3" xpath="/TFI-IZD-POD/IPK-GFI-IZD-POD-E_1000981/P1082208" xmlDataType="decimal"/>
    </xmlCellPr>
  </singleXmlCell>
  <singleXmlCell id="1378" xr6:uid="{00000000-000C-0000-FFFF-FFFF59050000}" r="Y37" connectionId="0">
    <xmlCellPr id="1" xr6:uid="{00000000-0010-0000-5905-000001000000}" uniqueName="P1082209">
      <xmlPr mapId="3" xpath="/TFI-IZD-POD/IPK-GFI-IZD-POD-E_1000981/P1082209" xmlDataType="decimal"/>
    </xmlCellPr>
  </singleXmlCell>
  <singleXmlCell id="1379" xr6:uid="{00000000-000C-0000-FFFF-FFFF5A050000}" r="H38" connectionId="0">
    <xmlCellPr id="1" xr6:uid="{00000000-0010-0000-5A05-000001000000}" uniqueName="P1080024">
      <xmlPr mapId="3" xpath="/TFI-IZD-POD/IPK-GFI-IZD-POD-E_1000981/P1080024" xmlDataType="decimal"/>
    </xmlCellPr>
  </singleXmlCell>
  <singleXmlCell id="1380" xr6:uid="{00000000-000C-0000-FFFF-FFFF5B050000}" r="I38" connectionId="0">
    <xmlCellPr id="1" xr6:uid="{00000000-0010-0000-5B05-000001000000}" uniqueName="P1080025">
      <xmlPr mapId="3" xpath="/TFI-IZD-POD/IPK-GFI-IZD-POD-E_1000981/P1080025" xmlDataType="decimal"/>
    </xmlCellPr>
  </singleXmlCell>
  <singleXmlCell id="1381" xr6:uid="{00000000-000C-0000-FFFF-FFFF5C050000}" r="J38" connectionId="0">
    <xmlCellPr id="1" xr6:uid="{00000000-0010-0000-5C05-000001000000}" uniqueName="P1080026">
      <xmlPr mapId="3" xpath="/TFI-IZD-POD/IPK-GFI-IZD-POD-E_1000981/P1080026" xmlDataType="decimal"/>
    </xmlCellPr>
  </singleXmlCell>
  <singleXmlCell id="1382" xr6:uid="{00000000-000C-0000-FFFF-FFFF5D050000}" r="K38" connectionId="0">
    <xmlCellPr id="1" xr6:uid="{00000000-0010-0000-5D05-000001000000}" uniqueName="P1080027">
      <xmlPr mapId="3" xpath="/TFI-IZD-POD/IPK-GFI-IZD-POD-E_1000981/P1080027" xmlDataType="decimal"/>
    </xmlCellPr>
  </singleXmlCell>
  <singleXmlCell id="1383" xr6:uid="{00000000-000C-0000-FFFF-FFFF5E050000}" r="L38" connectionId="0">
    <xmlCellPr id="1" xr6:uid="{00000000-0010-0000-5E05-000001000000}" uniqueName="P1080028">
      <xmlPr mapId="3" xpath="/TFI-IZD-POD/IPK-GFI-IZD-POD-E_1000981/P1080028" xmlDataType="decimal"/>
    </xmlCellPr>
  </singleXmlCell>
  <singleXmlCell id="1384" xr6:uid="{00000000-000C-0000-FFFF-FFFF5F050000}" r="M38" connectionId="0">
    <xmlCellPr id="1" xr6:uid="{00000000-0010-0000-5F05-000001000000}" uniqueName="P1080029">
      <xmlPr mapId="3" xpath="/TFI-IZD-POD/IPK-GFI-IZD-POD-E_1000981/P1080029" xmlDataType="decimal"/>
    </xmlCellPr>
  </singleXmlCell>
  <singleXmlCell id="1385" xr6:uid="{00000000-000C-0000-FFFF-FFFF60050000}" r="N38" connectionId="0">
    <xmlCellPr id="1" xr6:uid="{00000000-0010-0000-6005-000001000000}" uniqueName="P1080030">
      <xmlPr mapId="3" xpath="/TFI-IZD-POD/IPK-GFI-IZD-POD-E_1000981/P1080030" xmlDataType="decimal"/>
    </xmlCellPr>
  </singleXmlCell>
  <singleXmlCell id="1386" xr6:uid="{00000000-000C-0000-FFFF-FFFF61050000}" r="O38" connectionId="0">
    <xmlCellPr id="1" xr6:uid="{00000000-0010-0000-6105-000001000000}" uniqueName="P1080031">
      <xmlPr mapId="3" xpath="/TFI-IZD-POD/IPK-GFI-IZD-POD-E_1000981/P1080031" xmlDataType="decimal"/>
    </xmlCellPr>
  </singleXmlCell>
  <singleXmlCell id="1387" xr6:uid="{00000000-000C-0000-FFFF-FFFF62050000}" r="P38" connectionId="0">
    <xmlCellPr id="1" xr6:uid="{00000000-0010-0000-6205-000001000000}" uniqueName="P1082210">
      <xmlPr mapId="3" xpath="/TFI-IZD-POD/IPK-GFI-IZD-POD-E_1000981/P1082210" xmlDataType="decimal"/>
    </xmlCellPr>
  </singleXmlCell>
  <singleXmlCell id="1388" xr6:uid="{00000000-000C-0000-FFFF-FFFF63050000}" r="Q38" connectionId="0">
    <xmlCellPr id="1" xr6:uid="{00000000-0010-0000-6305-000001000000}" uniqueName="P1082211">
      <xmlPr mapId="3" xpath="/TFI-IZD-POD/IPK-GFI-IZD-POD-E_1000981/P1082211" xmlDataType="decimal"/>
    </xmlCellPr>
  </singleXmlCell>
  <singleXmlCell id="1389" xr6:uid="{00000000-000C-0000-FFFF-FFFF64050000}" r="R38" connectionId="0">
    <xmlCellPr id="1" xr6:uid="{00000000-0010-0000-6405-000001000000}" uniqueName="P1082212">
      <xmlPr mapId="3" xpath="/TFI-IZD-POD/IPK-GFI-IZD-POD-E_1000981/P1082212" xmlDataType="decimal"/>
    </xmlCellPr>
  </singleXmlCell>
  <singleXmlCell id="1390" xr6:uid="{00000000-000C-0000-FFFF-FFFF65050000}" r="S38" connectionId="0">
    <xmlCellPr id="1" xr6:uid="{00000000-0010-0000-6505-000001000000}" uniqueName="P1124832">
      <xmlPr mapId="3" xpath="/TFI-IZD-POD/IPK-GFI-IZD-POD-E_1000981/P1124832" xmlDataType="decimal"/>
    </xmlCellPr>
  </singleXmlCell>
  <singleXmlCell id="1391" xr6:uid="{00000000-000C-0000-FFFF-FFFF66050000}" r="T38" connectionId="0">
    <xmlCellPr id="1" xr6:uid="{00000000-0010-0000-6605-000001000000}" uniqueName="P1124833">
      <xmlPr mapId="3" xpath="/TFI-IZD-POD/IPK-GFI-IZD-POD-E_1000981/P1124833" xmlDataType="decimal"/>
    </xmlCellPr>
  </singleXmlCell>
  <singleXmlCell id="1392" xr6:uid="{00000000-000C-0000-FFFF-FFFF67050000}" r="U38" connectionId="0">
    <xmlCellPr id="1" xr6:uid="{00000000-0010-0000-6705-000001000000}" uniqueName="P1082213">
      <xmlPr mapId="3" xpath="/TFI-IZD-POD/IPK-GFI-IZD-POD-E_1000981/P1082213" xmlDataType="decimal"/>
    </xmlCellPr>
  </singleXmlCell>
  <singleXmlCell id="1393" xr6:uid="{00000000-000C-0000-FFFF-FFFF68050000}" r="V38" connectionId="0">
    <xmlCellPr id="1" xr6:uid="{00000000-0010-0000-6805-000001000000}" uniqueName="P1082214">
      <xmlPr mapId="3" xpath="/TFI-IZD-POD/IPK-GFI-IZD-POD-E_1000981/P1082214" xmlDataType="decimal"/>
    </xmlCellPr>
  </singleXmlCell>
  <singleXmlCell id="1394" xr6:uid="{00000000-000C-0000-FFFF-FFFF69050000}" r="W38" connectionId="0">
    <xmlCellPr id="1" xr6:uid="{00000000-0010-0000-6905-000001000000}" uniqueName="P1082215">
      <xmlPr mapId="3" xpath="/TFI-IZD-POD/IPK-GFI-IZD-POD-E_1000981/P1082215" xmlDataType="decimal"/>
    </xmlCellPr>
  </singleXmlCell>
  <singleXmlCell id="1395" xr6:uid="{00000000-000C-0000-FFFF-FFFF6A050000}" r="X38" connectionId="0">
    <xmlCellPr id="1" xr6:uid="{00000000-0010-0000-6A05-000001000000}" uniqueName="P1082216">
      <xmlPr mapId="3" xpath="/TFI-IZD-POD/IPK-GFI-IZD-POD-E_1000981/P1082216" xmlDataType="decimal"/>
    </xmlCellPr>
  </singleXmlCell>
  <singleXmlCell id="1396" xr6:uid="{00000000-000C-0000-FFFF-FFFF6B050000}" r="Y38" connectionId="0">
    <xmlCellPr id="1" xr6:uid="{00000000-0010-0000-6B05-000001000000}" uniqueName="P1082217">
      <xmlPr mapId="3" xpath="/TFI-IZD-POD/IPK-GFI-IZD-POD-E_1000981/P1082217" xmlDataType="decimal"/>
    </xmlCellPr>
  </singleXmlCell>
  <singleXmlCell id="1397" xr6:uid="{00000000-000C-0000-FFFF-FFFF6C050000}" r="H39" connectionId="0">
    <xmlCellPr id="1" xr6:uid="{00000000-0010-0000-6C05-000001000000}" uniqueName="P1080032">
      <xmlPr mapId="3" xpath="/TFI-IZD-POD/IPK-GFI-IZD-POD-E_1000981/P1080032" xmlDataType="decimal"/>
    </xmlCellPr>
  </singleXmlCell>
  <singleXmlCell id="1398" xr6:uid="{00000000-000C-0000-FFFF-FFFF6D050000}" r="I39" connectionId="0">
    <xmlCellPr id="1" xr6:uid="{00000000-0010-0000-6D05-000001000000}" uniqueName="P1080033">
      <xmlPr mapId="3" xpath="/TFI-IZD-POD/IPK-GFI-IZD-POD-E_1000981/P1080033" xmlDataType="decimal"/>
    </xmlCellPr>
  </singleXmlCell>
  <singleXmlCell id="1399" xr6:uid="{00000000-000C-0000-FFFF-FFFF6E050000}" r="J39" connectionId="0">
    <xmlCellPr id="1" xr6:uid="{00000000-0010-0000-6E05-000001000000}" uniqueName="P1080034">
      <xmlPr mapId="3" xpath="/TFI-IZD-POD/IPK-GFI-IZD-POD-E_1000981/P1080034" xmlDataType="decimal"/>
    </xmlCellPr>
  </singleXmlCell>
  <singleXmlCell id="1400" xr6:uid="{00000000-000C-0000-FFFF-FFFF6F050000}" r="K39" connectionId="0">
    <xmlCellPr id="1" xr6:uid="{00000000-0010-0000-6F05-000001000000}" uniqueName="P1080035">
      <xmlPr mapId="3" xpath="/TFI-IZD-POD/IPK-GFI-IZD-POD-E_1000981/P1080035" xmlDataType="decimal"/>
    </xmlCellPr>
  </singleXmlCell>
  <singleXmlCell id="1401" xr6:uid="{00000000-000C-0000-FFFF-FFFF70050000}" r="L39" connectionId="0">
    <xmlCellPr id="1" xr6:uid="{00000000-0010-0000-7005-000001000000}" uniqueName="P1080036">
      <xmlPr mapId="3" xpath="/TFI-IZD-POD/IPK-GFI-IZD-POD-E_1000981/P1080036" xmlDataType="decimal"/>
    </xmlCellPr>
  </singleXmlCell>
  <singleXmlCell id="1402" xr6:uid="{00000000-000C-0000-FFFF-FFFF71050000}" r="M39" connectionId="0">
    <xmlCellPr id="1" xr6:uid="{00000000-0010-0000-7105-000001000000}" uniqueName="P1080037">
      <xmlPr mapId="3" xpath="/TFI-IZD-POD/IPK-GFI-IZD-POD-E_1000981/P1080037" xmlDataType="decimal"/>
    </xmlCellPr>
  </singleXmlCell>
  <singleXmlCell id="1403" xr6:uid="{00000000-000C-0000-FFFF-FFFF72050000}" r="N39" connectionId="0">
    <xmlCellPr id="1" xr6:uid="{00000000-0010-0000-7205-000001000000}" uniqueName="P1080038">
      <xmlPr mapId="3" xpath="/TFI-IZD-POD/IPK-GFI-IZD-POD-E_1000981/P1080038" xmlDataType="decimal"/>
    </xmlCellPr>
  </singleXmlCell>
  <singleXmlCell id="1404" xr6:uid="{00000000-000C-0000-FFFF-FFFF73050000}" r="O39" connectionId="0">
    <xmlCellPr id="1" xr6:uid="{00000000-0010-0000-7305-000001000000}" uniqueName="P1080039">
      <xmlPr mapId="3" xpath="/TFI-IZD-POD/IPK-GFI-IZD-POD-E_1000981/P1080039" xmlDataType="decimal"/>
    </xmlCellPr>
  </singleXmlCell>
  <singleXmlCell id="1405" xr6:uid="{00000000-000C-0000-FFFF-FFFF74050000}" r="P39" connectionId="0">
    <xmlCellPr id="1" xr6:uid="{00000000-0010-0000-7405-000001000000}" uniqueName="P1082220">
      <xmlPr mapId="3" xpath="/TFI-IZD-POD/IPK-GFI-IZD-POD-E_1000981/P1082220" xmlDataType="decimal"/>
    </xmlCellPr>
  </singleXmlCell>
  <singleXmlCell id="1406" xr6:uid="{00000000-000C-0000-FFFF-FFFF75050000}" r="Q39" connectionId="0">
    <xmlCellPr id="1" xr6:uid="{00000000-0010-0000-7505-000001000000}" uniqueName="P1082222">
      <xmlPr mapId="3" xpath="/TFI-IZD-POD/IPK-GFI-IZD-POD-E_1000981/P1082222" xmlDataType="decimal"/>
    </xmlCellPr>
  </singleXmlCell>
  <singleXmlCell id="1407" xr6:uid="{00000000-000C-0000-FFFF-FFFF76050000}" r="R39" connectionId="0">
    <xmlCellPr id="1" xr6:uid="{00000000-0010-0000-7605-000001000000}" uniqueName="P1082224">
      <xmlPr mapId="3" xpath="/TFI-IZD-POD/IPK-GFI-IZD-POD-E_1000981/P1082224" xmlDataType="decimal"/>
    </xmlCellPr>
  </singleXmlCell>
  <singleXmlCell id="1408" xr6:uid="{00000000-000C-0000-FFFF-FFFF77050000}" r="S39" connectionId="0">
    <xmlCellPr id="1" xr6:uid="{00000000-0010-0000-7705-000001000000}" uniqueName="P1124834">
      <xmlPr mapId="3" xpath="/TFI-IZD-POD/IPK-GFI-IZD-POD-E_1000981/P1124834" xmlDataType="decimal"/>
    </xmlCellPr>
  </singleXmlCell>
  <singleXmlCell id="1409" xr6:uid="{00000000-000C-0000-FFFF-FFFF78050000}" r="T39" connectionId="0">
    <xmlCellPr id="1" xr6:uid="{00000000-0010-0000-7805-000001000000}" uniqueName="P1124835">
      <xmlPr mapId="3" xpath="/TFI-IZD-POD/IPK-GFI-IZD-POD-E_1000981/P1124835" xmlDataType="decimal"/>
    </xmlCellPr>
  </singleXmlCell>
  <singleXmlCell id="1410" xr6:uid="{00000000-000C-0000-FFFF-FFFF79050000}" r="U39" connectionId="0">
    <xmlCellPr id="1" xr6:uid="{00000000-0010-0000-7905-000001000000}" uniqueName="P1082225">
      <xmlPr mapId="3" xpath="/TFI-IZD-POD/IPK-GFI-IZD-POD-E_1000981/P1082225" xmlDataType="decimal"/>
    </xmlCellPr>
  </singleXmlCell>
  <singleXmlCell id="1411" xr6:uid="{00000000-000C-0000-FFFF-FFFF7A050000}" r="V39" connectionId="0">
    <xmlCellPr id="1" xr6:uid="{00000000-0010-0000-7A05-000001000000}" uniqueName="P1082227">
      <xmlPr mapId="3" xpath="/TFI-IZD-POD/IPK-GFI-IZD-POD-E_1000981/P1082227" xmlDataType="decimal"/>
    </xmlCellPr>
  </singleXmlCell>
  <singleXmlCell id="1412" xr6:uid="{00000000-000C-0000-FFFF-FFFF7B050000}" r="W39" connectionId="0">
    <xmlCellPr id="1" xr6:uid="{00000000-0010-0000-7B05-000001000000}" uniqueName="P1082229">
      <xmlPr mapId="3" xpath="/TFI-IZD-POD/IPK-GFI-IZD-POD-E_1000981/P1082229" xmlDataType="decimal"/>
    </xmlCellPr>
  </singleXmlCell>
  <singleXmlCell id="1413" xr6:uid="{00000000-000C-0000-FFFF-FFFF7C050000}" r="X39" connectionId="0">
    <xmlCellPr id="1" xr6:uid="{00000000-0010-0000-7C05-000001000000}" uniqueName="P1082232">
      <xmlPr mapId="3" xpath="/TFI-IZD-POD/IPK-GFI-IZD-POD-E_1000981/P1082232" xmlDataType="decimal"/>
    </xmlCellPr>
  </singleXmlCell>
  <singleXmlCell id="1414" xr6:uid="{00000000-000C-0000-FFFF-FFFF7D050000}" r="Y39" connectionId="0">
    <xmlCellPr id="1" xr6:uid="{00000000-0010-0000-7D05-000001000000}" uniqueName="P1082234">
      <xmlPr mapId="3" xpath="/TFI-IZD-POD/IPK-GFI-IZD-POD-E_1000981/P1082234" xmlDataType="decimal"/>
    </xmlCellPr>
  </singleXmlCell>
  <singleXmlCell id="1415" xr6:uid="{00000000-000C-0000-FFFF-FFFF7E050000}" r="H40" connectionId="0">
    <xmlCellPr id="1" xr6:uid="{00000000-0010-0000-7E05-000001000000}" uniqueName="P1080040">
      <xmlPr mapId="3" xpath="/TFI-IZD-POD/IPK-GFI-IZD-POD-E_1000981/P1080040" xmlDataType="decimal"/>
    </xmlCellPr>
  </singleXmlCell>
  <singleXmlCell id="1416" xr6:uid="{00000000-000C-0000-FFFF-FFFF7F050000}" r="I40" connectionId="0">
    <xmlCellPr id="1" xr6:uid="{00000000-0010-0000-7F05-000001000000}" uniqueName="P1080041">
      <xmlPr mapId="3" xpath="/TFI-IZD-POD/IPK-GFI-IZD-POD-E_1000981/P1080041" xmlDataType="decimal"/>
    </xmlCellPr>
  </singleXmlCell>
  <singleXmlCell id="1417" xr6:uid="{00000000-000C-0000-FFFF-FFFF80050000}" r="J40" connectionId="0">
    <xmlCellPr id="1" xr6:uid="{00000000-0010-0000-8005-000001000000}" uniqueName="P1080042">
      <xmlPr mapId="3" xpath="/TFI-IZD-POD/IPK-GFI-IZD-POD-E_1000981/P1080042" xmlDataType="decimal"/>
    </xmlCellPr>
  </singleXmlCell>
  <singleXmlCell id="1418" xr6:uid="{00000000-000C-0000-FFFF-FFFF81050000}" r="K40" connectionId="0">
    <xmlCellPr id="1" xr6:uid="{00000000-0010-0000-8105-000001000000}" uniqueName="P1080043">
      <xmlPr mapId="3" xpath="/TFI-IZD-POD/IPK-GFI-IZD-POD-E_1000981/P1080043" xmlDataType="decimal"/>
    </xmlCellPr>
  </singleXmlCell>
  <singleXmlCell id="1419" xr6:uid="{00000000-000C-0000-FFFF-FFFF82050000}" r="L40" connectionId="0">
    <xmlCellPr id="1" xr6:uid="{00000000-0010-0000-8205-000001000000}" uniqueName="P1080044">
      <xmlPr mapId="3" xpath="/TFI-IZD-POD/IPK-GFI-IZD-POD-E_1000981/P1080044" xmlDataType="decimal"/>
    </xmlCellPr>
  </singleXmlCell>
  <singleXmlCell id="1420" xr6:uid="{00000000-000C-0000-FFFF-FFFF83050000}" r="M40" connectionId="0">
    <xmlCellPr id="1" xr6:uid="{00000000-0010-0000-8305-000001000000}" uniqueName="P1080045">
      <xmlPr mapId="3" xpath="/TFI-IZD-POD/IPK-GFI-IZD-POD-E_1000981/P1080045" xmlDataType="decimal"/>
    </xmlCellPr>
  </singleXmlCell>
  <singleXmlCell id="1421" xr6:uid="{00000000-000C-0000-FFFF-FFFF84050000}" r="N40" connectionId="0">
    <xmlCellPr id="1" xr6:uid="{00000000-0010-0000-8405-000001000000}" uniqueName="P1080046">
      <xmlPr mapId="3" xpath="/TFI-IZD-POD/IPK-GFI-IZD-POD-E_1000981/P1080046" xmlDataType="decimal"/>
    </xmlCellPr>
  </singleXmlCell>
  <singleXmlCell id="1422" xr6:uid="{00000000-000C-0000-FFFF-FFFF85050000}" r="O40" connectionId="0">
    <xmlCellPr id="1" xr6:uid="{00000000-0010-0000-8505-000001000000}" uniqueName="P1080047">
      <xmlPr mapId="3" xpath="/TFI-IZD-POD/IPK-GFI-IZD-POD-E_1000981/P1080047" xmlDataType="decimal"/>
    </xmlCellPr>
  </singleXmlCell>
  <singleXmlCell id="1423" xr6:uid="{00000000-000C-0000-FFFF-FFFF86050000}" r="P40" connectionId="0">
    <xmlCellPr id="1" xr6:uid="{00000000-0010-0000-8605-000001000000}" uniqueName="P1082236">
      <xmlPr mapId="3" xpath="/TFI-IZD-POD/IPK-GFI-IZD-POD-E_1000981/P1082236" xmlDataType="decimal"/>
    </xmlCellPr>
  </singleXmlCell>
  <singleXmlCell id="1424" xr6:uid="{00000000-000C-0000-FFFF-FFFF87050000}" r="Q40" connectionId="0">
    <xmlCellPr id="1" xr6:uid="{00000000-0010-0000-8705-000001000000}" uniqueName="P1082248">
      <xmlPr mapId="3" xpath="/TFI-IZD-POD/IPK-GFI-IZD-POD-E_1000981/P1082248" xmlDataType="decimal"/>
    </xmlCellPr>
  </singleXmlCell>
  <singleXmlCell id="1425" xr6:uid="{00000000-000C-0000-FFFF-FFFF88050000}" r="R40" connectionId="0">
    <xmlCellPr id="1" xr6:uid="{00000000-0010-0000-8805-000001000000}" uniqueName="P1082250">
      <xmlPr mapId="3" xpath="/TFI-IZD-POD/IPK-GFI-IZD-POD-E_1000981/P1082250" xmlDataType="decimal"/>
    </xmlCellPr>
  </singleXmlCell>
  <singleXmlCell id="1426" xr6:uid="{00000000-000C-0000-FFFF-FFFF89050000}" r="S40" connectionId="0">
    <xmlCellPr id="1" xr6:uid="{00000000-0010-0000-8905-000001000000}" uniqueName="P1124836">
      <xmlPr mapId="3" xpath="/TFI-IZD-POD/IPK-GFI-IZD-POD-E_1000981/P1124836" xmlDataType="decimal"/>
    </xmlCellPr>
  </singleXmlCell>
  <singleXmlCell id="1427" xr6:uid="{00000000-000C-0000-FFFF-FFFF8A050000}" r="T40" connectionId="0">
    <xmlCellPr id="1" xr6:uid="{00000000-0010-0000-8A05-000001000000}" uniqueName="P1124837">
      <xmlPr mapId="3" xpath="/TFI-IZD-POD/IPK-GFI-IZD-POD-E_1000981/P1124837" xmlDataType="decimal"/>
    </xmlCellPr>
  </singleXmlCell>
  <singleXmlCell id="1428" xr6:uid="{00000000-000C-0000-FFFF-FFFF8B050000}" r="U40" connectionId="0">
    <xmlCellPr id="1" xr6:uid="{00000000-0010-0000-8B05-000001000000}" uniqueName="P1082252">
      <xmlPr mapId="3" xpath="/TFI-IZD-POD/IPK-GFI-IZD-POD-E_1000981/P1082252" xmlDataType="decimal"/>
    </xmlCellPr>
  </singleXmlCell>
  <singleXmlCell id="1429" xr6:uid="{00000000-000C-0000-FFFF-FFFF8C050000}" r="V40" connectionId="0">
    <xmlCellPr id="1" xr6:uid="{00000000-0010-0000-8C05-000001000000}" uniqueName="P1082254">
      <xmlPr mapId="3" xpath="/TFI-IZD-POD/IPK-GFI-IZD-POD-E_1000981/P1082254" xmlDataType="decimal"/>
    </xmlCellPr>
  </singleXmlCell>
  <singleXmlCell id="1430" xr6:uid="{00000000-000C-0000-FFFF-FFFF8D050000}" r="W40" connectionId="0">
    <xmlCellPr id="1" xr6:uid="{00000000-0010-0000-8D05-000001000000}" uniqueName="P1082256">
      <xmlPr mapId="3" xpath="/TFI-IZD-POD/IPK-GFI-IZD-POD-E_1000981/P1082256" xmlDataType="decimal"/>
    </xmlCellPr>
  </singleXmlCell>
  <singleXmlCell id="1431" xr6:uid="{00000000-000C-0000-FFFF-FFFF8E050000}" r="X40" connectionId="0">
    <xmlCellPr id="1" xr6:uid="{00000000-0010-0000-8E05-000001000000}" uniqueName="P1082257">
      <xmlPr mapId="3" xpath="/TFI-IZD-POD/IPK-GFI-IZD-POD-E_1000981/P1082257" xmlDataType="decimal"/>
    </xmlCellPr>
  </singleXmlCell>
  <singleXmlCell id="1432" xr6:uid="{00000000-000C-0000-FFFF-FFFF8F050000}" r="Y40" connectionId="0">
    <xmlCellPr id="1" xr6:uid="{00000000-0010-0000-8F05-000001000000}" uniqueName="P1082259">
      <xmlPr mapId="3" xpath="/TFI-IZD-POD/IPK-GFI-IZD-POD-E_1000981/P1082259" xmlDataType="decimal"/>
    </xmlCellPr>
  </singleXmlCell>
  <singleXmlCell id="1433" xr6:uid="{00000000-000C-0000-FFFF-FFFF90050000}" r="H41" connectionId="0">
    <xmlCellPr id="1" xr6:uid="{00000000-0010-0000-9005-000001000000}" uniqueName="P1080048">
      <xmlPr mapId="3" xpath="/TFI-IZD-POD/IPK-GFI-IZD-POD-E_1000981/P1080048" xmlDataType="decimal"/>
    </xmlCellPr>
  </singleXmlCell>
  <singleXmlCell id="1434" xr6:uid="{00000000-000C-0000-FFFF-FFFF91050000}" r="I41" connectionId="0">
    <xmlCellPr id="1" xr6:uid="{00000000-0010-0000-9105-000001000000}" uniqueName="P1080049">
      <xmlPr mapId="3" xpath="/TFI-IZD-POD/IPK-GFI-IZD-POD-E_1000981/P1080049" xmlDataType="decimal"/>
    </xmlCellPr>
  </singleXmlCell>
  <singleXmlCell id="1435" xr6:uid="{00000000-000C-0000-FFFF-FFFF92050000}" r="J41" connectionId="0">
    <xmlCellPr id="1" xr6:uid="{00000000-0010-0000-9205-000001000000}" uniqueName="P1080050">
      <xmlPr mapId="3" xpath="/TFI-IZD-POD/IPK-GFI-IZD-POD-E_1000981/P1080050" xmlDataType="decimal"/>
    </xmlCellPr>
  </singleXmlCell>
  <singleXmlCell id="1436" xr6:uid="{00000000-000C-0000-FFFF-FFFF93050000}" r="K41" connectionId="0">
    <xmlCellPr id="1" xr6:uid="{00000000-0010-0000-9305-000001000000}" uniqueName="P1080051">
      <xmlPr mapId="3" xpath="/TFI-IZD-POD/IPK-GFI-IZD-POD-E_1000981/P1080051" xmlDataType="decimal"/>
    </xmlCellPr>
  </singleXmlCell>
  <singleXmlCell id="1437" xr6:uid="{00000000-000C-0000-FFFF-FFFF94050000}" r="L41" connectionId="0">
    <xmlCellPr id="1" xr6:uid="{00000000-0010-0000-9405-000001000000}" uniqueName="P1080052">
      <xmlPr mapId="3" xpath="/TFI-IZD-POD/IPK-GFI-IZD-POD-E_1000981/P1080052" xmlDataType="decimal"/>
    </xmlCellPr>
  </singleXmlCell>
  <singleXmlCell id="1438" xr6:uid="{00000000-000C-0000-FFFF-FFFF95050000}" r="M41" connectionId="0">
    <xmlCellPr id="1" xr6:uid="{00000000-0010-0000-9505-000001000000}" uniqueName="P1080053">
      <xmlPr mapId="3" xpath="/TFI-IZD-POD/IPK-GFI-IZD-POD-E_1000981/P1080053" xmlDataType="decimal"/>
    </xmlCellPr>
  </singleXmlCell>
  <singleXmlCell id="1439" xr6:uid="{00000000-000C-0000-FFFF-FFFF96050000}" r="N41" connectionId="0">
    <xmlCellPr id="1" xr6:uid="{00000000-0010-0000-9605-000001000000}" uniqueName="P1080054">
      <xmlPr mapId="3" xpath="/TFI-IZD-POD/IPK-GFI-IZD-POD-E_1000981/P1080054" xmlDataType="decimal"/>
    </xmlCellPr>
  </singleXmlCell>
  <singleXmlCell id="1440" xr6:uid="{00000000-000C-0000-FFFF-FFFF97050000}" r="O41" connectionId="0">
    <xmlCellPr id="1" xr6:uid="{00000000-0010-0000-9705-000001000000}" uniqueName="P1080055">
      <xmlPr mapId="3" xpath="/TFI-IZD-POD/IPK-GFI-IZD-POD-E_1000981/P1080055" xmlDataType="decimal"/>
    </xmlCellPr>
  </singleXmlCell>
  <singleXmlCell id="1441" xr6:uid="{00000000-000C-0000-FFFF-FFFF98050000}" r="P41" connectionId="0">
    <xmlCellPr id="1" xr6:uid="{00000000-0010-0000-9805-000001000000}" uniqueName="P1082260">
      <xmlPr mapId="3" xpath="/TFI-IZD-POD/IPK-GFI-IZD-POD-E_1000981/P1082260" xmlDataType="decimal"/>
    </xmlCellPr>
  </singleXmlCell>
  <singleXmlCell id="1442" xr6:uid="{00000000-000C-0000-FFFF-FFFF99050000}" r="Q41" connectionId="0">
    <xmlCellPr id="1" xr6:uid="{00000000-0010-0000-9905-000001000000}" uniqueName="P1082237">
      <xmlPr mapId="3" xpath="/TFI-IZD-POD/IPK-GFI-IZD-POD-E_1000981/P1082237" xmlDataType="decimal"/>
    </xmlCellPr>
  </singleXmlCell>
  <singleXmlCell id="1443" xr6:uid="{00000000-000C-0000-FFFF-FFFF9A050000}" r="R41" connectionId="0">
    <xmlCellPr id="1" xr6:uid="{00000000-0010-0000-9A05-000001000000}" uniqueName="P1082261">
      <xmlPr mapId="3" xpath="/TFI-IZD-POD/IPK-GFI-IZD-POD-E_1000981/P1082261" xmlDataType="decimal"/>
    </xmlCellPr>
  </singleXmlCell>
  <singleXmlCell id="1444" xr6:uid="{00000000-000C-0000-FFFF-FFFF9B050000}" r="S41" connectionId="0">
    <xmlCellPr id="1" xr6:uid="{00000000-0010-0000-9B05-000001000000}" uniqueName="P1124838">
      <xmlPr mapId="3" xpath="/TFI-IZD-POD/IPK-GFI-IZD-POD-E_1000981/P1124838" xmlDataType="decimal"/>
    </xmlCellPr>
  </singleXmlCell>
  <singleXmlCell id="1445" xr6:uid="{00000000-000C-0000-FFFF-FFFF9C050000}" r="T41" connectionId="0">
    <xmlCellPr id="1" xr6:uid="{00000000-0010-0000-9C05-000001000000}" uniqueName="P1124839">
      <xmlPr mapId="3" xpath="/TFI-IZD-POD/IPK-GFI-IZD-POD-E_1000981/P1124839" xmlDataType="decimal"/>
    </xmlCellPr>
  </singleXmlCell>
  <singleXmlCell id="1446" xr6:uid="{00000000-000C-0000-FFFF-FFFF9D050000}" r="U41" connectionId="0">
    <xmlCellPr id="1" xr6:uid="{00000000-0010-0000-9D05-000001000000}" uniqueName="P1082262">
      <xmlPr mapId="3" xpath="/TFI-IZD-POD/IPK-GFI-IZD-POD-E_1000981/P1082262" xmlDataType="decimal"/>
    </xmlCellPr>
  </singleXmlCell>
  <singleXmlCell id="1447" xr6:uid="{00000000-000C-0000-FFFF-FFFF9E050000}" r="V41" connectionId="0">
    <xmlCellPr id="1" xr6:uid="{00000000-0010-0000-9E05-000001000000}" uniqueName="P1082264">
      <xmlPr mapId="3" xpath="/TFI-IZD-POD/IPK-GFI-IZD-POD-E_1000981/P1082264" xmlDataType="decimal"/>
    </xmlCellPr>
  </singleXmlCell>
  <singleXmlCell id="1448" xr6:uid="{00000000-000C-0000-FFFF-FFFF9F050000}" r="W41" connectionId="0">
    <xmlCellPr id="1" xr6:uid="{00000000-0010-0000-9F05-000001000000}" uniqueName="P1082265">
      <xmlPr mapId="3" xpath="/TFI-IZD-POD/IPK-GFI-IZD-POD-E_1000981/P1082265" xmlDataType="decimal"/>
    </xmlCellPr>
  </singleXmlCell>
  <singleXmlCell id="1449" xr6:uid="{00000000-000C-0000-FFFF-FFFFA0050000}" r="X41" connectionId="0">
    <xmlCellPr id="1" xr6:uid="{00000000-0010-0000-A005-000001000000}" uniqueName="P1082266">
      <xmlPr mapId="3" xpath="/TFI-IZD-POD/IPK-GFI-IZD-POD-E_1000981/P1082266" xmlDataType="decimal"/>
    </xmlCellPr>
  </singleXmlCell>
  <singleXmlCell id="1450" xr6:uid="{00000000-000C-0000-FFFF-FFFFA1050000}" r="Y41" connectionId="0">
    <xmlCellPr id="1" xr6:uid="{00000000-0010-0000-A105-000001000000}" uniqueName="P1082267">
      <xmlPr mapId="3" xpath="/TFI-IZD-POD/IPK-GFI-IZD-POD-E_1000981/P1082267" xmlDataType="decimal"/>
    </xmlCellPr>
  </singleXmlCell>
  <singleXmlCell id="1451" xr6:uid="{00000000-000C-0000-FFFF-FFFFA2050000}" r="H42" connectionId="0">
    <xmlCellPr id="1" xr6:uid="{00000000-0010-0000-A205-000001000000}" uniqueName="P1080056">
      <xmlPr mapId="3" xpath="/TFI-IZD-POD/IPK-GFI-IZD-POD-E_1000981/P1080056" xmlDataType="decimal"/>
    </xmlCellPr>
  </singleXmlCell>
  <singleXmlCell id="1452" xr6:uid="{00000000-000C-0000-FFFF-FFFFA3050000}" r="I42" connectionId="0">
    <xmlCellPr id="1" xr6:uid="{00000000-0010-0000-A305-000001000000}" uniqueName="P1080057">
      <xmlPr mapId="3" xpath="/TFI-IZD-POD/IPK-GFI-IZD-POD-E_1000981/P1080057" xmlDataType="decimal"/>
    </xmlCellPr>
  </singleXmlCell>
  <singleXmlCell id="1453" xr6:uid="{00000000-000C-0000-FFFF-FFFFA4050000}" r="J42" connectionId="0">
    <xmlCellPr id="1" xr6:uid="{00000000-0010-0000-A405-000001000000}" uniqueName="P1080058">
      <xmlPr mapId="3" xpath="/TFI-IZD-POD/IPK-GFI-IZD-POD-E_1000981/P1080058" xmlDataType="decimal"/>
    </xmlCellPr>
  </singleXmlCell>
  <singleXmlCell id="1454" xr6:uid="{00000000-000C-0000-FFFF-FFFFA5050000}" r="K42" connectionId="0">
    <xmlCellPr id="1" xr6:uid="{00000000-0010-0000-A505-000001000000}" uniqueName="P1080059">
      <xmlPr mapId="3" xpath="/TFI-IZD-POD/IPK-GFI-IZD-POD-E_1000981/P1080059" xmlDataType="decimal"/>
    </xmlCellPr>
  </singleXmlCell>
  <singleXmlCell id="1455" xr6:uid="{00000000-000C-0000-FFFF-FFFFA6050000}" r="L42" connectionId="0">
    <xmlCellPr id="1" xr6:uid="{00000000-0010-0000-A605-000001000000}" uniqueName="P1080060">
      <xmlPr mapId="3" xpath="/TFI-IZD-POD/IPK-GFI-IZD-POD-E_1000981/P1080060" xmlDataType="decimal"/>
    </xmlCellPr>
  </singleXmlCell>
  <singleXmlCell id="1456" xr6:uid="{00000000-000C-0000-FFFF-FFFFA7050000}" r="M42" connectionId="0">
    <xmlCellPr id="1" xr6:uid="{00000000-0010-0000-A705-000001000000}" uniqueName="P1080061">
      <xmlPr mapId="3" xpath="/TFI-IZD-POD/IPK-GFI-IZD-POD-E_1000981/P1080061" xmlDataType="decimal"/>
    </xmlCellPr>
  </singleXmlCell>
  <singleXmlCell id="1457" xr6:uid="{00000000-000C-0000-FFFF-FFFFA8050000}" r="N42" connectionId="0">
    <xmlCellPr id="1" xr6:uid="{00000000-0010-0000-A805-000001000000}" uniqueName="P1080062">
      <xmlPr mapId="3" xpath="/TFI-IZD-POD/IPK-GFI-IZD-POD-E_1000981/P1080062" xmlDataType="decimal"/>
    </xmlCellPr>
  </singleXmlCell>
  <singleXmlCell id="1458" xr6:uid="{00000000-000C-0000-FFFF-FFFFA9050000}" r="O42" connectionId="0">
    <xmlCellPr id="1" xr6:uid="{00000000-0010-0000-A905-000001000000}" uniqueName="P1080063">
      <xmlPr mapId="3" xpath="/TFI-IZD-POD/IPK-GFI-IZD-POD-E_1000981/P1080063" xmlDataType="decimal"/>
    </xmlCellPr>
  </singleXmlCell>
  <singleXmlCell id="1459" xr6:uid="{00000000-000C-0000-FFFF-FFFFAA050000}" r="P42" connectionId="0">
    <xmlCellPr id="1" xr6:uid="{00000000-0010-0000-AA05-000001000000}" uniqueName="P1082269">
      <xmlPr mapId="3" xpath="/TFI-IZD-POD/IPK-GFI-IZD-POD-E_1000981/P1082269" xmlDataType="decimal"/>
    </xmlCellPr>
  </singleXmlCell>
  <singleXmlCell id="1460" xr6:uid="{00000000-000C-0000-FFFF-FFFFAB050000}" r="Q42" connectionId="0">
    <xmlCellPr id="1" xr6:uid="{00000000-0010-0000-AB05-000001000000}" uniqueName="P1082270">
      <xmlPr mapId="3" xpath="/TFI-IZD-POD/IPK-GFI-IZD-POD-E_1000981/P1082270" xmlDataType="decimal"/>
    </xmlCellPr>
  </singleXmlCell>
  <singleXmlCell id="1461" xr6:uid="{00000000-000C-0000-FFFF-FFFFAC050000}" r="R42" connectionId="0">
    <xmlCellPr id="1" xr6:uid="{00000000-0010-0000-AC05-000001000000}" uniqueName="P1082239">
      <xmlPr mapId="3" xpath="/TFI-IZD-POD/IPK-GFI-IZD-POD-E_1000981/P1082239" xmlDataType="decimal"/>
    </xmlCellPr>
  </singleXmlCell>
  <singleXmlCell id="1462" xr6:uid="{00000000-000C-0000-FFFF-FFFFAD050000}" r="S42" connectionId="0">
    <xmlCellPr id="1" xr6:uid="{00000000-0010-0000-AD05-000001000000}" uniqueName="P1124840">
      <xmlPr mapId="3" xpath="/TFI-IZD-POD/IPK-GFI-IZD-POD-E_1000981/P1124840" xmlDataType="decimal"/>
    </xmlCellPr>
  </singleXmlCell>
  <singleXmlCell id="1463" xr6:uid="{00000000-000C-0000-FFFF-FFFFAE050000}" r="T42" connectionId="0">
    <xmlCellPr id="1" xr6:uid="{00000000-0010-0000-AE05-000001000000}" uniqueName="P1124841">
      <xmlPr mapId="3" xpath="/TFI-IZD-POD/IPK-GFI-IZD-POD-E_1000981/P1124841" xmlDataType="decimal"/>
    </xmlCellPr>
  </singleXmlCell>
  <singleXmlCell id="1464" xr6:uid="{00000000-000C-0000-FFFF-FFFFAF050000}" r="U42" connectionId="0">
    <xmlCellPr id="1" xr6:uid="{00000000-0010-0000-AF05-000001000000}" uniqueName="P1082272">
      <xmlPr mapId="3" xpath="/TFI-IZD-POD/IPK-GFI-IZD-POD-E_1000981/P1082272" xmlDataType="decimal"/>
    </xmlCellPr>
  </singleXmlCell>
  <singleXmlCell id="1465" xr6:uid="{00000000-000C-0000-FFFF-FFFFB0050000}" r="V42" connectionId="0">
    <xmlCellPr id="1" xr6:uid="{00000000-0010-0000-B005-000001000000}" uniqueName="P1082273">
      <xmlPr mapId="3" xpath="/TFI-IZD-POD/IPK-GFI-IZD-POD-E_1000981/P1082273" xmlDataType="decimal"/>
    </xmlCellPr>
  </singleXmlCell>
  <singleXmlCell id="1466" xr6:uid="{00000000-000C-0000-FFFF-FFFFB1050000}" r="W42" connectionId="0">
    <xmlCellPr id="1" xr6:uid="{00000000-0010-0000-B105-000001000000}" uniqueName="P1082275">
      <xmlPr mapId="3" xpath="/TFI-IZD-POD/IPK-GFI-IZD-POD-E_1000981/P1082275" xmlDataType="decimal"/>
    </xmlCellPr>
  </singleXmlCell>
  <singleXmlCell id="1467" xr6:uid="{00000000-000C-0000-FFFF-FFFFB2050000}" r="X42" connectionId="0">
    <xmlCellPr id="1" xr6:uid="{00000000-0010-0000-B205-000001000000}" uniqueName="P1082276">
      <xmlPr mapId="3" xpath="/TFI-IZD-POD/IPK-GFI-IZD-POD-E_1000981/P1082276" xmlDataType="decimal"/>
    </xmlCellPr>
  </singleXmlCell>
  <singleXmlCell id="1468" xr6:uid="{00000000-000C-0000-FFFF-FFFFB3050000}" r="Y42" connectionId="0">
    <xmlCellPr id="1" xr6:uid="{00000000-0010-0000-B305-000001000000}" uniqueName="P1082277">
      <xmlPr mapId="3" xpath="/TFI-IZD-POD/IPK-GFI-IZD-POD-E_1000981/P1082277" xmlDataType="decimal"/>
    </xmlCellPr>
  </singleXmlCell>
  <singleXmlCell id="1469" xr6:uid="{00000000-000C-0000-FFFF-FFFFB4050000}" r="H43" connectionId="0">
    <xmlCellPr id="1" xr6:uid="{00000000-0010-0000-B405-000001000000}" uniqueName="P1080064">
      <xmlPr mapId="3" xpath="/TFI-IZD-POD/IPK-GFI-IZD-POD-E_1000981/P1080064" xmlDataType="decimal"/>
    </xmlCellPr>
  </singleXmlCell>
  <singleXmlCell id="1470" xr6:uid="{00000000-000C-0000-FFFF-FFFFB5050000}" r="I43" connectionId="0">
    <xmlCellPr id="1" xr6:uid="{00000000-0010-0000-B505-000001000000}" uniqueName="P1080065">
      <xmlPr mapId="3" xpath="/TFI-IZD-POD/IPK-GFI-IZD-POD-E_1000981/P1080065" xmlDataType="decimal"/>
    </xmlCellPr>
  </singleXmlCell>
  <singleXmlCell id="1471" xr6:uid="{00000000-000C-0000-FFFF-FFFFB6050000}" r="J43" connectionId="0">
    <xmlCellPr id="1" xr6:uid="{00000000-0010-0000-B605-000001000000}" uniqueName="P1080066">
      <xmlPr mapId="3" xpath="/TFI-IZD-POD/IPK-GFI-IZD-POD-E_1000981/P1080066" xmlDataType="decimal"/>
    </xmlCellPr>
  </singleXmlCell>
  <singleXmlCell id="1472" xr6:uid="{00000000-000C-0000-FFFF-FFFFB7050000}" r="K43" connectionId="0">
    <xmlCellPr id="1" xr6:uid="{00000000-0010-0000-B705-000001000000}" uniqueName="P1080067">
      <xmlPr mapId="3" xpath="/TFI-IZD-POD/IPK-GFI-IZD-POD-E_1000981/P1080067" xmlDataType="decimal"/>
    </xmlCellPr>
  </singleXmlCell>
  <singleXmlCell id="1473" xr6:uid="{00000000-000C-0000-FFFF-FFFFB8050000}" r="L43" connectionId="0">
    <xmlCellPr id="1" xr6:uid="{00000000-0010-0000-B805-000001000000}" uniqueName="P1080068">
      <xmlPr mapId="3" xpath="/TFI-IZD-POD/IPK-GFI-IZD-POD-E_1000981/P1080068" xmlDataType="decimal"/>
    </xmlCellPr>
  </singleXmlCell>
  <singleXmlCell id="1474" xr6:uid="{00000000-000C-0000-FFFF-FFFFB9050000}" r="M43" connectionId="0">
    <xmlCellPr id="1" xr6:uid="{00000000-0010-0000-B905-000001000000}" uniqueName="P1080069">
      <xmlPr mapId="3" xpath="/TFI-IZD-POD/IPK-GFI-IZD-POD-E_1000981/P1080069" xmlDataType="decimal"/>
    </xmlCellPr>
  </singleXmlCell>
  <singleXmlCell id="1475" xr6:uid="{00000000-000C-0000-FFFF-FFFFBA050000}" r="N43" connectionId="0">
    <xmlCellPr id="1" xr6:uid="{00000000-0010-0000-BA05-000001000000}" uniqueName="P1080070">
      <xmlPr mapId="3" xpath="/TFI-IZD-POD/IPK-GFI-IZD-POD-E_1000981/P1080070" xmlDataType="decimal"/>
    </xmlCellPr>
  </singleXmlCell>
  <singleXmlCell id="1476" xr6:uid="{00000000-000C-0000-FFFF-FFFFBB050000}" r="O43" connectionId="0">
    <xmlCellPr id="1" xr6:uid="{00000000-0010-0000-BB05-000001000000}" uniqueName="P1080071">
      <xmlPr mapId="3" xpath="/TFI-IZD-POD/IPK-GFI-IZD-POD-E_1000981/P1080071" xmlDataType="decimal"/>
    </xmlCellPr>
  </singleXmlCell>
  <singleXmlCell id="1477" xr6:uid="{00000000-000C-0000-FFFF-FFFFBC050000}" r="P43" connectionId="0">
    <xmlCellPr id="1" xr6:uid="{00000000-0010-0000-BC05-000001000000}" uniqueName="P1082278">
      <xmlPr mapId="3" xpath="/TFI-IZD-POD/IPK-GFI-IZD-POD-E_1000981/P1082278" xmlDataType="decimal"/>
    </xmlCellPr>
  </singleXmlCell>
  <singleXmlCell id="1478" xr6:uid="{00000000-000C-0000-FFFF-FFFFBD050000}" r="Q43" connectionId="0">
    <xmlCellPr id="1" xr6:uid="{00000000-0010-0000-BD05-000001000000}" uniqueName="P1082279">
      <xmlPr mapId="3" xpath="/TFI-IZD-POD/IPK-GFI-IZD-POD-E_1000981/P1082279" xmlDataType="decimal"/>
    </xmlCellPr>
  </singleXmlCell>
  <singleXmlCell id="1479" xr6:uid="{00000000-000C-0000-FFFF-FFFFBE050000}" r="R43" connectionId="0">
    <xmlCellPr id="1" xr6:uid="{00000000-0010-0000-BE05-000001000000}" uniqueName="P1082280">
      <xmlPr mapId="3" xpath="/TFI-IZD-POD/IPK-GFI-IZD-POD-E_1000981/P1082280" xmlDataType="decimal"/>
    </xmlCellPr>
  </singleXmlCell>
  <singleXmlCell id="1480" xr6:uid="{00000000-000C-0000-FFFF-FFFFBF050000}" r="S43" connectionId="0">
    <xmlCellPr id="1" xr6:uid="{00000000-0010-0000-BF05-000001000000}" uniqueName="P1124842">
      <xmlPr mapId="3" xpath="/TFI-IZD-POD/IPK-GFI-IZD-POD-E_1000981/P1124842" xmlDataType="decimal"/>
    </xmlCellPr>
  </singleXmlCell>
  <singleXmlCell id="1481" xr6:uid="{00000000-000C-0000-FFFF-FFFFC0050000}" r="T43" connectionId="0">
    <xmlCellPr id="1" xr6:uid="{00000000-0010-0000-C005-000001000000}" uniqueName="P1124843">
      <xmlPr mapId="3" xpath="/TFI-IZD-POD/IPK-GFI-IZD-POD-E_1000981/P1124843" xmlDataType="decimal"/>
    </xmlCellPr>
  </singleXmlCell>
  <singleXmlCell id="1482" xr6:uid="{00000000-000C-0000-FFFF-FFFFC1050000}" r="U43" connectionId="0">
    <xmlCellPr id="1" xr6:uid="{00000000-0010-0000-C105-000001000000}" uniqueName="P1082245">
      <xmlPr mapId="3" xpath="/TFI-IZD-POD/IPK-GFI-IZD-POD-E_1000981/P1082245" xmlDataType="decimal"/>
    </xmlCellPr>
  </singleXmlCell>
  <singleXmlCell id="1483" xr6:uid="{00000000-000C-0000-FFFF-FFFFC2050000}" r="V43" connectionId="0">
    <xmlCellPr id="1" xr6:uid="{00000000-0010-0000-C205-000001000000}" uniqueName="P1082282">
      <xmlPr mapId="3" xpath="/TFI-IZD-POD/IPK-GFI-IZD-POD-E_1000981/P1082282" xmlDataType="decimal"/>
    </xmlCellPr>
  </singleXmlCell>
  <singleXmlCell id="1484" xr6:uid="{00000000-000C-0000-FFFF-FFFFC3050000}" r="W43" connectionId="0">
    <xmlCellPr id="1" xr6:uid="{00000000-0010-0000-C305-000001000000}" uniqueName="P1082284">
      <xmlPr mapId="3" xpath="/TFI-IZD-POD/IPK-GFI-IZD-POD-E_1000981/P1082284" xmlDataType="decimal"/>
    </xmlCellPr>
  </singleXmlCell>
  <singleXmlCell id="1485" xr6:uid="{00000000-000C-0000-FFFF-FFFFC4050000}" r="X43" connectionId="0">
    <xmlCellPr id="1" xr6:uid="{00000000-0010-0000-C405-000001000000}" uniqueName="P1082285">
      <xmlPr mapId="3" xpath="/TFI-IZD-POD/IPK-GFI-IZD-POD-E_1000981/P1082285" xmlDataType="decimal"/>
    </xmlCellPr>
  </singleXmlCell>
  <singleXmlCell id="1486" xr6:uid="{00000000-000C-0000-FFFF-FFFFC5050000}" r="Y43" connectionId="0">
    <xmlCellPr id="1" xr6:uid="{00000000-0010-0000-C505-000001000000}" uniqueName="P1082286">
      <xmlPr mapId="3" xpath="/TFI-IZD-POD/IPK-GFI-IZD-POD-E_1000981/P1082286" xmlDataType="decimal"/>
    </xmlCellPr>
  </singleXmlCell>
  <singleXmlCell id="1487" xr6:uid="{00000000-000C-0000-FFFF-FFFFC6050000}" r="H44" connectionId="0">
    <xmlCellPr id="1" xr6:uid="{00000000-0010-0000-C605-000001000000}" uniqueName="P1080072">
      <xmlPr mapId="3" xpath="/TFI-IZD-POD/IPK-GFI-IZD-POD-E_1000981/P1080072" xmlDataType="decimal"/>
    </xmlCellPr>
  </singleXmlCell>
  <singleXmlCell id="1488" xr6:uid="{00000000-000C-0000-FFFF-FFFFC7050000}" r="I44" connectionId="0">
    <xmlCellPr id="1" xr6:uid="{00000000-0010-0000-C705-000001000000}" uniqueName="P1080073">
      <xmlPr mapId="3" xpath="/TFI-IZD-POD/IPK-GFI-IZD-POD-E_1000981/P1080073" xmlDataType="decimal"/>
    </xmlCellPr>
  </singleXmlCell>
  <singleXmlCell id="1489" xr6:uid="{00000000-000C-0000-FFFF-FFFFC8050000}" r="J44" connectionId="0">
    <xmlCellPr id="1" xr6:uid="{00000000-0010-0000-C805-000001000000}" uniqueName="P1080074">
      <xmlPr mapId="3" xpath="/TFI-IZD-POD/IPK-GFI-IZD-POD-E_1000981/P1080074" xmlDataType="decimal"/>
    </xmlCellPr>
  </singleXmlCell>
  <singleXmlCell id="1490" xr6:uid="{00000000-000C-0000-FFFF-FFFFC9050000}" r="K44" connectionId="0">
    <xmlCellPr id="1" xr6:uid="{00000000-0010-0000-C905-000001000000}" uniqueName="P1080075">
      <xmlPr mapId="3" xpath="/TFI-IZD-POD/IPK-GFI-IZD-POD-E_1000981/P1080075" xmlDataType="decimal"/>
    </xmlCellPr>
  </singleXmlCell>
  <singleXmlCell id="1491" xr6:uid="{00000000-000C-0000-FFFF-FFFFCA050000}" r="L44" connectionId="0">
    <xmlCellPr id="1" xr6:uid="{00000000-0010-0000-CA05-000001000000}" uniqueName="P1080076">
      <xmlPr mapId="3" xpath="/TFI-IZD-POD/IPK-GFI-IZD-POD-E_1000981/P1080076" xmlDataType="decimal"/>
    </xmlCellPr>
  </singleXmlCell>
  <singleXmlCell id="1492" xr6:uid="{00000000-000C-0000-FFFF-FFFFCB050000}" r="M44" connectionId="0">
    <xmlCellPr id="1" xr6:uid="{00000000-0010-0000-CB05-000001000000}" uniqueName="P1080077">
      <xmlPr mapId="3" xpath="/TFI-IZD-POD/IPK-GFI-IZD-POD-E_1000981/P1080077" xmlDataType="decimal"/>
    </xmlCellPr>
  </singleXmlCell>
  <singleXmlCell id="1493" xr6:uid="{00000000-000C-0000-FFFF-FFFFCC050000}" r="N44" connectionId="0">
    <xmlCellPr id="1" xr6:uid="{00000000-0010-0000-CC05-000001000000}" uniqueName="P1080078">
      <xmlPr mapId="3" xpath="/TFI-IZD-POD/IPK-GFI-IZD-POD-E_1000981/P1080078" xmlDataType="decimal"/>
    </xmlCellPr>
  </singleXmlCell>
  <singleXmlCell id="1494" xr6:uid="{00000000-000C-0000-FFFF-FFFFCD050000}" r="O44" connectionId="0">
    <xmlCellPr id="1" xr6:uid="{00000000-0010-0000-CD05-000001000000}" uniqueName="P1080079">
      <xmlPr mapId="3" xpath="/TFI-IZD-POD/IPK-GFI-IZD-POD-E_1000981/P1080079" xmlDataType="decimal"/>
    </xmlCellPr>
  </singleXmlCell>
  <singleXmlCell id="1495" xr6:uid="{00000000-000C-0000-FFFF-FFFFCE050000}" r="P44" connectionId="0">
    <xmlCellPr id="1" xr6:uid="{00000000-0010-0000-CE05-000001000000}" uniqueName="P1082288">
      <xmlPr mapId="3" xpath="/TFI-IZD-POD/IPK-GFI-IZD-POD-E_1000981/P1082288" xmlDataType="decimal"/>
    </xmlCellPr>
  </singleXmlCell>
  <singleXmlCell id="1496" xr6:uid="{00000000-000C-0000-FFFF-FFFFCF050000}" r="Q44" connectionId="0">
    <xmlCellPr id="1" xr6:uid="{00000000-0010-0000-CF05-000001000000}" uniqueName="P1082289">
      <xmlPr mapId="3" xpath="/TFI-IZD-POD/IPK-GFI-IZD-POD-E_1000981/P1082289" xmlDataType="decimal"/>
    </xmlCellPr>
  </singleXmlCell>
  <singleXmlCell id="1497" xr6:uid="{00000000-000C-0000-FFFF-FFFFD0050000}" r="R44" connectionId="0">
    <xmlCellPr id="1" xr6:uid="{00000000-0010-0000-D005-000001000000}" uniqueName="P1082290">
      <xmlPr mapId="3" xpath="/TFI-IZD-POD/IPK-GFI-IZD-POD-E_1000981/P1082290" xmlDataType="decimal"/>
    </xmlCellPr>
  </singleXmlCell>
  <singleXmlCell id="1498" xr6:uid="{00000000-000C-0000-FFFF-FFFFD1050000}" r="S44" connectionId="0">
    <xmlCellPr id="1" xr6:uid="{00000000-0010-0000-D105-000001000000}" uniqueName="P1124844">
      <xmlPr mapId="3" xpath="/TFI-IZD-POD/IPK-GFI-IZD-POD-E_1000981/P1124844" xmlDataType="decimal"/>
    </xmlCellPr>
  </singleXmlCell>
  <singleXmlCell id="1499" xr6:uid="{00000000-000C-0000-FFFF-FFFFD2050000}" r="T44" connectionId="0">
    <xmlCellPr id="1" xr6:uid="{00000000-0010-0000-D205-000001000000}" uniqueName="P1124845">
      <xmlPr mapId="3" xpath="/TFI-IZD-POD/IPK-GFI-IZD-POD-E_1000981/P1124845" xmlDataType="decimal"/>
    </xmlCellPr>
  </singleXmlCell>
  <singleXmlCell id="1500" xr6:uid="{00000000-000C-0000-FFFF-FFFFD3050000}" r="U44" connectionId="0">
    <xmlCellPr id="1" xr6:uid="{00000000-0010-0000-D305-000001000000}" uniqueName="P1082292">
      <xmlPr mapId="3" xpath="/TFI-IZD-POD/IPK-GFI-IZD-POD-E_1000981/P1082292" xmlDataType="decimal"/>
    </xmlCellPr>
  </singleXmlCell>
  <singleXmlCell id="1501" xr6:uid="{00000000-000C-0000-FFFF-FFFFD4050000}" r="V44" connectionId="0">
    <xmlCellPr id="1" xr6:uid="{00000000-0010-0000-D405-000001000000}" uniqueName="P1082247">
      <xmlPr mapId="3" xpath="/TFI-IZD-POD/IPK-GFI-IZD-POD-E_1000981/P1082247" xmlDataType="decimal"/>
    </xmlCellPr>
  </singleXmlCell>
  <singleXmlCell id="1502" xr6:uid="{00000000-000C-0000-FFFF-FFFFD5050000}" r="W44" connectionId="0">
    <xmlCellPr id="1" xr6:uid="{00000000-0010-0000-D505-000001000000}" uniqueName="P1082295">
      <xmlPr mapId="3" xpath="/TFI-IZD-POD/IPK-GFI-IZD-POD-E_1000981/P1082295" xmlDataType="decimal"/>
    </xmlCellPr>
  </singleXmlCell>
  <singleXmlCell id="1503" xr6:uid="{00000000-000C-0000-FFFF-FFFFD6050000}" r="X44" connectionId="0">
    <xmlCellPr id="1" xr6:uid="{00000000-0010-0000-D605-000001000000}" uniqueName="P1082298">
      <xmlPr mapId="3" xpath="/TFI-IZD-POD/IPK-GFI-IZD-POD-E_1000981/P1082298" xmlDataType="decimal"/>
    </xmlCellPr>
  </singleXmlCell>
  <singleXmlCell id="1504" xr6:uid="{00000000-000C-0000-FFFF-FFFFD7050000}" r="Y44" connectionId="0">
    <xmlCellPr id="1" xr6:uid="{00000000-0010-0000-D705-000001000000}" uniqueName="P1082300">
      <xmlPr mapId="3" xpath="/TFI-IZD-POD/IPK-GFI-IZD-POD-E_1000981/P1082300" xmlDataType="decimal"/>
    </xmlCellPr>
  </singleXmlCell>
  <singleXmlCell id="1505" xr6:uid="{00000000-000C-0000-FFFF-FFFFD8050000}" r="H45" connectionId="0">
    <xmlCellPr id="1" xr6:uid="{00000000-0010-0000-D805-000001000000}" uniqueName="P1080080">
      <xmlPr mapId="3" xpath="/TFI-IZD-POD/IPK-GFI-IZD-POD-E_1000981/P1080080" xmlDataType="decimal"/>
    </xmlCellPr>
  </singleXmlCell>
  <singleXmlCell id="1506" xr6:uid="{00000000-000C-0000-FFFF-FFFFD9050000}" r="I45" connectionId="0">
    <xmlCellPr id="1" xr6:uid="{00000000-0010-0000-D905-000001000000}" uniqueName="P1080081">
      <xmlPr mapId="3" xpath="/TFI-IZD-POD/IPK-GFI-IZD-POD-E_1000981/P1080081" xmlDataType="decimal"/>
    </xmlCellPr>
  </singleXmlCell>
  <singleXmlCell id="1507" xr6:uid="{00000000-000C-0000-FFFF-FFFFDA050000}" r="J45" connectionId="0">
    <xmlCellPr id="1" xr6:uid="{00000000-0010-0000-DA05-000001000000}" uniqueName="P1080082">
      <xmlPr mapId="3" xpath="/TFI-IZD-POD/IPK-GFI-IZD-POD-E_1000981/P1080082" xmlDataType="decimal"/>
    </xmlCellPr>
  </singleXmlCell>
  <singleXmlCell id="1508" xr6:uid="{00000000-000C-0000-FFFF-FFFFDB050000}" r="K45" connectionId="0">
    <xmlCellPr id="1" xr6:uid="{00000000-0010-0000-DB05-000001000000}" uniqueName="P1080083">
      <xmlPr mapId="3" xpath="/TFI-IZD-POD/IPK-GFI-IZD-POD-E_1000981/P1080083" xmlDataType="decimal"/>
    </xmlCellPr>
  </singleXmlCell>
  <singleXmlCell id="1509" xr6:uid="{00000000-000C-0000-FFFF-FFFFDC050000}" r="L45" connectionId="0">
    <xmlCellPr id="1" xr6:uid="{00000000-0010-0000-DC05-000001000000}" uniqueName="P1080084">
      <xmlPr mapId="3" xpath="/TFI-IZD-POD/IPK-GFI-IZD-POD-E_1000981/P1080084" xmlDataType="decimal"/>
    </xmlCellPr>
  </singleXmlCell>
  <singleXmlCell id="1510" xr6:uid="{00000000-000C-0000-FFFF-FFFFDD050000}" r="M45" connectionId="0">
    <xmlCellPr id="1" xr6:uid="{00000000-0010-0000-DD05-000001000000}" uniqueName="P1080085">
      <xmlPr mapId="3" xpath="/TFI-IZD-POD/IPK-GFI-IZD-POD-E_1000981/P1080085" xmlDataType="decimal"/>
    </xmlCellPr>
  </singleXmlCell>
  <singleXmlCell id="1511" xr6:uid="{00000000-000C-0000-FFFF-FFFFDE050000}" r="N45" connectionId="0">
    <xmlCellPr id="1" xr6:uid="{00000000-0010-0000-DE05-000001000000}" uniqueName="P1080086">
      <xmlPr mapId="3" xpath="/TFI-IZD-POD/IPK-GFI-IZD-POD-E_1000981/P1080086" xmlDataType="decimal"/>
    </xmlCellPr>
  </singleXmlCell>
  <singleXmlCell id="1512" xr6:uid="{00000000-000C-0000-FFFF-FFFFDF050000}" r="O45" connectionId="0">
    <xmlCellPr id="1" xr6:uid="{00000000-0010-0000-DF05-000001000000}" uniqueName="P1080087">
      <xmlPr mapId="3" xpath="/TFI-IZD-POD/IPK-GFI-IZD-POD-E_1000981/P1080087" xmlDataType="decimal"/>
    </xmlCellPr>
  </singleXmlCell>
  <singleXmlCell id="1513" xr6:uid="{00000000-000C-0000-FFFF-FFFFE0050000}" r="P45" connectionId="0">
    <xmlCellPr id="1" xr6:uid="{00000000-0010-0000-E005-000001000000}" uniqueName="P1082301">
      <xmlPr mapId="3" xpath="/TFI-IZD-POD/IPK-GFI-IZD-POD-E_1000981/P1082301" xmlDataType="decimal"/>
    </xmlCellPr>
  </singleXmlCell>
  <singleXmlCell id="1514" xr6:uid="{00000000-000C-0000-FFFF-FFFFE1050000}" r="Q45" connectionId="0">
    <xmlCellPr id="1" xr6:uid="{00000000-0010-0000-E105-000001000000}" uniqueName="P1082322">
      <xmlPr mapId="3" xpath="/TFI-IZD-POD/IPK-GFI-IZD-POD-E_1000981/P1082322" xmlDataType="decimal"/>
    </xmlCellPr>
  </singleXmlCell>
  <singleXmlCell id="1515" xr6:uid="{00000000-000C-0000-FFFF-FFFFE2050000}" r="R45" connectionId="0">
    <xmlCellPr id="1" xr6:uid="{00000000-0010-0000-E205-000001000000}" uniqueName="P1082323">
      <xmlPr mapId="3" xpath="/TFI-IZD-POD/IPK-GFI-IZD-POD-E_1000981/P1082323" xmlDataType="decimal"/>
    </xmlCellPr>
  </singleXmlCell>
  <singleXmlCell id="1516" xr6:uid="{00000000-000C-0000-FFFF-FFFFE3050000}" r="S45" connectionId="0">
    <xmlCellPr id="1" xr6:uid="{00000000-0010-0000-E305-000001000000}" uniqueName="P1124846">
      <xmlPr mapId="3" xpath="/TFI-IZD-POD/IPK-GFI-IZD-POD-E_1000981/P1124846" xmlDataType="decimal"/>
    </xmlCellPr>
  </singleXmlCell>
  <singleXmlCell id="1517" xr6:uid="{00000000-000C-0000-FFFF-FFFFE4050000}" r="T45" connectionId="0">
    <xmlCellPr id="1" xr6:uid="{00000000-0010-0000-E405-000001000000}" uniqueName="P1124847">
      <xmlPr mapId="3" xpath="/TFI-IZD-POD/IPK-GFI-IZD-POD-E_1000981/P1124847" xmlDataType="decimal"/>
    </xmlCellPr>
  </singleXmlCell>
  <singleXmlCell id="1518" xr6:uid="{00000000-000C-0000-FFFF-FFFFE5050000}" r="U45" connectionId="0">
    <xmlCellPr id="1" xr6:uid="{00000000-0010-0000-E505-000001000000}" uniqueName="P1082325">
      <xmlPr mapId="3" xpath="/TFI-IZD-POD/IPK-GFI-IZD-POD-E_1000981/P1082325" xmlDataType="decimal"/>
    </xmlCellPr>
  </singleXmlCell>
  <singleXmlCell id="1519" xr6:uid="{00000000-000C-0000-FFFF-FFFFE6050000}" r="V45" connectionId="0">
    <xmlCellPr id="1" xr6:uid="{00000000-0010-0000-E605-000001000000}" uniqueName="P1082328">
      <xmlPr mapId="3" xpath="/TFI-IZD-POD/IPK-GFI-IZD-POD-E_1000981/P1082328" xmlDataType="decimal"/>
    </xmlCellPr>
  </singleXmlCell>
  <singleXmlCell id="1520" xr6:uid="{00000000-000C-0000-FFFF-FFFFE7050000}" r="W45" connectionId="0">
    <xmlCellPr id="1" xr6:uid="{00000000-0010-0000-E705-000001000000}" uniqueName="P1082331">
      <xmlPr mapId="3" xpath="/TFI-IZD-POD/IPK-GFI-IZD-POD-E_1000981/P1082331" xmlDataType="decimal"/>
    </xmlCellPr>
  </singleXmlCell>
  <singleXmlCell id="1521" xr6:uid="{00000000-000C-0000-FFFF-FFFFE8050000}" r="X45" connectionId="0">
    <xmlCellPr id="1" xr6:uid="{00000000-0010-0000-E805-000001000000}" uniqueName="P1082333">
      <xmlPr mapId="3" xpath="/TFI-IZD-POD/IPK-GFI-IZD-POD-E_1000981/P1082333" xmlDataType="decimal"/>
    </xmlCellPr>
  </singleXmlCell>
  <singleXmlCell id="1522" xr6:uid="{00000000-000C-0000-FFFF-FFFFE9050000}" r="Y45" connectionId="0">
    <xmlCellPr id="1" xr6:uid="{00000000-0010-0000-E905-000001000000}" uniqueName="P1082336">
      <xmlPr mapId="3" xpath="/TFI-IZD-POD/IPK-GFI-IZD-POD-E_1000981/P1082336" xmlDataType="decimal"/>
    </xmlCellPr>
  </singleXmlCell>
  <singleXmlCell id="1523" xr6:uid="{00000000-000C-0000-FFFF-FFFFEA050000}" r="H46" connectionId="0">
    <xmlCellPr id="1" xr6:uid="{00000000-0010-0000-EA05-000001000000}" uniqueName="P1080088">
      <xmlPr mapId="3" xpath="/TFI-IZD-POD/IPK-GFI-IZD-POD-E_1000981/P1080088" xmlDataType="decimal"/>
    </xmlCellPr>
  </singleXmlCell>
  <singleXmlCell id="1524" xr6:uid="{00000000-000C-0000-FFFF-FFFFEB050000}" r="I46" connectionId="0">
    <xmlCellPr id="1" xr6:uid="{00000000-0010-0000-EB05-000001000000}" uniqueName="P1080089">
      <xmlPr mapId="3" xpath="/TFI-IZD-POD/IPK-GFI-IZD-POD-E_1000981/P1080089" xmlDataType="decimal"/>
    </xmlCellPr>
  </singleXmlCell>
  <singleXmlCell id="1525" xr6:uid="{00000000-000C-0000-FFFF-FFFFEC050000}" r="J46" connectionId="0">
    <xmlCellPr id="1" xr6:uid="{00000000-0010-0000-EC05-000001000000}" uniqueName="P1080090">
      <xmlPr mapId="3" xpath="/TFI-IZD-POD/IPK-GFI-IZD-POD-E_1000981/P1080090" xmlDataType="decimal"/>
    </xmlCellPr>
  </singleXmlCell>
  <singleXmlCell id="1526" xr6:uid="{00000000-000C-0000-FFFF-FFFFED050000}" r="K46" connectionId="0">
    <xmlCellPr id="1" xr6:uid="{00000000-0010-0000-ED05-000001000000}" uniqueName="P1080091">
      <xmlPr mapId="3" xpath="/TFI-IZD-POD/IPK-GFI-IZD-POD-E_1000981/P1080091" xmlDataType="decimal"/>
    </xmlCellPr>
  </singleXmlCell>
  <singleXmlCell id="1527" xr6:uid="{00000000-000C-0000-FFFF-FFFFEE050000}" r="L46" connectionId="0">
    <xmlCellPr id="1" xr6:uid="{00000000-0010-0000-EE05-000001000000}" uniqueName="P1080092">
      <xmlPr mapId="3" xpath="/TFI-IZD-POD/IPK-GFI-IZD-POD-E_1000981/P1080092" xmlDataType="decimal"/>
    </xmlCellPr>
  </singleXmlCell>
  <singleXmlCell id="1528" xr6:uid="{00000000-000C-0000-FFFF-FFFFEF050000}" r="M46" connectionId="0">
    <xmlCellPr id="1" xr6:uid="{00000000-0010-0000-EF05-000001000000}" uniqueName="P1080093">
      <xmlPr mapId="3" xpath="/TFI-IZD-POD/IPK-GFI-IZD-POD-E_1000981/P1080093" xmlDataType="decimal"/>
    </xmlCellPr>
  </singleXmlCell>
  <singleXmlCell id="1529" xr6:uid="{00000000-000C-0000-FFFF-FFFFF0050000}" r="N46" connectionId="0">
    <xmlCellPr id="1" xr6:uid="{00000000-0010-0000-F005-000001000000}" uniqueName="P1080094">
      <xmlPr mapId="3" xpath="/TFI-IZD-POD/IPK-GFI-IZD-POD-E_1000981/P1080094" xmlDataType="decimal"/>
    </xmlCellPr>
  </singleXmlCell>
  <singleXmlCell id="1530" xr6:uid="{00000000-000C-0000-FFFF-FFFFF1050000}" r="O46" connectionId="0">
    <xmlCellPr id="1" xr6:uid="{00000000-0010-0000-F105-000001000000}" uniqueName="P1080095">
      <xmlPr mapId="3" xpath="/TFI-IZD-POD/IPK-GFI-IZD-POD-E_1000981/P1080095" xmlDataType="decimal"/>
    </xmlCellPr>
  </singleXmlCell>
  <singleXmlCell id="1531" xr6:uid="{00000000-000C-0000-FFFF-FFFFF2050000}" r="P46" connectionId="0">
    <xmlCellPr id="1" xr6:uid="{00000000-0010-0000-F205-000001000000}" uniqueName="P1082338">
      <xmlPr mapId="3" xpath="/TFI-IZD-POD/IPK-GFI-IZD-POD-E_1000981/P1082338" xmlDataType="decimal"/>
    </xmlCellPr>
  </singleXmlCell>
  <singleXmlCell id="1532" xr6:uid="{00000000-000C-0000-FFFF-FFFFF3050000}" r="Q46" connectionId="0">
    <xmlCellPr id="1" xr6:uid="{00000000-0010-0000-F305-000001000000}" uniqueName="P1082304">
      <xmlPr mapId="3" xpath="/TFI-IZD-POD/IPK-GFI-IZD-POD-E_1000981/P1082304" xmlDataType="decimal"/>
    </xmlCellPr>
  </singleXmlCell>
  <singleXmlCell id="1533" xr6:uid="{00000000-000C-0000-FFFF-FFFFF4050000}" r="R46" connectionId="0">
    <xmlCellPr id="1" xr6:uid="{00000000-0010-0000-F405-000001000000}" uniqueName="P1082341">
      <xmlPr mapId="3" xpath="/TFI-IZD-POD/IPK-GFI-IZD-POD-E_1000981/P1082341" xmlDataType="decimal"/>
    </xmlCellPr>
  </singleXmlCell>
  <singleXmlCell id="1534" xr6:uid="{00000000-000C-0000-FFFF-FFFFF5050000}" r="S46" connectionId="0">
    <xmlCellPr id="1" xr6:uid="{00000000-0010-0000-F505-000001000000}" uniqueName="P1124848">
      <xmlPr mapId="3" xpath="/TFI-IZD-POD/IPK-GFI-IZD-POD-E_1000981/P1124848" xmlDataType="decimal"/>
    </xmlCellPr>
  </singleXmlCell>
  <singleXmlCell id="1535" xr6:uid="{00000000-000C-0000-FFFF-FFFFF6050000}" r="T46" connectionId="0">
    <xmlCellPr id="1" xr6:uid="{00000000-0010-0000-F605-000001000000}" uniqueName="P1124849">
      <xmlPr mapId="3" xpath="/TFI-IZD-POD/IPK-GFI-IZD-POD-E_1000981/P1124849" xmlDataType="decimal"/>
    </xmlCellPr>
  </singleXmlCell>
  <singleXmlCell id="1536" xr6:uid="{00000000-000C-0000-FFFF-FFFFF7050000}" r="U46" connectionId="0">
    <xmlCellPr id="1" xr6:uid="{00000000-0010-0000-F705-000001000000}" uniqueName="P1082343">
      <xmlPr mapId="3" xpath="/TFI-IZD-POD/IPK-GFI-IZD-POD-E_1000981/P1082343" xmlDataType="decimal"/>
    </xmlCellPr>
  </singleXmlCell>
  <singleXmlCell id="1537" xr6:uid="{00000000-000C-0000-FFFF-FFFFF8050000}" r="V46" connectionId="0">
    <xmlCellPr id="1" xr6:uid="{00000000-0010-0000-F805-000001000000}" uniqueName="P1082344">
      <xmlPr mapId="3" xpath="/TFI-IZD-POD/IPK-GFI-IZD-POD-E_1000981/P1082344" xmlDataType="decimal"/>
    </xmlCellPr>
  </singleXmlCell>
  <singleXmlCell id="1538" xr6:uid="{00000000-000C-0000-FFFF-FFFFF9050000}" r="W46" connectionId="0">
    <xmlCellPr id="1" xr6:uid="{00000000-0010-0000-F905-000001000000}" uniqueName="P1082346">
      <xmlPr mapId="3" xpath="/TFI-IZD-POD/IPK-GFI-IZD-POD-E_1000981/P1082346" xmlDataType="decimal"/>
    </xmlCellPr>
  </singleXmlCell>
  <singleXmlCell id="1539" xr6:uid="{00000000-000C-0000-FFFF-FFFFFA050000}" r="X46" connectionId="0">
    <xmlCellPr id="1" xr6:uid="{00000000-0010-0000-FA05-000001000000}" uniqueName="P1082349">
      <xmlPr mapId="3" xpath="/TFI-IZD-POD/IPK-GFI-IZD-POD-E_1000981/P1082349" xmlDataType="decimal"/>
    </xmlCellPr>
  </singleXmlCell>
  <singleXmlCell id="1540" xr6:uid="{00000000-000C-0000-FFFF-FFFFFB050000}" r="Y46" connectionId="0">
    <xmlCellPr id="1" xr6:uid="{00000000-0010-0000-FB05-000001000000}" uniqueName="P1082351">
      <xmlPr mapId="3" xpath="/TFI-IZD-POD/IPK-GFI-IZD-POD-E_1000981/P1082351" xmlDataType="decimal"/>
    </xmlCellPr>
  </singleXmlCell>
  <singleXmlCell id="1541" xr6:uid="{00000000-000C-0000-FFFF-FFFFFC050000}" r="H47" connectionId="0">
    <xmlCellPr id="1" xr6:uid="{00000000-0010-0000-FC05-000001000000}" uniqueName="P1080096">
      <xmlPr mapId="3" xpath="/TFI-IZD-POD/IPK-GFI-IZD-POD-E_1000981/P1080096" xmlDataType="decimal"/>
    </xmlCellPr>
  </singleXmlCell>
  <singleXmlCell id="1542" xr6:uid="{00000000-000C-0000-FFFF-FFFFFD050000}" r="I47" connectionId="0">
    <xmlCellPr id="1" xr6:uid="{00000000-0010-0000-FD05-000001000000}" uniqueName="P1080097">
      <xmlPr mapId="3" xpath="/TFI-IZD-POD/IPK-GFI-IZD-POD-E_1000981/P1080097" xmlDataType="decimal"/>
    </xmlCellPr>
  </singleXmlCell>
  <singleXmlCell id="1543" xr6:uid="{00000000-000C-0000-FFFF-FFFFFE050000}" r="J47" connectionId="0">
    <xmlCellPr id="1" xr6:uid="{00000000-0010-0000-FE05-000001000000}" uniqueName="P1080098">
      <xmlPr mapId="3" xpath="/TFI-IZD-POD/IPK-GFI-IZD-POD-E_1000981/P1080098" xmlDataType="decimal"/>
    </xmlCellPr>
  </singleXmlCell>
  <singleXmlCell id="1544" xr6:uid="{00000000-000C-0000-FFFF-FFFFFF050000}" r="K47" connectionId="0">
    <xmlCellPr id="1" xr6:uid="{00000000-0010-0000-FF05-000001000000}" uniqueName="P1080099">
      <xmlPr mapId="3" xpath="/TFI-IZD-POD/IPK-GFI-IZD-POD-E_1000981/P1080099" xmlDataType="decimal"/>
    </xmlCellPr>
  </singleXmlCell>
  <singleXmlCell id="1545" xr6:uid="{00000000-000C-0000-FFFF-FFFF00060000}" r="L47" connectionId="0">
    <xmlCellPr id="1" xr6:uid="{00000000-0010-0000-0006-000001000000}" uniqueName="P1080100">
      <xmlPr mapId="3" xpath="/TFI-IZD-POD/IPK-GFI-IZD-POD-E_1000981/P1080100" xmlDataType="decimal"/>
    </xmlCellPr>
  </singleXmlCell>
  <singleXmlCell id="1546" xr6:uid="{00000000-000C-0000-FFFF-FFFF01060000}" r="M47" connectionId="0">
    <xmlCellPr id="1" xr6:uid="{00000000-0010-0000-0106-000001000000}" uniqueName="P1080101">
      <xmlPr mapId="3" xpath="/TFI-IZD-POD/IPK-GFI-IZD-POD-E_1000981/P1080101" xmlDataType="decimal"/>
    </xmlCellPr>
  </singleXmlCell>
  <singleXmlCell id="1547" xr6:uid="{00000000-000C-0000-FFFF-FFFF02060000}" r="N47" connectionId="0">
    <xmlCellPr id="1" xr6:uid="{00000000-0010-0000-0206-000001000000}" uniqueName="P1080102">
      <xmlPr mapId="3" xpath="/TFI-IZD-POD/IPK-GFI-IZD-POD-E_1000981/P1080102" xmlDataType="decimal"/>
    </xmlCellPr>
  </singleXmlCell>
  <singleXmlCell id="1548" xr6:uid="{00000000-000C-0000-FFFF-FFFF03060000}" r="O47" connectionId="0">
    <xmlCellPr id="1" xr6:uid="{00000000-0010-0000-0306-000001000000}" uniqueName="P1080103">
      <xmlPr mapId="3" xpath="/TFI-IZD-POD/IPK-GFI-IZD-POD-E_1000981/P1080103" xmlDataType="decimal"/>
    </xmlCellPr>
  </singleXmlCell>
  <singleXmlCell id="1549" xr6:uid="{00000000-000C-0000-FFFF-FFFF04060000}" r="P47" connectionId="0">
    <xmlCellPr id="1" xr6:uid="{00000000-0010-0000-0406-000001000000}" uniqueName="P1082354">
      <xmlPr mapId="3" xpath="/TFI-IZD-POD/IPK-GFI-IZD-POD-E_1000981/P1082354" xmlDataType="decimal"/>
    </xmlCellPr>
  </singleXmlCell>
  <singleXmlCell id="1550" xr6:uid="{00000000-000C-0000-FFFF-FFFF05060000}" r="Q47" connectionId="0">
    <xmlCellPr id="1" xr6:uid="{00000000-0010-0000-0506-000001000000}" uniqueName="P1082356">
      <xmlPr mapId="3" xpath="/TFI-IZD-POD/IPK-GFI-IZD-POD-E_1000981/P1082356" xmlDataType="decimal"/>
    </xmlCellPr>
  </singleXmlCell>
  <singleXmlCell id="1551" xr6:uid="{00000000-000C-0000-FFFF-FFFF06060000}" r="R47" connectionId="0">
    <xmlCellPr id="1" xr6:uid="{00000000-0010-0000-0606-000001000000}" uniqueName="P1082306">
      <xmlPr mapId="3" xpath="/TFI-IZD-POD/IPK-GFI-IZD-POD-E_1000981/P1082306" xmlDataType="decimal"/>
    </xmlCellPr>
  </singleXmlCell>
  <singleXmlCell id="1552" xr6:uid="{00000000-000C-0000-FFFF-FFFF07060000}" r="S47" connectionId="0">
    <xmlCellPr id="1" xr6:uid="{00000000-0010-0000-0706-000001000000}" uniqueName="P1124850">
      <xmlPr mapId="3" xpath="/TFI-IZD-POD/IPK-GFI-IZD-POD-E_1000981/P1124850" xmlDataType="decimal"/>
    </xmlCellPr>
  </singleXmlCell>
  <singleXmlCell id="1553" xr6:uid="{00000000-000C-0000-FFFF-FFFF08060000}" r="T47" connectionId="0">
    <xmlCellPr id="1" xr6:uid="{00000000-0010-0000-0806-000001000000}" uniqueName="P1124851">
      <xmlPr mapId="3" xpath="/TFI-IZD-POD/IPK-GFI-IZD-POD-E_1000981/P1124851" xmlDataType="decimal"/>
    </xmlCellPr>
  </singleXmlCell>
  <singleXmlCell id="1554" xr6:uid="{00000000-000C-0000-FFFF-FFFF09060000}" r="U47" connectionId="0">
    <xmlCellPr id="1" xr6:uid="{00000000-0010-0000-0906-000001000000}" uniqueName="P1082358">
      <xmlPr mapId="3" xpath="/TFI-IZD-POD/IPK-GFI-IZD-POD-E_1000981/P1082358" xmlDataType="decimal"/>
    </xmlCellPr>
  </singleXmlCell>
  <singleXmlCell id="1555" xr6:uid="{00000000-000C-0000-FFFF-FFFF0A060000}" r="V47" connectionId="0">
    <xmlCellPr id="1" xr6:uid="{00000000-0010-0000-0A06-000001000000}" uniqueName="P1082360">
      <xmlPr mapId="3" xpath="/TFI-IZD-POD/IPK-GFI-IZD-POD-E_1000981/P1082360" xmlDataType="decimal"/>
    </xmlCellPr>
  </singleXmlCell>
  <singleXmlCell id="1556" xr6:uid="{00000000-000C-0000-FFFF-FFFF0B060000}" r="W47" connectionId="0">
    <xmlCellPr id="1" xr6:uid="{00000000-0010-0000-0B06-000001000000}" uniqueName="P1082361">
      <xmlPr mapId="3" xpath="/TFI-IZD-POD/IPK-GFI-IZD-POD-E_1000981/P1082361" xmlDataType="decimal"/>
    </xmlCellPr>
  </singleXmlCell>
  <singleXmlCell id="1557" xr6:uid="{00000000-000C-0000-FFFF-FFFF0C060000}" r="X47" connectionId="0">
    <xmlCellPr id="1" xr6:uid="{00000000-0010-0000-0C06-000001000000}" uniqueName="P1082362">
      <xmlPr mapId="3" xpath="/TFI-IZD-POD/IPK-GFI-IZD-POD-E_1000981/P1082362" xmlDataType="decimal"/>
    </xmlCellPr>
  </singleXmlCell>
  <singleXmlCell id="1558" xr6:uid="{00000000-000C-0000-FFFF-FFFF0D060000}" r="Y47" connectionId="0">
    <xmlCellPr id="1" xr6:uid="{00000000-0010-0000-0D06-000001000000}" uniqueName="P1082364">
      <xmlPr mapId="3" xpath="/TFI-IZD-POD/IPK-GFI-IZD-POD-E_1000981/P1082364" xmlDataType="decimal"/>
    </xmlCellPr>
  </singleXmlCell>
  <singleXmlCell id="1559" xr6:uid="{00000000-000C-0000-FFFF-FFFF0E060000}" r="H48" connectionId="0">
    <xmlCellPr id="1" xr6:uid="{00000000-0010-0000-0E06-000001000000}" uniqueName="P1080104">
      <xmlPr mapId="3" xpath="/TFI-IZD-POD/IPK-GFI-IZD-POD-E_1000981/P1080104" xmlDataType="decimal"/>
    </xmlCellPr>
  </singleXmlCell>
  <singleXmlCell id="1560" xr6:uid="{00000000-000C-0000-FFFF-FFFF0F060000}" r="I48" connectionId="0">
    <xmlCellPr id="1" xr6:uid="{00000000-0010-0000-0F06-000001000000}" uniqueName="P1080105">
      <xmlPr mapId="3" xpath="/TFI-IZD-POD/IPK-GFI-IZD-POD-E_1000981/P1080105" xmlDataType="decimal"/>
    </xmlCellPr>
  </singleXmlCell>
  <singleXmlCell id="1561" xr6:uid="{00000000-000C-0000-FFFF-FFFF10060000}" r="J48" connectionId="0">
    <xmlCellPr id="1" xr6:uid="{00000000-0010-0000-1006-000001000000}" uniqueName="P1080106">
      <xmlPr mapId="3" xpath="/TFI-IZD-POD/IPK-GFI-IZD-POD-E_1000981/P1080106" xmlDataType="decimal"/>
    </xmlCellPr>
  </singleXmlCell>
  <singleXmlCell id="1562" xr6:uid="{00000000-000C-0000-FFFF-FFFF11060000}" r="K48" connectionId="0">
    <xmlCellPr id="1" xr6:uid="{00000000-0010-0000-1106-000001000000}" uniqueName="P1080107">
      <xmlPr mapId="3" xpath="/TFI-IZD-POD/IPK-GFI-IZD-POD-E_1000981/P1080107" xmlDataType="decimal"/>
    </xmlCellPr>
  </singleXmlCell>
  <singleXmlCell id="1563" xr6:uid="{00000000-000C-0000-FFFF-FFFF12060000}" r="L48" connectionId="0">
    <xmlCellPr id="1" xr6:uid="{00000000-0010-0000-1206-000001000000}" uniqueName="P1080108">
      <xmlPr mapId="3" xpath="/TFI-IZD-POD/IPK-GFI-IZD-POD-E_1000981/P1080108" xmlDataType="decimal"/>
    </xmlCellPr>
  </singleXmlCell>
  <singleXmlCell id="1564" xr6:uid="{00000000-000C-0000-FFFF-FFFF13060000}" r="M48" connectionId="0">
    <xmlCellPr id="1" xr6:uid="{00000000-0010-0000-1306-000001000000}" uniqueName="P1080109">
      <xmlPr mapId="3" xpath="/TFI-IZD-POD/IPK-GFI-IZD-POD-E_1000981/P1080109" xmlDataType="decimal"/>
    </xmlCellPr>
  </singleXmlCell>
  <singleXmlCell id="1565" xr6:uid="{00000000-000C-0000-FFFF-FFFF14060000}" r="N48" connectionId="0">
    <xmlCellPr id="1" xr6:uid="{00000000-0010-0000-1406-000001000000}" uniqueName="P1080110">
      <xmlPr mapId="3" xpath="/TFI-IZD-POD/IPK-GFI-IZD-POD-E_1000981/P1080110" xmlDataType="decimal"/>
    </xmlCellPr>
  </singleXmlCell>
  <singleXmlCell id="1566" xr6:uid="{00000000-000C-0000-FFFF-FFFF15060000}" r="O48" connectionId="0">
    <xmlCellPr id="1" xr6:uid="{00000000-0010-0000-1506-000001000000}" uniqueName="P1080111">
      <xmlPr mapId="3" xpath="/TFI-IZD-POD/IPK-GFI-IZD-POD-E_1000981/P1080111" xmlDataType="decimal"/>
    </xmlCellPr>
  </singleXmlCell>
  <singleXmlCell id="1567" xr6:uid="{00000000-000C-0000-FFFF-FFFF16060000}" r="P48" connectionId="0">
    <xmlCellPr id="1" xr6:uid="{00000000-0010-0000-1606-000001000000}" uniqueName="P1082365">
      <xmlPr mapId="3" xpath="/TFI-IZD-POD/IPK-GFI-IZD-POD-E_1000981/P1082365" xmlDataType="decimal"/>
    </xmlCellPr>
  </singleXmlCell>
  <singleXmlCell id="1568" xr6:uid="{00000000-000C-0000-FFFF-FFFF17060000}" r="Q48" connectionId="0">
    <xmlCellPr id="1" xr6:uid="{00000000-0010-0000-1706-000001000000}" uniqueName="P1082366">
      <xmlPr mapId="3" xpath="/TFI-IZD-POD/IPK-GFI-IZD-POD-E_1000981/P1082366" xmlDataType="decimal"/>
    </xmlCellPr>
  </singleXmlCell>
  <singleXmlCell id="1569" xr6:uid="{00000000-000C-0000-FFFF-FFFF18060000}" r="R48" connectionId="0">
    <xmlCellPr id="1" xr6:uid="{00000000-0010-0000-1806-000001000000}" uniqueName="P1082367">
      <xmlPr mapId="3" xpath="/TFI-IZD-POD/IPK-GFI-IZD-POD-E_1000981/P1082367" xmlDataType="decimal"/>
    </xmlCellPr>
  </singleXmlCell>
  <singleXmlCell id="1570" xr6:uid="{00000000-000C-0000-FFFF-FFFF19060000}" r="S48" connectionId="0">
    <xmlCellPr id="1" xr6:uid="{00000000-0010-0000-1906-000001000000}" uniqueName="P1124852">
      <xmlPr mapId="3" xpath="/TFI-IZD-POD/IPK-GFI-IZD-POD-E_1000981/P1124852" xmlDataType="decimal"/>
    </xmlCellPr>
  </singleXmlCell>
  <singleXmlCell id="1571" xr6:uid="{00000000-000C-0000-FFFF-FFFF1A060000}" r="T48" connectionId="0">
    <xmlCellPr id="1" xr6:uid="{00000000-0010-0000-1A06-000001000000}" uniqueName="P1124853">
      <xmlPr mapId="3" xpath="/TFI-IZD-POD/IPK-GFI-IZD-POD-E_1000981/P1124853" xmlDataType="decimal"/>
    </xmlCellPr>
  </singleXmlCell>
  <singleXmlCell id="1572" xr6:uid="{00000000-000C-0000-FFFF-FFFF1B060000}" r="U48" connectionId="0">
    <xmlCellPr id="1" xr6:uid="{00000000-0010-0000-1B06-000001000000}" uniqueName="P1082309">
      <xmlPr mapId="3" xpath="/TFI-IZD-POD/IPK-GFI-IZD-POD-E_1000981/P1082309" xmlDataType="decimal"/>
    </xmlCellPr>
  </singleXmlCell>
  <singleXmlCell id="1573" xr6:uid="{00000000-000C-0000-FFFF-FFFF1C060000}" r="V48" connectionId="0">
    <xmlCellPr id="1" xr6:uid="{00000000-0010-0000-1C06-000001000000}" uniqueName="P1082368">
      <xmlPr mapId="3" xpath="/TFI-IZD-POD/IPK-GFI-IZD-POD-E_1000981/P1082368" xmlDataType="decimal"/>
    </xmlCellPr>
  </singleXmlCell>
  <singleXmlCell id="1574" xr6:uid="{00000000-000C-0000-FFFF-FFFF1D060000}" r="W48" connectionId="0">
    <xmlCellPr id="1" xr6:uid="{00000000-0010-0000-1D06-000001000000}" uniqueName="P1082369">
      <xmlPr mapId="3" xpath="/TFI-IZD-POD/IPK-GFI-IZD-POD-E_1000981/P1082369" xmlDataType="decimal"/>
    </xmlCellPr>
  </singleXmlCell>
  <singleXmlCell id="1575" xr6:uid="{00000000-000C-0000-FFFF-FFFF1E060000}" r="X48" connectionId="0">
    <xmlCellPr id="1" xr6:uid="{00000000-0010-0000-1E06-000001000000}" uniqueName="P1082370">
      <xmlPr mapId="3" xpath="/TFI-IZD-POD/IPK-GFI-IZD-POD-E_1000981/P1082370" xmlDataType="decimal"/>
    </xmlCellPr>
  </singleXmlCell>
  <singleXmlCell id="1576" xr6:uid="{00000000-000C-0000-FFFF-FFFF1F060000}" r="Y48" connectionId="0">
    <xmlCellPr id="1" xr6:uid="{00000000-0010-0000-1F06-000001000000}" uniqueName="P1082372">
      <xmlPr mapId="3" xpath="/TFI-IZD-POD/IPK-GFI-IZD-POD-E_1000981/P1082372" xmlDataType="decimal"/>
    </xmlCellPr>
  </singleXmlCell>
  <singleXmlCell id="1577" xr6:uid="{00000000-000C-0000-FFFF-FFFF20060000}" r="H49" connectionId="0">
    <xmlCellPr id="1" xr6:uid="{00000000-0010-0000-2006-000001000000}" uniqueName="P1080112">
      <xmlPr mapId="3" xpath="/TFI-IZD-POD/IPK-GFI-IZD-POD-E_1000981/P1080112" xmlDataType="decimal"/>
    </xmlCellPr>
  </singleXmlCell>
  <singleXmlCell id="1578" xr6:uid="{00000000-000C-0000-FFFF-FFFF21060000}" r="I49" connectionId="0">
    <xmlCellPr id="1" xr6:uid="{00000000-0010-0000-2106-000001000000}" uniqueName="P1080113">
      <xmlPr mapId="3" xpath="/TFI-IZD-POD/IPK-GFI-IZD-POD-E_1000981/P1080113" xmlDataType="decimal"/>
    </xmlCellPr>
  </singleXmlCell>
  <singleXmlCell id="1579" xr6:uid="{00000000-000C-0000-FFFF-FFFF22060000}" r="J49" connectionId="0">
    <xmlCellPr id="1" xr6:uid="{00000000-0010-0000-2206-000001000000}" uniqueName="P1080114">
      <xmlPr mapId="3" xpath="/TFI-IZD-POD/IPK-GFI-IZD-POD-E_1000981/P1080114" xmlDataType="decimal"/>
    </xmlCellPr>
  </singleXmlCell>
  <singleXmlCell id="1580" xr6:uid="{00000000-000C-0000-FFFF-FFFF23060000}" r="K49" connectionId="0">
    <xmlCellPr id="1" xr6:uid="{00000000-0010-0000-2306-000001000000}" uniqueName="P1080115">
      <xmlPr mapId="3" xpath="/TFI-IZD-POD/IPK-GFI-IZD-POD-E_1000981/P1080115" xmlDataType="decimal"/>
    </xmlCellPr>
  </singleXmlCell>
  <singleXmlCell id="1581" xr6:uid="{00000000-000C-0000-FFFF-FFFF24060000}" r="L49" connectionId="0">
    <xmlCellPr id="1" xr6:uid="{00000000-0010-0000-2406-000001000000}" uniqueName="P1080116">
      <xmlPr mapId="3" xpath="/TFI-IZD-POD/IPK-GFI-IZD-POD-E_1000981/P1080116" xmlDataType="decimal"/>
    </xmlCellPr>
  </singleXmlCell>
  <singleXmlCell id="1582" xr6:uid="{00000000-000C-0000-FFFF-FFFF25060000}" r="M49" connectionId="0">
    <xmlCellPr id="1" xr6:uid="{00000000-0010-0000-2506-000001000000}" uniqueName="P1080117">
      <xmlPr mapId="3" xpath="/TFI-IZD-POD/IPK-GFI-IZD-POD-E_1000981/P1080117" xmlDataType="decimal"/>
    </xmlCellPr>
  </singleXmlCell>
  <singleXmlCell id="1583" xr6:uid="{00000000-000C-0000-FFFF-FFFF26060000}" r="N49" connectionId="0">
    <xmlCellPr id="1" xr6:uid="{00000000-0010-0000-2606-000001000000}" uniqueName="P1080118">
      <xmlPr mapId="3" xpath="/TFI-IZD-POD/IPK-GFI-IZD-POD-E_1000981/P1080118" xmlDataType="decimal"/>
    </xmlCellPr>
  </singleXmlCell>
  <singleXmlCell id="1584" xr6:uid="{00000000-000C-0000-FFFF-FFFF27060000}" r="O49" connectionId="0">
    <xmlCellPr id="1" xr6:uid="{00000000-0010-0000-2706-000001000000}" uniqueName="P1080119">
      <xmlPr mapId="3" xpath="/TFI-IZD-POD/IPK-GFI-IZD-POD-E_1000981/P1080119" xmlDataType="decimal"/>
    </xmlCellPr>
  </singleXmlCell>
  <singleXmlCell id="1585" xr6:uid="{00000000-000C-0000-FFFF-FFFF28060000}" r="P49" connectionId="0">
    <xmlCellPr id="1" xr6:uid="{00000000-0010-0000-2806-000001000000}" uniqueName="P1082374">
      <xmlPr mapId="3" xpath="/TFI-IZD-POD/IPK-GFI-IZD-POD-E_1000981/P1082374" xmlDataType="decimal"/>
    </xmlCellPr>
  </singleXmlCell>
  <singleXmlCell id="1586" xr6:uid="{00000000-000C-0000-FFFF-FFFF29060000}" r="Q49" connectionId="0">
    <xmlCellPr id="1" xr6:uid="{00000000-0010-0000-2906-000001000000}" uniqueName="P1082376">
      <xmlPr mapId="3" xpath="/TFI-IZD-POD/IPK-GFI-IZD-POD-E_1000981/P1082376" xmlDataType="decimal"/>
    </xmlCellPr>
  </singleXmlCell>
  <singleXmlCell id="1587" xr6:uid="{00000000-000C-0000-FFFF-FFFF2A060000}" r="R49" connectionId="0">
    <xmlCellPr id="1" xr6:uid="{00000000-0010-0000-2A06-000001000000}" uniqueName="P1082378">
      <xmlPr mapId="3" xpath="/TFI-IZD-POD/IPK-GFI-IZD-POD-E_1000981/P1082378" xmlDataType="decimal"/>
    </xmlCellPr>
  </singleXmlCell>
  <singleXmlCell id="1588" xr6:uid="{00000000-000C-0000-FFFF-FFFF2B060000}" r="S49" connectionId="0">
    <xmlCellPr id="1" xr6:uid="{00000000-0010-0000-2B06-000001000000}" uniqueName="P1124854">
      <xmlPr mapId="3" xpath="/TFI-IZD-POD/IPK-GFI-IZD-POD-E_1000981/P1124854" xmlDataType="decimal"/>
    </xmlCellPr>
  </singleXmlCell>
  <singleXmlCell id="1589" xr6:uid="{00000000-000C-0000-FFFF-FFFF2C060000}" r="T49" connectionId="0">
    <xmlCellPr id="1" xr6:uid="{00000000-0010-0000-2C06-000001000000}" uniqueName="P1124855">
      <xmlPr mapId="3" xpath="/TFI-IZD-POD/IPK-GFI-IZD-POD-E_1000981/P1124855" xmlDataType="decimal"/>
    </xmlCellPr>
  </singleXmlCell>
  <singleXmlCell id="1590" xr6:uid="{00000000-000C-0000-FFFF-FFFF2D060000}" r="U49" connectionId="0">
    <xmlCellPr id="1" xr6:uid="{00000000-0010-0000-2D06-000001000000}" uniqueName="P1082381">
      <xmlPr mapId="3" xpath="/TFI-IZD-POD/IPK-GFI-IZD-POD-E_1000981/P1082381" xmlDataType="decimal"/>
    </xmlCellPr>
  </singleXmlCell>
  <singleXmlCell id="1591" xr6:uid="{00000000-000C-0000-FFFF-FFFF2E060000}" r="V49" connectionId="0">
    <xmlCellPr id="1" xr6:uid="{00000000-0010-0000-2E06-000001000000}" uniqueName="P1082312">
      <xmlPr mapId="3" xpath="/TFI-IZD-POD/IPK-GFI-IZD-POD-E_1000981/P1082312" xmlDataType="decimal"/>
    </xmlCellPr>
  </singleXmlCell>
  <singleXmlCell id="1592" xr6:uid="{00000000-000C-0000-FFFF-FFFF2F060000}" r="W49" connectionId="0">
    <xmlCellPr id="1" xr6:uid="{00000000-0010-0000-2F06-000001000000}" uniqueName="P1082383">
      <xmlPr mapId="3" xpath="/TFI-IZD-POD/IPK-GFI-IZD-POD-E_1000981/P1082383" xmlDataType="decimal"/>
    </xmlCellPr>
  </singleXmlCell>
  <singleXmlCell id="1593" xr6:uid="{00000000-000C-0000-FFFF-FFFF30060000}" r="X49" connectionId="0">
    <xmlCellPr id="1" xr6:uid="{00000000-0010-0000-3006-000001000000}" uniqueName="P1082385">
      <xmlPr mapId="3" xpath="/TFI-IZD-POD/IPK-GFI-IZD-POD-E_1000981/P1082385" xmlDataType="decimal"/>
    </xmlCellPr>
  </singleXmlCell>
  <singleXmlCell id="1594" xr6:uid="{00000000-000C-0000-FFFF-FFFF31060000}" r="Y49" connectionId="0">
    <xmlCellPr id="1" xr6:uid="{00000000-0010-0000-3106-000001000000}" uniqueName="P1082388">
      <xmlPr mapId="3" xpath="/TFI-IZD-POD/IPK-GFI-IZD-POD-E_1000981/P1082388" xmlDataType="decimal"/>
    </xmlCellPr>
  </singleXmlCell>
  <singleXmlCell id="1595" xr6:uid="{00000000-000C-0000-FFFF-FFFF32060000}" r="H50" connectionId="0">
    <xmlCellPr id="1" xr6:uid="{00000000-0010-0000-3206-000001000000}" uniqueName="P1080120">
      <xmlPr mapId="3" xpath="/TFI-IZD-POD/IPK-GFI-IZD-POD-E_1000981/P1080120" xmlDataType="decimal"/>
    </xmlCellPr>
  </singleXmlCell>
  <singleXmlCell id="1596" xr6:uid="{00000000-000C-0000-FFFF-FFFF33060000}" r="I50" connectionId="0">
    <xmlCellPr id="1" xr6:uid="{00000000-0010-0000-3306-000001000000}" uniqueName="P1080121">
      <xmlPr mapId="3" xpath="/TFI-IZD-POD/IPK-GFI-IZD-POD-E_1000981/P1080121" xmlDataType="decimal"/>
    </xmlCellPr>
  </singleXmlCell>
  <singleXmlCell id="1597" xr6:uid="{00000000-000C-0000-FFFF-FFFF34060000}" r="J50" connectionId="0">
    <xmlCellPr id="1" xr6:uid="{00000000-0010-0000-3406-000001000000}" uniqueName="P1080122">
      <xmlPr mapId="3" xpath="/TFI-IZD-POD/IPK-GFI-IZD-POD-E_1000981/P1080122" xmlDataType="decimal"/>
    </xmlCellPr>
  </singleXmlCell>
  <singleXmlCell id="1598" xr6:uid="{00000000-000C-0000-FFFF-FFFF35060000}" r="K50" connectionId="0">
    <xmlCellPr id="1" xr6:uid="{00000000-0010-0000-3506-000001000000}" uniqueName="P1080123">
      <xmlPr mapId="3" xpath="/TFI-IZD-POD/IPK-GFI-IZD-POD-E_1000981/P1080123" xmlDataType="decimal"/>
    </xmlCellPr>
  </singleXmlCell>
  <singleXmlCell id="1599" xr6:uid="{00000000-000C-0000-FFFF-FFFF36060000}" r="L50" connectionId="0">
    <xmlCellPr id="1" xr6:uid="{00000000-0010-0000-3606-000001000000}" uniqueName="P1080124">
      <xmlPr mapId="3" xpath="/TFI-IZD-POD/IPK-GFI-IZD-POD-E_1000981/P1080124" xmlDataType="decimal"/>
    </xmlCellPr>
  </singleXmlCell>
  <singleXmlCell id="1600" xr6:uid="{00000000-000C-0000-FFFF-FFFF37060000}" r="M50" connectionId="0">
    <xmlCellPr id="1" xr6:uid="{00000000-0010-0000-3706-000001000000}" uniqueName="P1080125">
      <xmlPr mapId="3" xpath="/TFI-IZD-POD/IPK-GFI-IZD-POD-E_1000981/P1080125" xmlDataType="decimal"/>
    </xmlCellPr>
  </singleXmlCell>
  <singleXmlCell id="1601" xr6:uid="{00000000-000C-0000-FFFF-FFFF38060000}" r="N50" connectionId="0">
    <xmlCellPr id="1" xr6:uid="{00000000-0010-0000-3806-000001000000}" uniqueName="P1080126">
      <xmlPr mapId="3" xpath="/TFI-IZD-POD/IPK-GFI-IZD-POD-E_1000981/P1080126" xmlDataType="decimal"/>
    </xmlCellPr>
  </singleXmlCell>
  <singleXmlCell id="1602" xr6:uid="{00000000-000C-0000-FFFF-FFFF39060000}" r="O50" connectionId="0">
    <xmlCellPr id="1" xr6:uid="{00000000-0010-0000-3906-000001000000}" uniqueName="P1080127">
      <xmlPr mapId="3" xpath="/TFI-IZD-POD/IPK-GFI-IZD-POD-E_1000981/P1080127" xmlDataType="decimal"/>
    </xmlCellPr>
  </singleXmlCell>
  <singleXmlCell id="1603" xr6:uid="{00000000-000C-0000-FFFF-FFFF3A060000}" r="P50" connectionId="0">
    <xmlCellPr id="1" xr6:uid="{00000000-0010-0000-3A06-000001000000}" uniqueName="P1082390">
      <xmlPr mapId="3" xpath="/TFI-IZD-POD/IPK-GFI-IZD-POD-E_1000981/P1082390" xmlDataType="decimal"/>
    </xmlCellPr>
  </singleXmlCell>
  <singleXmlCell id="1604" xr6:uid="{00000000-000C-0000-FFFF-FFFF3B060000}" r="Q50" connectionId="0">
    <xmlCellPr id="1" xr6:uid="{00000000-0010-0000-3B06-000001000000}" uniqueName="P1082392">
      <xmlPr mapId="3" xpath="/TFI-IZD-POD/IPK-GFI-IZD-POD-E_1000981/P1082392" xmlDataType="decimal"/>
    </xmlCellPr>
  </singleXmlCell>
  <singleXmlCell id="1605" xr6:uid="{00000000-000C-0000-FFFF-FFFF3C060000}" r="R50" connectionId="0">
    <xmlCellPr id="1" xr6:uid="{00000000-0010-0000-3C06-000001000000}" uniqueName="P1082394">
      <xmlPr mapId="3" xpath="/TFI-IZD-POD/IPK-GFI-IZD-POD-E_1000981/P1082394" xmlDataType="decimal"/>
    </xmlCellPr>
  </singleXmlCell>
  <singleXmlCell id="1606" xr6:uid="{00000000-000C-0000-FFFF-FFFF3D060000}" r="S50" connectionId="0">
    <xmlCellPr id="1" xr6:uid="{00000000-0010-0000-3D06-000001000000}" uniqueName="P1124856">
      <xmlPr mapId="3" xpath="/TFI-IZD-POD/IPK-GFI-IZD-POD-E_1000981/P1124856" xmlDataType="decimal"/>
    </xmlCellPr>
  </singleXmlCell>
  <singleXmlCell id="1607" xr6:uid="{00000000-000C-0000-FFFF-FFFF3E060000}" r="T50" connectionId="0">
    <xmlCellPr id="1" xr6:uid="{00000000-0010-0000-3E06-000001000000}" uniqueName="P1124857">
      <xmlPr mapId="3" xpath="/TFI-IZD-POD/IPK-GFI-IZD-POD-E_1000981/P1124857" xmlDataType="decimal"/>
    </xmlCellPr>
  </singleXmlCell>
  <singleXmlCell id="1608" xr6:uid="{00000000-000C-0000-FFFF-FFFF3F060000}" r="U50" connectionId="0">
    <xmlCellPr id="1" xr6:uid="{00000000-0010-0000-3F06-000001000000}" uniqueName="P1082396">
      <xmlPr mapId="3" xpath="/TFI-IZD-POD/IPK-GFI-IZD-POD-E_1000981/P1082396" xmlDataType="decimal"/>
    </xmlCellPr>
  </singleXmlCell>
  <singleXmlCell id="1609" xr6:uid="{00000000-000C-0000-FFFF-FFFF40060000}" r="V50" connectionId="0">
    <xmlCellPr id="1" xr6:uid="{00000000-0010-0000-4006-000001000000}" uniqueName="P1082398">
      <xmlPr mapId="3" xpath="/TFI-IZD-POD/IPK-GFI-IZD-POD-E_1000981/P1082398" xmlDataType="decimal"/>
    </xmlCellPr>
  </singleXmlCell>
  <singleXmlCell id="1610" xr6:uid="{00000000-000C-0000-FFFF-FFFF41060000}" r="W50" connectionId="0">
    <xmlCellPr id="1" xr6:uid="{00000000-0010-0000-4106-000001000000}" uniqueName="P1082314">
      <xmlPr mapId="3" xpath="/TFI-IZD-POD/IPK-GFI-IZD-POD-E_1000981/P1082314" xmlDataType="decimal"/>
    </xmlCellPr>
  </singleXmlCell>
  <singleXmlCell id="1611" xr6:uid="{00000000-000C-0000-FFFF-FFFF42060000}" r="X50" connectionId="0">
    <xmlCellPr id="1" xr6:uid="{00000000-0010-0000-4206-000001000000}" uniqueName="P1082401">
      <xmlPr mapId="3" xpath="/TFI-IZD-POD/IPK-GFI-IZD-POD-E_1000981/P1082401" xmlDataType="decimal"/>
    </xmlCellPr>
  </singleXmlCell>
  <singleXmlCell id="1612" xr6:uid="{00000000-000C-0000-FFFF-FFFF43060000}" r="Y50" connectionId="0">
    <xmlCellPr id="1" xr6:uid="{00000000-0010-0000-4306-000001000000}" uniqueName="P1082403">
      <xmlPr mapId="3" xpath="/TFI-IZD-POD/IPK-GFI-IZD-POD-E_1000981/P1082403" xmlDataType="decimal"/>
    </xmlCellPr>
  </singleXmlCell>
  <singleXmlCell id="1613" xr6:uid="{00000000-000C-0000-FFFF-FFFF44060000}" r="H51" connectionId="0">
    <xmlCellPr id="1" xr6:uid="{00000000-0010-0000-4406-000001000000}" uniqueName="P1124914">
      <xmlPr mapId="3" xpath="/TFI-IZD-POD/IPK-GFI-IZD-POD-E_1000981/P1124914" xmlDataType="decimal"/>
    </xmlCellPr>
  </singleXmlCell>
  <singleXmlCell id="1614" xr6:uid="{00000000-000C-0000-FFFF-FFFF45060000}" r="I51" connectionId="0">
    <xmlCellPr id="1" xr6:uid="{00000000-0010-0000-4506-000001000000}" uniqueName="P1124915">
      <xmlPr mapId="3" xpath="/TFI-IZD-POD/IPK-GFI-IZD-POD-E_1000981/P1124915" xmlDataType="decimal"/>
    </xmlCellPr>
  </singleXmlCell>
  <singleXmlCell id="1615" xr6:uid="{00000000-000C-0000-FFFF-FFFF46060000}" r="J51" connectionId="0">
    <xmlCellPr id="1" xr6:uid="{00000000-0010-0000-4606-000001000000}" uniqueName="P1124916">
      <xmlPr mapId="3" xpath="/TFI-IZD-POD/IPK-GFI-IZD-POD-E_1000981/P1124916" xmlDataType="decimal"/>
    </xmlCellPr>
  </singleXmlCell>
  <singleXmlCell id="1616" xr6:uid="{00000000-000C-0000-FFFF-FFFF47060000}" r="K51" connectionId="0">
    <xmlCellPr id="1" xr6:uid="{00000000-0010-0000-4706-000001000000}" uniqueName="P1124917">
      <xmlPr mapId="3" xpath="/TFI-IZD-POD/IPK-GFI-IZD-POD-E_1000981/P1124917" xmlDataType="decimal"/>
    </xmlCellPr>
  </singleXmlCell>
  <singleXmlCell id="1617" xr6:uid="{00000000-000C-0000-FFFF-FFFF48060000}" r="L51" connectionId="0">
    <xmlCellPr id="1" xr6:uid="{00000000-0010-0000-4806-000001000000}" uniqueName="P1124918">
      <xmlPr mapId="3" xpath="/TFI-IZD-POD/IPK-GFI-IZD-POD-E_1000981/P1124918" xmlDataType="decimal"/>
    </xmlCellPr>
  </singleXmlCell>
  <singleXmlCell id="1618" xr6:uid="{00000000-000C-0000-FFFF-FFFF49060000}" r="M51" connectionId="0">
    <xmlCellPr id="1" xr6:uid="{00000000-0010-0000-4906-000001000000}" uniqueName="P1124919">
      <xmlPr mapId="3" xpath="/TFI-IZD-POD/IPK-GFI-IZD-POD-E_1000981/P1124919" xmlDataType="decimal"/>
    </xmlCellPr>
  </singleXmlCell>
  <singleXmlCell id="1619" xr6:uid="{00000000-000C-0000-FFFF-FFFF4A060000}" r="N51" connectionId="0">
    <xmlCellPr id="1" xr6:uid="{00000000-0010-0000-4A06-000001000000}" uniqueName="P1124926">
      <xmlPr mapId="3" xpath="/TFI-IZD-POD/IPK-GFI-IZD-POD-E_1000981/P1124926" xmlDataType="decimal"/>
    </xmlCellPr>
  </singleXmlCell>
  <singleXmlCell id="1620" xr6:uid="{00000000-000C-0000-FFFF-FFFF4B060000}" r="O51" connectionId="0">
    <xmlCellPr id="1" xr6:uid="{00000000-0010-0000-4B06-000001000000}" uniqueName="P1124927">
      <xmlPr mapId="3" xpath="/TFI-IZD-POD/IPK-GFI-IZD-POD-E_1000981/P1124927" xmlDataType="decimal"/>
    </xmlCellPr>
  </singleXmlCell>
  <singleXmlCell id="1621" xr6:uid="{00000000-000C-0000-FFFF-FFFF4C060000}" r="P51" connectionId="0">
    <xmlCellPr id="1" xr6:uid="{00000000-0010-0000-4C06-000001000000}" uniqueName="P1124928">
      <xmlPr mapId="3" xpath="/TFI-IZD-POD/IPK-GFI-IZD-POD-E_1000981/P1124928" xmlDataType="decimal"/>
    </xmlCellPr>
  </singleXmlCell>
  <singleXmlCell id="1622" xr6:uid="{00000000-000C-0000-FFFF-FFFF4D060000}" r="Q51" connectionId="0">
    <xmlCellPr id="1" xr6:uid="{00000000-0010-0000-4D06-000001000000}" uniqueName="P1124929">
      <xmlPr mapId="3" xpath="/TFI-IZD-POD/IPK-GFI-IZD-POD-E_1000981/P1124929" xmlDataType="decimal"/>
    </xmlCellPr>
  </singleXmlCell>
  <singleXmlCell id="1623" xr6:uid="{00000000-000C-0000-FFFF-FFFF4E060000}" r="R51" connectionId="0">
    <xmlCellPr id="1" xr6:uid="{00000000-0010-0000-4E06-000001000000}" uniqueName="P1124930">
      <xmlPr mapId="3" xpath="/TFI-IZD-POD/IPK-GFI-IZD-POD-E_1000981/P1124930" xmlDataType="decimal"/>
    </xmlCellPr>
  </singleXmlCell>
  <singleXmlCell id="1624" xr6:uid="{00000000-000C-0000-FFFF-FFFF4F060000}" r="S51" connectionId="0">
    <xmlCellPr id="1" xr6:uid="{00000000-0010-0000-4F06-000001000000}" uniqueName="P1124858">
      <xmlPr mapId="3" xpath="/TFI-IZD-POD/IPK-GFI-IZD-POD-E_1000981/P1124858" xmlDataType="decimal"/>
    </xmlCellPr>
  </singleXmlCell>
  <singleXmlCell id="1625" xr6:uid="{00000000-000C-0000-FFFF-FFFF50060000}" r="T51" connectionId="0">
    <xmlCellPr id="1" xr6:uid="{00000000-0010-0000-5006-000001000000}" uniqueName="P1124859">
      <xmlPr mapId="3" xpath="/TFI-IZD-POD/IPK-GFI-IZD-POD-E_1000981/P1124859" xmlDataType="decimal"/>
    </xmlCellPr>
  </singleXmlCell>
  <singleXmlCell id="1626" xr6:uid="{00000000-000C-0000-FFFF-FFFF51060000}" r="U51" connectionId="0">
    <xmlCellPr id="1" xr6:uid="{00000000-0010-0000-5106-000001000000}" uniqueName="P1124936">
      <xmlPr mapId="3" xpath="/TFI-IZD-POD/IPK-GFI-IZD-POD-E_1000981/P1124936" xmlDataType="decimal"/>
    </xmlCellPr>
  </singleXmlCell>
  <singleXmlCell id="1627" xr6:uid="{00000000-000C-0000-FFFF-FFFF52060000}" r="V51" connectionId="0">
    <xmlCellPr id="1" xr6:uid="{00000000-0010-0000-5206-000001000000}" uniqueName="P1124937">
      <xmlPr mapId="3" xpath="/TFI-IZD-POD/IPK-GFI-IZD-POD-E_1000981/P1124937" xmlDataType="decimal"/>
    </xmlCellPr>
  </singleXmlCell>
  <singleXmlCell id="1628" xr6:uid="{00000000-000C-0000-FFFF-FFFF53060000}" r="W51" connectionId="0">
    <xmlCellPr id="1" xr6:uid="{00000000-0010-0000-5306-000001000000}" uniqueName="P1124938">
      <xmlPr mapId="3" xpath="/TFI-IZD-POD/IPK-GFI-IZD-POD-E_1000981/P1124938" xmlDataType="decimal"/>
    </xmlCellPr>
  </singleXmlCell>
  <singleXmlCell id="1629" xr6:uid="{00000000-000C-0000-FFFF-FFFF54060000}" r="X51" connectionId="0">
    <xmlCellPr id="1" xr6:uid="{00000000-0010-0000-5406-000001000000}" uniqueName="P1124939">
      <xmlPr mapId="3" xpath="/TFI-IZD-POD/IPK-GFI-IZD-POD-E_1000981/P1124939" xmlDataType="decimal"/>
    </xmlCellPr>
  </singleXmlCell>
  <singleXmlCell id="1630" xr6:uid="{00000000-000C-0000-FFFF-FFFF55060000}" r="Y51" connectionId="0">
    <xmlCellPr id="1" xr6:uid="{00000000-0010-0000-5506-000001000000}" uniqueName="P1124940">
      <xmlPr mapId="3" xpath="/TFI-IZD-POD/IPK-GFI-IZD-POD-E_1000981/P1124940" xmlDataType="decimal"/>
    </xmlCellPr>
  </singleXmlCell>
  <singleXmlCell id="1631" xr6:uid="{00000000-000C-0000-FFFF-FFFF56060000}" r="H52" connectionId="0">
    <xmlCellPr id="1" xr6:uid="{00000000-0010-0000-5606-000001000000}" uniqueName="P1080128">
      <xmlPr mapId="3" xpath="/TFI-IZD-POD/IPK-GFI-IZD-POD-E_1000981/P1080128" xmlDataType="decimal"/>
    </xmlCellPr>
  </singleXmlCell>
  <singleXmlCell id="1632" xr6:uid="{00000000-000C-0000-FFFF-FFFF57060000}" r="I52" connectionId="0">
    <xmlCellPr id="1" xr6:uid="{00000000-0010-0000-5706-000001000000}" uniqueName="P1080129">
      <xmlPr mapId="3" xpath="/TFI-IZD-POD/IPK-GFI-IZD-POD-E_1000981/P1080129" xmlDataType="decimal"/>
    </xmlCellPr>
  </singleXmlCell>
  <singleXmlCell id="1633" xr6:uid="{00000000-000C-0000-FFFF-FFFF58060000}" r="J52" connectionId="0">
    <xmlCellPr id="1" xr6:uid="{00000000-0010-0000-5806-000001000000}" uniqueName="P1080130">
      <xmlPr mapId="3" xpath="/TFI-IZD-POD/IPK-GFI-IZD-POD-E_1000981/P1080130" xmlDataType="decimal"/>
    </xmlCellPr>
  </singleXmlCell>
  <singleXmlCell id="1634" xr6:uid="{00000000-000C-0000-FFFF-FFFF59060000}" r="K52" connectionId="0">
    <xmlCellPr id="1" xr6:uid="{00000000-0010-0000-5906-000001000000}" uniqueName="P1080131">
      <xmlPr mapId="3" xpath="/TFI-IZD-POD/IPK-GFI-IZD-POD-E_1000981/P1080131" xmlDataType="decimal"/>
    </xmlCellPr>
  </singleXmlCell>
  <singleXmlCell id="1635" xr6:uid="{00000000-000C-0000-FFFF-FFFF5A060000}" r="L52" connectionId="0">
    <xmlCellPr id="1" xr6:uid="{00000000-0010-0000-5A06-000001000000}" uniqueName="P1080132">
      <xmlPr mapId="3" xpath="/TFI-IZD-POD/IPK-GFI-IZD-POD-E_1000981/P1080132" xmlDataType="decimal"/>
    </xmlCellPr>
  </singleXmlCell>
  <singleXmlCell id="1636" xr6:uid="{00000000-000C-0000-FFFF-FFFF5B060000}" r="M52" connectionId="0">
    <xmlCellPr id="1" xr6:uid="{00000000-0010-0000-5B06-000001000000}" uniqueName="P1080133">
      <xmlPr mapId="3" xpath="/TFI-IZD-POD/IPK-GFI-IZD-POD-E_1000981/P1080133" xmlDataType="decimal"/>
    </xmlCellPr>
  </singleXmlCell>
  <singleXmlCell id="1637" xr6:uid="{00000000-000C-0000-FFFF-FFFF5C060000}" r="N52" connectionId="0">
    <xmlCellPr id="1" xr6:uid="{00000000-0010-0000-5C06-000001000000}" uniqueName="P1080134">
      <xmlPr mapId="3" xpath="/TFI-IZD-POD/IPK-GFI-IZD-POD-E_1000981/P1080134" xmlDataType="decimal"/>
    </xmlCellPr>
  </singleXmlCell>
  <singleXmlCell id="1638" xr6:uid="{00000000-000C-0000-FFFF-FFFF5D060000}" r="O52" connectionId="0">
    <xmlCellPr id="1" xr6:uid="{00000000-0010-0000-5D06-000001000000}" uniqueName="P1080135">
      <xmlPr mapId="3" xpath="/TFI-IZD-POD/IPK-GFI-IZD-POD-E_1000981/P1080135" xmlDataType="decimal"/>
    </xmlCellPr>
  </singleXmlCell>
  <singleXmlCell id="1639" xr6:uid="{00000000-000C-0000-FFFF-FFFF5E060000}" r="P52" connectionId="0">
    <xmlCellPr id="1" xr6:uid="{00000000-0010-0000-5E06-000001000000}" uniqueName="P1082406">
      <xmlPr mapId="3" xpath="/TFI-IZD-POD/IPK-GFI-IZD-POD-E_1000981/P1082406" xmlDataType="decimal"/>
    </xmlCellPr>
  </singleXmlCell>
  <singleXmlCell id="1640" xr6:uid="{00000000-000C-0000-FFFF-FFFF5F060000}" r="Q52" connectionId="0">
    <xmlCellPr id="1" xr6:uid="{00000000-0010-0000-5F06-000001000000}" uniqueName="P1082408">
      <xmlPr mapId="3" xpath="/TFI-IZD-POD/IPK-GFI-IZD-POD-E_1000981/P1082408" xmlDataType="decimal"/>
    </xmlCellPr>
  </singleXmlCell>
  <singleXmlCell id="1641" xr6:uid="{00000000-000C-0000-FFFF-FFFF60060000}" r="R52" connectionId="0">
    <xmlCellPr id="1" xr6:uid="{00000000-0010-0000-6006-000001000000}" uniqueName="P1082410">
      <xmlPr mapId="3" xpath="/TFI-IZD-POD/IPK-GFI-IZD-POD-E_1000981/P1082410" xmlDataType="decimal"/>
    </xmlCellPr>
  </singleXmlCell>
  <singleXmlCell id="1642" xr6:uid="{00000000-000C-0000-FFFF-FFFF61060000}" r="S52" connectionId="0">
    <xmlCellPr id="1" xr6:uid="{00000000-0010-0000-6106-000001000000}" uniqueName="P1124860">
      <xmlPr mapId="3" xpath="/TFI-IZD-POD/IPK-GFI-IZD-POD-E_1000981/P1124860" xmlDataType="decimal"/>
    </xmlCellPr>
  </singleXmlCell>
  <singleXmlCell id="1643" xr6:uid="{00000000-000C-0000-FFFF-FFFF62060000}" r="T52" connectionId="0">
    <xmlCellPr id="1" xr6:uid="{00000000-0010-0000-6206-000001000000}" uniqueName="P1124861">
      <xmlPr mapId="3" xpath="/TFI-IZD-POD/IPK-GFI-IZD-POD-E_1000981/P1124861" xmlDataType="decimal"/>
    </xmlCellPr>
  </singleXmlCell>
  <singleXmlCell id="1644" xr6:uid="{00000000-000C-0000-FFFF-FFFF63060000}" r="U52" connectionId="0">
    <xmlCellPr id="1" xr6:uid="{00000000-0010-0000-6306-000001000000}" uniqueName="P1082412">
      <xmlPr mapId="3" xpath="/TFI-IZD-POD/IPK-GFI-IZD-POD-E_1000981/P1082412" xmlDataType="decimal"/>
    </xmlCellPr>
  </singleXmlCell>
  <singleXmlCell id="1645" xr6:uid="{00000000-000C-0000-FFFF-FFFF64060000}" r="V52" connectionId="0">
    <xmlCellPr id="1" xr6:uid="{00000000-0010-0000-6406-000001000000}" uniqueName="P1082415">
      <xmlPr mapId="3" xpath="/TFI-IZD-POD/IPK-GFI-IZD-POD-E_1000981/P1082415" xmlDataType="decimal"/>
    </xmlCellPr>
  </singleXmlCell>
  <singleXmlCell id="1646" xr6:uid="{00000000-000C-0000-FFFF-FFFF65060000}" r="W52" connectionId="0">
    <xmlCellPr id="1" xr6:uid="{00000000-0010-0000-6506-000001000000}" uniqueName="P1082416">
      <xmlPr mapId="3" xpath="/TFI-IZD-POD/IPK-GFI-IZD-POD-E_1000981/P1082416" xmlDataType="decimal"/>
    </xmlCellPr>
  </singleXmlCell>
  <singleXmlCell id="1647" xr6:uid="{00000000-000C-0000-FFFF-FFFF66060000}" r="X52" connectionId="0">
    <xmlCellPr id="1" xr6:uid="{00000000-0010-0000-6606-000001000000}" uniqueName="P1082317">
      <xmlPr mapId="3" xpath="/TFI-IZD-POD/IPK-GFI-IZD-POD-E_1000981/P1082317" xmlDataType="decimal"/>
    </xmlCellPr>
  </singleXmlCell>
  <singleXmlCell id="1648" xr6:uid="{00000000-000C-0000-FFFF-FFFF67060000}" r="Y52" connectionId="0">
    <xmlCellPr id="1" xr6:uid="{00000000-0010-0000-6706-000001000000}" uniqueName="P1082417">
      <xmlPr mapId="3" xpath="/TFI-IZD-POD/IPK-GFI-IZD-POD-E_1000981/P1082417" xmlDataType="decimal"/>
    </xmlCellPr>
  </singleXmlCell>
  <singleXmlCell id="1649" xr6:uid="{00000000-000C-0000-FFFF-FFFF68060000}" r="H53" connectionId="0">
    <xmlCellPr id="1" xr6:uid="{00000000-0010-0000-6806-000001000000}" uniqueName="P1080144">
      <xmlPr mapId="3" xpath="/TFI-IZD-POD/IPK-GFI-IZD-POD-E_1000981/P1080144" xmlDataType="decimal"/>
    </xmlCellPr>
  </singleXmlCell>
  <singleXmlCell id="1650" xr6:uid="{00000000-000C-0000-FFFF-FFFF69060000}" r="I53" connectionId="0">
    <xmlCellPr id="1" xr6:uid="{00000000-0010-0000-6906-000001000000}" uniqueName="P1080145">
      <xmlPr mapId="3" xpath="/TFI-IZD-POD/IPK-GFI-IZD-POD-E_1000981/P1080145" xmlDataType="decimal"/>
    </xmlCellPr>
  </singleXmlCell>
  <singleXmlCell id="1651" xr6:uid="{00000000-000C-0000-FFFF-FFFF6A060000}" r="J53" connectionId="0">
    <xmlCellPr id="1" xr6:uid="{00000000-0010-0000-6A06-000001000000}" uniqueName="P1080146">
      <xmlPr mapId="3" xpath="/TFI-IZD-POD/IPK-GFI-IZD-POD-E_1000981/P1080146" xmlDataType="decimal"/>
    </xmlCellPr>
  </singleXmlCell>
  <singleXmlCell id="1652" xr6:uid="{00000000-000C-0000-FFFF-FFFF6B060000}" r="K53" connectionId="0">
    <xmlCellPr id="1" xr6:uid="{00000000-0010-0000-6B06-000001000000}" uniqueName="P1080147">
      <xmlPr mapId="3" xpath="/TFI-IZD-POD/IPK-GFI-IZD-POD-E_1000981/P1080147" xmlDataType="decimal"/>
    </xmlCellPr>
  </singleXmlCell>
  <singleXmlCell id="1653" xr6:uid="{00000000-000C-0000-FFFF-FFFF6C060000}" r="L53" connectionId="0">
    <xmlCellPr id="1" xr6:uid="{00000000-0010-0000-6C06-000001000000}" uniqueName="P1080148">
      <xmlPr mapId="3" xpath="/TFI-IZD-POD/IPK-GFI-IZD-POD-E_1000981/P1080148" xmlDataType="decimal"/>
    </xmlCellPr>
  </singleXmlCell>
  <singleXmlCell id="1654" xr6:uid="{00000000-000C-0000-FFFF-FFFF6D060000}" r="M53" connectionId="0">
    <xmlCellPr id="1" xr6:uid="{00000000-0010-0000-6D06-000001000000}" uniqueName="P1080149">
      <xmlPr mapId="3" xpath="/TFI-IZD-POD/IPK-GFI-IZD-POD-E_1000981/P1080149" xmlDataType="decimal"/>
    </xmlCellPr>
  </singleXmlCell>
  <singleXmlCell id="1655" xr6:uid="{00000000-000C-0000-FFFF-FFFF6E060000}" r="N53" connectionId="0">
    <xmlCellPr id="1" xr6:uid="{00000000-0010-0000-6E06-000001000000}" uniqueName="P1080150">
      <xmlPr mapId="3" xpath="/TFI-IZD-POD/IPK-GFI-IZD-POD-E_1000981/P1080150" xmlDataType="decimal"/>
    </xmlCellPr>
  </singleXmlCell>
  <singleXmlCell id="1656" xr6:uid="{00000000-000C-0000-FFFF-FFFF6F060000}" r="O53" connectionId="0">
    <xmlCellPr id="1" xr6:uid="{00000000-0010-0000-6F06-000001000000}" uniqueName="P1080397">
      <xmlPr mapId="3" xpath="/TFI-IZD-POD/IPK-GFI-IZD-POD-E_1000981/P1080397" xmlDataType="decimal"/>
    </xmlCellPr>
  </singleXmlCell>
  <singleXmlCell id="1657" xr6:uid="{00000000-000C-0000-FFFF-FFFF70060000}" r="P53" connectionId="0">
    <xmlCellPr id="1" xr6:uid="{00000000-0010-0000-7006-000001000000}" uniqueName="P1082429">
      <xmlPr mapId="3" xpath="/TFI-IZD-POD/IPK-GFI-IZD-POD-E_1000981/P1082429" xmlDataType="decimal"/>
    </xmlCellPr>
  </singleXmlCell>
  <singleXmlCell id="1658" xr6:uid="{00000000-000C-0000-FFFF-FFFF71060000}" r="Q53" connectionId="0">
    <xmlCellPr id="1" xr6:uid="{00000000-0010-0000-7106-000001000000}" uniqueName="P1082447">
      <xmlPr mapId="3" xpath="/TFI-IZD-POD/IPK-GFI-IZD-POD-E_1000981/P1082447" xmlDataType="decimal"/>
    </xmlCellPr>
  </singleXmlCell>
  <singleXmlCell id="1659" xr6:uid="{00000000-000C-0000-FFFF-FFFF72060000}" r="R53" connectionId="0">
    <xmlCellPr id="1" xr6:uid="{00000000-0010-0000-7206-000001000000}" uniqueName="P1082450">
      <xmlPr mapId="3" xpath="/TFI-IZD-POD/IPK-GFI-IZD-POD-E_1000981/P1082450" xmlDataType="decimal"/>
    </xmlCellPr>
  </singleXmlCell>
  <singleXmlCell id="1660" xr6:uid="{00000000-000C-0000-FFFF-FFFF73060000}" r="S53" connectionId="0">
    <xmlCellPr id="1" xr6:uid="{00000000-0010-0000-7306-000001000000}" uniqueName="P1124862">
      <xmlPr mapId="3" xpath="/TFI-IZD-POD/IPK-GFI-IZD-POD-E_1000981/P1124862" xmlDataType="decimal"/>
    </xmlCellPr>
  </singleXmlCell>
  <singleXmlCell id="1661" xr6:uid="{00000000-000C-0000-FFFF-FFFF74060000}" r="T53" connectionId="0">
    <xmlCellPr id="1" xr6:uid="{00000000-0010-0000-7406-000001000000}" uniqueName="P1124863">
      <xmlPr mapId="3" xpath="/TFI-IZD-POD/IPK-GFI-IZD-POD-E_1000981/P1124863" xmlDataType="decimal"/>
    </xmlCellPr>
  </singleXmlCell>
  <singleXmlCell id="1662" xr6:uid="{00000000-000C-0000-FFFF-FFFF75060000}" r="U53" connectionId="0">
    <xmlCellPr id="1" xr6:uid="{00000000-0010-0000-7506-000001000000}" uniqueName="P1082453">
      <xmlPr mapId="3" xpath="/TFI-IZD-POD/IPK-GFI-IZD-POD-E_1000981/P1082453" xmlDataType="decimal"/>
    </xmlCellPr>
  </singleXmlCell>
  <singleXmlCell id="1663" xr6:uid="{00000000-000C-0000-FFFF-FFFF76060000}" r="V53" connectionId="0">
    <xmlCellPr id="1" xr6:uid="{00000000-0010-0000-7606-000001000000}" uniqueName="P1082455">
      <xmlPr mapId="3" xpath="/TFI-IZD-POD/IPK-GFI-IZD-POD-E_1000981/P1082455" xmlDataType="decimal"/>
    </xmlCellPr>
  </singleXmlCell>
  <singleXmlCell id="1664" xr6:uid="{00000000-000C-0000-FFFF-FFFF77060000}" r="W53" connectionId="0">
    <xmlCellPr id="1" xr6:uid="{00000000-0010-0000-7706-000001000000}" uniqueName="P1082458">
      <xmlPr mapId="3" xpath="/TFI-IZD-POD/IPK-GFI-IZD-POD-E_1000981/P1082458" xmlDataType="decimal"/>
    </xmlCellPr>
  </singleXmlCell>
  <singleXmlCell id="1665" xr6:uid="{00000000-000C-0000-FFFF-FFFF78060000}" r="X53" connectionId="0">
    <xmlCellPr id="1" xr6:uid="{00000000-0010-0000-7806-000001000000}" uniqueName="P1082460">
      <xmlPr mapId="3" xpath="/TFI-IZD-POD/IPK-GFI-IZD-POD-E_1000981/P1082460" xmlDataType="decimal"/>
    </xmlCellPr>
  </singleXmlCell>
  <singleXmlCell id="1666" xr6:uid="{00000000-000C-0000-FFFF-FFFF79060000}" r="Y53" connectionId="0">
    <xmlCellPr id="1" xr6:uid="{00000000-0010-0000-7906-000001000000}" uniqueName="P1082461">
      <xmlPr mapId="3" xpath="/TFI-IZD-POD/IPK-GFI-IZD-POD-E_1000981/P1082461" xmlDataType="decimal"/>
    </xmlCellPr>
  </singleXmlCell>
  <singleXmlCell id="1667" xr6:uid="{00000000-000C-0000-FFFF-FFFF7A060000}" r="H54" connectionId="0">
    <xmlCellPr id="1" xr6:uid="{00000000-0010-0000-7A06-000001000000}" uniqueName="P1124920">
      <xmlPr mapId="3" xpath="/TFI-IZD-POD/IPK-GFI-IZD-POD-E_1000981/P1124920" xmlDataType="decimal"/>
    </xmlCellPr>
  </singleXmlCell>
  <singleXmlCell id="1668" xr6:uid="{00000000-000C-0000-FFFF-FFFF7B060000}" r="I54" connectionId="0">
    <xmlCellPr id="1" xr6:uid="{00000000-0010-0000-7B06-000001000000}" uniqueName="P1124921">
      <xmlPr mapId="3" xpath="/TFI-IZD-POD/IPK-GFI-IZD-POD-E_1000981/P1124921" xmlDataType="decimal"/>
    </xmlCellPr>
  </singleXmlCell>
  <singleXmlCell id="1669" xr6:uid="{00000000-000C-0000-FFFF-FFFF7C060000}" r="J54" connectionId="0">
    <xmlCellPr id="1" xr6:uid="{00000000-0010-0000-7C06-000001000000}" uniqueName="P1124922">
      <xmlPr mapId="3" xpath="/TFI-IZD-POD/IPK-GFI-IZD-POD-E_1000981/P1124922" xmlDataType="decimal"/>
    </xmlCellPr>
  </singleXmlCell>
  <singleXmlCell id="1670" xr6:uid="{00000000-000C-0000-FFFF-FFFF7D060000}" r="K54" connectionId="0">
    <xmlCellPr id="1" xr6:uid="{00000000-0010-0000-7D06-000001000000}" uniqueName="P1124923">
      <xmlPr mapId="3" xpath="/TFI-IZD-POD/IPK-GFI-IZD-POD-E_1000981/P1124923" xmlDataType="decimal"/>
    </xmlCellPr>
  </singleXmlCell>
  <singleXmlCell id="1671" xr6:uid="{00000000-000C-0000-FFFF-FFFF7E060000}" r="L54" connectionId="0">
    <xmlCellPr id="1" xr6:uid="{00000000-0010-0000-7E06-000001000000}" uniqueName="P1124924">
      <xmlPr mapId="3" xpath="/TFI-IZD-POD/IPK-GFI-IZD-POD-E_1000981/P1124924" xmlDataType="decimal"/>
    </xmlCellPr>
  </singleXmlCell>
  <singleXmlCell id="1672" xr6:uid="{00000000-000C-0000-FFFF-FFFF7F060000}" r="M54" connectionId="0">
    <xmlCellPr id="1" xr6:uid="{00000000-0010-0000-7F06-000001000000}" uniqueName="P1124925">
      <xmlPr mapId="3" xpath="/TFI-IZD-POD/IPK-GFI-IZD-POD-E_1000981/P1124925" xmlDataType="decimal"/>
    </xmlCellPr>
  </singleXmlCell>
  <singleXmlCell id="1673" xr6:uid="{00000000-000C-0000-FFFF-FFFF80060000}" r="N54" connectionId="0">
    <xmlCellPr id="1" xr6:uid="{00000000-0010-0000-8006-000001000000}" uniqueName="P1124931">
      <xmlPr mapId="3" xpath="/TFI-IZD-POD/IPK-GFI-IZD-POD-E_1000981/P1124931" xmlDataType="decimal"/>
    </xmlCellPr>
  </singleXmlCell>
  <singleXmlCell id="1674" xr6:uid="{00000000-000C-0000-FFFF-FFFF81060000}" r="O54" connectionId="0">
    <xmlCellPr id="1" xr6:uid="{00000000-0010-0000-8106-000001000000}" uniqueName="P1124932">
      <xmlPr mapId="3" xpath="/TFI-IZD-POD/IPK-GFI-IZD-POD-E_1000981/P1124932" xmlDataType="decimal"/>
    </xmlCellPr>
  </singleXmlCell>
  <singleXmlCell id="1675" xr6:uid="{00000000-000C-0000-FFFF-FFFF82060000}" r="P54" connectionId="0">
    <xmlCellPr id="1" xr6:uid="{00000000-0010-0000-8206-000001000000}" uniqueName="P1124933">
      <xmlPr mapId="3" xpath="/TFI-IZD-POD/IPK-GFI-IZD-POD-E_1000981/P1124933" xmlDataType="decimal"/>
    </xmlCellPr>
  </singleXmlCell>
  <singleXmlCell id="1676" xr6:uid="{00000000-000C-0000-FFFF-FFFF83060000}" r="Q54" connectionId="0">
    <xmlCellPr id="1" xr6:uid="{00000000-0010-0000-8306-000001000000}" uniqueName="P1124934">
      <xmlPr mapId="3" xpath="/TFI-IZD-POD/IPK-GFI-IZD-POD-E_1000981/P1124934" xmlDataType="decimal"/>
    </xmlCellPr>
  </singleXmlCell>
  <singleXmlCell id="1677" xr6:uid="{00000000-000C-0000-FFFF-FFFF84060000}" r="R54" connectionId="0">
    <xmlCellPr id="1" xr6:uid="{00000000-0010-0000-8406-000001000000}" uniqueName="P1124935">
      <xmlPr mapId="3" xpath="/TFI-IZD-POD/IPK-GFI-IZD-POD-E_1000981/P1124935" xmlDataType="decimal"/>
    </xmlCellPr>
  </singleXmlCell>
  <singleXmlCell id="1678" xr6:uid="{00000000-000C-0000-FFFF-FFFF85060000}" r="S54" connectionId="0">
    <xmlCellPr id="1" xr6:uid="{00000000-0010-0000-8506-000001000000}" uniqueName="P1124864">
      <xmlPr mapId="3" xpath="/TFI-IZD-POD/IPK-GFI-IZD-POD-E_1000981/P1124864" xmlDataType="decimal"/>
    </xmlCellPr>
  </singleXmlCell>
  <singleXmlCell id="1679" xr6:uid="{00000000-000C-0000-FFFF-FFFF86060000}" r="T54" connectionId="0">
    <xmlCellPr id="1" xr6:uid="{00000000-0010-0000-8606-000001000000}" uniqueName="P1124865">
      <xmlPr mapId="3" xpath="/TFI-IZD-POD/IPK-GFI-IZD-POD-E_1000981/P1124865" xmlDataType="decimal"/>
    </xmlCellPr>
  </singleXmlCell>
  <singleXmlCell id="1680" xr6:uid="{00000000-000C-0000-FFFF-FFFF87060000}" r="U54" connectionId="0">
    <xmlCellPr id="1" xr6:uid="{00000000-0010-0000-8706-000001000000}" uniqueName="P1124941">
      <xmlPr mapId="3" xpath="/TFI-IZD-POD/IPK-GFI-IZD-POD-E_1000981/P1124941" xmlDataType="decimal"/>
    </xmlCellPr>
  </singleXmlCell>
  <singleXmlCell id="1681" xr6:uid="{00000000-000C-0000-FFFF-FFFF88060000}" r="V54" connectionId="0">
    <xmlCellPr id="1" xr6:uid="{00000000-0010-0000-8806-000001000000}" uniqueName="P1124942">
      <xmlPr mapId="3" xpath="/TFI-IZD-POD/IPK-GFI-IZD-POD-E_1000981/P1124942" xmlDataType="decimal"/>
    </xmlCellPr>
  </singleXmlCell>
  <singleXmlCell id="1682" xr6:uid="{00000000-000C-0000-FFFF-FFFF89060000}" r="W54" connectionId="0">
    <xmlCellPr id="1" xr6:uid="{00000000-0010-0000-8906-000001000000}" uniqueName="P1124943">
      <xmlPr mapId="3" xpath="/TFI-IZD-POD/IPK-GFI-IZD-POD-E_1000981/P1124943" xmlDataType="decimal"/>
    </xmlCellPr>
  </singleXmlCell>
  <singleXmlCell id="1683" xr6:uid="{00000000-000C-0000-FFFF-FFFF8A060000}" r="X54" connectionId="0">
    <xmlCellPr id="1" xr6:uid="{00000000-0010-0000-8A06-000001000000}" uniqueName="P1124944">
      <xmlPr mapId="3" xpath="/TFI-IZD-POD/IPK-GFI-IZD-POD-E_1000981/P1124944" xmlDataType="decimal"/>
    </xmlCellPr>
  </singleXmlCell>
  <singleXmlCell id="1684" xr6:uid="{00000000-000C-0000-FFFF-FFFF8B060000}" r="Y54" connectionId="0">
    <xmlCellPr id="1" xr6:uid="{00000000-0010-0000-8B06-000001000000}" uniqueName="P1124945">
      <xmlPr mapId="3" xpath="/TFI-IZD-POD/IPK-GFI-IZD-POD-E_1000981/P1124945" xmlDataType="decimal"/>
    </xmlCellPr>
  </singleXmlCell>
  <singleXmlCell id="1685" xr6:uid="{00000000-000C-0000-FFFF-FFFF8C060000}" r="H55" connectionId="0">
    <xmlCellPr id="1" xr6:uid="{00000000-0010-0000-8C06-000001000000}" uniqueName="P1080398">
      <xmlPr mapId="3" xpath="/TFI-IZD-POD/IPK-GFI-IZD-POD-E_1000981/P1080398" xmlDataType="decimal"/>
    </xmlCellPr>
  </singleXmlCell>
  <singleXmlCell id="1686" xr6:uid="{00000000-000C-0000-FFFF-FFFF8D060000}" r="I55" connectionId="0">
    <xmlCellPr id="1" xr6:uid="{00000000-0010-0000-8D06-000001000000}" uniqueName="P1080399">
      <xmlPr mapId="3" xpath="/TFI-IZD-POD/IPK-GFI-IZD-POD-E_1000981/P1080399" xmlDataType="decimal"/>
    </xmlCellPr>
  </singleXmlCell>
  <singleXmlCell id="1687" xr6:uid="{00000000-000C-0000-FFFF-FFFF8E060000}" r="J55" connectionId="0">
    <xmlCellPr id="1" xr6:uid="{00000000-0010-0000-8E06-000001000000}" uniqueName="P1080586">
      <xmlPr mapId="3" xpath="/TFI-IZD-POD/IPK-GFI-IZD-POD-E_1000981/P1080586" xmlDataType="decimal"/>
    </xmlCellPr>
  </singleXmlCell>
  <singleXmlCell id="1688" xr6:uid="{00000000-000C-0000-FFFF-FFFF8F060000}" r="K55" connectionId="0">
    <xmlCellPr id="1" xr6:uid="{00000000-0010-0000-8F06-000001000000}" uniqueName="P1080587">
      <xmlPr mapId="3" xpath="/TFI-IZD-POD/IPK-GFI-IZD-POD-E_1000981/P1080587" xmlDataType="decimal"/>
    </xmlCellPr>
  </singleXmlCell>
  <singleXmlCell id="1689" xr6:uid="{00000000-000C-0000-FFFF-FFFF90060000}" r="L55" connectionId="0">
    <xmlCellPr id="1" xr6:uid="{00000000-0010-0000-9006-000001000000}" uniqueName="P1080588">
      <xmlPr mapId="3" xpath="/TFI-IZD-POD/IPK-GFI-IZD-POD-E_1000981/P1080588" xmlDataType="decimal"/>
    </xmlCellPr>
  </singleXmlCell>
  <singleXmlCell id="1690" xr6:uid="{00000000-000C-0000-FFFF-FFFF91060000}" r="M55" connectionId="0">
    <xmlCellPr id="1" xr6:uid="{00000000-0010-0000-9106-000001000000}" uniqueName="P1080589">
      <xmlPr mapId="3" xpath="/TFI-IZD-POD/IPK-GFI-IZD-POD-E_1000981/P1080589" xmlDataType="decimal"/>
    </xmlCellPr>
  </singleXmlCell>
  <singleXmlCell id="1691" xr6:uid="{00000000-000C-0000-FFFF-FFFF92060000}" r="N55" connectionId="0">
    <xmlCellPr id="1" xr6:uid="{00000000-0010-0000-9206-000001000000}" uniqueName="P1080590">
      <xmlPr mapId="3" xpath="/TFI-IZD-POD/IPK-GFI-IZD-POD-E_1000981/P1080590" xmlDataType="decimal"/>
    </xmlCellPr>
  </singleXmlCell>
  <singleXmlCell id="1692" xr6:uid="{00000000-000C-0000-FFFF-FFFF93060000}" r="O55" connectionId="0">
    <xmlCellPr id="1" xr6:uid="{00000000-0010-0000-9306-000001000000}" uniqueName="P1080591">
      <xmlPr mapId="3" xpath="/TFI-IZD-POD/IPK-GFI-IZD-POD-E_1000981/P1080591" xmlDataType="decimal"/>
    </xmlCellPr>
  </singleXmlCell>
  <singleXmlCell id="1693" xr6:uid="{00000000-000C-0000-FFFF-FFFF94060000}" r="P55" connectionId="0">
    <xmlCellPr id="1" xr6:uid="{00000000-0010-0000-9406-000001000000}" uniqueName="P1082462">
      <xmlPr mapId="3" xpath="/TFI-IZD-POD/IPK-GFI-IZD-POD-E_1000981/P1082462" xmlDataType="decimal"/>
    </xmlCellPr>
  </singleXmlCell>
  <singleXmlCell id="1694" xr6:uid="{00000000-000C-0000-FFFF-FFFF95060000}" r="Q55" connectionId="0">
    <xmlCellPr id="1" xr6:uid="{00000000-0010-0000-9506-000001000000}" uniqueName="P1082430">
      <xmlPr mapId="3" xpath="/TFI-IZD-POD/IPK-GFI-IZD-POD-E_1000981/P1082430" xmlDataType="decimal"/>
    </xmlCellPr>
  </singleXmlCell>
  <singleXmlCell id="1695" xr6:uid="{00000000-000C-0000-FFFF-FFFF96060000}" r="R55" connectionId="0">
    <xmlCellPr id="1" xr6:uid="{00000000-0010-0000-9606-000001000000}" uniqueName="P1082463">
      <xmlPr mapId="3" xpath="/TFI-IZD-POD/IPK-GFI-IZD-POD-E_1000981/P1082463" xmlDataType="decimal"/>
    </xmlCellPr>
  </singleXmlCell>
  <singleXmlCell id="1696" xr6:uid="{00000000-000C-0000-FFFF-FFFF97060000}" r="S55" connectionId="0">
    <xmlCellPr id="1" xr6:uid="{00000000-0010-0000-9706-000001000000}" uniqueName="P1124866">
      <xmlPr mapId="3" xpath="/TFI-IZD-POD/IPK-GFI-IZD-POD-E_1000981/P1124866" xmlDataType="decimal"/>
    </xmlCellPr>
  </singleXmlCell>
  <singleXmlCell id="1697" xr6:uid="{00000000-000C-0000-FFFF-FFFF98060000}" r="T55" connectionId="0">
    <xmlCellPr id="1" xr6:uid="{00000000-0010-0000-9806-000001000000}" uniqueName="P1124867">
      <xmlPr mapId="3" xpath="/TFI-IZD-POD/IPK-GFI-IZD-POD-E_1000981/P1124867" xmlDataType="decimal"/>
    </xmlCellPr>
  </singleXmlCell>
  <singleXmlCell id="1698" xr6:uid="{00000000-000C-0000-FFFF-FFFF99060000}" r="U55" connectionId="0">
    <xmlCellPr id="1" xr6:uid="{00000000-0010-0000-9906-000001000000}" uniqueName="P1082464">
      <xmlPr mapId="3" xpath="/TFI-IZD-POD/IPK-GFI-IZD-POD-E_1000981/P1082464" xmlDataType="decimal"/>
    </xmlCellPr>
  </singleXmlCell>
  <singleXmlCell id="1699" xr6:uid="{00000000-000C-0000-FFFF-FFFF9A060000}" r="V55" connectionId="0">
    <xmlCellPr id="1" xr6:uid="{00000000-0010-0000-9A06-000001000000}" uniqueName="P1082465">
      <xmlPr mapId="3" xpath="/TFI-IZD-POD/IPK-GFI-IZD-POD-E_1000981/P1082465" xmlDataType="decimal"/>
    </xmlCellPr>
  </singleXmlCell>
  <singleXmlCell id="1700" xr6:uid="{00000000-000C-0000-FFFF-FFFF9B060000}" r="W55" connectionId="0">
    <xmlCellPr id="1" xr6:uid="{00000000-0010-0000-9B06-000001000000}" uniqueName="P1082466">
      <xmlPr mapId="3" xpath="/TFI-IZD-POD/IPK-GFI-IZD-POD-E_1000981/P1082466" xmlDataType="decimal"/>
    </xmlCellPr>
  </singleXmlCell>
  <singleXmlCell id="1701" xr6:uid="{00000000-000C-0000-FFFF-FFFF9C060000}" r="X55" connectionId="0">
    <xmlCellPr id="1" xr6:uid="{00000000-0010-0000-9C06-000001000000}" uniqueName="P1082467">
      <xmlPr mapId="3" xpath="/TFI-IZD-POD/IPK-GFI-IZD-POD-E_1000981/P1082467" xmlDataType="decimal"/>
    </xmlCellPr>
  </singleXmlCell>
  <singleXmlCell id="1702" xr6:uid="{00000000-000C-0000-FFFF-FFFF9D060000}" r="Y55" connectionId="0">
    <xmlCellPr id="1" xr6:uid="{00000000-0010-0000-9D06-000001000000}" uniqueName="P1082468">
      <xmlPr mapId="3" xpath="/TFI-IZD-POD/IPK-GFI-IZD-POD-E_1000981/P1082468" xmlDataType="decimal"/>
    </xmlCellPr>
  </singleXmlCell>
  <singleXmlCell id="1703" xr6:uid="{00000000-000C-0000-FFFF-FFFF9E060000}" r="H56" connectionId="0">
    <xmlCellPr id="1" xr6:uid="{00000000-0010-0000-9E06-000001000000}" uniqueName="P1080692">
      <xmlPr mapId="3" xpath="/TFI-IZD-POD/IPK-GFI-IZD-POD-E_1000981/P1080692" xmlDataType="decimal"/>
    </xmlCellPr>
  </singleXmlCell>
  <singleXmlCell id="1704" xr6:uid="{00000000-000C-0000-FFFF-FFFF9F060000}" r="I56" connectionId="0">
    <xmlCellPr id="1" xr6:uid="{00000000-0010-0000-9F06-000001000000}" uniqueName="P1080693">
      <xmlPr mapId="3" xpath="/TFI-IZD-POD/IPK-GFI-IZD-POD-E_1000981/P1080693" xmlDataType="decimal"/>
    </xmlCellPr>
  </singleXmlCell>
  <singleXmlCell id="1705" xr6:uid="{00000000-000C-0000-FFFF-FFFFA0060000}" r="J56" connectionId="0">
    <xmlCellPr id="1" xr6:uid="{00000000-0010-0000-A006-000001000000}" uniqueName="P1080694">
      <xmlPr mapId="3" xpath="/TFI-IZD-POD/IPK-GFI-IZD-POD-E_1000981/P1080694" xmlDataType="decimal"/>
    </xmlCellPr>
  </singleXmlCell>
  <singleXmlCell id="1706" xr6:uid="{00000000-000C-0000-FFFF-FFFFA1060000}" r="K56" connectionId="0">
    <xmlCellPr id="1" xr6:uid="{00000000-0010-0000-A106-000001000000}" uniqueName="P1080779">
      <xmlPr mapId="3" xpath="/TFI-IZD-POD/IPK-GFI-IZD-POD-E_1000981/P1080779" xmlDataType="decimal"/>
    </xmlCellPr>
  </singleXmlCell>
  <singleXmlCell id="1707" xr6:uid="{00000000-000C-0000-FFFF-FFFFA2060000}" r="L56" connectionId="0">
    <xmlCellPr id="1" xr6:uid="{00000000-0010-0000-A206-000001000000}" uniqueName="P1080780">
      <xmlPr mapId="3" xpath="/TFI-IZD-POD/IPK-GFI-IZD-POD-E_1000981/P1080780" xmlDataType="decimal"/>
    </xmlCellPr>
  </singleXmlCell>
  <singleXmlCell id="1708" xr6:uid="{00000000-000C-0000-FFFF-FFFFA3060000}" r="M56" connectionId="0">
    <xmlCellPr id="1" xr6:uid="{00000000-0010-0000-A306-000001000000}" uniqueName="P1080781">
      <xmlPr mapId="3" xpath="/TFI-IZD-POD/IPK-GFI-IZD-POD-E_1000981/P1080781" xmlDataType="decimal"/>
    </xmlCellPr>
  </singleXmlCell>
  <singleXmlCell id="1709" xr6:uid="{00000000-000C-0000-FFFF-FFFFA4060000}" r="N56" connectionId="0">
    <xmlCellPr id="1" xr6:uid="{00000000-0010-0000-A406-000001000000}" uniqueName="P1080782">
      <xmlPr mapId="3" xpath="/TFI-IZD-POD/IPK-GFI-IZD-POD-E_1000981/P1080782" xmlDataType="decimal"/>
    </xmlCellPr>
  </singleXmlCell>
  <singleXmlCell id="1710" xr6:uid="{00000000-000C-0000-FFFF-FFFFA5060000}" r="O56" connectionId="0">
    <xmlCellPr id="1" xr6:uid="{00000000-0010-0000-A506-000001000000}" uniqueName="P1080783">
      <xmlPr mapId="3" xpath="/TFI-IZD-POD/IPK-GFI-IZD-POD-E_1000981/P1080783" xmlDataType="decimal"/>
    </xmlCellPr>
  </singleXmlCell>
  <singleXmlCell id="1711" xr6:uid="{00000000-000C-0000-FFFF-FFFFA6060000}" r="P56" connectionId="0">
    <xmlCellPr id="1" xr6:uid="{00000000-0010-0000-A606-000001000000}" uniqueName="P1082469">
      <xmlPr mapId="3" xpath="/TFI-IZD-POD/IPK-GFI-IZD-POD-E_1000981/P1082469" xmlDataType="decimal"/>
    </xmlCellPr>
  </singleXmlCell>
  <singleXmlCell id="1712" xr6:uid="{00000000-000C-0000-FFFF-FFFFA7060000}" r="Q56" connectionId="0">
    <xmlCellPr id="1" xr6:uid="{00000000-0010-0000-A706-000001000000}" uniqueName="P1082470">
      <xmlPr mapId="3" xpath="/TFI-IZD-POD/IPK-GFI-IZD-POD-E_1000981/P1082470" xmlDataType="decimal"/>
    </xmlCellPr>
  </singleXmlCell>
  <singleXmlCell id="1713" xr6:uid="{00000000-000C-0000-FFFF-FFFFA8060000}" r="R56" connectionId="0">
    <xmlCellPr id="1" xr6:uid="{00000000-0010-0000-A806-000001000000}" uniqueName="P1082433">
      <xmlPr mapId="3" xpath="/TFI-IZD-POD/IPK-GFI-IZD-POD-E_1000981/P1082433" xmlDataType="decimal"/>
    </xmlCellPr>
  </singleXmlCell>
  <singleXmlCell id="1714" xr6:uid="{00000000-000C-0000-FFFF-FFFFA9060000}" r="S56" connectionId="0">
    <xmlCellPr id="1" xr6:uid="{00000000-0010-0000-A906-000001000000}" uniqueName="P1124868">
      <xmlPr mapId="3" xpath="/TFI-IZD-POD/IPK-GFI-IZD-POD-E_1000981/P1124868" xmlDataType="decimal"/>
    </xmlCellPr>
  </singleXmlCell>
  <singleXmlCell id="1715" xr6:uid="{00000000-000C-0000-FFFF-FFFFAA060000}" r="T56" connectionId="0">
    <xmlCellPr id="1" xr6:uid="{00000000-0010-0000-AA06-000001000000}" uniqueName="P1124869">
      <xmlPr mapId="3" xpath="/TFI-IZD-POD/IPK-GFI-IZD-POD-E_1000981/P1124869" xmlDataType="decimal"/>
    </xmlCellPr>
  </singleXmlCell>
  <singleXmlCell id="1716" xr6:uid="{00000000-000C-0000-FFFF-FFFFAB060000}" r="U56" connectionId="0">
    <xmlCellPr id="1" xr6:uid="{00000000-0010-0000-AB06-000001000000}" uniqueName="P1082471">
      <xmlPr mapId="3" xpath="/TFI-IZD-POD/IPK-GFI-IZD-POD-E_1000981/P1082471" xmlDataType="decimal"/>
    </xmlCellPr>
  </singleXmlCell>
  <singleXmlCell id="1717" xr6:uid="{00000000-000C-0000-FFFF-FFFFAC060000}" r="V56" connectionId="0">
    <xmlCellPr id="1" xr6:uid="{00000000-0010-0000-AC06-000001000000}" uniqueName="P1082472">
      <xmlPr mapId="3" xpath="/TFI-IZD-POD/IPK-GFI-IZD-POD-E_1000981/P1082472" xmlDataType="decimal"/>
    </xmlCellPr>
  </singleXmlCell>
  <singleXmlCell id="1718" xr6:uid="{00000000-000C-0000-FFFF-FFFFAD060000}" r="W56" connectionId="0">
    <xmlCellPr id="1" xr6:uid="{00000000-0010-0000-AD06-000001000000}" uniqueName="P1082473">
      <xmlPr mapId="3" xpath="/TFI-IZD-POD/IPK-GFI-IZD-POD-E_1000981/P1082473" xmlDataType="decimal"/>
    </xmlCellPr>
  </singleXmlCell>
  <singleXmlCell id="1719" xr6:uid="{00000000-000C-0000-FFFF-FFFFAE060000}" r="X56" connectionId="0">
    <xmlCellPr id="1" xr6:uid="{00000000-0010-0000-AE06-000001000000}" uniqueName="P1082474">
      <xmlPr mapId="3" xpath="/TFI-IZD-POD/IPK-GFI-IZD-POD-E_1000981/P1082474" xmlDataType="decimal"/>
    </xmlCellPr>
  </singleXmlCell>
  <singleXmlCell id="1720" xr6:uid="{00000000-000C-0000-FFFF-FFFFAF060000}" r="Y56" connectionId="0">
    <xmlCellPr id="1" xr6:uid="{00000000-0010-0000-AF06-000001000000}" uniqueName="P1082475">
      <xmlPr mapId="3" xpath="/TFI-IZD-POD/IPK-GFI-IZD-POD-E_1000981/P1082475" xmlDataType="decimal"/>
    </xmlCellPr>
  </singleXmlCell>
  <singleXmlCell id="1721" xr6:uid="{00000000-000C-0000-FFFF-FFFFB0060000}" r="H57" connectionId="0">
    <xmlCellPr id="1" xr6:uid="{00000000-0010-0000-B006-000001000000}" uniqueName="P1080784">
      <xmlPr mapId="3" xpath="/TFI-IZD-POD/IPK-GFI-IZD-POD-E_1000981/P1080784" xmlDataType="decimal"/>
    </xmlCellPr>
  </singleXmlCell>
  <singleXmlCell id="1722" xr6:uid="{00000000-000C-0000-FFFF-FFFFB1060000}" r="I57" connectionId="0">
    <xmlCellPr id="1" xr6:uid="{00000000-0010-0000-B106-000001000000}" uniqueName="P1080785">
      <xmlPr mapId="3" xpath="/TFI-IZD-POD/IPK-GFI-IZD-POD-E_1000981/P1080785" xmlDataType="decimal"/>
    </xmlCellPr>
  </singleXmlCell>
  <singleXmlCell id="1723" xr6:uid="{00000000-000C-0000-FFFF-FFFFB2060000}" r="J57" connectionId="0">
    <xmlCellPr id="1" xr6:uid="{00000000-0010-0000-B206-000001000000}" uniqueName="P1080786">
      <xmlPr mapId="3" xpath="/TFI-IZD-POD/IPK-GFI-IZD-POD-E_1000981/P1080786" xmlDataType="decimal"/>
    </xmlCellPr>
  </singleXmlCell>
  <singleXmlCell id="1724" xr6:uid="{00000000-000C-0000-FFFF-FFFFB3060000}" r="K57" connectionId="0">
    <xmlCellPr id="1" xr6:uid="{00000000-0010-0000-B306-000001000000}" uniqueName="P1081033">
      <xmlPr mapId="3" xpath="/TFI-IZD-POD/IPK-GFI-IZD-POD-E_1000981/P1081033" xmlDataType="decimal"/>
    </xmlCellPr>
  </singleXmlCell>
  <singleXmlCell id="1725" xr6:uid="{00000000-000C-0000-FFFF-FFFFB4060000}" r="L57" connectionId="0">
    <xmlCellPr id="1" xr6:uid="{00000000-0010-0000-B406-000001000000}" uniqueName="P1081034">
      <xmlPr mapId="3" xpath="/TFI-IZD-POD/IPK-GFI-IZD-POD-E_1000981/P1081034" xmlDataType="decimal"/>
    </xmlCellPr>
  </singleXmlCell>
  <singleXmlCell id="1726" xr6:uid="{00000000-000C-0000-FFFF-FFFFB5060000}" r="M57" connectionId="0">
    <xmlCellPr id="1" xr6:uid="{00000000-0010-0000-B506-000001000000}" uniqueName="P1081035">
      <xmlPr mapId="3" xpath="/TFI-IZD-POD/IPK-GFI-IZD-POD-E_1000981/P1081035" xmlDataType="decimal"/>
    </xmlCellPr>
  </singleXmlCell>
  <singleXmlCell id="1727" xr6:uid="{00000000-000C-0000-FFFF-FFFFB6060000}" r="N57" connectionId="0">
    <xmlCellPr id="1" xr6:uid="{00000000-0010-0000-B606-000001000000}" uniqueName="P1081222">
      <xmlPr mapId="3" xpath="/TFI-IZD-POD/IPK-GFI-IZD-POD-E_1000981/P1081222" xmlDataType="decimal"/>
    </xmlCellPr>
  </singleXmlCell>
  <singleXmlCell id="1728" xr6:uid="{00000000-000C-0000-FFFF-FFFFB7060000}" r="O57" connectionId="0">
    <xmlCellPr id="1" xr6:uid="{00000000-0010-0000-B706-000001000000}" uniqueName="P1081223">
      <xmlPr mapId="3" xpath="/TFI-IZD-POD/IPK-GFI-IZD-POD-E_1000981/P1081223" xmlDataType="decimal"/>
    </xmlCellPr>
  </singleXmlCell>
  <singleXmlCell id="1729" xr6:uid="{00000000-000C-0000-FFFF-FFFFB8060000}" r="P57" connectionId="0">
    <xmlCellPr id="1" xr6:uid="{00000000-0010-0000-B806-000001000000}" uniqueName="P1082477">
      <xmlPr mapId="3" xpath="/TFI-IZD-POD/IPK-GFI-IZD-POD-E_1000981/P1082477" xmlDataType="decimal"/>
    </xmlCellPr>
  </singleXmlCell>
  <singleXmlCell id="1730" xr6:uid="{00000000-000C-0000-FFFF-FFFFB9060000}" r="Q57" connectionId="0">
    <xmlCellPr id="1" xr6:uid="{00000000-0010-0000-B906-000001000000}" uniqueName="P1082480">
      <xmlPr mapId="3" xpath="/TFI-IZD-POD/IPK-GFI-IZD-POD-E_1000981/P1082480" xmlDataType="decimal"/>
    </xmlCellPr>
  </singleXmlCell>
  <singleXmlCell id="1731" xr6:uid="{00000000-000C-0000-FFFF-FFFFBA060000}" r="R57" connectionId="0">
    <xmlCellPr id="1" xr6:uid="{00000000-0010-0000-BA06-000001000000}" uniqueName="P1082482">
      <xmlPr mapId="3" xpath="/TFI-IZD-POD/IPK-GFI-IZD-POD-E_1000981/P1082482" xmlDataType="decimal"/>
    </xmlCellPr>
  </singleXmlCell>
  <singleXmlCell id="1732" xr6:uid="{00000000-000C-0000-FFFF-FFFFBB060000}" r="S57" connectionId="0">
    <xmlCellPr id="1" xr6:uid="{00000000-0010-0000-BB06-000001000000}" uniqueName="P1124870">
      <xmlPr mapId="3" xpath="/TFI-IZD-POD/IPK-GFI-IZD-POD-E_1000981/P1124870" xmlDataType="decimal"/>
    </xmlCellPr>
  </singleXmlCell>
  <singleXmlCell id="1733" xr6:uid="{00000000-000C-0000-FFFF-FFFFBC060000}" r="T57" connectionId="0">
    <xmlCellPr id="1" xr6:uid="{00000000-0010-0000-BC06-000001000000}" uniqueName="P1124871">
      <xmlPr mapId="3" xpath="/TFI-IZD-POD/IPK-GFI-IZD-POD-E_1000981/P1124871" xmlDataType="decimal"/>
    </xmlCellPr>
  </singleXmlCell>
  <singleXmlCell id="1734" xr6:uid="{00000000-000C-0000-FFFF-FFFFBD060000}" r="U57" connectionId="0">
    <xmlCellPr id="1" xr6:uid="{00000000-0010-0000-BD06-000001000000}" uniqueName="P1082435">
      <xmlPr mapId="3" xpath="/TFI-IZD-POD/IPK-GFI-IZD-POD-E_1000981/P1082435" xmlDataType="decimal"/>
    </xmlCellPr>
  </singleXmlCell>
  <singleXmlCell id="1735" xr6:uid="{00000000-000C-0000-FFFF-FFFFBE060000}" r="V57" connectionId="0">
    <xmlCellPr id="1" xr6:uid="{00000000-0010-0000-BE06-000001000000}" uniqueName="P1082484">
      <xmlPr mapId="3" xpath="/TFI-IZD-POD/IPK-GFI-IZD-POD-E_1000981/P1082484" xmlDataType="decimal"/>
    </xmlCellPr>
  </singleXmlCell>
  <singleXmlCell id="1736" xr6:uid="{00000000-000C-0000-FFFF-FFFFBF060000}" r="W57" connectionId="0">
    <xmlCellPr id="1" xr6:uid="{00000000-0010-0000-BF06-000001000000}" uniqueName="P1082487">
      <xmlPr mapId="3" xpath="/TFI-IZD-POD/IPK-GFI-IZD-POD-E_1000981/P1082487" xmlDataType="decimal"/>
    </xmlCellPr>
  </singleXmlCell>
  <singleXmlCell id="1737" xr6:uid="{00000000-000C-0000-FFFF-FFFFC0060000}" r="X57" connectionId="0">
    <xmlCellPr id="1" xr6:uid="{00000000-0010-0000-C006-000001000000}" uniqueName="P1082488">
      <xmlPr mapId="3" xpath="/TFI-IZD-POD/IPK-GFI-IZD-POD-E_1000981/P1082488" xmlDataType="decimal"/>
    </xmlCellPr>
  </singleXmlCell>
  <singleXmlCell id="1738" xr6:uid="{00000000-000C-0000-FFFF-FFFFC1060000}" r="Y57" connectionId="0">
    <xmlCellPr id="1" xr6:uid="{00000000-0010-0000-C106-000001000000}" uniqueName="P1082490">
      <xmlPr mapId="3" xpath="/TFI-IZD-POD/IPK-GFI-IZD-POD-E_1000981/P1082490" xmlDataType="decimal"/>
    </xmlCellPr>
  </singleXmlCell>
  <singleXmlCell id="1739" xr6:uid="{00000000-000C-0000-FFFF-FFFFC2060000}" r="H58" connectionId="0">
    <xmlCellPr id="1" xr6:uid="{00000000-0010-0000-C206-000001000000}" uniqueName="P1081224">
      <xmlPr mapId="3" xpath="/TFI-IZD-POD/IPK-GFI-IZD-POD-E_1000981/P1081224" xmlDataType="decimal"/>
    </xmlCellPr>
  </singleXmlCell>
  <singleXmlCell id="1740" xr6:uid="{00000000-000C-0000-FFFF-FFFFC3060000}" r="I58" connectionId="0">
    <xmlCellPr id="1" xr6:uid="{00000000-0010-0000-C306-000001000000}" uniqueName="P1081225">
      <xmlPr mapId="3" xpath="/TFI-IZD-POD/IPK-GFI-IZD-POD-E_1000981/P1081225" xmlDataType="decimal"/>
    </xmlCellPr>
  </singleXmlCell>
  <singleXmlCell id="1741" xr6:uid="{00000000-000C-0000-FFFF-FFFFC4060000}" r="J58" connectionId="0">
    <xmlCellPr id="1" xr6:uid="{00000000-0010-0000-C406-000001000000}" uniqueName="P1081326">
      <xmlPr mapId="3" xpath="/TFI-IZD-POD/IPK-GFI-IZD-POD-E_1000981/P1081326" xmlDataType="decimal"/>
    </xmlCellPr>
  </singleXmlCell>
  <singleXmlCell id="1742" xr6:uid="{00000000-000C-0000-FFFF-FFFFC5060000}" r="K58" connectionId="0">
    <xmlCellPr id="1" xr6:uid="{00000000-0010-0000-C506-000001000000}" uniqueName="P1081327">
      <xmlPr mapId="3" xpath="/TFI-IZD-POD/IPK-GFI-IZD-POD-E_1000981/P1081327" xmlDataType="decimal"/>
    </xmlCellPr>
  </singleXmlCell>
  <singleXmlCell id="1743" xr6:uid="{00000000-000C-0000-FFFF-FFFFC6060000}" r="L58" connectionId="0">
    <xmlCellPr id="1" xr6:uid="{00000000-0010-0000-C606-000001000000}" uniqueName="P1081328">
      <xmlPr mapId="3" xpath="/TFI-IZD-POD/IPK-GFI-IZD-POD-E_1000981/P1081328" xmlDataType="decimal"/>
    </xmlCellPr>
  </singleXmlCell>
  <singleXmlCell id="1744" xr6:uid="{00000000-000C-0000-FFFF-FFFFC7060000}" r="M58" connectionId="0">
    <xmlCellPr id="1" xr6:uid="{00000000-0010-0000-C706-000001000000}" uniqueName="P1081413">
      <xmlPr mapId="3" xpath="/TFI-IZD-POD/IPK-GFI-IZD-POD-E_1000981/P1081413" xmlDataType="decimal"/>
    </xmlCellPr>
  </singleXmlCell>
  <singleXmlCell id="1745" xr6:uid="{00000000-000C-0000-FFFF-FFFFC8060000}" r="N58" connectionId="0">
    <xmlCellPr id="1" xr6:uid="{00000000-0010-0000-C806-000001000000}" uniqueName="P1081414">
      <xmlPr mapId="3" xpath="/TFI-IZD-POD/IPK-GFI-IZD-POD-E_1000981/P1081414" xmlDataType="decimal"/>
    </xmlCellPr>
  </singleXmlCell>
  <singleXmlCell id="1746" xr6:uid="{00000000-000C-0000-FFFF-FFFFC9060000}" r="O58" connectionId="0">
    <xmlCellPr id="1" xr6:uid="{00000000-0010-0000-C906-000001000000}" uniqueName="P1081415">
      <xmlPr mapId="3" xpath="/TFI-IZD-POD/IPK-GFI-IZD-POD-E_1000981/P1081415" xmlDataType="decimal"/>
    </xmlCellPr>
  </singleXmlCell>
  <singleXmlCell id="1747" xr6:uid="{00000000-000C-0000-FFFF-FFFFCA060000}" r="P58" connectionId="0">
    <xmlCellPr id="1" xr6:uid="{00000000-0010-0000-CA06-000001000000}" uniqueName="P1082493">
      <xmlPr mapId="3" xpath="/TFI-IZD-POD/IPK-GFI-IZD-POD-E_1000981/P1082493" xmlDataType="decimal"/>
    </xmlCellPr>
  </singleXmlCell>
  <singleXmlCell id="1748" xr6:uid="{00000000-000C-0000-FFFF-FFFFCB060000}" r="Q58" connectionId="0">
    <xmlCellPr id="1" xr6:uid="{00000000-0010-0000-CB06-000001000000}" uniqueName="P1082497">
      <xmlPr mapId="3" xpath="/TFI-IZD-POD/IPK-GFI-IZD-POD-E_1000981/P1082497" xmlDataType="decimal"/>
    </xmlCellPr>
  </singleXmlCell>
  <singleXmlCell id="1749" xr6:uid="{00000000-000C-0000-FFFF-FFFFCC060000}" r="R58" connectionId="0">
    <xmlCellPr id="1" xr6:uid="{00000000-0010-0000-CC06-000001000000}" uniqueName="P1082498">
      <xmlPr mapId="3" xpath="/TFI-IZD-POD/IPK-GFI-IZD-POD-E_1000981/P1082498" xmlDataType="decimal"/>
    </xmlCellPr>
  </singleXmlCell>
  <singleXmlCell id="1750" xr6:uid="{00000000-000C-0000-FFFF-FFFFCD060000}" r="S58" connectionId="0">
    <xmlCellPr id="1" xr6:uid="{00000000-0010-0000-CD06-000001000000}" uniqueName="P1124872">
      <xmlPr mapId="3" xpath="/TFI-IZD-POD/IPK-GFI-IZD-POD-E_1000981/P1124872" xmlDataType="decimal"/>
    </xmlCellPr>
  </singleXmlCell>
  <singleXmlCell id="1751" xr6:uid="{00000000-000C-0000-FFFF-FFFFCE060000}" r="T58" connectionId="0">
    <xmlCellPr id="1" xr6:uid="{00000000-0010-0000-CE06-000001000000}" uniqueName="P1124873">
      <xmlPr mapId="3" xpath="/TFI-IZD-POD/IPK-GFI-IZD-POD-E_1000981/P1124873" xmlDataType="decimal"/>
    </xmlCellPr>
  </singleXmlCell>
  <singleXmlCell id="1752" xr6:uid="{00000000-000C-0000-FFFF-FFFFCF060000}" r="U58" connectionId="0">
    <xmlCellPr id="1" xr6:uid="{00000000-0010-0000-CF06-000001000000}" uniqueName="P1082501">
      <xmlPr mapId="3" xpath="/TFI-IZD-POD/IPK-GFI-IZD-POD-E_1000981/P1082501" xmlDataType="decimal"/>
    </xmlCellPr>
  </singleXmlCell>
  <singleXmlCell id="1753" xr6:uid="{00000000-000C-0000-FFFF-FFFFD0060000}" r="V58" connectionId="0">
    <xmlCellPr id="1" xr6:uid="{00000000-0010-0000-D006-000001000000}" uniqueName="P1082437">
      <xmlPr mapId="3" xpath="/TFI-IZD-POD/IPK-GFI-IZD-POD-E_1000981/P1082437" xmlDataType="decimal"/>
    </xmlCellPr>
  </singleXmlCell>
  <singleXmlCell id="1754" xr6:uid="{00000000-000C-0000-FFFF-FFFFD1060000}" r="W58" connectionId="0">
    <xmlCellPr id="1" xr6:uid="{00000000-0010-0000-D106-000001000000}" uniqueName="P1082503">
      <xmlPr mapId="3" xpath="/TFI-IZD-POD/IPK-GFI-IZD-POD-E_1000981/P1082503" xmlDataType="decimal"/>
    </xmlCellPr>
  </singleXmlCell>
  <singleXmlCell id="1755" xr6:uid="{00000000-000C-0000-FFFF-FFFFD2060000}" r="X58" connectionId="0">
    <xmlCellPr id="1" xr6:uid="{00000000-0010-0000-D206-000001000000}" uniqueName="P1082505">
      <xmlPr mapId="3" xpath="/TFI-IZD-POD/IPK-GFI-IZD-POD-E_1000981/P1082505" xmlDataType="decimal"/>
    </xmlCellPr>
  </singleXmlCell>
  <singleXmlCell id="1756" xr6:uid="{00000000-000C-0000-FFFF-FFFFD3060000}" r="Y58" connectionId="0">
    <xmlCellPr id="1" xr6:uid="{00000000-0010-0000-D306-000001000000}" uniqueName="P1082507">
      <xmlPr mapId="3" xpath="/TFI-IZD-POD/IPK-GFI-IZD-POD-E_1000981/P1082507" xmlDataType="decimal"/>
    </xmlCellPr>
  </singleXmlCell>
  <singleXmlCell id="1757" xr6:uid="{00000000-000C-0000-FFFF-FFFFD4060000}" r="H59" connectionId="0">
    <xmlCellPr id="1" xr6:uid="{00000000-0010-0000-D406-000001000000}" uniqueName="P1081416">
      <xmlPr mapId="3" xpath="/TFI-IZD-POD/IPK-GFI-IZD-POD-E_1000981/P1081416" xmlDataType="decimal"/>
    </xmlCellPr>
  </singleXmlCell>
  <singleXmlCell id="1758" xr6:uid="{00000000-000C-0000-FFFF-FFFFD5060000}" r="I59" connectionId="0">
    <xmlCellPr id="1" xr6:uid="{00000000-0010-0000-D506-000001000000}" uniqueName="P1081501">
      <xmlPr mapId="3" xpath="/TFI-IZD-POD/IPK-GFI-IZD-POD-E_1000981/P1081501" xmlDataType="decimal"/>
    </xmlCellPr>
  </singleXmlCell>
  <singleXmlCell id="1759" xr6:uid="{00000000-000C-0000-FFFF-FFFFD6060000}" r="J59" connectionId="0">
    <xmlCellPr id="1" xr6:uid="{00000000-0010-0000-D606-000001000000}" uniqueName="P1081502">
      <xmlPr mapId="3" xpath="/TFI-IZD-POD/IPK-GFI-IZD-POD-E_1000981/P1081502" xmlDataType="decimal"/>
    </xmlCellPr>
  </singleXmlCell>
  <singleXmlCell id="1760" xr6:uid="{00000000-000C-0000-FFFF-FFFFD7060000}" r="K59" connectionId="0">
    <xmlCellPr id="1" xr6:uid="{00000000-0010-0000-D706-000001000000}" uniqueName="P1081503">
      <xmlPr mapId="3" xpath="/TFI-IZD-POD/IPK-GFI-IZD-POD-E_1000981/P1081503" xmlDataType="decimal"/>
    </xmlCellPr>
  </singleXmlCell>
  <singleXmlCell id="1761" xr6:uid="{00000000-000C-0000-FFFF-FFFFD8060000}" r="L59" connectionId="0">
    <xmlCellPr id="1" xr6:uid="{00000000-0010-0000-D806-000001000000}" uniqueName="P1081504">
      <xmlPr mapId="3" xpath="/TFI-IZD-POD/IPK-GFI-IZD-POD-E_1000981/P1081504" xmlDataType="decimal"/>
    </xmlCellPr>
  </singleXmlCell>
  <singleXmlCell id="1762" xr6:uid="{00000000-000C-0000-FFFF-FFFFD9060000}" r="M59" connectionId="0">
    <xmlCellPr id="1" xr6:uid="{00000000-0010-0000-D906-000001000000}" uniqueName="P1081505">
      <xmlPr mapId="3" xpath="/TFI-IZD-POD/IPK-GFI-IZD-POD-E_1000981/P1081505" xmlDataType="decimal"/>
    </xmlCellPr>
  </singleXmlCell>
  <singleXmlCell id="1763" xr6:uid="{00000000-000C-0000-FFFF-FFFFDA060000}" r="N59" connectionId="0">
    <xmlCellPr id="1" xr6:uid="{00000000-0010-0000-DA06-000001000000}" uniqueName="P1081506">
      <xmlPr mapId="3" xpath="/TFI-IZD-POD/IPK-GFI-IZD-POD-E_1000981/P1081506" xmlDataType="decimal"/>
    </xmlCellPr>
  </singleXmlCell>
  <singleXmlCell id="1764" xr6:uid="{00000000-000C-0000-FFFF-FFFFDB060000}" r="O59" connectionId="0">
    <xmlCellPr id="1" xr6:uid="{00000000-0010-0000-DB06-000001000000}" uniqueName="P1081507">
      <xmlPr mapId="3" xpath="/TFI-IZD-POD/IPK-GFI-IZD-POD-E_1000981/P1081507" xmlDataType="decimal"/>
    </xmlCellPr>
  </singleXmlCell>
  <singleXmlCell id="1765" xr6:uid="{00000000-000C-0000-FFFF-FFFFDC060000}" r="P59" connectionId="0">
    <xmlCellPr id="1" xr6:uid="{00000000-0010-0000-DC06-000001000000}" uniqueName="P1082510">
      <xmlPr mapId="3" xpath="/TFI-IZD-POD/IPK-GFI-IZD-POD-E_1000981/P1082510" xmlDataType="decimal"/>
    </xmlCellPr>
  </singleXmlCell>
  <singleXmlCell id="1766" xr6:uid="{00000000-000C-0000-FFFF-FFFFDD060000}" r="Q59" connectionId="0">
    <xmlCellPr id="1" xr6:uid="{00000000-0010-0000-DD06-000001000000}" uniqueName="P1082512">
      <xmlPr mapId="3" xpath="/TFI-IZD-POD/IPK-GFI-IZD-POD-E_1000981/P1082512" xmlDataType="decimal"/>
    </xmlCellPr>
  </singleXmlCell>
  <singleXmlCell id="1767" xr6:uid="{00000000-000C-0000-FFFF-FFFFDE060000}" r="R59" connectionId="0">
    <xmlCellPr id="1" xr6:uid="{00000000-0010-0000-DE06-000001000000}" uniqueName="P1082514">
      <xmlPr mapId="3" xpath="/TFI-IZD-POD/IPK-GFI-IZD-POD-E_1000981/P1082514" xmlDataType="decimal"/>
    </xmlCellPr>
  </singleXmlCell>
  <singleXmlCell id="1768" xr6:uid="{00000000-000C-0000-FFFF-FFFFDF060000}" r="S59" connectionId="0">
    <xmlCellPr id="1" xr6:uid="{00000000-0010-0000-DF06-000001000000}" uniqueName="P1124874">
      <xmlPr mapId="3" xpath="/TFI-IZD-POD/IPK-GFI-IZD-POD-E_1000981/P1124874" xmlDataType="decimal"/>
    </xmlCellPr>
  </singleXmlCell>
  <singleXmlCell id="1769" xr6:uid="{00000000-000C-0000-FFFF-FFFFE0060000}" r="T59" connectionId="0">
    <xmlCellPr id="1" xr6:uid="{00000000-0010-0000-E006-000001000000}" uniqueName="P1124875">
      <xmlPr mapId="3" xpath="/TFI-IZD-POD/IPK-GFI-IZD-POD-E_1000981/P1124875" xmlDataType="decimal"/>
    </xmlCellPr>
  </singleXmlCell>
  <singleXmlCell id="1770" xr6:uid="{00000000-000C-0000-FFFF-FFFFE1060000}" r="U59" connectionId="0">
    <xmlCellPr id="1" xr6:uid="{00000000-0010-0000-E106-000001000000}" uniqueName="P1082516">
      <xmlPr mapId="3" xpath="/TFI-IZD-POD/IPK-GFI-IZD-POD-E_1000981/P1082516" xmlDataType="decimal"/>
    </xmlCellPr>
  </singleXmlCell>
  <singleXmlCell id="1771" xr6:uid="{00000000-000C-0000-FFFF-FFFFE2060000}" r="V59" connectionId="0">
    <xmlCellPr id="1" xr6:uid="{00000000-0010-0000-E206-000001000000}" uniqueName="P1082519">
      <xmlPr mapId="3" xpath="/TFI-IZD-POD/IPK-GFI-IZD-POD-E_1000981/P1082519" xmlDataType="decimal"/>
    </xmlCellPr>
  </singleXmlCell>
  <singleXmlCell id="1772" xr6:uid="{00000000-000C-0000-FFFF-FFFFE3060000}" r="W59" connectionId="0">
    <xmlCellPr id="1" xr6:uid="{00000000-0010-0000-E306-000001000000}" uniqueName="P1082440">
      <xmlPr mapId="3" xpath="/TFI-IZD-POD/IPK-GFI-IZD-POD-E_1000981/P1082440" xmlDataType="decimal"/>
    </xmlCellPr>
  </singleXmlCell>
  <singleXmlCell id="1773" xr6:uid="{00000000-000C-0000-FFFF-FFFFE4060000}" r="X59" connectionId="0">
    <xmlCellPr id="1" xr6:uid="{00000000-0010-0000-E406-000001000000}" uniqueName="P1082521">
      <xmlPr mapId="3" xpath="/TFI-IZD-POD/IPK-GFI-IZD-POD-E_1000981/P1082521" xmlDataType="decimal"/>
    </xmlCellPr>
  </singleXmlCell>
  <singleXmlCell id="1774" xr6:uid="{00000000-000C-0000-FFFF-FFFFE5060000}" r="Y59" connectionId="0">
    <xmlCellPr id="1" xr6:uid="{00000000-0010-0000-E506-000001000000}" uniqueName="P1082523">
      <xmlPr mapId="3" xpath="/TFI-IZD-POD/IPK-GFI-IZD-POD-E_1000981/P1082523" xmlDataType="decimal"/>
    </xmlCellPr>
  </singleXmlCell>
  <singleXmlCell id="1775" xr6:uid="{00000000-000C-0000-FFFF-FFFFE6060000}" r="H61" connectionId="0">
    <xmlCellPr id="1" xr6:uid="{00000000-0010-0000-E606-000001000000}" uniqueName="P1081508">
      <xmlPr mapId="3" xpath="/TFI-IZD-POD/IPK-GFI-IZD-POD-E_1000981/P1081508" xmlDataType="decimal"/>
    </xmlCellPr>
  </singleXmlCell>
  <singleXmlCell id="1776" xr6:uid="{00000000-000C-0000-FFFF-FFFFE7060000}" r="I61" connectionId="0">
    <xmlCellPr id="1" xr6:uid="{00000000-0010-0000-E706-000001000000}" uniqueName="P1081509">
      <xmlPr mapId="3" xpath="/TFI-IZD-POD/IPK-GFI-IZD-POD-E_1000981/P1081509" xmlDataType="decimal"/>
    </xmlCellPr>
  </singleXmlCell>
  <singleXmlCell id="1777" xr6:uid="{00000000-000C-0000-FFFF-FFFFE8060000}" r="J61" connectionId="0">
    <xmlCellPr id="1" xr6:uid="{00000000-0010-0000-E806-000001000000}" uniqueName="P1081510">
      <xmlPr mapId="3" xpath="/TFI-IZD-POD/IPK-GFI-IZD-POD-E_1000981/P1081510" xmlDataType="decimal"/>
    </xmlCellPr>
  </singleXmlCell>
  <singleXmlCell id="1778" xr6:uid="{00000000-000C-0000-FFFF-FFFFE9060000}" r="K61" connectionId="0">
    <xmlCellPr id="1" xr6:uid="{00000000-0010-0000-E906-000001000000}" uniqueName="P1081511">
      <xmlPr mapId="3" xpath="/TFI-IZD-POD/IPK-GFI-IZD-POD-E_1000981/P1081511" xmlDataType="decimal"/>
    </xmlCellPr>
  </singleXmlCell>
  <singleXmlCell id="1779" xr6:uid="{00000000-000C-0000-FFFF-FFFFEA060000}" r="L61" connectionId="0">
    <xmlCellPr id="1" xr6:uid="{00000000-0010-0000-EA06-000001000000}" uniqueName="P1081512">
      <xmlPr mapId="3" xpath="/TFI-IZD-POD/IPK-GFI-IZD-POD-E_1000981/P1081512" xmlDataType="decimal"/>
    </xmlCellPr>
  </singleXmlCell>
  <singleXmlCell id="1780" xr6:uid="{00000000-000C-0000-FFFF-FFFFEB060000}" r="M61" connectionId="0">
    <xmlCellPr id="1" xr6:uid="{00000000-0010-0000-EB06-000001000000}" uniqueName="P1081513">
      <xmlPr mapId="3" xpath="/TFI-IZD-POD/IPK-GFI-IZD-POD-E_1000981/P1081513" xmlDataType="decimal"/>
    </xmlCellPr>
  </singleXmlCell>
  <singleXmlCell id="1781" xr6:uid="{00000000-000C-0000-FFFF-FFFFEC060000}" r="N61" connectionId="0">
    <xmlCellPr id="1" xr6:uid="{00000000-0010-0000-EC06-000001000000}" uniqueName="P1081514">
      <xmlPr mapId="3" xpath="/TFI-IZD-POD/IPK-GFI-IZD-POD-E_1000981/P1081514" xmlDataType="decimal"/>
    </xmlCellPr>
  </singleXmlCell>
  <singleXmlCell id="1782" xr6:uid="{00000000-000C-0000-FFFF-FFFFED060000}" r="O61" connectionId="0">
    <xmlCellPr id="1" xr6:uid="{00000000-0010-0000-ED06-000001000000}" uniqueName="P1081515">
      <xmlPr mapId="3" xpath="/TFI-IZD-POD/IPK-GFI-IZD-POD-E_1000981/P1081515" xmlDataType="decimal"/>
    </xmlCellPr>
  </singleXmlCell>
  <singleXmlCell id="1783" xr6:uid="{00000000-000C-0000-FFFF-FFFFEE060000}" r="P61" connectionId="0">
    <xmlCellPr id="1" xr6:uid="{00000000-0010-0000-EE06-000001000000}" uniqueName="P1082525">
      <xmlPr mapId="3" xpath="/TFI-IZD-POD/IPK-GFI-IZD-POD-E_1000981/P1082525" xmlDataType="decimal"/>
    </xmlCellPr>
  </singleXmlCell>
  <singleXmlCell id="1784" xr6:uid="{00000000-000C-0000-FFFF-FFFFEF060000}" r="Q61" connectionId="0">
    <xmlCellPr id="1" xr6:uid="{00000000-0010-0000-EF06-000001000000}" uniqueName="P1082527">
      <xmlPr mapId="3" xpath="/TFI-IZD-POD/IPK-GFI-IZD-POD-E_1000981/P1082527" xmlDataType="decimal"/>
    </xmlCellPr>
  </singleXmlCell>
  <singleXmlCell id="1785" xr6:uid="{00000000-000C-0000-FFFF-FFFFF0060000}" r="R61" connectionId="0">
    <xmlCellPr id="1" xr6:uid="{00000000-0010-0000-F006-000001000000}" uniqueName="P1082528">
      <xmlPr mapId="3" xpath="/TFI-IZD-POD/IPK-GFI-IZD-POD-E_1000981/P1082528" xmlDataType="decimal"/>
    </xmlCellPr>
  </singleXmlCell>
  <singleXmlCell id="1786" xr6:uid="{00000000-000C-0000-FFFF-FFFFF1060000}" r="S61" connectionId="0">
    <xmlCellPr id="1" xr6:uid="{00000000-0010-0000-F106-000001000000}" uniqueName="P1124876">
      <xmlPr mapId="3" xpath="/TFI-IZD-POD/IPK-GFI-IZD-POD-E_1000981/P1124876" xmlDataType="decimal"/>
    </xmlCellPr>
  </singleXmlCell>
  <singleXmlCell id="1787" xr6:uid="{00000000-000C-0000-FFFF-FFFFF2060000}" r="T61" connectionId="0">
    <xmlCellPr id="1" xr6:uid="{00000000-0010-0000-F206-000001000000}" uniqueName="P1124877">
      <xmlPr mapId="3" xpath="/TFI-IZD-POD/IPK-GFI-IZD-POD-E_1000981/P1124877" xmlDataType="decimal"/>
    </xmlCellPr>
  </singleXmlCell>
  <singleXmlCell id="1788" xr6:uid="{00000000-000C-0000-FFFF-FFFFF3060000}" r="U61" connectionId="0">
    <xmlCellPr id="1" xr6:uid="{00000000-0010-0000-F306-000001000000}" uniqueName="P1082529">
      <xmlPr mapId="3" xpath="/TFI-IZD-POD/IPK-GFI-IZD-POD-E_1000981/P1082529" xmlDataType="decimal"/>
    </xmlCellPr>
  </singleXmlCell>
  <singleXmlCell id="1789" xr6:uid="{00000000-000C-0000-FFFF-FFFFF4060000}" r="V61" connectionId="0">
    <xmlCellPr id="1" xr6:uid="{00000000-0010-0000-F406-000001000000}" uniqueName="P1082530">
      <xmlPr mapId="3" xpath="/TFI-IZD-POD/IPK-GFI-IZD-POD-E_1000981/P1082530" xmlDataType="decimal"/>
    </xmlCellPr>
  </singleXmlCell>
  <singleXmlCell id="1790" xr6:uid="{00000000-000C-0000-FFFF-FFFFF5060000}" r="W61" connectionId="0">
    <xmlCellPr id="1" xr6:uid="{00000000-0010-0000-F506-000001000000}" uniqueName="P1082532">
      <xmlPr mapId="3" xpath="/TFI-IZD-POD/IPK-GFI-IZD-POD-E_1000981/P1082532" xmlDataType="decimal"/>
    </xmlCellPr>
  </singleXmlCell>
  <singleXmlCell id="1791" xr6:uid="{00000000-000C-0000-FFFF-FFFFF6060000}" r="X61" connectionId="0">
    <xmlCellPr id="1" xr6:uid="{00000000-0010-0000-F606-000001000000}" uniqueName="P1082442">
      <xmlPr mapId="3" xpath="/TFI-IZD-POD/IPK-GFI-IZD-POD-E_1000981/P1082442" xmlDataType="decimal"/>
    </xmlCellPr>
  </singleXmlCell>
  <singleXmlCell id="1792" xr6:uid="{00000000-000C-0000-FFFF-FFFFF7060000}" r="Y61" connectionId="0">
    <xmlCellPr id="1" xr6:uid="{00000000-0010-0000-F706-000001000000}" uniqueName="P1082533">
      <xmlPr mapId="3" xpath="/TFI-IZD-POD/IPK-GFI-IZD-POD-E_1000981/P1082533" xmlDataType="decimal"/>
    </xmlCellPr>
  </singleXmlCell>
  <singleXmlCell id="1793" xr6:uid="{00000000-000C-0000-FFFF-FFFFF8060000}" r="H62" connectionId="0">
    <xmlCellPr id="1" xr6:uid="{00000000-0010-0000-F806-000001000000}" uniqueName="P1081516">
      <xmlPr mapId="3" xpath="/TFI-IZD-POD/IPK-GFI-IZD-POD-E_1000981/P1081516" xmlDataType="decimal"/>
    </xmlCellPr>
  </singleXmlCell>
  <singleXmlCell id="1794" xr6:uid="{00000000-000C-0000-FFFF-FFFFF9060000}" r="I62" connectionId="0">
    <xmlCellPr id="1" xr6:uid="{00000000-0010-0000-F906-000001000000}" uniqueName="P1081517">
      <xmlPr mapId="3" xpath="/TFI-IZD-POD/IPK-GFI-IZD-POD-E_1000981/P1081517" xmlDataType="decimal"/>
    </xmlCellPr>
  </singleXmlCell>
  <singleXmlCell id="1795" xr6:uid="{00000000-000C-0000-FFFF-FFFFFA060000}" r="J62" connectionId="0">
    <xmlCellPr id="1" xr6:uid="{00000000-0010-0000-FA06-000001000000}" uniqueName="P1081518">
      <xmlPr mapId="3" xpath="/TFI-IZD-POD/IPK-GFI-IZD-POD-E_1000981/P1081518" xmlDataType="decimal"/>
    </xmlCellPr>
  </singleXmlCell>
  <singleXmlCell id="1796" xr6:uid="{00000000-000C-0000-FFFF-FFFFFB060000}" r="K62" connectionId="0">
    <xmlCellPr id="1" xr6:uid="{00000000-0010-0000-FB06-000001000000}" uniqueName="P1081519">
      <xmlPr mapId="3" xpath="/TFI-IZD-POD/IPK-GFI-IZD-POD-E_1000981/P1081519" xmlDataType="decimal"/>
    </xmlCellPr>
  </singleXmlCell>
  <singleXmlCell id="1797" xr6:uid="{00000000-000C-0000-FFFF-FFFFFC060000}" r="L62" connectionId="0">
    <xmlCellPr id="1" xr6:uid="{00000000-0010-0000-FC06-000001000000}" uniqueName="P1081520">
      <xmlPr mapId="3" xpath="/TFI-IZD-POD/IPK-GFI-IZD-POD-E_1000981/P1081520" xmlDataType="decimal"/>
    </xmlCellPr>
  </singleXmlCell>
  <singleXmlCell id="1798" xr6:uid="{00000000-000C-0000-FFFF-FFFFFD060000}" r="M62" connectionId="0">
    <xmlCellPr id="1" xr6:uid="{00000000-0010-0000-FD06-000001000000}" uniqueName="P1081521">
      <xmlPr mapId="3" xpath="/TFI-IZD-POD/IPK-GFI-IZD-POD-E_1000981/P1081521" xmlDataType="decimal"/>
    </xmlCellPr>
  </singleXmlCell>
  <singleXmlCell id="1799" xr6:uid="{00000000-000C-0000-FFFF-FFFFFE060000}" r="N62" connectionId="0">
    <xmlCellPr id="1" xr6:uid="{00000000-0010-0000-FE06-000001000000}" uniqueName="P1081522">
      <xmlPr mapId="3" xpath="/TFI-IZD-POD/IPK-GFI-IZD-POD-E_1000981/P1081522" xmlDataType="decimal"/>
    </xmlCellPr>
  </singleXmlCell>
  <singleXmlCell id="1800" xr6:uid="{00000000-000C-0000-FFFF-FFFFFF060000}" r="O62" connectionId="0">
    <xmlCellPr id="1" xr6:uid="{00000000-0010-0000-FF06-000001000000}" uniqueName="P1081523">
      <xmlPr mapId="3" xpath="/TFI-IZD-POD/IPK-GFI-IZD-POD-E_1000981/P1081523" xmlDataType="decimal"/>
    </xmlCellPr>
  </singleXmlCell>
  <singleXmlCell id="1801" xr6:uid="{00000000-000C-0000-FFFF-FFFF00070000}" r="P62" connectionId="0">
    <xmlCellPr id="1" xr6:uid="{00000000-0010-0000-0007-000001000000}" uniqueName="P1082550">
      <xmlPr mapId="3" xpath="/TFI-IZD-POD/IPK-GFI-IZD-POD-E_1000981/P1082550" xmlDataType="decimal"/>
    </xmlCellPr>
  </singleXmlCell>
  <singleXmlCell id="1802" xr6:uid="{00000000-000C-0000-FFFF-FFFF01070000}" r="Q62" connectionId="0">
    <xmlCellPr id="1" xr6:uid="{00000000-0010-0000-0107-000001000000}" uniqueName="P1082552">
      <xmlPr mapId="3" xpath="/TFI-IZD-POD/IPK-GFI-IZD-POD-E_1000981/P1082552" xmlDataType="decimal"/>
    </xmlCellPr>
  </singleXmlCell>
  <singleXmlCell id="1803" xr6:uid="{00000000-000C-0000-FFFF-FFFF02070000}" r="R62" connectionId="0">
    <xmlCellPr id="1" xr6:uid="{00000000-0010-0000-0207-000001000000}" uniqueName="P1082554">
      <xmlPr mapId="3" xpath="/TFI-IZD-POD/IPK-GFI-IZD-POD-E_1000981/P1082554" xmlDataType="decimal"/>
    </xmlCellPr>
  </singleXmlCell>
  <singleXmlCell id="1804" xr6:uid="{00000000-000C-0000-FFFF-FFFF03070000}" r="S62" connectionId="0">
    <xmlCellPr id="1" xr6:uid="{00000000-0010-0000-0307-000001000000}" uniqueName="P1124878">
      <xmlPr mapId="3" xpath="/TFI-IZD-POD/IPK-GFI-IZD-POD-E_1000981/P1124878" xmlDataType="decimal"/>
    </xmlCellPr>
  </singleXmlCell>
  <singleXmlCell id="1805" xr6:uid="{00000000-000C-0000-FFFF-FFFF04070000}" r="T62" connectionId="0">
    <xmlCellPr id="1" xr6:uid="{00000000-0010-0000-0407-000001000000}" uniqueName="P1124879">
      <xmlPr mapId="3" xpath="/TFI-IZD-POD/IPK-GFI-IZD-POD-E_1000981/P1124879" xmlDataType="decimal"/>
    </xmlCellPr>
  </singleXmlCell>
  <singleXmlCell id="1806" xr6:uid="{00000000-000C-0000-FFFF-FFFF05070000}" r="U62" connectionId="0">
    <xmlCellPr id="1" xr6:uid="{00000000-0010-0000-0507-000001000000}" uniqueName="P1082558">
      <xmlPr mapId="3" xpath="/TFI-IZD-POD/IPK-GFI-IZD-POD-E_1000981/P1082558" xmlDataType="decimal"/>
    </xmlCellPr>
  </singleXmlCell>
  <singleXmlCell id="1807" xr6:uid="{00000000-000C-0000-FFFF-FFFF06070000}" r="V62" connectionId="0">
    <xmlCellPr id="1" xr6:uid="{00000000-0010-0000-0607-000001000000}" uniqueName="P1082562">
      <xmlPr mapId="3" xpath="/TFI-IZD-POD/IPK-GFI-IZD-POD-E_1000981/P1082562" xmlDataType="decimal"/>
    </xmlCellPr>
  </singleXmlCell>
  <singleXmlCell id="1808" xr6:uid="{00000000-000C-0000-FFFF-FFFF07070000}" r="W62" connectionId="0">
    <xmlCellPr id="1" xr6:uid="{00000000-0010-0000-0707-000001000000}" uniqueName="P1082564">
      <xmlPr mapId="3" xpath="/TFI-IZD-POD/IPK-GFI-IZD-POD-E_1000981/P1082564" xmlDataType="decimal"/>
    </xmlCellPr>
  </singleXmlCell>
  <singleXmlCell id="1809" xr6:uid="{00000000-000C-0000-FFFF-FFFF08070000}" r="X62" connectionId="0">
    <xmlCellPr id="1" xr6:uid="{00000000-0010-0000-0807-000001000000}" uniqueName="P1082566">
      <xmlPr mapId="3" xpath="/TFI-IZD-POD/IPK-GFI-IZD-POD-E_1000981/P1082566" xmlDataType="decimal"/>
    </xmlCellPr>
  </singleXmlCell>
  <singleXmlCell id="1810" xr6:uid="{00000000-000C-0000-FFFF-FFFF09070000}" r="Y62" connectionId="0">
    <xmlCellPr id="1" xr6:uid="{00000000-0010-0000-0907-000001000000}" uniqueName="P1082445">
      <xmlPr mapId="3" xpath="/TFI-IZD-POD/IPK-GFI-IZD-POD-E_1000981/P1082445" xmlDataType="decimal"/>
    </xmlCellPr>
  </singleXmlCell>
  <singleXmlCell id="1811" xr6:uid="{00000000-000C-0000-FFFF-FFFF0A070000}" r="H63" connectionId="0">
    <xmlCellPr id="1" xr6:uid="{00000000-0010-0000-0A07-000001000000}" uniqueName="P1081524">
      <xmlPr mapId="3" xpath="/TFI-IZD-POD/IPK-GFI-IZD-POD-E_1000981/P1081524" xmlDataType="decimal"/>
    </xmlCellPr>
  </singleXmlCell>
  <singleXmlCell id="1812" xr6:uid="{00000000-000C-0000-FFFF-FFFF0B070000}" r="I63" connectionId="0">
    <xmlCellPr id="1" xr6:uid="{00000000-0010-0000-0B07-000001000000}" uniqueName="P1081525">
      <xmlPr mapId="3" xpath="/TFI-IZD-POD/IPK-GFI-IZD-POD-E_1000981/P1081525" xmlDataType="decimal"/>
    </xmlCellPr>
  </singleXmlCell>
  <singleXmlCell id="1813" xr6:uid="{00000000-000C-0000-FFFF-FFFF0C070000}" r="J63" connectionId="0">
    <xmlCellPr id="1" xr6:uid="{00000000-0010-0000-0C07-000001000000}" uniqueName="P1081526">
      <xmlPr mapId="3" xpath="/TFI-IZD-POD/IPK-GFI-IZD-POD-E_1000981/P1081526" xmlDataType="decimal"/>
    </xmlCellPr>
  </singleXmlCell>
  <singleXmlCell id="1814" xr6:uid="{00000000-000C-0000-FFFF-FFFF0D070000}" r="K63" connectionId="0">
    <xmlCellPr id="1" xr6:uid="{00000000-0010-0000-0D07-000001000000}" uniqueName="P1081527">
      <xmlPr mapId="3" xpath="/TFI-IZD-POD/IPK-GFI-IZD-POD-E_1000981/P1081527" xmlDataType="decimal"/>
    </xmlCellPr>
  </singleXmlCell>
  <singleXmlCell id="1815" xr6:uid="{00000000-000C-0000-FFFF-FFFF0E070000}" r="L63" connectionId="0">
    <xmlCellPr id="1" xr6:uid="{00000000-0010-0000-0E07-000001000000}" uniqueName="P1081528">
      <xmlPr mapId="3" xpath="/TFI-IZD-POD/IPK-GFI-IZD-POD-E_1000981/P1081528" xmlDataType="decimal"/>
    </xmlCellPr>
  </singleXmlCell>
  <singleXmlCell id="1816" xr6:uid="{00000000-000C-0000-FFFF-FFFF0F070000}" r="M63" connectionId="0">
    <xmlCellPr id="1" xr6:uid="{00000000-0010-0000-0F07-000001000000}" uniqueName="P1081529">
      <xmlPr mapId="3" xpath="/TFI-IZD-POD/IPK-GFI-IZD-POD-E_1000981/P1081529" xmlDataType="decimal"/>
    </xmlCellPr>
  </singleXmlCell>
  <singleXmlCell id="1817" xr6:uid="{00000000-000C-0000-FFFF-FFFF10070000}" r="N63" connectionId="0">
    <xmlCellPr id="1" xr6:uid="{00000000-0010-0000-1007-000001000000}" uniqueName="P1081530">
      <xmlPr mapId="3" xpath="/TFI-IZD-POD/IPK-GFI-IZD-POD-E_1000981/P1081530" xmlDataType="decimal"/>
    </xmlCellPr>
  </singleXmlCell>
  <singleXmlCell id="1818" xr6:uid="{00000000-000C-0000-FFFF-FFFF11070000}" r="O63" connectionId="0">
    <xmlCellPr id="1" xr6:uid="{00000000-0010-0000-1107-000001000000}" uniqueName="P1081531">
      <xmlPr mapId="3" xpath="/TFI-IZD-POD/IPK-GFI-IZD-POD-E_1000981/P1081531" xmlDataType="decimal"/>
    </xmlCellPr>
  </singleXmlCell>
  <singleXmlCell id="1819" xr6:uid="{00000000-000C-0000-FFFF-FFFF12070000}" r="P63" connectionId="0">
    <xmlCellPr id="1" xr6:uid="{00000000-0010-0000-1207-000001000000}" uniqueName="P1082568">
      <xmlPr mapId="3" xpath="/TFI-IZD-POD/IPK-GFI-IZD-POD-E_1000981/P1082568" xmlDataType="decimal"/>
    </xmlCellPr>
  </singleXmlCell>
  <singleXmlCell id="1820" xr6:uid="{00000000-000C-0000-FFFF-FFFF13070000}" r="Q63" connectionId="0">
    <xmlCellPr id="1" xr6:uid="{00000000-0010-0000-1307-000001000000}" uniqueName="P1082570">
      <xmlPr mapId="3" xpath="/TFI-IZD-POD/IPK-GFI-IZD-POD-E_1000981/P1082570" xmlDataType="decimal"/>
    </xmlCellPr>
  </singleXmlCell>
  <singleXmlCell id="1821" xr6:uid="{00000000-000C-0000-FFFF-FFFF14070000}" r="R63" connectionId="0">
    <xmlCellPr id="1" xr6:uid="{00000000-0010-0000-1407-000001000000}" uniqueName="P1082573">
      <xmlPr mapId="3" xpath="/TFI-IZD-POD/IPK-GFI-IZD-POD-E_1000981/P1082573" xmlDataType="decimal"/>
    </xmlCellPr>
  </singleXmlCell>
  <singleXmlCell id="1822" xr6:uid="{00000000-000C-0000-FFFF-FFFF15070000}" r="S63" connectionId="0">
    <xmlCellPr id="1" xr6:uid="{00000000-0010-0000-1507-000001000000}" uniqueName="P1124880">
      <xmlPr mapId="3" xpath="/TFI-IZD-POD/IPK-GFI-IZD-POD-E_1000981/P1124880" xmlDataType="decimal"/>
    </xmlCellPr>
  </singleXmlCell>
  <singleXmlCell id="1823" xr6:uid="{00000000-000C-0000-FFFF-FFFF16070000}" r="T63" connectionId="0">
    <xmlCellPr id="1" xr6:uid="{00000000-0010-0000-1607-000001000000}" uniqueName="P1124881">
      <xmlPr mapId="3" xpath="/TFI-IZD-POD/IPK-GFI-IZD-POD-E_1000981/P1124881" xmlDataType="decimal"/>
    </xmlCellPr>
  </singleXmlCell>
  <singleXmlCell id="1824" xr6:uid="{00000000-000C-0000-FFFF-FFFF17070000}" r="U63" connectionId="0">
    <xmlCellPr id="1" xr6:uid="{00000000-0010-0000-1707-000001000000}" uniqueName="P1082576">
      <xmlPr mapId="3" xpath="/TFI-IZD-POD/IPK-GFI-IZD-POD-E_1000981/P1082576" xmlDataType="decimal"/>
    </xmlCellPr>
  </singleXmlCell>
  <singleXmlCell id="1825" xr6:uid="{00000000-000C-0000-FFFF-FFFF18070000}" r="V63" connectionId="0">
    <xmlCellPr id="1" xr6:uid="{00000000-0010-0000-1807-000001000000}" uniqueName="P1082578">
      <xmlPr mapId="3" xpath="/TFI-IZD-POD/IPK-GFI-IZD-POD-E_1000981/P1082578" xmlDataType="decimal"/>
    </xmlCellPr>
  </singleXmlCell>
  <singleXmlCell id="1826" xr6:uid="{00000000-000C-0000-FFFF-FFFF19070000}" r="W63" connectionId="0">
    <xmlCellPr id="1" xr6:uid="{00000000-0010-0000-1907-000001000000}" uniqueName="P1082580">
      <xmlPr mapId="3" xpath="/TFI-IZD-POD/IPK-GFI-IZD-POD-E_1000981/P1082580" xmlDataType="decimal"/>
    </xmlCellPr>
  </singleXmlCell>
  <singleXmlCell id="1827" xr6:uid="{00000000-000C-0000-FFFF-FFFF1A070000}" r="X63" connectionId="0">
    <xmlCellPr id="1" xr6:uid="{00000000-0010-0000-1A07-000001000000}" uniqueName="P1082582">
      <xmlPr mapId="3" xpath="/TFI-IZD-POD/IPK-GFI-IZD-POD-E_1000981/P1082582" xmlDataType="decimal"/>
    </xmlCellPr>
  </singleXmlCell>
  <singleXmlCell id="1828" xr6:uid="{00000000-000C-0000-FFFF-FFFF1B070000}" r="Y63" connectionId="0">
    <xmlCellPr id="1" xr6:uid="{00000000-0010-0000-1B07-000001000000}" uniqueName="P1082584">
      <xmlPr mapId="3" xpath="/TFI-IZD-POD/IPK-GFI-IZD-POD-E_1000981/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T72"/>
  <sheetViews>
    <sheetView view="pageBreakPreview" topLeftCell="A19" zoomScaleNormal="100" zoomScaleSheetLayoutView="100" workbookViewId="0">
      <selection activeCell="J39" sqref="J39"/>
    </sheetView>
  </sheetViews>
  <sheetFormatPr defaultColWidth="9.140625" defaultRowHeight="15" x14ac:dyDescent="0.25"/>
  <cols>
    <col min="1" max="8" width="9.140625" style="73"/>
    <col min="9" max="9" width="15.28515625" style="73" customWidth="1"/>
    <col min="10" max="10" width="9.140625" style="73"/>
    <col min="11" max="13" width="9.140625" style="71"/>
    <col min="14" max="14" width="9.140625" style="72"/>
    <col min="15" max="20" width="9.140625" style="71"/>
    <col min="21" max="16384" width="9.140625" style="73"/>
  </cols>
  <sheetData>
    <row r="1" spans="1:20" ht="15.75" x14ac:dyDescent="0.25">
      <c r="A1" s="131" t="s">
        <v>306</v>
      </c>
      <c r="B1" s="132"/>
      <c r="C1" s="132"/>
      <c r="D1" s="91"/>
      <c r="E1" s="91"/>
      <c r="F1" s="91"/>
      <c r="G1" s="91"/>
      <c r="H1" s="91"/>
      <c r="I1" s="91"/>
      <c r="J1" s="92"/>
    </row>
    <row r="2" spans="1:20" ht="14.45" customHeight="1" x14ac:dyDescent="0.25">
      <c r="A2" s="133" t="s">
        <v>322</v>
      </c>
      <c r="B2" s="134"/>
      <c r="C2" s="134"/>
      <c r="D2" s="134"/>
      <c r="E2" s="134"/>
      <c r="F2" s="134"/>
      <c r="G2" s="134"/>
      <c r="H2" s="134"/>
      <c r="I2" s="134"/>
      <c r="J2" s="135"/>
      <c r="N2" s="72">
        <v>1</v>
      </c>
    </row>
    <row r="3" spans="1:20" x14ac:dyDescent="0.25">
      <c r="A3" s="93"/>
      <c r="B3" s="94"/>
      <c r="C3" s="94"/>
      <c r="D3" s="94"/>
      <c r="E3" s="94"/>
      <c r="F3" s="94"/>
      <c r="G3" s="94"/>
      <c r="H3" s="94"/>
      <c r="I3" s="94"/>
      <c r="J3" s="95"/>
      <c r="N3" s="72">
        <v>2</v>
      </c>
    </row>
    <row r="4" spans="1:20" ht="33.6" customHeight="1" x14ac:dyDescent="0.25">
      <c r="A4" s="136" t="s">
        <v>307</v>
      </c>
      <c r="B4" s="137"/>
      <c r="C4" s="137"/>
      <c r="D4" s="137"/>
      <c r="E4" s="138">
        <v>45658</v>
      </c>
      <c r="F4" s="139"/>
      <c r="G4" s="96" t="s">
        <v>0</v>
      </c>
      <c r="H4" s="138">
        <v>45747</v>
      </c>
      <c r="I4" s="139"/>
      <c r="J4" s="97"/>
      <c r="N4" s="72">
        <v>3</v>
      </c>
    </row>
    <row r="5" spans="1:20" s="71" customFormat="1" ht="10.15" customHeight="1" x14ac:dyDescent="0.25">
      <c r="A5" s="140"/>
      <c r="B5" s="141"/>
      <c r="C5" s="141"/>
      <c r="D5" s="141"/>
      <c r="E5" s="141"/>
      <c r="F5" s="141"/>
      <c r="G5" s="141"/>
      <c r="H5" s="141"/>
      <c r="I5" s="141"/>
      <c r="J5" s="142"/>
      <c r="N5" s="72">
        <v>4</v>
      </c>
    </row>
    <row r="6" spans="1:20" ht="20.45" customHeight="1" x14ac:dyDescent="0.25">
      <c r="A6" s="98"/>
      <c r="B6" s="99" t="s">
        <v>327</v>
      </c>
      <c r="C6" s="100"/>
      <c r="D6" s="100"/>
      <c r="E6" s="39">
        <v>2025</v>
      </c>
      <c r="F6" s="101"/>
      <c r="G6" s="96"/>
      <c r="H6" s="101"/>
      <c r="I6" s="102"/>
      <c r="J6" s="103"/>
    </row>
    <row r="7" spans="1:20" s="76" customFormat="1" ht="10.9" customHeight="1" x14ac:dyDescent="0.25">
      <c r="A7" s="98"/>
      <c r="B7" s="100"/>
      <c r="C7" s="100"/>
      <c r="D7" s="100"/>
      <c r="E7" s="104"/>
      <c r="F7" s="104"/>
      <c r="G7" s="96"/>
      <c r="H7" s="101"/>
      <c r="I7" s="102"/>
      <c r="J7" s="103"/>
      <c r="K7" s="74"/>
      <c r="L7" s="74"/>
      <c r="M7" s="74"/>
      <c r="N7" s="75"/>
      <c r="O7" s="74"/>
      <c r="P7" s="74"/>
      <c r="Q7" s="74"/>
      <c r="R7" s="74"/>
      <c r="S7" s="74"/>
      <c r="T7" s="74"/>
    </row>
    <row r="8" spans="1:20" ht="20.45" customHeight="1" x14ac:dyDescent="0.25">
      <c r="A8" s="98"/>
      <c r="B8" s="99" t="s">
        <v>328</v>
      </c>
      <c r="C8" s="100"/>
      <c r="D8" s="100"/>
      <c r="E8" s="39">
        <v>1</v>
      </c>
      <c r="F8" s="101"/>
      <c r="G8" s="96"/>
      <c r="H8" s="101"/>
      <c r="I8" s="102"/>
      <c r="J8" s="103"/>
    </row>
    <row r="9" spans="1:20" s="76" customFormat="1" ht="10.9" customHeight="1" x14ac:dyDescent="0.25">
      <c r="A9" s="98"/>
      <c r="B9" s="100"/>
      <c r="C9" s="100"/>
      <c r="D9" s="100"/>
      <c r="E9" s="104"/>
      <c r="F9" s="104"/>
      <c r="G9" s="96"/>
      <c r="H9" s="104"/>
      <c r="I9" s="105"/>
      <c r="J9" s="103"/>
      <c r="K9" s="74"/>
      <c r="L9" s="74"/>
      <c r="M9" s="74"/>
      <c r="N9" s="75"/>
      <c r="O9" s="74"/>
      <c r="P9" s="74"/>
      <c r="Q9" s="74"/>
      <c r="R9" s="74"/>
      <c r="S9" s="74"/>
      <c r="T9" s="74"/>
    </row>
    <row r="10" spans="1:20" ht="37.9" customHeight="1" x14ac:dyDescent="0.25">
      <c r="A10" s="150" t="s">
        <v>329</v>
      </c>
      <c r="B10" s="151"/>
      <c r="C10" s="151"/>
      <c r="D10" s="151"/>
      <c r="E10" s="151"/>
      <c r="F10" s="151"/>
      <c r="G10" s="151"/>
      <c r="H10" s="151"/>
      <c r="I10" s="151"/>
      <c r="J10" s="106"/>
    </row>
    <row r="11" spans="1:20" ht="24.6" customHeight="1" x14ac:dyDescent="0.25">
      <c r="A11" s="152" t="s">
        <v>308</v>
      </c>
      <c r="B11" s="153"/>
      <c r="C11" s="145" t="s">
        <v>448</v>
      </c>
      <c r="D11" s="146"/>
      <c r="E11" s="107"/>
      <c r="F11" s="154" t="s">
        <v>330</v>
      </c>
      <c r="G11" s="144"/>
      <c r="H11" s="155" t="s">
        <v>446</v>
      </c>
      <c r="I11" s="156"/>
      <c r="J11" s="108"/>
    </row>
    <row r="12" spans="1:20" ht="14.45" customHeight="1" x14ac:dyDescent="0.25">
      <c r="A12" s="109"/>
      <c r="B12" s="110"/>
      <c r="C12" s="110"/>
      <c r="D12" s="110"/>
      <c r="E12" s="148"/>
      <c r="F12" s="148"/>
      <c r="G12" s="148"/>
      <c r="H12" s="148"/>
      <c r="I12" s="111"/>
      <c r="J12" s="108"/>
    </row>
    <row r="13" spans="1:20" ht="21" customHeight="1" x14ac:dyDescent="0.25">
      <c r="A13" s="143" t="s">
        <v>323</v>
      </c>
      <c r="B13" s="144"/>
      <c r="C13" s="145" t="s">
        <v>449</v>
      </c>
      <c r="D13" s="146"/>
      <c r="E13" s="147"/>
      <c r="F13" s="148"/>
      <c r="G13" s="148"/>
      <c r="H13" s="148"/>
      <c r="I13" s="111"/>
      <c r="J13" s="108"/>
    </row>
    <row r="14" spans="1:20" ht="10.9" customHeight="1" x14ac:dyDescent="0.25">
      <c r="A14" s="107"/>
      <c r="B14" s="111"/>
      <c r="C14" s="87"/>
      <c r="D14" s="87"/>
      <c r="E14" s="149"/>
      <c r="F14" s="149"/>
      <c r="G14" s="149"/>
      <c r="H14" s="149"/>
      <c r="I14" s="110"/>
      <c r="J14" s="112"/>
    </row>
    <row r="15" spans="1:20" ht="22.9" customHeight="1" x14ac:dyDescent="0.25">
      <c r="A15" s="143" t="s">
        <v>309</v>
      </c>
      <c r="B15" s="144"/>
      <c r="C15" s="157" t="s">
        <v>450</v>
      </c>
      <c r="D15" s="146"/>
      <c r="E15" s="164"/>
      <c r="F15" s="165"/>
      <c r="G15" s="113" t="s">
        <v>331</v>
      </c>
      <c r="H15" s="155" t="s">
        <v>451</v>
      </c>
      <c r="I15" s="156"/>
      <c r="J15" s="114"/>
    </row>
    <row r="16" spans="1:20" ht="10.9" customHeight="1" x14ac:dyDescent="0.25">
      <c r="A16" s="107"/>
      <c r="B16" s="111"/>
      <c r="C16" s="110"/>
      <c r="D16" s="110"/>
      <c r="E16" s="149"/>
      <c r="F16" s="149"/>
      <c r="G16" s="166"/>
      <c r="H16" s="166"/>
      <c r="I16" s="110"/>
      <c r="J16" s="112"/>
    </row>
    <row r="17" spans="1:10" ht="22.9" customHeight="1" x14ac:dyDescent="0.25">
      <c r="A17" s="115"/>
      <c r="B17" s="113" t="s">
        <v>332</v>
      </c>
      <c r="C17" s="157"/>
      <c r="D17" s="146"/>
      <c r="E17" s="116"/>
      <c r="F17" s="116"/>
      <c r="G17" s="116"/>
      <c r="H17" s="116"/>
      <c r="I17" s="116"/>
      <c r="J17" s="114"/>
    </row>
    <row r="18" spans="1:10" x14ac:dyDescent="0.25">
      <c r="A18" s="158"/>
      <c r="B18" s="159"/>
      <c r="C18" s="149"/>
      <c r="D18" s="149"/>
      <c r="E18" s="149"/>
      <c r="F18" s="149"/>
      <c r="G18" s="149"/>
      <c r="H18" s="149"/>
      <c r="I18" s="110"/>
      <c r="J18" s="112"/>
    </row>
    <row r="19" spans="1:10" x14ac:dyDescent="0.25">
      <c r="A19" s="152" t="s">
        <v>310</v>
      </c>
      <c r="B19" s="160"/>
      <c r="C19" s="161" t="s">
        <v>452</v>
      </c>
      <c r="D19" s="162"/>
      <c r="E19" s="162"/>
      <c r="F19" s="162"/>
      <c r="G19" s="162"/>
      <c r="H19" s="162"/>
      <c r="I19" s="162"/>
      <c r="J19" s="163"/>
    </row>
    <row r="20" spans="1:10" x14ac:dyDescent="0.25">
      <c r="A20" s="109"/>
      <c r="B20" s="110"/>
      <c r="C20" s="117"/>
      <c r="D20" s="110"/>
      <c r="E20" s="149"/>
      <c r="F20" s="149"/>
      <c r="G20" s="149"/>
      <c r="H20" s="149"/>
      <c r="I20" s="110"/>
      <c r="J20" s="112"/>
    </row>
    <row r="21" spans="1:10" x14ac:dyDescent="0.25">
      <c r="A21" s="152" t="s">
        <v>311</v>
      </c>
      <c r="B21" s="160"/>
      <c r="C21" s="155">
        <v>52211</v>
      </c>
      <c r="D21" s="156"/>
      <c r="E21" s="149"/>
      <c r="F21" s="149"/>
      <c r="G21" s="161" t="s">
        <v>453</v>
      </c>
      <c r="H21" s="162"/>
      <c r="I21" s="162"/>
      <c r="J21" s="163"/>
    </row>
    <row r="22" spans="1:10" x14ac:dyDescent="0.25">
      <c r="A22" s="109"/>
      <c r="B22" s="110"/>
      <c r="C22" s="110"/>
      <c r="D22" s="110"/>
      <c r="E22" s="149"/>
      <c r="F22" s="149"/>
      <c r="G22" s="149"/>
      <c r="H22" s="149"/>
      <c r="I22" s="110"/>
      <c r="J22" s="112"/>
    </row>
    <row r="23" spans="1:10" x14ac:dyDescent="0.25">
      <c r="A23" s="152" t="s">
        <v>312</v>
      </c>
      <c r="B23" s="160"/>
      <c r="C23" s="161" t="s">
        <v>454</v>
      </c>
      <c r="D23" s="162"/>
      <c r="E23" s="162"/>
      <c r="F23" s="162"/>
      <c r="G23" s="162"/>
      <c r="H23" s="162"/>
      <c r="I23" s="162"/>
      <c r="J23" s="163"/>
    </row>
    <row r="24" spans="1:10" x14ac:dyDescent="0.25">
      <c r="A24" s="109"/>
      <c r="B24" s="110"/>
      <c r="C24" s="87"/>
      <c r="D24" s="110"/>
      <c r="E24" s="149"/>
      <c r="F24" s="149"/>
      <c r="G24" s="149"/>
      <c r="H24" s="149"/>
      <c r="I24" s="110"/>
      <c r="J24" s="112"/>
    </row>
    <row r="25" spans="1:10" x14ac:dyDescent="0.25">
      <c r="A25" s="152" t="s">
        <v>313</v>
      </c>
      <c r="B25" s="160"/>
      <c r="C25" s="168" t="s">
        <v>455</v>
      </c>
      <c r="D25" s="169"/>
      <c r="E25" s="169"/>
      <c r="F25" s="169"/>
      <c r="G25" s="169"/>
      <c r="H25" s="169"/>
      <c r="I25" s="169"/>
      <c r="J25" s="170"/>
    </row>
    <row r="26" spans="1:10" x14ac:dyDescent="0.25">
      <c r="A26" s="109"/>
      <c r="B26" s="110"/>
      <c r="C26" s="117"/>
      <c r="D26" s="110"/>
      <c r="E26" s="149"/>
      <c r="F26" s="149"/>
      <c r="G26" s="149"/>
      <c r="H26" s="149"/>
      <c r="I26" s="110"/>
      <c r="J26" s="112"/>
    </row>
    <row r="27" spans="1:10" x14ac:dyDescent="0.25">
      <c r="A27" s="152" t="s">
        <v>314</v>
      </c>
      <c r="B27" s="160"/>
      <c r="C27" s="168" t="s">
        <v>456</v>
      </c>
      <c r="D27" s="169"/>
      <c r="E27" s="169"/>
      <c r="F27" s="169"/>
      <c r="G27" s="169"/>
      <c r="H27" s="169"/>
      <c r="I27" s="169"/>
      <c r="J27" s="170"/>
    </row>
    <row r="28" spans="1:10" ht="13.9" customHeight="1" x14ac:dyDescent="0.25">
      <c r="A28" s="109"/>
      <c r="B28" s="110"/>
      <c r="C28" s="117"/>
      <c r="D28" s="110"/>
      <c r="E28" s="149"/>
      <c r="F28" s="149"/>
      <c r="G28" s="149"/>
      <c r="H28" s="149"/>
      <c r="I28" s="110"/>
      <c r="J28" s="112"/>
    </row>
    <row r="29" spans="1:10" ht="22.9" customHeight="1" x14ac:dyDescent="0.25">
      <c r="A29" s="143" t="s">
        <v>324</v>
      </c>
      <c r="B29" s="160"/>
      <c r="C29" s="130">
        <v>71</v>
      </c>
      <c r="D29" s="118"/>
      <c r="E29" s="167"/>
      <c r="F29" s="167"/>
      <c r="G29" s="167"/>
      <c r="H29" s="167"/>
      <c r="I29" s="119"/>
      <c r="J29" s="120"/>
    </row>
    <row r="30" spans="1:10" x14ac:dyDescent="0.25">
      <c r="A30" s="109"/>
      <c r="B30" s="110"/>
      <c r="C30" s="110"/>
      <c r="D30" s="110"/>
      <c r="E30" s="149"/>
      <c r="F30" s="149"/>
      <c r="G30" s="149"/>
      <c r="H30" s="149"/>
      <c r="I30" s="119"/>
      <c r="J30" s="120"/>
    </row>
    <row r="31" spans="1:10" x14ac:dyDescent="0.25">
      <c r="A31" s="152" t="s">
        <v>315</v>
      </c>
      <c r="B31" s="160"/>
      <c r="C31" s="41" t="s">
        <v>335</v>
      </c>
      <c r="D31" s="171" t="s">
        <v>333</v>
      </c>
      <c r="E31" s="172"/>
      <c r="F31" s="172"/>
      <c r="G31" s="172"/>
      <c r="H31" s="110"/>
      <c r="I31" s="121" t="s">
        <v>334</v>
      </c>
      <c r="J31" s="122" t="s">
        <v>335</v>
      </c>
    </row>
    <row r="32" spans="1:10" x14ac:dyDescent="0.25">
      <c r="A32" s="152"/>
      <c r="B32" s="160"/>
      <c r="C32" s="123"/>
      <c r="D32" s="96"/>
      <c r="E32" s="165"/>
      <c r="F32" s="165"/>
      <c r="G32" s="165"/>
      <c r="H32" s="165"/>
      <c r="I32" s="119"/>
      <c r="J32" s="120"/>
    </row>
    <row r="33" spans="1:10" x14ac:dyDescent="0.25">
      <c r="A33" s="152" t="s">
        <v>325</v>
      </c>
      <c r="B33" s="160"/>
      <c r="C33" s="40" t="s">
        <v>337</v>
      </c>
      <c r="D33" s="171" t="s">
        <v>336</v>
      </c>
      <c r="E33" s="172"/>
      <c r="F33" s="172"/>
      <c r="G33" s="172"/>
      <c r="H33" s="116"/>
      <c r="I33" s="121" t="s">
        <v>337</v>
      </c>
      <c r="J33" s="122" t="s">
        <v>338</v>
      </c>
    </row>
    <row r="34" spans="1:10" x14ac:dyDescent="0.25">
      <c r="A34" s="109"/>
      <c r="B34" s="110"/>
      <c r="C34" s="110"/>
      <c r="D34" s="110"/>
      <c r="E34" s="149"/>
      <c r="F34" s="149"/>
      <c r="G34" s="149"/>
      <c r="H34" s="149"/>
      <c r="I34" s="110"/>
      <c r="J34" s="112"/>
    </row>
    <row r="35" spans="1:10" x14ac:dyDescent="0.25">
      <c r="A35" s="171" t="s">
        <v>326</v>
      </c>
      <c r="B35" s="172"/>
      <c r="C35" s="172"/>
      <c r="D35" s="172"/>
      <c r="E35" s="172" t="s">
        <v>316</v>
      </c>
      <c r="F35" s="172"/>
      <c r="G35" s="172"/>
      <c r="H35" s="172"/>
      <c r="I35" s="172"/>
      <c r="J35" s="124" t="s">
        <v>317</v>
      </c>
    </row>
    <row r="36" spans="1:10" x14ac:dyDescent="0.25">
      <c r="A36" s="109"/>
      <c r="B36" s="110"/>
      <c r="C36" s="110"/>
      <c r="D36" s="110"/>
      <c r="E36" s="149"/>
      <c r="F36" s="149"/>
      <c r="G36" s="149"/>
      <c r="H36" s="149"/>
      <c r="I36" s="110"/>
      <c r="J36" s="120"/>
    </row>
    <row r="37" spans="1:10" x14ac:dyDescent="0.25">
      <c r="A37" s="173" t="s">
        <v>466</v>
      </c>
      <c r="B37" s="174"/>
      <c r="C37" s="174"/>
      <c r="D37" s="174"/>
      <c r="E37" s="173" t="s">
        <v>467</v>
      </c>
      <c r="F37" s="174"/>
      <c r="G37" s="174"/>
      <c r="H37" s="174"/>
      <c r="I37" s="175"/>
      <c r="J37" s="88">
        <v>4809122</v>
      </c>
    </row>
    <row r="38" spans="1:10" x14ac:dyDescent="0.25">
      <c r="A38" s="77"/>
      <c r="B38" s="87"/>
      <c r="C38" s="90"/>
      <c r="D38" s="176"/>
      <c r="E38" s="176"/>
      <c r="F38" s="176"/>
      <c r="G38" s="176"/>
      <c r="H38" s="176"/>
      <c r="I38" s="176"/>
      <c r="J38" s="78"/>
    </row>
    <row r="39" spans="1:10" x14ac:dyDescent="0.25">
      <c r="A39" s="173" t="s">
        <v>468</v>
      </c>
      <c r="B39" s="174"/>
      <c r="C39" s="174"/>
      <c r="D39" s="175"/>
      <c r="E39" s="173" t="s">
        <v>467</v>
      </c>
      <c r="F39" s="174"/>
      <c r="G39" s="174"/>
      <c r="H39" s="174"/>
      <c r="I39" s="175"/>
      <c r="J39" s="40">
        <v>4318781</v>
      </c>
    </row>
    <row r="40" spans="1:10" x14ac:dyDescent="0.25">
      <c r="A40" s="77"/>
      <c r="B40" s="87"/>
      <c r="C40" s="90"/>
      <c r="D40" s="89"/>
      <c r="E40" s="176"/>
      <c r="F40" s="176"/>
      <c r="G40" s="176"/>
      <c r="H40" s="176"/>
      <c r="I40" s="86"/>
      <c r="J40" s="78"/>
    </row>
    <row r="41" spans="1:10" x14ac:dyDescent="0.25">
      <c r="A41" s="173"/>
      <c r="B41" s="174"/>
      <c r="C41" s="174"/>
      <c r="D41" s="175"/>
      <c r="E41" s="173"/>
      <c r="F41" s="174"/>
      <c r="G41" s="174"/>
      <c r="H41" s="174"/>
      <c r="I41" s="175"/>
      <c r="J41" s="40"/>
    </row>
    <row r="42" spans="1:10" x14ac:dyDescent="0.25">
      <c r="A42" s="77"/>
      <c r="B42" s="87"/>
      <c r="C42" s="90"/>
      <c r="D42" s="89"/>
      <c r="E42" s="176"/>
      <c r="F42" s="176"/>
      <c r="G42" s="176"/>
      <c r="H42" s="176"/>
      <c r="I42" s="86"/>
      <c r="J42" s="78"/>
    </row>
    <row r="43" spans="1:10" x14ac:dyDescent="0.25">
      <c r="A43" s="173"/>
      <c r="B43" s="174"/>
      <c r="C43" s="174"/>
      <c r="D43" s="175"/>
      <c r="E43" s="173"/>
      <c r="F43" s="174"/>
      <c r="G43" s="174"/>
      <c r="H43" s="174"/>
      <c r="I43" s="175"/>
      <c r="J43" s="40"/>
    </row>
    <row r="44" spans="1:10" x14ac:dyDescent="0.25">
      <c r="A44" s="79"/>
      <c r="B44" s="90"/>
      <c r="C44" s="178"/>
      <c r="D44" s="178"/>
      <c r="E44" s="166"/>
      <c r="F44" s="166"/>
      <c r="G44" s="178"/>
      <c r="H44" s="178"/>
      <c r="I44" s="178"/>
      <c r="J44" s="78"/>
    </row>
    <row r="45" spans="1:10" x14ac:dyDescent="0.25">
      <c r="A45" s="173"/>
      <c r="B45" s="174"/>
      <c r="C45" s="174"/>
      <c r="D45" s="175"/>
      <c r="E45" s="173"/>
      <c r="F45" s="174"/>
      <c r="G45" s="174"/>
      <c r="H45" s="174"/>
      <c r="I45" s="175"/>
      <c r="J45" s="40"/>
    </row>
    <row r="46" spans="1:10" x14ac:dyDescent="0.25">
      <c r="A46" s="79"/>
      <c r="B46" s="90"/>
      <c r="C46" s="90"/>
      <c r="D46" s="87"/>
      <c r="E46" s="166"/>
      <c r="F46" s="166"/>
      <c r="G46" s="178"/>
      <c r="H46" s="178"/>
      <c r="I46" s="87"/>
      <c r="J46" s="78"/>
    </row>
    <row r="47" spans="1:10" x14ac:dyDescent="0.25">
      <c r="A47" s="173"/>
      <c r="B47" s="174"/>
      <c r="C47" s="174"/>
      <c r="D47" s="175"/>
      <c r="E47" s="173"/>
      <c r="F47" s="174"/>
      <c r="G47" s="174"/>
      <c r="H47" s="174"/>
      <c r="I47" s="175"/>
      <c r="J47" s="40"/>
    </row>
    <row r="48" spans="1:10" x14ac:dyDescent="0.25">
      <c r="A48" s="125"/>
      <c r="B48" s="117"/>
      <c r="C48" s="117"/>
      <c r="D48" s="110"/>
      <c r="E48" s="149"/>
      <c r="F48" s="149"/>
      <c r="G48" s="177"/>
      <c r="H48" s="177"/>
      <c r="I48" s="110"/>
      <c r="J48" s="126" t="s">
        <v>339</v>
      </c>
    </row>
    <row r="49" spans="1:10" x14ac:dyDescent="0.25">
      <c r="A49" s="125"/>
      <c r="B49" s="117"/>
      <c r="C49" s="117"/>
      <c r="D49" s="110"/>
      <c r="E49" s="149"/>
      <c r="F49" s="149"/>
      <c r="G49" s="177"/>
      <c r="H49" s="177"/>
      <c r="I49" s="110"/>
      <c r="J49" s="126" t="s">
        <v>340</v>
      </c>
    </row>
    <row r="50" spans="1:10" ht="14.45" customHeight="1" x14ac:dyDescent="0.25">
      <c r="A50" s="143" t="s">
        <v>318</v>
      </c>
      <c r="B50" s="154"/>
      <c r="C50" s="183" t="s">
        <v>339</v>
      </c>
      <c r="D50" s="184"/>
      <c r="E50" s="185" t="s">
        <v>341</v>
      </c>
      <c r="F50" s="186"/>
      <c r="G50" s="187" t="s">
        <v>457</v>
      </c>
      <c r="H50" s="188"/>
      <c r="I50" s="188"/>
      <c r="J50" s="189"/>
    </row>
    <row r="51" spans="1:10" x14ac:dyDescent="0.25">
      <c r="A51" s="125"/>
      <c r="B51" s="117"/>
      <c r="C51" s="177"/>
      <c r="D51" s="177"/>
      <c r="E51" s="149"/>
      <c r="F51" s="149"/>
      <c r="G51" s="190" t="s">
        <v>342</v>
      </c>
      <c r="H51" s="190"/>
      <c r="I51" s="190"/>
      <c r="J51" s="103"/>
    </row>
    <row r="52" spans="1:10" ht="13.9" customHeight="1" x14ac:dyDescent="0.25">
      <c r="A52" s="143" t="s">
        <v>319</v>
      </c>
      <c r="B52" s="154"/>
      <c r="C52" s="161" t="s">
        <v>458</v>
      </c>
      <c r="D52" s="162"/>
      <c r="E52" s="162"/>
      <c r="F52" s="162"/>
      <c r="G52" s="162"/>
      <c r="H52" s="162"/>
      <c r="I52" s="162"/>
      <c r="J52" s="163"/>
    </row>
    <row r="53" spans="1:10" x14ac:dyDescent="0.25">
      <c r="A53" s="109"/>
      <c r="B53" s="110"/>
      <c r="C53" s="167" t="s">
        <v>320</v>
      </c>
      <c r="D53" s="167"/>
      <c r="E53" s="167"/>
      <c r="F53" s="167"/>
      <c r="G53" s="167"/>
      <c r="H53" s="167"/>
      <c r="I53" s="167"/>
      <c r="J53" s="112"/>
    </row>
    <row r="54" spans="1:10" x14ac:dyDescent="0.25">
      <c r="A54" s="143" t="s">
        <v>321</v>
      </c>
      <c r="B54" s="154"/>
      <c r="C54" s="179" t="s">
        <v>459</v>
      </c>
      <c r="D54" s="180"/>
      <c r="E54" s="181"/>
      <c r="F54" s="149"/>
      <c r="G54" s="149"/>
      <c r="H54" s="172"/>
      <c r="I54" s="172"/>
      <c r="J54" s="182"/>
    </row>
    <row r="55" spans="1:10" x14ac:dyDescent="0.25">
      <c r="A55" s="109"/>
      <c r="B55" s="110"/>
      <c r="C55" s="117"/>
      <c r="D55" s="110"/>
      <c r="E55" s="149"/>
      <c r="F55" s="149"/>
      <c r="G55" s="149"/>
      <c r="H55" s="149"/>
      <c r="I55" s="110"/>
      <c r="J55" s="112"/>
    </row>
    <row r="56" spans="1:10" ht="14.45" customHeight="1" x14ac:dyDescent="0.25">
      <c r="A56" s="143" t="s">
        <v>313</v>
      </c>
      <c r="B56" s="154"/>
      <c r="C56" s="196" t="s">
        <v>460</v>
      </c>
      <c r="D56" s="197"/>
      <c r="E56" s="197"/>
      <c r="F56" s="197"/>
      <c r="G56" s="197"/>
      <c r="H56" s="197"/>
      <c r="I56" s="197"/>
      <c r="J56" s="198"/>
    </row>
    <row r="57" spans="1:10" x14ac:dyDescent="0.25">
      <c r="A57" s="109"/>
      <c r="B57" s="110"/>
      <c r="C57" s="110"/>
      <c r="D57" s="110"/>
      <c r="E57" s="149"/>
      <c r="F57" s="149"/>
      <c r="G57" s="149"/>
      <c r="H57" s="149"/>
      <c r="I57" s="110"/>
      <c r="J57" s="112"/>
    </row>
    <row r="58" spans="1:10" x14ac:dyDescent="0.25">
      <c r="A58" s="143" t="s">
        <v>343</v>
      </c>
      <c r="B58" s="154"/>
      <c r="C58" s="191"/>
      <c r="D58" s="192"/>
      <c r="E58" s="192"/>
      <c r="F58" s="192"/>
      <c r="G58" s="192"/>
      <c r="H58" s="192"/>
      <c r="I58" s="192"/>
      <c r="J58" s="193"/>
    </row>
    <row r="59" spans="1:10" ht="14.45" customHeight="1" x14ac:dyDescent="0.25">
      <c r="A59" s="109"/>
      <c r="B59" s="110"/>
      <c r="C59" s="194" t="s">
        <v>344</v>
      </c>
      <c r="D59" s="194"/>
      <c r="E59" s="194"/>
      <c r="F59" s="194"/>
      <c r="G59" s="110"/>
      <c r="H59" s="110"/>
      <c r="I59" s="110"/>
      <c r="J59" s="112"/>
    </row>
    <row r="60" spans="1:10" x14ac:dyDescent="0.25">
      <c r="A60" s="143" t="s">
        <v>345</v>
      </c>
      <c r="B60" s="154"/>
      <c r="C60" s="191"/>
      <c r="D60" s="192"/>
      <c r="E60" s="192"/>
      <c r="F60" s="192"/>
      <c r="G60" s="192"/>
      <c r="H60" s="192"/>
      <c r="I60" s="192"/>
      <c r="J60" s="193"/>
    </row>
    <row r="61" spans="1:10" ht="14.45" customHeight="1" x14ac:dyDescent="0.25">
      <c r="A61" s="127"/>
      <c r="B61" s="128"/>
      <c r="C61" s="195" t="s">
        <v>346</v>
      </c>
      <c r="D61" s="195"/>
      <c r="E61" s="195"/>
      <c r="F61" s="195"/>
      <c r="G61" s="195"/>
      <c r="H61" s="128"/>
      <c r="I61" s="128"/>
      <c r="J61" s="129"/>
    </row>
    <row r="68" ht="27" customHeight="1" x14ac:dyDescent="0.25"/>
    <row r="72" ht="38.450000000000003" customHeight="1" x14ac:dyDescent="0.25"/>
  </sheetData>
  <sheetProtection algorithmName="SHA-512" hashValue="gWcNvtdd8R7lrMNBXnofix5M5gh5WJUI2AjZ3XTzT0YKwQ2qBgVM92JB97Di4u5DfPmiCP4IjrhDfd0qUS2BDA==" saltValue="IaGTq20PBUXbx2TNh9iuyw==" spinCount="100000" sheet="1" formatCells="0" insertRows="0"/>
  <mergeCells count="122">
    <mergeCell ref="A58:B58"/>
    <mergeCell ref="C58:J58"/>
    <mergeCell ref="C59:F59"/>
    <mergeCell ref="A60:B60"/>
    <mergeCell ref="C60:J60"/>
    <mergeCell ref="C61:G61"/>
    <mergeCell ref="E55:F55"/>
    <mergeCell ref="G55:H55"/>
    <mergeCell ref="A56:B56"/>
    <mergeCell ref="C56:J56"/>
    <mergeCell ref="E57:F57"/>
    <mergeCell ref="G57:H57"/>
    <mergeCell ref="A52:B52"/>
    <mergeCell ref="C52:J52"/>
    <mergeCell ref="C53:I53"/>
    <mergeCell ref="A54:B54"/>
    <mergeCell ref="C54:E54"/>
    <mergeCell ref="F54:G54"/>
    <mergeCell ref="H54:J54"/>
    <mergeCell ref="A50:B50"/>
    <mergeCell ref="C50:D50"/>
    <mergeCell ref="E50:F50"/>
    <mergeCell ref="G50:J50"/>
    <mergeCell ref="C51:D51"/>
    <mergeCell ref="E51:F51"/>
    <mergeCell ref="G51:I51"/>
    <mergeCell ref="A47:D47"/>
    <mergeCell ref="E47:I47"/>
    <mergeCell ref="E48:F48"/>
    <mergeCell ref="G48:H48"/>
    <mergeCell ref="E49:F49"/>
    <mergeCell ref="G49:H49"/>
    <mergeCell ref="C44:D44"/>
    <mergeCell ref="E44:F44"/>
    <mergeCell ref="G44:I44"/>
    <mergeCell ref="A45:D45"/>
    <mergeCell ref="E45:I45"/>
    <mergeCell ref="E46:F46"/>
    <mergeCell ref="G46:H46"/>
    <mergeCell ref="A41:D41"/>
    <mergeCell ref="E41:I41"/>
    <mergeCell ref="E42:F42"/>
    <mergeCell ref="G42:H42"/>
    <mergeCell ref="A43:D43"/>
    <mergeCell ref="E43:I43"/>
    <mergeCell ref="A37:D37"/>
    <mergeCell ref="E37:I37"/>
    <mergeCell ref="D38:I38"/>
    <mergeCell ref="A39:D39"/>
    <mergeCell ref="E39:I39"/>
    <mergeCell ref="E40:F40"/>
    <mergeCell ref="G40:H40"/>
    <mergeCell ref="E34:F34"/>
    <mergeCell ref="G34:H34"/>
    <mergeCell ref="A35:D35"/>
    <mergeCell ref="E35:I35"/>
    <mergeCell ref="E36:F36"/>
    <mergeCell ref="G36:H36"/>
    <mergeCell ref="A31:B31"/>
    <mergeCell ref="D31:G31"/>
    <mergeCell ref="A32:B32"/>
    <mergeCell ref="E32:F32"/>
    <mergeCell ref="G32:H32"/>
    <mergeCell ref="A33:B33"/>
    <mergeCell ref="D33:G33"/>
    <mergeCell ref="E28:F28"/>
    <mergeCell ref="G28:H28"/>
    <mergeCell ref="A29:B29"/>
    <mergeCell ref="E29:F29"/>
    <mergeCell ref="G29:H29"/>
    <mergeCell ref="E30:F30"/>
    <mergeCell ref="G30:H30"/>
    <mergeCell ref="A25:B25"/>
    <mergeCell ref="C25:J25"/>
    <mergeCell ref="E26:F26"/>
    <mergeCell ref="G26:H26"/>
    <mergeCell ref="A27:B27"/>
    <mergeCell ref="C27:J27"/>
    <mergeCell ref="E22:F22"/>
    <mergeCell ref="G22:H22"/>
    <mergeCell ref="A23:B23"/>
    <mergeCell ref="C23:J23"/>
    <mergeCell ref="E24:F24"/>
    <mergeCell ref="G24:H24"/>
    <mergeCell ref="E20:F20"/>
    <mergeCell ref="G20:H20"/>
    <mergeCell ref="A21:B21"/>
    <mergeCell ref="C21:D21"/>
    <mergeCell ref="E21:F21"/>
    <mergeCell ref="G21:J21"/>
    <mergeCell ref="C17:D17"/>
    <mergeCell ref="A18:B18"/>
    <mergeCell ref="C18:D18"/>
    <mergeCell ref="E18:F18"/>
    <mergeCell ref="G18:H18"/>
    <mergeCell ref="A19:B19"/>
    <mergeCell ref="C19:J19"/>
    <mergeCell ref="A15:B15"/>
    <mergeCell ref="C15:D15"/>
    <mergeCell ref="E15:F15"/>
    <mergeCell ref="H15:I15"/>
    <mergeCell ref="E16:F16"/>
    <mergeCell ref="G16:H16"/>
    <mergeCell ref="E14:F14"/>
    <mergeCell ref="G14:H14"/>
    <mergeCell ref="A10:I10"/>
    <mergeCell ref="A11:B11"/>
    <mergeCell ref="C11:D11"/>
    <mergeCell ref="F11:G11"/>
    <mergeCell ref="H11:I11"/>
    <mergeCell ref="E12:F12"/>
    <mergeCell ref="G12:H12"/>
    <mergeCell ref="A1:C1"/>
    <mergeCell ref="A2:J2"/>
    <mergeCell ref="A4:D4"/>
    <mergeCell ref="E4:F4"/>
    <mergeCell ref="H4:I4"/>
    <mergeCell ref="A5:J5"/>
    <mergeCell ref="A13:B13"/>
    <mergeCell ref="C13:D13"/>
    <mergeCell ref="E13:F13"/>
    <mergeCell ref="G13:H13"/>
  </mergeCells>
  <dataValidations count="4">
    <dataValidation type="list" allowBlank="1" showInputMessage="1" showErrorMessage="1" sqref="C50:D50" xr:uid="{00000000-0002-0000-0000-000000000000}">
      <formula1>$J$48:$J$49</formula1>
    </dataValidation>
    <dataValidation type="list" allowBlank="1" showInputMessage="1" showErrorMessage="1" sqref="C33" xr:uid="{00000000-0002-0000-0000-000001000000}">
      <formula1>$I$33:$J$33</formula1>
    </dataValidation>
    <dataValidation type="list" allowBlank="1" showInputMessage="1" showErrorMessage="1" sqref="C31" xr:uid="{00000000-0002-0000-0000-000002000000}">
      <formula1>$I$31:$J$31</formula1>
    </dataValidation>
    <dataValidation type="list" allowBlank="1" showInputMessage="1" showErrorMessage="1" sqref="E8" xr:uid="{00000000-0002-0000-0000-000003000000}">
      <formula1>$N$2:$N$5</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topLeftCell="A91" zoomScaleNormal="100" zoomScaleSheetLayoutView="100" workbookViewId="0">
      <selection activeCell="I133" sqref="I133"/>
    </sheetView>
  </sheetViews>
  <sheetFormatPr defaultColWidth="8.85546875" defaultRowHeight="12.75" x14ac:dyDescent="0.2"/>
  <cols>
    <col min="1" max="7" width="8.85546875" style="80"/>
    <col min="8" max="9" width="16.42578125" style="83" customWidth="1"/>
    <col min="10" max="10" width="10.28515625" style="80" bestFit="1" customWidth="1"/>
    <col min="11" max="16384" width="8.85546875" style="80"/>
  </cols>
  <sheetData>
    <row r="1" spans="1:9" x14ac:dyDescent="0.2">
      <c r="A1" s="202" t="s">
        <v>1</v>
      </c>
      <c r="B1" s="203"/>
      <c r="C1" s="203"/>
      <c r="D1" s="203"/>
      <c r="E1" s="203"/>
      <c r="F1" s="203"/>
      <c r="G1" s="203"/>
      <c r="H1" s="203"/>
      <c r="I1" s="203"/>
    </row>
    <row r="2" spans="1:9" x14ac:dyDescent="0.2">
      <c r="A2" s="204" t="s">
        <v>465</v>
      </c>
      <c r="B2" s="205"/>
      <c r="C2" s="205"/>
      <c r="D2" s="205"/>
      <c r="E2" s="205"/>
      <c r="F2" s="205"/>
      <c r="G2" s="205"/>
      <c r="H2" s="205"/>
      <c r="I2" s="205"/>
    </row>
    <row r="3" spans="1:9" x14ac:dyDescent="0.2">
      <c r="A3" s="206" t="s">
        <v>445</v>
      </c>
      <c r="B3" s="206"/>
      <c r="C3" s="206"/>
      <c r="D3" s="206"/>
      <c r="E3" s="206"/>
      <c r="F3" s="206"/>
      <c r="G3" s="206"/>
      <c r="H3" s="206"/>
      <c r="I3" s="206"/>
    </row>
    <row r="4" spans="1:9" ht="12.75" customHeight="1" x14ac:dyDescent="0.2">
      <c r="A4" s="207" t="s">
        <v>461</v>
      </c>
      <c r="B4" s="208"/>
      <c r="C4" s="208"/>
      <c r="D4" s="208"/>
      <c r="E4" s="208"/>
      <c r="F4" s="208"/>
      <c r="G4" s="208"/>
      <c r="H4" s="208"/>
      <c r="I4" s="209"/>
    </row>
    <row r="5" spans="1:9" ht="45" x14ac:dyDescent="0.2">
      <c r="A5" s="212" t="s">
        <v>2</v>
      </c>
      <c r="B5" s="213"/>
      <c r="C5" s="213"/>
      <c r="D5" s="213"/>
      <c r="E5" s="213"/>
      <c r="F5" s="213"/>
      <c r="G5" s="85" t="s">
        <v>100</v>
      </c>
      <c r="H5" s="10" t="s">
        <v>295</v>
      </c>
      <c r="I5" s="10" t="s">
        <v>296</v>
      </c>
    </row>
    <row r="6" spans="1:9" x14ac:dyDescent="0.2">
      <c r="A6" s="210">
        <v>1</v>
      </c>
      <c r="B6" s="211"/>
      <c r="C6" s="211"/>
      <c r="D6" s="211"/>
      <c r="E6" s="211"/>
      <c r="F6" s="211"/>
      <c r="G6" s="84">
        <v>2</v>
      </c>
      <c r="H6" s="10">
        <v>3</v>
      </c>
      <c r="I6" s="10">
        <v>4</v>
      </c>
    </row>
    <row r="7" spans="1:9" x14ac:dyDescent="0.2">
      <c r="A7" s="214"/>
      <c r="B7" s="214"/>
      <c r="C7" s="214"/>
      <c r="D7" s="214"/>
      <c r="E7" s="214"/>
      <c r="F7" s="214"/>
      <c r="G7" s="214"/>
      <c r="H7" s="214"/>
      <c r="I7" s="214"/>
    </row>
    <row r="8" spans="1:9" ht="12.75" customHeight="1" x14ac:dyDescent="0.2">
      <c r="A8" s="215" t="s">
        <v>4</v>
      </c>
      <c r="B8" s="215"/>
      <c r="C8" s="215"/>
      <c r="D8" s="215"/>
      <c r="E8" s="215"/>
      <c r="F8" s="215"/>
      <c r="G8" s="11">
        <v>1</v>
      </c>
      <c r="H8" s="18"/>
      <c r="I8" s="18"/>
    </row>
    <row r="9" spans="1:9" ht="12.75" customHeight="1" x14ac:dyDescent="0.2">
      <c r="A9" s="201" t="s">
        <v>301</v>
      </c>
      <c r="B9" s="201"/>
      <c r="C9" s="201"/>
      <c r="D9" s="201"/>
      <c r="E9" s="201"/>
      <c r="F9" s="201"/>
      <c r="G9" s="12">
        <v>2</v>
      </c>
      <c r="H9" s="81">
        <f>H10+H17+H27+H38+H43</f>
        <v>57658077.270000003</v>
      </c>
      <c r="I9" s="81">
        <f>I10+I17+I27+I38+I43</f>
        <v>61946452</v>
      </c>
    </row>
    <row r="10" spans="1:9" ht="12.75" customHeight="1" x14ac:dyDescent="0.2">
      <c r="A10" s="200" t="s">
        <v>5</v>
      </c>
      <c r="B10" s="200"/>
      <c r="C10" s="200"/>
      <c r="D10" s="200"/>
      <c r="E10" s="200"/>
      <c r="F10" s="200"/>
      <c r="G10" s="12">
        <v>3</v>
      </c>
      <c r="H10" s="81">
        <f>H11+H12+H13+H14+H15+H16</f>
        <v>1501.5900000000001</v>
      </c>
      <c r="I10" s="81">
        <f>I11+I12+I13+I14+I15+I16</f>
        <v>1351</v>
      </c>
    </row>
    <row r="11" spans="1:9" ht="12.75" customHeight="1" x14ac:dyDescent="0.2">
      <c r="A11" s="199" t="s">
        <v>6</v>
      </c>
      <c r="B11" s="199"/>
      <c r="C11" s="199"/>
      <c r="D11" s="199"/>
      <c r="E11" s="199"/>
      <c r="F11" s="199"/>
      <c r="G11" s="11">
        <v>4</v>
      </c>
      <c r="H11" s="18"/>
      <c r="I11" s="18"/>
    </row>
    <row r="12" spans="1:9" ht="22.9" customHeight="1" x14ac:dyDescent="0.2">
      <c r="A12" s="199" t="s">
        <v>7</v>
      </c>
      <c r="B12" s="199"/>
      <c r="C12" s="199"/>
      <c r="D12" s="199"/>
      <c r="E12" s="199"/>
      <c r="F12" s="199"/>
      <c r="G12" s="11">
        <v>5</v>
      </c>
      <c r="H12" s="18">
        <v>934</v>
      </c>
      <c r="I12" s="18">
        <v>783</v>
      </c>
    </row>
    <row r="13" spans="1:9" ht="12.75" customHeight="1" x14ac:dyDescent="0.2">
      <c r="A13" s="199" t="s">
        <v>8</v>
      </c>
      <c r="B13" s="199"/>
      <c r="C13" s="199"/>
      <c r="D13" s="199"/>
      <c r="E13" s="199"/>
      <c r="F13" s="199"/>
      <c r="G13" s="11">
        <v>6</v>
      </c>
      <c r="H13" s="18"/>
      <c r="I13" s="18"/>
    </row>
    <row r="14" spans="1:9" ht="12.75" customHeight="1" x14ac:dyDescent="0.2">
      <c r="A14" s="199" t="s">
        <v>9</v>
      </c>
      <c r="B14" s="199"/>
      <c r="C14" s="199"/>
      <c r="D14" s="199"/>
      <c r="E14" s="199"/>
      <c r="F14" s="199"/>
      <c r="G14" s="11">
        <v>7</v>
      </c>
      <c r="H14" s="18">
        <v>567.59</v>
      </c>
      <c r="I14" s="18">
        <v>568</v>
      </c>
    </row>
    <row r="15" spans="1:9" ht="12.75" customHeight="1" x14ac:dyDescent="0.2">
      <c r="A15" s="199" t="s">
        <v>10</v>
      </c>
      <c r="B15" s="199"/>
      <c r="C15" s="199"/>
      <c r="D15" s="199"/>
      <c r="E15" s="199"/>
      <c r="F15" s="199"/>
      <c r="G15" s="11">
        <v>8</v>
      </c>
      <c r="H15" s="18"/>
      <c r="I15" s="18"/>
    </row>
    <row r="16" spans="1:9" ht="12.75" customHeight="1" x14ac:dyDescent="0.2">
      <c r="A16" s="199" t="s">
        <v>11</v>
      </c>
      <c r="B16" s="199"/>
      <c r="C16" s="199"/>
      <c r="D16" s="199"/>
      <c r="E16" s="199"/>
      <c r="F16" s="199"/>
      <c r="G16" s="11">
        <v>9</v>
      </c>
      <c r="H16" s="18"/>
      <c r="I16" s="18"/>
    </row>
    <row r="17" spans="1:9" ht="12.75" customHeight="1" x14ac:dyDescent="0.2">
      <c r="A17" s="200" t="s">
        <v>12</v>
      </c>
      <c r="B17" s="200"/>
      <c r="C17" s="200"/>
      <c r="D17" s="200"/>
      <c r="E17" s="200"/>
      <c r="F17" s="200"/>
      <c r="G17" s="12">
        <v>10</v>
      </c>
      <c r="H17" s="81">
        <f>H18+H19+H20+H21+H22+H23+H24+H25+H26</f>
        <v>39338955.969999999</v>
      </c>
      <c r="I17" s="81">
        <f>I18+I19+I20+I21+I22+I23+I24+I25+I26</f>
        <v>41466481</v>
      </c>
    </row>
    <row r="18" spans="1:9" ht="12.75" customHeight="1" x14ac:dyDescent="0.2">
      <c r="A18" s="199" t="s">
        <v>13</v>
      </c>
      <c r="B18" s="199"/>
      <c r="C18" s="199"/>
      <c r="D18" s="199"/>
      <c r="E18" s="199"/>
      <c r="F18" s="199"/>
      <c r="G18" s="11">
        <v>11</v>
      </c>
      <c r="H18" s="18">
        <v>574860.93000000005</v>
      </c>
      <c r="I18" s="18">
        <v>574861</v>
      </c>
    </row>
    <row r="19" spans="1:9" ht="12.75" customHeight="1" x14ac:dyDescent="0.2">
      <c r="A19" s="199" t="s">
        <v>14</v>
      </c>
      <c r="B19" s="199"/>
      <c r="C19" s="199"/>
      <c r="D19" s="199"/>
      <c r="E19" s="199"/>
      <c r="F19" s="199"/>
      <c r="G19" s="11">
        <v>12</v>
      </c>
      <c r="H19" s="18">
        <v>33837487</v>
      </c>
      <c r="I19" s="18">
        <v>35451274</v>
      </c>
    </row>
    <row r="20" spans="1:9" ht="12.75" customHeight="1" x14ac:dyDescent="0.2">
      <c r="A20" s="199" t="s">
        <v>15</v>
      </c>
      <c r="B20" s="199"/>
      <c r="C20" s="199"/>
      <c r="D20" s="199"/>
      <c r="E20" s="199"/>
      <c r="F20" s="199"/>
      <c r="G20" s="11">
        <v>13</v>
      </c>
      <c r="H20" s="18">
        <v>3047140</v>
      </c>
      <c r="I20" s="18">
        <v>2814522</v>
      </c>
    </row>
    <row r="21" spans="1:9" ht="12.75" customHeight="1" x14ac:dyDescent="0.2">
      <c r="A21" s="199" t="s">
        <v>16</v>
      </c>
      <c r="B21" s="199"/>
      <c r="C21" s="199"/>
      <c r="D21" s="199"/>
      <c r="E21" s="199"/>
      <c r="F21" s="199"/>
      <c r="G21" s="11">
        <v>14</v>
      </c>
      <c r="H21" s="18">
        <v>430450</v>
      </c>
      <c r="I21" s="18">
        <v>398315</v>
      </c>
    </row>
    <row r="22" spans="1:9" ht="12.75" customHeight="1" x14ac:dyDescent="0.2">
      <c r="A22" s="199" t="s">
        <v>17</v>
      </c>
      <c r="B22" s="199"/>
      <c r="C22" s="199"/>
      <c r="D22" s="199"/>
      <c r="E22" s="199"/>
      <c r="F22" s="199"/>
      <c r="G22" s="11">
        <v>15</v>
      </c>
      <c r="H22" s="18">
        <v>226345</v>
      </c>
      <c r="I22" s="18">
        <v>218064</v>
      </c>
    </row>
    <row r="23" spans="1:9" ht="12.75" customHeight="1" x14ac:dyDescent="0.2">
      <c r="A23" s="199" t="s">
        <v>18</v>
      </c>
      <c r="B23" s="199"/>
      <c r="C23" s="199"/>
      <c r="D23" s="199"/>
      <c r="E23" s="199"/>
      <c r="F23" s="199"/>
      <c r="G23" s="11">
        <v>16</v>
      </c>
      <c r="H23" s="18">
        <v>297115</v>
      </c>
      <c r="I23" s="18">
        <v>458360</v>
      </c>
    </row>
    <row r="24" spans="1:9" ht="12.75" customHeight="1" x14ac:dyDescent="0.2">
      <c r="A24" s="199" t="s">
        <v>19</v>
      </c>
      <c r="B24" s="199"/>
      <c r="C24" s="199"/>
      <c r="D24" s="199"/>
      <c r="E24" s="199"/>
      <c r="F24" s="199"/>
      <c r="G24" s="11">
        <v>17</v>
      </c>
      <c r="H24" s="18">
        <v>860705</v>
      </c>
      <c r="I24" s="18">
        <v>1486232</v>
      </c>
    </row>
    <row r="25" spans="1:9" ht="12.75" customHeight="1" x14ac:dyDescent="0.2">
      <c r="A25" s="199" t="s">
        <v>20</v>
      </c>
      <c r="B25" s="199"/>
      <c r="C25" s="199"/>
      <c r="D25" s="199"/>
      <c r="E25" s="199"/>
      <c r="F25" s="199"/>
      <c r="G25" s="11">
        <v>18</v>
      </c>
      <c r="H25" s="18">
        <v>64853.04</v>
      </c>
      <c r="I25" s="18">
        <v>64853</v>
      </c>
    </row>
    <row r="26" spans="1:9" ht="12.75" customHeight="1" x14ac:dyDescent="0.2">
      <c r="A26" s="199" t="s">
        <v>21</v>
      </c>
      <c r="B26" s="199"/>
      <c r="C26" s="199"/>
      <c r="D26" s="199"/>
      <c r="E26" s="199"/>
      <c r="F26" s="199"/>
      <c r="G26" s="11">
        <v>19</v>
      </c>
      <c r="H26" s="18"/>
      <c r="I26" s="18"/>
    </row>
    <row r="27" spans="1:9" ht="12.75" customHeight="1" x14ac:dyDescent="0.2">
      <c r="A27" s="200" t="s">
        <v>22</v>
      </c>
      <c r="B27" s="200"/>
      <c r="C27" s="200"/>
      <c r="D27" s="200"/>
      <c r="E27" s="200"/>
      <c r="F27" s="200"/>
      <c r="G27" s="12">
        <v>20</v>
      </c>
      <c r="H27" s="81">
        <f>SUM(H28:H37)</f>
        <v>18317619.710000001</v>
      </c>
      <c r="I27" s="81">
        <f>SUM(I28:I37)</f>
        <v>20478620</v>
      </c>
    </row>
    <row r="28" spans="1:9" ht="12.75" customHeight="1" x14ac:dyDescent="0.2">
      <c r="A28" s="199" t="s">
        <v>23</v>
      </c>
      <c r="B28" s="199"/>
      <c r="C28" s="199"/>
      <c r="D28" s="199"/>
      <c r="E28" s="199"/>
      <c r="F28" s="199"/>
      <c r="G28" s="11">
        <v>21</v>
      </c>
      <c r="H28" s="18"/>
      <c r="I28" s="18"/>
    </row>
    <row r="29" spans="1:9" ht="12.75" customHeight="1" x14ac:dyDescent="0.2">
      <c r="A29" s="199" t="s">
        <v>24</v>
      </c>
      <c r="B29" s="199"/>
      <c r="C29" s="199"/>
      <c r="D29" s="199"/>
      <c r="E29" s="199"/>
      <c r="F29" s="199"/>
      <c r="G29" s="11">
        <v>22</v>
      </c>
      <c r="H29" s="18"/>
      <c r="I29" s="18"/>
    </row>
    <row r="30" spans="1:9" ht="12.75" customHeight="1" x14ac:dyDescent="0.2">
      <c r="A30" s="199" t="s">
        <v>25</v>
      </c>
      <c r="B30" s="199"/>
      <c r="C30" s="199"/>
      <c r="D30" s="199"/>
      <c r="E30" s="199"/>
      <c r="F30" s="199"/>
      <c r="G30" s="11">
        <v>23</v>
      </c>
      <c r="H30" s="18"/>
      <c r="I30" s="18"/>
    </row>
    <row r="31" spans="1:9" ht="24" customHeight="1" x14ac:dyDescent="0.2">
      <c r="A31" s="199" t="s">
        <v>26</v>
      </c>
      <c r="B31" s="199"/>
      <c r="C31" s="199"/>
      <c r="D31" s="199"/>
      <c r="E31" s="199"/>
      <c r="F31" s="199"/>
      <c r="G31" s="11">
        <v>24</v>
      </c>
      <c r="H31" s="18">
        <v>168106.71</v>
      </c>
      <c r="I31" s="18">
        <v>168107</v>
      </c>
    </row>
    <row r="32" spans="1:9" ht="23.45" customHeight="1" x14ac:dyDescent="0.2">
      <c r="A32" s="199" t="s">
        <v>27</v>
      </c>
      <c r="B32" s="199"/>
      <c r="C32" s="199"/>
      <c r="D32" s="199"/>
      <c r="E32" s="199"/>
      <c r="F32" s="199"/>
      <c r="G32" s="11">
        <v>25</v>
      </c>
      <c r="H32" s="18"/>
      <c r="I32" s="18"/>
    </row>
    <row r="33" spans="1:9" ht="21.6" customHeight="1" x14ac:dyDescent="0.2">
      <c r="A33" s="199" t="s">
        <v>28</v>
      </c>
      <c r="B33" s="199"/>
      <c r="C33" s="199"/>
      <c r="D33" s="199"/>
      <c r="E33" s="199"/>
      <c r="F33" s="199"/>
      <c r="G33" s="11">
        <v>26</v>
      </c>
      <c r="H33" s="18"/>
      <c r="I33" s="18"/>
    </row>
    <row r="34" spans="1:9" ht="12.75" customHeight="1" x14ac:dyDescent="0.2">
      <c r="A34" s="199" t="s">
        <v>29</v>
      </c>
      <c r="B34" s="199"/>
      <c r="C34" s="199"/>
      <c r="D34" s="199"/>
      <c r="E34" s="199"/>
      <c r="F34" s="199"/>
      <c r="G34" s="11">
        <v>27</v>
      </c>
      <c r="H34" s="18">
        <v>17190830</v>
      </c>
      <c r="I34" s="18">
        <v>19356730</v>
      </c>
    </row>
    <row r="35" spans="1:9" ht="12.75" customHeight="1" x14ac:dyDescent="0.2">
      <c r="A35" s="199" t="s">
        <v>30</v>
      </c>
      <c r="B35" s="199"/>
      <c r="C35" s="199"/>
      <c r="D35" s="199"/>
      <c r="E35" s="199"/>
      <c r="F35" s="199"/>
      <c r="G35" s="11">
        <v>28</v>
      </c>
      <c r="H35" s="18">
        <v>958683</v>
      </c>
      <c r="I35" s="18">
        <v>953783</v>
      </c>
    </row>
    <row r="36" spans="1:9" ht="12.75" customHeight="1" x14ac:dyDescent="0.2">
      <c r="A36" s="199" t="s">
        <v>31</v>
      </c>
      <c r="B36" s="199"/>
      <c r="C36" s="199"/>
      <c r="D36" s="199"/>
      <c r="E36" s="199"/>
      <c r="F36" s="199"/>
      <c r="G36" s="11">
        <v>29</v>
      </c>
      <c r="H36" s="18"/>
      <c r="I36" s="18"/>
    </row>
    <row r="37" spans="1:9" ht="12.75" customHeight="1" x14ac:dyDescent="0.2">
      <c r="A37" s="199" t="s">
        <v>32</v>
      </c>
      <c r="B37" s="199"/>
      <c r="C37" s="199"/>
      <c r="D37" s="199"/>
      <c r="E37" s="199"/>
      <c r="F37" s="199"/>
      <c r="G37" s="11">
        <v>30</v>
      </c>
      <c r="H37" s="18"/>
      <c r="I37" s="18"/>
    </row>
    <row r="38" spans="1:9" ht="12.75" customHeight="1" x14ac:dyDescent="0.2">
      <c r="A38" s="200" t="s">
        <v>33</v>
      </c>
      <c r="B38" s="200"/>
      <c r="C38" s="200"/>
      <c r="D38" s="200"/>
      <c r="E38" s="200"/>
      <c r="F38" s="200"/>
      <c r="G38" s="12">
        <v>31</v>
      </c>
      <c r="H38" s="81">
        <f>H39+H40+H41+H42</f>
        <v>0</v>
      </c>
      <c r="I38" s="81">
        <f>I39+I40+I41+I42</f>
        <v>0</v>
      </c>
    </row>
    <row r="39" spans="1:9" ht="12.75" customHeight="1" x14ac:dyDescent="0.2">
      <c r="A39" s="199" t="s">
        <v>34</v>
      </c>
      <c r="B39" s="199"/>
      <c r="C39" s="199"/>
      <c r="D39" s="199"/>
      <c r="E39" s="199"/>
      <c r="F39" s="199"/>
      <c r="G39" s="11">
        <v>32</v>
      </c>
      <c r="H39" s="18"/>
      <c r="I39" s="18"/>
    </row>
    <row r="40" spans="1:9" ht="12.75" customHeight="1" x14ac:dyDescent="0.2">
      <c r="A40" s="199" t="s">
        <v>35</v>
      </c>
      <c r="B40" s="199"/>
      <c r="C40" s="199"/>
      <c r="D40" s="199"/>
      <c r="E40" s="199"/>
      <c r="F40" s="199"/>
      <c r="G40" s="11">
        <v>33</v>
      </c>
      <c r="H40" s="18"/>
      <c r="I40" s="18"/>
    </row>
    <row r="41" spans="1:9" ht="12.75" customHeight="1" x14ac:dyDescent="0.2">
      <c r="A41" s="199" t="s">
        <v>36</v>
      </c>
      <c r="B41" s="199"/>
      <c r="C41" s="199"/>
      <c r="D41" s="199"/>
      <c r="E41" s="199"/>
      <c r="F41" s="199"/>
      <c r="G41" s="11">
        <v>34</v>
      </c>
      <c r="H41" s="18"/>
      <c r="I41" s="18"/>
    </row>
    <row r="42" spans="1:9" ht="12.75" customHeight="1" x14ac:dyDescent="0.2">
      <c r="A42" s="199" t="s">
        <v>37</v>
      </c>
      <c r="B42" s="199"/>
      <c r="C42" s="199"/>
      <c r="D42" s="199"/>
      <c r="E42" s="199"/>
      <c r="F42" s="199"/>
      <c r="G42" s="11">
        <v>35</v>
      </c>
      <c r="H42" s="18"/>
      <c r="I42" s="18"/>
    </row>
    <row r="43" spans="1:9" ht="12.75" customHeight="1" x14ac:dyDescent="0.2">
      <c r="A43" s="199" t="s">
        <v>38</v>
      </c>
      <c r="B43" s="199"/>
      <c r="C43" s="199"/>
      <c r="D43" s="199"/>
      <c r="E43" s="199"/>
      <c r="F43" s="199"/>
      <c r="G43" s="11">
        <v>36</v>
      </c>
      <c r="H43" s="18"/>
      <c r="I43" s="18"/>
    </row>
    <row r="44" spans="1:9" ht="12.75" customHeight="1" x14ac:dyDescent="0.2">
      <c r="A44" s="201" t="s">
        <v>302</v>
      </c>
      <c r="B44" s="201"/>
      <c r="C44" s="201"/>
      <c r="D44" s="201"/>
      <c r="E44" s="201"/>
      <c r="F44" s="201"/>
      <c r="G44" s="12">
        <v>37</v>
      </c>
      <c r="H44" s="81">
        <f>H45+H53+H60+H70</f>
        <v>4253473</v>
      </c>
      <c r="I44" s="81">
        <f>I45+I53+I60+I70</f>
        <v>3311801</v>
      </c>
    </row>
    <row r="45" spans="1:9" ht="12.75" customHeight="1" x14ac:dyDescent="0.2">
      <c r="A45" s="200" t="s">
        <v>39</v>
      </c>
      <c r="B45" s="200"/>
      <c r="C45" s="200"/>
      <c r="D45" s="200"/>
      <c r="E45" s="200"/>
      <c r="F45" s="200"/>
      <c r="G45" s="12">
        <v>38</v>
      </c>
      <c r="H45" s="81">
        <f>SUM(H46:H52)</f>
        <v>49872</v>
      </c>
      <c r="I45" s="81">
        <f>SUM(I46:I52)</f>
        <v>115460</v>
      </c>
    </row>
    <row r="46" spans="1:9" ht="12.75" customHeight="1" x14ac:dyDescent="0.2">
      <c r="A46" s="199" t="s">
        <v>40</v>
      </c>
      <c r="B46" s="199"/>
      <c r="C46" s="199"/>
      <c r="D46" s="199"/>
      <c r="E46" s="199"/>
      <c r="F46" s="199"/>
      <c r="G46" s="11">
        <v>39</v>
      </c>
      <c r="H46" s="18">
        <v>190</v>
      </c>
      <c r="I46" s="18">
        <v>3388</v>
      </c>
    </row>
    <row r="47" spans="1:9" ht="12.75" customHeight="1" x14ac:dyDescent="0.2">
      <c r="A47" s="199" t="s">
        <v>41</v>
      </c>
      <c r="B47" s="199"/>
      <c r="C47" s="199"/>
      <c r="D47" s="199"/>
      <c r="E47" s="199"/>
      <c r="F47" s="199"/>
      <c r="G47" s="11">
        <v>40</v>
      </c>
      <c r="H47" s="18"/>
      <c r="I47" s="18"/>
    </row>
    <row r="48" spans="1:9" ht="12.75" customHeight="1" x14ac:dyDescent="0.2">
      <c r="A48" s="199" t="s">
        <v>42</v>
      </c>
      <c r="B48" s="199"/>
      <c r="C48" s="199"/>
      <c r="D48" s="199"/>
      <c r="E48" s="199"/>
      <c r="F48" s="199"/>
      <c r="G48" s="11">
        <v>41</v>
      </c>
      <c r="H48" s="18"/>
      <c r="I48" s="18"/>
    </row>
    <row r="49" spans="1:9" ht="12.75" customHeight="1" x14ac:dyDescent="0.2">
      <c r="A49" s="199" t="s">
        <v>43</v>
      </c>
      <c r="B49" s="199"/>
      <c r="C49" s="199"/>
      <c r="D49" s="199"/>
      <c r="E49" s="199"/>
      <c r="F49" s="199"/>
      <c r="G49" s="11">
        <v>42</v>
      </c>
      <c r="H49" s="18">
        <v>25782</v>
      </c>
      <c r="I49" s="18">
        <v>40034</v>
      </c>
    </row>
    <row r="50" spans="1:9" ht="12.75" customHeight="1" x14ac:dyDescent="0.2">
      <c r="A50" s="199" t="s">
        <v>44</v>
      </c>
      <c r="B50" s="199"/>
      <c r="C50" s="199"/>
      <c r="D50" s="199"/>
      <c r="E50" s="199"/>
      <c r="F50" s="199"/>
      <c r="G50" s="11">
        <v>43</v>
      </c>
      <c r="H50" s="18">
        <v>23900</v>
      </c>
      <c r="I50" s="18">
        <v>72038</v>
      </c>
    </row>
    <row r="51" spans="1:9" ht="12.75" customHeight="1" x14ac:dyDescent="0.2">
      <c r="A51" s="199" t="s">
        <v>45</v>
      </c>
      <c r="B51" s="199"/>
      <c r="C51" s="199"/>
      <c r="D51" s="199"/>
      <c r="E51" s="199"/>
      <c r="F51" s="199"/>
      <c r="G51" s="11">
        <v>44</v>
      </c>
      <c r="H51" s="18"/>
      <c r="I51" s="18"/>
    </row>
    <row r="52" spans="1:9" ht="12.75" customHeight="1" x14ac:dyDescent="0.2">
      <c r="A52" s="199" t="s">
        <v>46</v>
      </c>
      <c r="B52" s="199"/>
      <c r="C52" s="199"/>
      <c r="D52" s="199"/>
      <c r="E52" s="199"/>
      <c r="F52" s="199"/>
      <c r="G52" s="11">
        <v>45</v>
      </c>
      <c r="H52" s="18"/>
      <c r="I52" s="18"/>
    </row>
    <row r="53" spans="1:9" ht="12.75" customHeight="1" x14ac:dyDescent="0.2">
      <c r="A53" s="200" t="s">
        <v>47</v>
      </c>
      <c r="B53" s="200"/>
      <c r="C53" s="200"/>
      <c r="D53" s="200"/>
      <c r="E53" s="200"/>
      <c r="F53" s="200"/>
      <c r="G53" s="12">
        <v>46</v>
      </c>
      <c r="H53" s="81">
        <f>SUM(H54:H59)</f>
        <v>502789</v>
      </c>
      <c r="I53" s="81">
        <f>SUM(I54:I59)</f>
        <v>372408</v>
      </c>
    </row>
    <row r="54" spans="1:9" ht="12.75" customHeight="1" x14ac:dyDescent="0.2">
      <c r="A54" s="199" t="s">
        <v>48</v>
      </c>
      <c r="B54" s="199"/>
      <c r="C54" s="199"/>
      <c r="D54" s="199"/>
      <c r="E54" s="199"/>
      <c r="F54" s="199"/>
      <c r="G54" s="11">
        <v>47</v>
      </c>
      <c r="H54" s="18"/>
      <c r="I54" s="18"/>
    </row>
    <row r="55" spans="1:9" ht="12.75" customHeight="1" x14ac:dyDescent="0.2">
      <c r="A55" s="199" t="s">
        <v>49</v>
      </c>
      <c r="B55" s="199"/>
      <c r="C55" s="199"/>
      <c r="D55" s="199"/>
      <c r="E55" s="199"/>
      <c r="F55" s="199"/>
      <c r="G55" s="11">
        <v>48</v>
      </c>
      <c r="H55" s="18">
        <v>16181</v>
      </c>
      <c r="I55" s="18">
        <v>4104</v>
      </c>
    </row>
    <row r="56" spans="1:9" ht="12.75" customHeight="1" x14ac:dyDescent="0.2">
      <c r="A56" s="199" t="s">
        <v>50</v>
      </c>
      <c r="B56" s="199"/>
      <c r="C56" s="199"/>
      <c r="D56" s="199"/>
      <c r="E56" s="199"/>
      <c r="F56" s="199"/>
      <c r="G56" s="11">
        <v>49</v>
      </c>
      <c r="H56" s="18">
        <v>185740</v>
      </c>
      <c r="I56" s="18">
        <v>149239</v>
      </c>
    </row>
    <row r="57" spans="1:9" ht="12.75" customHeight="1" x14ac:dyDescent="0.2">
      <c r="A57" s="199" t="s">
        <v>51</v>
      </c>
      <c r="B57" s="199"/>
      <c r="C57" s="199"/>
      <c r="D57" s="199"/>
      <c r="E57" s="199"/>
      <c r="F57" s="199"/>
      <c r="G57" s="11">
        <v>50</v>
      </c>
      <c r="H57" s="18"/>
      <c r="I57" s="18"/>
    </row>
    <row r="58" spans="1:9" ht="12.75" customHeight="1" x14ac:dyDescent="0.2">
      <c r="A58" s="199" t="s">
        <v>52</v>
      </c>
      <c r="B58" s="199"/>
      <c r="C58" s="199"/>
      <c r="D58" s="199"/>
      <c r="E58" s="199"/>
      <c r="F58" s="199"/>
      <c r="G58" s="11">
        <v>51</v>
      </c>
      <c r="H58" s="18">
        <v>214458</v>
      </c>
      <c r="I58" s="18">
        <f>134897+370</f>
        <v>135267</v>
      </c>
    </row>
    <row r="59" spans="1:9" ht="12.75" customHeight="1" x14ac:dyDescent="0.2">
      <c r="A59" s="199" t="s">
        <v>53</v>
      </c>
      <c r="B59" s="199"/>
      <c r="C59" s="199"/>
      <c r="D59" s="199"/>
      <c r="E59" s="199"/>
      <c r="F59" s="199"/>
      <c r="G59" s="11">
        <v>52</v>
      </c>
      <c r="H59" s="18">
        <v>86410</v>
      </c>
      <c r="I59" s="18">
        <v>83798</v>
      </c>
    </row>
    <row r="60" spans="1:9" ht="12.75" customHeight="1" x14ac:dyDescent="0.2">
      <c r="A60" s="200" t="s">
        <v>54</v>
      </c>
      <c r="B60" s="200"/>
      <c r="C60" s="200"/>
      <c r="D60" s="200"/>
      <c r="E60" s="200"/>
      <c r="F60" s="200"/>
      <c r="G60" s="12">
        <v>53</v>
      </c>
      <c r="H60" s="81">
        <f>SUM(H61:H69)</f>
        <v>2962259</v>
      </c>
      <c r="I60" s="81">
        <f>SUM(I61:I69)</f>
        <v>2447438</v>
      </c>
    </row>
    <row r="61" spans="1:9" ht="12.75" customHeight="1" x14ac:dyDescent="0.2">
      <c r="A61" s="199" t="s">
        <v>23</v>
      </c>
      <c r="B61" s="199"/>
      <c r="C61" s="199"/>
      <c r="D61" s="199"/>
      <c r="E61" s="199"/>
      <c r="F61" s="199"/>
      <c r="G61" s="11">
        <v>54</v>
      </c>
      <c r="H61" s="18"/>
      <c r="I61" s="18"/>
    </row>
    <row r="62" spans="1:9" ht="27.6" customHeight="1" x14ac:dyDescent="0.2">
      <c r="A62" s="199" t="s">
        <v>24</v>
      </c>
      <c r="B62" s="199"/>
      <c r="C62" s="199"/>
      <c r="D62" s="199"/>
      <c r="E62" s="199"/>
      <c r="F62" s="199"/>
      <c r="G62" s="11">
        <v>55</v>
      </c>
      <c r="H62" s="18"/>
      <c r="I62" s="18"/>
    </row>
    <row r="63" spans="1:9" ht="12.75" customHeight="1" x14ac:dyDescent="0.2">
      <c r="A63" s="199" t="s">
        <v>25</v>
      </c>
      <c r="B63" s="199"/>
      <c r="C63" s="199"/>
      <c r="D63" s="199"/>
      <c r="E63" s="199"/>
      <c r="F63" s="199"/>
      <c r="G63" s="11">
        <v>56</v>
      </c>
      <c r="H63" s="18"/>
      <c r="I63" s="18"/>
    </row>
    <row r="64" spans="1:9" ht="25.9" customHeight="1" x14ac:dyDescent="0.2">
      <c r="A64" s="199" t="s">
        <v>55</v>
      </c>
      <c r="B64" s="199"/>
      <c r="C64" s="199"/>
      <c r="D64" s="199"/>
      <c r="E64" s="199"/>
      <c r="F64" s="199"/>
      <c r="G64" s="11">
        <v>57</v>
      </c>
      <c r="H64" s="18"/>
      <c r="I64" s="18"/>
    </row>
    <row r="65" spans="1:9" ht="21.6" customHeight="1" x14ac:dyDescent="0.2">
      <c r="A65" s="199" t="s">
        <v>27</v>
      </c>
      <c r="B65" s="199"/>
      <c r="C65" s="199"/>
      <c r="D65" s="199"/>
      <c r="E65" s="199"/>
      <c r="F65" s="199"/>
      <c r="G65" s="11">
        <v>58</v>
      </c>
      <c r="H65" s="18"/>
      <c r="I65" s="18"/>
    </row>
    <row r="66" spans="1:9" ht="21.6" customHeight="1" x14ac:dyDescent="0.2">
      <c r="A66" s="199" t="s">
        <v>28</v>
      </c>
      <c r="B66" s="199"/>
      <c r="C66" s="199"/>
      <c r="D66" s="199"/>
      <c r="E66" s="199"/>
      <c r="F66" s="199"/>
      <c r="G66" s="11">
        <v>59</v>
      </c>
      <c r="H66" s="18"/>
      <c r="I66" s="18"/>
    </row>
    <row r="67" spans="1:9" ht="12.75" customHeight="1" x14ac:dyDescent="0.2">
      <c r="A67" s="199" t="s">
        <v>29</v>
      </c>
      <c r="B67" s="199"/>
      <c r="C67" s="199"/>
      <c r="D67" s="199"/>
      <c r="E67" s="199"/>
      <c r="F67" s="199"/>
      <c r="G67" s="11">
        <v>60</v>
      </c>
      <c r="H67" s="18"/>
      <c r="I67" s="18"/>
    </row>
    <row r="68" spans="1:9" ht="12.75" customHeight="1" x14ac:dyDescent="0.2">
      <c r="A68" s="199" t="s">
        <v>30</v>
      </c>
      <c r="B68" s="199"/>
      <c r="C68" s="199"/>
      <c r="D68" s="199"/>
      <c r="E68" s="199"/>
      <c r="F68" s="199"/>
      <c r="G68" s="11">
        <v>61</v>
      </c>
      <c r="H68" s="18">
        <v>2962259</v>
      </c>
      <c r="I68" s="18">
        <v>2447438</v>
      </c>
    </row>
    <row r="69" spans="1:9" ht="12.75" customHeight="1" x14ac:dyDescent="0.2">
      <c r="A69" s="199" t="s">
        <v>56</v>
      </c>
      <c r="B69" s="199"/>
      <c r="C69" s="199"/>
      <c r="D69" s="199"/>
      <c r="E69" s="199"/>
      <c r="F69" s="199"/>
      <c r="G69" s="11">
        <v>62</v>
      </c>
      <c r="H69" s="18"/>
      <c r="I69" s="18"/>
    </row>
    <row r="70" spans="1:9" ht="12.75" customHeight="1" x14ac:dyDescent="0.2">
      <c r="A70" s="199" t="s">
        <v>57</v>
      </c>
      <c r="B70" s="199"/>
      <c r="C70" s="199"/>
      <c r="D70" s="199"/>
      <c r="E70" s="199"/>
      <c r="F70" s="199"/>
      <c r="G70" s="11">
        <v>63</v>
      </c>
      <c r="H70" s="18">
        <v>738553</v>
      </c>
      <c r="I70" s="18">
        <f>314642+61794+59</f>
        <v>376495</v>
      </c>
    </row>
    <row r="71" spans="1:9" ht="12.75" customHeight="1" x14ac:dyDescent="0.2">
      <c r="A71" s="215" t="s">
        <v>58</v>
      </c>
      <c r="B71" s="215"/>
      <c r="C71" s="215"/>
      <c r="D71" s="215"/>
      <c r="E71" s="215"/>
      <c r="F71" s="215"/>
      <c r="G71" s="11">
        <v>64</v>
      </c>
      <c r="H71" s="18"/>
      <c r="I71" s="18">
        <v>376</v>
      </c>
    </row>
    <row r="72" spans="1:9" ht="12.75" customHeight="1" x14ac:dyDescent="0.2">
      <c r="A72" s="201" t="s">
        <v>303</v>
      </c>
      <c r="B72" s="201"/>
      <c r="C72" s="201"/>
      <c r="D72" s="201"/>
      <c r="E72" s="201"/>
      <c r="F72" s="201"/>
      <c r="G72" s="12">
        <v>65</v>
      </c>
      <c r="H72" s="81">
        <f>H8+H9+H44+H71</f>
        <v>61911550.270000003</v>
      </c>
      <c r="I72" s="81">
        <f>I8+I9+I44+I71</f>
        <v>65258629</v>
      </c>
    </row>
    <row r="73" spans="1:9" ht="12.75" customHeight="1" x14ac:dyDescent="0.2">
      <c r="A73" s="215" t="s">
        <v>59</v>
      </c>
      <c r="B73" s="215"/>
      <c r="C73" s="215"/>
      <c r="D73" s="215"/>
      <c r="E73" s="215"/>
      <c r="F73" s="215"/>
      <c r="G73" s="11">
        <v>66</v>
      </c>
      <c r="H73" s="18"/>
      <c r="I73" s="18"/>
    </row>
    <row r="74" spans="1:9" x14ac:dyDescent="0.2">
      <c r="A74" s="217">
        <v>0</v>
      </c>
      <c r="B74" s="218"/>
      <c r="C74" s="218"/>
      <c r="D74" s="218"/>
      <c r="E74" s="218"/>
      <c r="F74" s="218"/>
      <c r="G74" s="218"/>
      <c r="H74" s="218"/>
      <c r="I74" s="218"/>
    </row>
    <row r="75" spans="1:9" ht="12.75" customHeight="1" x14ac:dyDescent="0.2">
      <c r="A75" s="201" t="s">
        <v>351</v>
      </c>
      <c r="B75" s="201"/>
      <c r="C75" s="201"/>
      <c r="D75" s="201"/>
      <c r="E75" s="201"/>
      <c r="F75" s="201"/>
      <c r="G75" s="12">
        <v>67</v>
      </c>
      <c r="H75" s="82">
        <f>H76+H77+H78+H84+H85+H91+H94+H97</f>
        <v>38904281.159999996</v>
      </c>
      <c r="I75" s="82">
        <f>I76+I77+I78+I84+I85+I91+I94+I97</f>
        <v>39134288</v>
      </c>
    </row>
    <row r="76" spans="1:9" ht="12.75" customHeight="1" x14ac:dyDescent="0.2">
      <c r="A76" s="199" t="s">
        <v>60</v>
      </c>
      <c r="B76" s="199"/>
      <c r="C76" s="199"/>
      <c r="D76" s="199"/>
      <c r="E76" s="199"/>
      <c r="F76" s="199"/>
      <c r="G76" s="11">
        <v>68</v>
      </c>
      <c r="H76" s="18">
        <v>14165541</v>
      </c>
      <c r="I76" s="18">
        <v>14165541</v>
      </c>
    </row>
    <row r="77" spans="1:9" ht="12.75" customHeight="1" x14ac:dyDescent="0.2">
      <c r="A77" s="199" t="s">
        <v>61</v>
      </c>
      <c r="B77" s="199"/>
      <c r="C77" s="199"/>
      <c r="D77" s="199"/>
      <c r="E77" s="199"/>
      <c r="F77" s="199"/>
      <c r="G77" s="11">
        <v>69</v>
      </c>
      <c r="H77" s="18">
        <v>12005368.84</v>
      </c>
      <c r="I77" s="18">
        <v>12005369</v>
      </c>
    </row>
    <row r="78" spans="1:9" ht="12.75" customHeight="1" x14ac:dyDescent="0.2">
      <c r="A78" s="200" t="s">
        <v>62</v>
      </c>
      <c r="B78" s="200"/>
      <c r="C78" s="200"/>
      <c r="D78" s="200"/>
      <c r="E78" s="200"/>
      <c r="F78" s="200"/>
      <c r="G78" s="12">
        <v>70</v>
      </c>
      <c r="H78" s="82">
        <f>SUM(H79:H83)</f>
        <v>75840.320000000007</v>
      </c>
      <c r="I78" s="82">
        <f>SUM(I79:I83)</f>
        <v>75840</v>
      </c>
    </row>
    <row r="79" spans="1:9" ht="12.75" customHeight="1" x14ac:dyDescent="0.2">
      <c r="A79" s="199" t="s">
        <v>63</v>
      </c>
      <c r="B79" s="199"/>
      <c r="C79" s="199"/>
      <c r="D79" s="199"/>
      <c r="E79" s="199"/>
      <c r="F79" s="199"/>
      <c r="G79" s="11">
        <v>71</v>
      </c>
      <c r="H79" s="18">
        <v>75840.320000000007</v>
      </c>
      <c r="I79" s="18">
        <v>75840</v>
      </c>
    </row>
    <row r="80" spans="1:9" ht="12.75" customHeight="1" x14ac:dyDescent="0.2">
      <c r="A80" s="199" t="s">
        <v>64</v>
      </c>
      <c r="B80" s="199"/>
      <c r="C80" s="199"/>
      <c r="D80" s="199"/>
      <c r="E80" s="199"/>
      <c r="F80" s="199"/>
      <c r="G80" s="11">
        <v>72</v>
      </c>
      <c r="H80" s="18">
        <v>126454</v>
      </c>
      <c r="I80" s="18">
        <v>149304</v>
      </c>
    </row>
    <row r="81" spans="1:9" ht="12.75" customHeight="1" x14ac:dyDescent="0.2">
      <c r="A81" s="199" t="s">
        <v>65</v>
      </c>
      <c r="B81" s="199"/>
      <c r="C81" s="199"/>
      <c r="D81" s="199"/>
      <c r="E81" s="199"/>
      <c r="F81" s="199"/>
      <c r="G81" s="11">
        <v>73</v>
      </c>
      <c r="H81" s="18">
        <v>-126454</v>
      </c>
      <c r="I81" s="18">
        <v>-149304</v>
      </c>
    </row>
    <row r="82" spans="1:9" ht="12.75" customHeight="1" x14ac:dyDescent="0.2">
      <c r="A82" s="199" t="s">
        <v>66</v>
      </c>
      <c r="B82" s="199"/>
      <c r="C82" s="199"/>
      <c r="D82" s="199"/>
      <c r="E82" s="199"/>
      <c r="F82" s="199"/>
      <c r="G82" s="11">
        <v>74</v>
      </c>
      <c r="H82" s="18"/>
      <c r="I82" s="18"/>
    </row>
    <row r="83" spans="1:9" ht="12.75" customHeight="1" x14ac:dyDescent="0.2">
      <c r="A83" s="199" t="s">
        <v>67</v>
      </c>
      <c r="B83" s="199"/>
      <c r="C83" s="199"/>
      <c r="D83" s="199"/>
      <c r="E83" s="199"/>
      <c r="F83" s="199"/>
      <c r="G83" s="11">
        <v>75</v>
      </c>
      <c r="H83" s="18"/>
      <c r="I83" s="18"/>
    </row>
    <row r="84" spans="1:9" ht="12.75" customHeight="1" x14ac:dyDescent="0.2">
      <c r="A84" s="216" t="s">
        <v>68</v>
      </c>
      <c r="B84" s="216"/>
      <c r="C84" s="216"/>
      <c r="D84" s="216"/>
      <c r="E84" s="216"/>
      <c r="F84" s="216"/>
      <c r="G84" s="42">
        <v>76</v>
      </c>
      <c r="H84" s="43"/>
      <c r="I84" s="43"/>
    </row>
    <row r="85" spans="1:9" ht="12.75" customHeight="1" x14ac:dyDescent="0.2">
      <c r="A85" s="200" t="s">
        <v>443</v>
      </c>
      <c r="B85" s="200"/>
      <c r="C85" s="200"/>
      <c r="D85" s="200"/>
      <c r="E85" s="200"/>
      <c r="F85" s="200"/>
      <c r="G85" s="12">
        <v>77</v>
      </c>
      <c r="H85" s="81">
        <f>H86+H87+H88+H89+H90</f>
        <v>1853186</v>
      </c>
      <c r="I85" s="81">
        <f>I86+I87+I88+I89+I90</f>
        <v>3629224</v>
      </c>
    </row>
    <row r="86" spans="1:9" ht="25.5" customHeight="1" x14ac:dyDescent="0.2">
      <c r="A86" s="199" t="s">
        <v>444</v>
      </c>
      <c r="B86" s="199"/>
      <c r="C86" s="199"/>
      <c r="D86" s="199"/>
      <c r="E86" s="199"/>
      <c r="F86" s="199"/>
      <c r="G86" s="11">
        <v>78</v>
      </c>
      <c r="H86" s="18">
        <v>1853186</v>
      </c>
      <c r="I86" s="18">
        <v>3629224</v>
      </c>
    </row>
    <row r="87" spans="1:9" ht="12.75" customHeight="1" x14ac:dyDescent="0.2">
      <c r="A87" s="199" t="s">
        <v>69</v>
      </c>
      <c r="B87" s="199"/>
      <c r="C87" s="199"/>
      <c r="D87" s="199"/>
      <c r="E87" s="199"/>
      <c r="F87" s="199"/>
      <c r="G87" s="11">
        <v>79</v>
      </c>
      <c r="H87" s="18"/>
      <c r="I87" s="18"/>
    </row>
    <row r="88" spans="1:9" ht="12.75" customHeight="1" x14ac:dyDescent="0.2">
      <c r="A88" s="199" t="s">
        <v>70</v>
      </c>
      <c r="B88" s="199"/>
      <c r="C88" s="199"/>
      <c r="D88" s="199"/>
      <c r="E88" s="199"/>
      <c r="F88" s="199"/>
      <c r="G88" s="11">
        <v>80</v>
      </c>
      <c r="H88" s="18"/>
      <c r="I88" s="18"/>
    </row>
    <row r="89" spans="1:9" ht="12.75" customHeight="1" x14ac:dyDescent="0.2">
      <c r="A89" s="199" t="s">
        <v>347</v>
      </c>
      <c r="B89" s="199"/>
      <c r="C89" s="199"/>
      <c r="D89" s="199"/>
      <c r="E89" s="199"/>
      <c r="F89" s="199"/>
      <c r="G89" s="11">
        <v>81</v>
      </c>
      <c r="H89" s="18"/>
      <c r="I89" s="18"/>
    </row>
    <row r="90" spans="1:9" ht="12.75" customHeight="1" x14ac:dyDescent="0.2">
      <c r="A90" s="199" t="s">
        <v>348</v>
      </c>
      <c r="B90" s="199"/>
      <c r="C90" s="199"/>
      <c r="D90" s="199"/>
      <c r="E90" s="199"/>
      <c r="F90" s="199"/>
      <c r="G90" s="11">
        <v>82</v>
      </c>
      <c r="H90" s="18"/>
      <c r="I90" s="18"/>
    </row>
    <row r="91" spans="1:9" ht="12.75" customHeight="1" x14ac:dyDescent="0.2">
      <c r="A91" s="200" t="s">
        <v>349</v>
      </c>
      <c r="B91" s="200"/>
      <c r="C91" s="200"/>
      <c r="D91" s="200"/>
      <c r="E91" s="200"/>
      <c r="F91" s="200"/>
      <c r="G91" s="12">
        <v>83</v>
      </c>
      <c r="H91" s="81">
        <f>H92-H93</f>
        <v>6719180</v>
      </c>
      <c r="I91" s="81">
        <f>I92-I93</f>
        <v>10781495</v>
      </c>
    </row>
    <row r="92" spans="1:9" ht="12.75" customHeight="1" x14ac:dyDescent="0.2">
      <c r="A92" s="199" t="s">
        <v>71</v>
      </c>
      <c r="B92" s="199"/>
      <c r="C92" s="199"/>
      <c r="D92" s="199"/>
      <c r="E92" s="199"/>
      <c r="F92" s="199"/>
      <c r="G92" s="11">
        <v>84</v>
      </c>
      <c r="H92" s="18">
        <v>6719180</v>
      </c>
      <c r="I92" s="18">
        <f>10804345-22850</f>
        <v>10781495</v>
      </c>
    </row>
    <row r="93" spans="1:9" ht="12.75" customHeight="1" x14ac:dyDescent="0.2">
      <c r="A93" s="199" t="s">
        <v>72</v>
      </c>
      <c r="B93" s="199"/>
      <c r="C93" s="199"/>
      <c r="D93" s="199"/>
      <c r="E93" s="199"/>
      <c r="F93" s="199"/>
      <c r="G93" s="11">
        <v>85</v>
      </c>
      <c r="H93" s="18"/>
      <c r="I93" s="18"/>
    </row>
    <row r="94" spans="1:9" ht="12.75" customHeight="1" x14ac:dyDescent="0.2">
      <c r="A94" s="200" t="s">
        <v>350</v>
      </c>
      <c r="B94" s="200"/>
      <c r="C94" s="200"/>
      <c r="D94" s="200"/>
      <c r="E94" s="200"/>
      <c r="F94" s="200"/>
      <c r="G94" s="12">
        <v>86</v>
      </c>
      <c r="H94" s="81">
        <f>H95-H96</f>
        <v>4085165</v>
      </c>
      <c r="I94" s="81">
        <f>I95-I96</f>
        <v>-1523181</v>
      </c>
    </row>
    <row r="95" spans="1:9" ht="12.75" customHeight="1" x14ac:dyDescent="0.2">
      <c r="A95" s="199" t="s">
        <v>73</v>
      </c>
      <c r="B95" s="199"/>
      <c r="C95" s="199"/>
      <c r="D95" s="199"/>
      <c r="E95" s="199"/>
      <c r="F95" s="199"/>
      <c r="G95" s="11">
        <v>87</v>
      </c>
      <c r="H95" s="18">
        <v>4085165</v>
      </c>
      <c r="I95" s="18"/>
    </row>
    <row r="96" spans="1:9" ht="12.75" customHeight="1" x14ac:dyDescent="0.2">
      <c r="A96" s="199" t="s">
        <v>74</v>
      </c>
      <c r="B96" s="199"/>
      <c r="C96" s="199"/>
      <c r="D96" s="199"/>
      <c r="E96" s="199"/>
      <c r="F96" s="199"/>
      <c r="G96" s="11">
        <v>88</v>
      </c>
      <c r="H96" s="18"/>
      <c r="I96" s="18">
        <f>1522602+529+50</f>
        <v>1523181</v>
      </c>
    </row>
    <row r="97" spans="1:9" ht="12.75" customHeight="1" x14ac:dyDescent="0.2">
      <c r="A97" s="199" t="s">
        <v>75</v>
      </c>
      <c r="B97" s="199"/>
      <c r="C97" s="199"/>
      <c r="D97" s="199"/>
      <c r="E97" s="199"/>
      <c r="F97" s="199"/>
      <c r="G97" s="11">
        <v>89</v>
      </c>
      <c r="H97" s="18"/>
      <c r="I97" s="18"/>
    </row>
    <row r="98" spans="1:9" ht="12.75" customHeight="1" x14ac:dyDescent="0.2">
      <c r="A98" s="201" t="s">
        <v>352</v>
      </c>
      <c r="B98" s="201"/>
      <c r="C98" s="201"/>
      <c r="D98" s="201"/>
      <c r="E98" s="201"/>
      <c r="F98" s="201"/>
      <c r="G98" s="12">
        <v>90</v>
      </c>
      <c r="H98" s="81">
        <f>SUM(H99:H104)</f>
        <v>215853.64</v>
      </c>
      <c r="I98" s="81">
        <f>SUM(I99:I104)</f>
        <v>215854</v>
      </c>
    </row>
    <row r="99" spans="1:9" ht="12.75" customHeight="1" x14ac:dyDescent="0.2">
      <c r="A99" s="199" t="s">
        <v>76</v>
      </c>
      <c r="B99" s="199"/>
      <c r="C99" s="199"/>
      <c r="D99" s="199"/>
      <c r="E99" s="199"/>
      <c r="F99" s="199"/>
      <c r="G99" s="11">
        <v>91</v>
      </c>
      <c r="H99" s="18"/>
      <c r="I99" s="18"/>
    </row>
    <row r="100" spans="1:9" ht="12.75" customHeight="1" x14ac:dyDescent="0.2">
      <c r="A100" s="199" t="s">
        <v>77</v>
      </c>
      <c r="B100" s="199"/>
      <c r="C100" s="199"/>
      <c r="D100" s="199"/>
      <c r="E100" s="199"/>
      <c r="F100" s="199"/>
      <c r="G100" s="11">
        <v>92</v>
      </c>
      <c r="H100" s="18"/>
      <c r="I100" s="18"/>
    </row>
    <row r="101" spans="1:9" ht="12.75" customHeight="1" x14ac:dyDescent="0.2">
      <c r="A101" s="199" t="s">
        <v>78</v>
      </c>
      <c r="B101" s="199"/>
      <c r="C101" s="199"/>
      <c r="D101" s="199"/>
      <c r="E101" s="199"/>
      <c r="F101" s="199"/>
      <c r="G101" s="11">
        <v>93</v>
      </c>
      <c r="H101" s="18">
        <v>172539.64</v>
      </c>
      <c r="I101" s="18">
        <v>172540</v>
      </c>
    </row>
    <row r="102" spans="1:9" ht="12.75" customHeight="1" x14ac:dyDescent="0.2">
      <c r="A102" s="199" t="s">
        <v>79</v>
      </c>
      <c r="B102" s="199"/>
      <c r="C102" s="199"/>
      <c r="D102" s="199"/>
      <c r="E102" s="199"/>
      <c r="F102" s="199"/>
      <c r="G102" s="11">
        <v>94</v>
      </c>
      <c r="H102" s="18"/>
      <c r="I102" s="18"/>
    </row>
    <row r="103" spans="1:9" ht="12.75" customHeight="1" x14ac:dyDescent="0.2">
      <c r="A103" s="199" t="s">
        <v>80</v>
      </c>
      <c r="B103" s="199"/>
      <c r="C103" s="199"/>
      <c r="D103" s="199"/>
      <c r="E103" s="199"/>
      <c r="F103" s="199"/>
      <c r="G103" s="11">
        <v>95</v>
      </c>
      <c r="H103" s="18"/>
      <c r="I103" s="18"/>
    </row>
    <row r="104" spans="1:9" ht="12.75" customHeight="1" x14ac:dyDescent="0.2">
      <c r="A104" s="199" t="s">
        <v>81</v>
      </c>
      <c r="B104" s="199"/>
      <c r="C104" s="199"/>
      <c r="D104" s="199"/>
      <c r="E104" s="199"/>
      <c r="F104" s="199"/>
      <c r="G104" s="11">
        <v>96</v>
      </c>
      <c r="H104" s="18">
        <v>43314</v>
      </c>
      <c r="I104" s="18">
        <v>43314</v>
      </c>
    </row>
    <row r="105" spans="1:9" ht="12.75" customHeight="1" x14ac:dyDescent="0.2">
      <c r="A105" s="201" t="s">
        <v>353</v>
      </c>
      <c r="B105" s="201"/>
      <c r="C105" s="201"/>
      <c r="D105" s="201"/>
      <c r="E105" s="201"/>
      <c r="F105" s="201"/>
      <c r="G105" s="12">
        <v>97</v>
      </c>
      <c r="H105" s="81">
        <f>SUM(H106:H116)</f>
        <v>19860919</v>
      </c>
      <c r="I105" s="81">
        <f>SUM(I106:I116)</f>
        <v>22439542</v>
      </c>
    </row>
    <row r="106" spans="1:9" ht="12.75" customHeight="1" x14ac:dyDescent="0.2">
      <c r="A106" s="199" t="s">
        <v>82</v>
      </c>
      <c r="B106" s="199"/>
      <c r="C106" s="199"/>
      <c r="D106" s="199"/>
      <c r="E106" s="199"/>
      <c r="F106" s="199"/>
      <c r="G106" s="11">
        <v>98</v>
      </c>
      <c r="H106" s="18"/>
      <c r="I106" s="18"/>
    </row>
    <row r="107" spans="1:9" ht="24.6" customHeight="1" x14ac:dyDescent="0.2">
      <c r="A107" s="199" t="s">
        <v>83</v>
      </c>
      <c r="B107" s="199"/>
      <c r="C107" s="199"/>
      <c r="D107" s="199"/>
      <c r="E107" s="199"/>
      <c r="F107" s="199"/>
      <c r="G107" s="11">
        <v>99</v>
      </c>
      <c r="H107" s="18"/>
      <c r="I107" s="18"/>
    </row>
    <row r="108" spans="1:9" ht="12.75" customHeight="1" x14ac:dyDescent="0.2">
      <c r="A108" s="199" t="s">
        <v>84</v>
      </c>
      <c r="B108" s="199"/>
      <c r="C108" s="199"/>
      <c r="D108" s="199"/>
      <c r="E108" s="199"/>
      <c r="F108" s="199"/>
      <c r="G108" s="11">
        <v>100</v>
      </c>
      <c r="H108" s="18"/>
      <c r="I108" s="18"/>
    </row>
    <row r="109" spans="1:9" ht="21.6" customHeight="1" x14ac:dyDescent="0.2">
      <c r="A109" s="199" t="s">
        <v>85</v>
      </c>
      <c r="B109" s="199"/>
      <c r="C109" s="199"/>
      <c r="D109" s="199"/>
      <c r="E109" s="199"/>
      <c r="F109" s="199"/>
      <c r="G109" s="11">
        <v>101</v>
      </c>
      <c r="H109" s="18">
        <v>597253</v>
      </c>
      <c r="I109" s="18">
        <v>597253</v>
      </c>
    </row>
    <row r="110" spans="1:9" ht="12.75" customHeight="1" x14ac:dyDescent="0.2">
      <c r="A110" s="199" t="s">
        <v>86</v>
      </c>
      <c r="B110" s="199"/>
      <c r="C110" s="199"/>
      <c r="D110" s="199"/>
      <c r="E110" s="199"/>
      <c r="F110" s="199"/>
      <c r="G110" s="11">
        <v>102</v>
      </c>
      <c r="H110" s="18"/>
      <c r="I110" s="18"/>
    </row>
    <row r="111" spans="1:9" ht="12.75" customHeight="1" x14ac:dyDescent="0.2">
      <c r="A111" s="199" t="s">
        <v>87</v>
      </c>
      <c r="B111" s="199"/>
      <c r="C111" s="199"/>
      <c r="D111" s="199"/>
      <c r="E111" s="199"/>
      <c r="F111" s="199"/>
      <c r="G111" s="11">
        <v>103</v>
      </c>
      <c r="H111" s="18">
        <v>12856965</v>
      </c>
      <c r="I111" s="18">
        <v>12856965</v>
      </c>
    </row>
    <row r="112" spans="1:9" ht="12.75" customHeight="1" x14ac:dyDescent="0.2">
      <c r="A112" s="199" t="s">
        <v>88</v>
      </c>
      <c r="B112" s="199"/>
      <c r="C112" s="199"/>
      <c r="D112" s="199"/>
      <c r="E112" s="199"/>
      <c r="F112" s="199"/>
      <c r="G112" s="11">
        <v>104</v>
      </c>
      <c r="H112" s="18"/>
      <c r="I112" s="18"/>
    </row>
    <row r="113" spans="1:9" ht="12.75" customHeight="1" x14ac:dyDescent="0.2">
      <c r="A113" s="199" t="s">
        <v>89</v>
      </c>
      <c r="B113" s="199"/>
      <c r="C113" s="199"/>
      <c r="D113" s="199"/>
      <c r="E113" s="199"/>
      <c r="F113" s="199"/>
      <c r="G113" s="11">
        <v>105</v>
      </c>
      <c r="H113" s="18">
        <v>5999904</v>
      </c>
      <c r="I113" s="18">
        <f>8188665</f>
        <v>8188665</v>
      </c>
    </row>
    <row r="114" spans="1:9" ht="12.75" customHeight="1" x14ac:dyDescent="0.2">
      <c r="A114" s="199" t="s">
        <v>90</v>
      </c>
      <c r="B114" s="199"/>
      <c r="C114" s="199"/>
      <c r="D114" s="199"/>
      <c r="E114" s="199"/>
      <c r="F114" s="199"/>
      <c r="G114" s="11">
        <v>106</v>
      </c>
      <c r="H114" s="18"/>
      <c r="I114" s="18"/>
    </row>
    <row r="115" spans="1:9" ht="12.75" customHeight="1" x14ac:dyDescent="0.2">
      <c r="A115" s="199" t="s">
        <v>91</v>
      </c>
      <c r="B115" s="199"/>
      <c r="C115" s="199"/>
      <c r="D115" s="199"/>
      <c r="E115" s="199"/>
      <c r="F115" s="199"/>
      <c r="G115" s="11">
        <v>107</v>
      </c>
      <c r="H115" s="18"/>
      <c r="I115" s="18"/>
    </row>
    <row r="116" spans="1:9" ht="12.75" customHeight="1" x14ac:dyDescent="0.2">
      <c r="A116" s="199" t="s">
        <v>92</v>
      </c>
      <c r="B116" s="199"/>
      <c r="C116" s="199"/>
      <c r="D116" s="199"/>
      <c r="E116" s="199"/>
      <c r="F116" s="199"/>
      <c r="G116" s="11">
        <v>108</v>
      </c>
      <c r="H116" s="18">
        <v>406797</v>
      </c>
      <c r="I116" s="18">
        <v>796659</v>
      </c>
    </row>
    <row r="117" spans="1:9" ht="12.75" customHeight="1" x14ac:dyDescent="0.2">
      <c r="A117" s="201" t="s">
        <v>354</v>
      </c>
      <c r="B117" s="201"/>
      <c r="C117" s="201"/>
      <c r="D117" s="201"/>
      <c r="E117" s="201"/>
      <c r="F117" s="201"/>
      <c r="G117" s="12">
        <v>109</v>
      </c>
      <c r="H117" s="81">
        <f>SUM(H118:H131)</f>
        <v>2930495.8200000003</v>
      </c>
      <c r="I117" s="81">
        <f>SUM(I118:I131)</f>
        <v>3468945</v>
      </c>
    </row>
    <row r="118" spans="1:9" ht="12.75" customHeight="1" x14ac:dyDescent="0.2">
      <c r="A118" s="199" t="s">
        <v>82</v>
      </c>
      <c r="B118" s="199"/>
      <c r="C118" s="199"/>
      <c r="D118" s="199"/>
      <c r="E118" s="199"/>
      <c r="F118" s="199"/>
      <c r="G118" s="11">
        <v>110</v>
      </c>
      <c r="H118" s="18"/>
      <c r="I118" s="18"/>
    </row>
    <row r="119" spans="1:9" ht="22.15" customHeight="1" x14ac:dyDescent="0.2">
      <c r="A119" s="199" t="s">
        <v>83</v>
      </c>
      <c r="B119" s="199"/>
      <c r="C119" s="199"/>
      <c r="D119" s="199"/>
      <c r="E119" s="199"/>
      <c r="F119" s="199"/>
      <c r="G119" s="11">
        <v>111</v>
      </c>
      <c r="H119" s="18"/>
      <c r="I119" s="18"/>
    </row>
    <row r="120" spans="1:9" ht="12.75" customHeight="1" x14ac:dyDescent="0.2">
      <c r="A120" s="199" t="s">
        <v>84</v>
      </c>
      <c r="B120" s="199"/>
      <c r="C120" s="199"/>
      <c r="D120" s="199"/>
      <c r="E120" s="199"/>
      <c r="F120" s="199"/>
      <c r="G120" s="11">
        <v>112</v>
      </c>
      <c r="H120" s="18">
        <v>201777</v>
      </c>
      <c r="I120" s="18">
        <v>200074</v>
      </c>
    </row>
    <row r="121" spans="1:9" ht="23.45" customHeight="1" x14ac:dyDescent="0.2">
      <c r="A121" s="199" t="s">
        <v>85</v>
      </c>
      <c r="B121" s="199"/>
      <c r="C121" s="199"/>
      <c r="D121" s="199"/>
      <c r="E121" s="199"/>
      <c r="F121" s="199"/>
      <c r="G121" s="11">
        <v>113</v>
      </c>
      <c r="H121" s="18">
        <v>132722.82</v>
      </c>
      <c r="I121" s="18">
        <v>799542</v>
      </c>
    </row>
    <row r="122" spans="1:9" ht="12.75" customHeight="1" x14ac:dyDescent="0.2">
      <c r="A122" s="199" t="s">
        <v>86</v>
      </c>
      <c r="B122" s="199"/>
      <c r="C122" s="199"/>
      <c r="D122" s="199"/>
      <c r="E122" s="199"/>
      <c r="F122" s="199"/>
      <c r="G122" s="11">
        <v>114</v>
      </c>
      <c r="H122" s="18"/>
      <c r="I122" s="18"/>
    </row>
    <row r="123" spans="1:9" ht="12.75" customHeight="1" x14ac:dyDescent="0.2">
      <c r="A123" s="199" t="s">
        <v>87</v>
      </c>
      <c r="B123" s="199"/>
      <c r="C123" s="199"/>
      <c r="D123" s="199"/>
      <c r="E123" s="199"/>
      <c r="F123" s="199"/>
      <c r="G123" s="11">
        <v>115</v>
      </c>
      <c r="H123" s="18">
        <v>1671696</v>
      </c>
      <c r="I123" s="18">
        <v>1438771</v>
      </c>
    </row>
    <row r="124" spans="1:9" ht="12.75" customHeight="1" x14ac:dyDescent="0.2">
      <c r="A124" s="199" t="s">
        <v>88</v>
      </c>
      <c r="B124" s="199"/>
      <c r="C124" s="199"/>
      <c r="D124" s="199"/>
      <c r="E124" s="199"/>
      <c r="F124" s="199"/>
      <c r="G124" s="11">
        <v>116</v>
      </c>
      <c r="H124" s="18">
        <v>251217</v>
      </c>
      <c r="I124" s="18">
        <v>390737</v>
      </c>
    </row>
    <row r="125" spans="1:9" ht="12.75" customHeight="1" x14ac:dyDescent="0.2">
      <c r="A125" s="199" t="s">
        <v>89</v>
      </c>
      <c r="B125" s="199"/>
      <c r="C125" s="199"/>
      <c r="D125" s="199"/>
      <c r="E125" s="199"/>
      <c r="F125" s="199"/>
      <c r="G125" s="11">
        <v>117</v>
      </c>
      <c r="H125" s="18">
        <v>546838</v>
      </c>
      <c r="I125" s="18">
        <f>498518+218+183</f>
        <v>498919</v>
      </c>
    </row>
    <row r="126" spans="1:9" x14ac:dyDescent="0.2">
      <c r="A126" s="199" t="s">
        <v>90</v>
      </c>
      <c r="B126" s="199"/>
      <c r="C126" s="199"/>
      <c r="D126" s="199"/>
      <c r="E126" s="199"/>
      <c r="F126" s="199"/>
      <c r="G126" s="11">
        <v>118</v>
      </c>
      <c r="H126" s="18"/>
      <c r="I126" s="18"/>
    </row>
    <row r="127" spans="1:9" x14ac:dyDescent="0.2">
      <c r="A127" s="199" t="s">
        <v>93</v>
      </c>
      <c r="B127" s="199"/>
      <c r="C127" s="199"/>
      <c r="D127" s="199"/>
      <c r="E127" s="199"/>
      <c r="F127" s="199"/>
      <c r="G127" s="11">
        <v>119</v>
      </c>
      <c r="H127" s="18">
        <v>69007</v>
      </c>
      <c r="I127" s="18">
        <v>75727</v>
      </c>
    </row>
    <row r="128" spans="1:9" x14ac:dyDescent="0.2">
      <c r="A128" s="199" t="s">
        <v>94</v>
      </c>
      <c r="B128" s="199"/>
      <c r="C128" s="199"/>
      <c r="D128" s="199"/>
      <c r="E128" s="199"/>
      <c r="F128" s="199"/>
      <c r="G128" s="11">
        <v>120</v>
      </c>
      <c r="H128" s="18">
        <v>35277</v>
      </c>
      <c r="I128" s="18">
        <v>46890</v>
      </c>
    </row>
    <row r="129" spans="1:9" x14ac:dyDescent="0.2">
      <c r="A129" s="199" t="s">
        <v>95</v>
      </c>
      <c r="B129" s="199"/>
      <c r="C129" s="199"/>
      <c r="D129" s="199"/>
      <c r="E129" s="199"/>
      <c r="F129" s="199"/>
      <c r="G129" s="11">
        <v>121</v>
      </c>
      <c r="H129" s="18">
        <v>21845</v>
      </c>
      <c r="I129" s="18">
        <v>18169</v>
      </c>
    </row>
    <row r="130" spans="1:9" x14ac:dyDescent="0.2">
      <c r="A130" s="199" t="s">
        <v>96</v>
      </c>
      <c r="B130" s="199"/>
      <c r="C130" s="199"/>
      <c r="D130" s="199"/>
      <c r="E130" s="199"/>
      <c r="F130" s="199"/>
      <c r="G130" s="11">
        <v>122</v>
      </c>
      <c r="H130" s="18"/>
      <c r="I130" s="18"/>
    </row>
    <row r="131" spans="1:9" x14ac:dyDescent="0.2">
      <c r="A131" s="199" t="s">
        <v>97</v>
      </c>
      <c r="B131" s="199"/>
      <c r="C131" s="199"/>
      <c r="D131" s="199"/>
      <c r="E131" s="199"/>
      <c r="F131" s="199"/>
      <c r="G131" s="11">
        <v>123</v>
      </c>
      <c r="H131" s="18">
        <v>116</v>
      </c>
      <c r="I131" s="18">
        <v>116</v>
      </c>
    </row>
    <row r="132" spans="1:9" ht="22.15" customHeight="1" x14ac:dyDescent="0.2">
      <c r="A132" s="215" t="s">
        <v>98</v>
      </c>
      <c r="B132" s="215"/>
      <c r="C132" s="215"/>
      <c r="D132" s="215"/>
      <c r="E132" s="215"/>
      <c r="F132" s="215"/>
      <c r="G132" s="11">
        <v>124</v>
      </c>
      <c r="H132" s="18"/>
      <c r="I132" s="18"/>
    </row>
    <row r="133" spans="1:9" ht="12.75" customHeight="1" x14ac:dyDescent="0.2">
      <c r="A133" s="201" t="s">
        <v>355</v>
      </c>
      <c r="B133" s="201"/>
      <c r="C133" s="201"/>
      <c r="D133" s="201"/>
      <c r="E133" s="201"/>
      <c r="F133" s="201"/>
      <c r="G133" s="12">
        <v>125</v>
      </c>
      <c r="H133" s="81">
        <f>H75+H98+H105+H117+H132</f>
        <v>61911549.619999997</v>
      </c>
      <c r="I133" s="81">
        <f>I75+I98+I105+I117+I132</f>
        <v>65258629</v>
      </c>
    </row>
    <row r="134" spans="1:9" x14ac:dyDescent="0.2">
      <c r="A134" s="215" t="s">
        <v>99</v>
      </c>
      <c r="B134" s="215"/>
      <c r="C134" s="215"/>
      <c r="D134" s="215"/>
      <c r="E134" s="215"/>
      <c r="F134" s="215"/>
      <c r="G134" s="11">
        <v>126</v>
      </c>
      <c r="H134" s="18"/>
      <c r="I134" s="18"/>
    </row>
  </sheetData>
  <sheetProtection algorithmName="SHA-512" hashValue="QZRvFtUM1kyqvDdT7twHbpOyUiBu4EVEh2NSwqEybi2SttiGeF/LQ6oVJFwJzFkxYaZizVI+7RET2z1iYrIWew==" saltValue="aUlS+I1BqqtE9X8hgyYehw==" spinCount="100000" sheet="1" objects="1" scenarios="1"/>
  <mergeCells count="134">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 ref="A42:F42"/>
    <mergeCell ref="A43:F43"/>
    <mergeCell ref="A48:F48"/>
    <mergeCell ref="A49:F49"/>
    <mergeCell ref="A91:F91"/>
    <mergeCell ref="A92:F92"/>
    <mergeCell ref="A64:F64"/>
    <mergeCell ref="A65:F65"/>
    <mergeCell ref="A66:F66"/>
    <mergeCell ref="A89:F89"/>
    <mergeCell ref="A90:F90"/>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96:F96"/>
    <mergeCell ref="A97:F97"/>
    <mergeCell ref="A100:F100"/>
    <mergeCell ref="A101:F101"/>
    <mergeCell ref="A102:F102"/>
    <mergeCell ref="A103:F103"/>
    <mergeCell ref="A106:F106"/>
    <mergeCell ref="A107:F107"/>
    <mergeCell ref="A108:F108"/>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s>
  <dataValidations count="7">
    <dataValidation type="whole" operator="greaterThanOrEqual" allowBlank="1" showInputMessage="1" showErrorMessage="1" errorTitle="Pogrešan unos" error="Mogu se unijeti samo cjelobrojne pozitivne vrijednosti."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Pogrešan unos" error="Mogu se unijeti samo cjelobrojne vrijednosti. Ova AOP oznaka može se unijeti i s negativnim predznakom"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Pogrešan unos" error="Mogu se unijeti samo cjelobrojne pozitivne ili negativne vrijednosti."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Pogrešan unos" error="Mogu se unijeti samo cjelobrojne pozitivne ili negativne vrijednosti."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Pogrešan unos" error="Mogu se unijeti samo cjelobrojne vrijednosti."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Pogrešan upis" error="Dopušten je upis samo cjelobrojnih vrijednosti ili nule" sqref="H75:I75 H97:I97 H94:I94 H77:I91" xr:uid="{00000000-0002-0000-0100-000005000000}">
      <formula1>999999999999</formula1>
    </dataValidation>
    <dataValidation type="whole" operator="greaterThanOrEqual" allowBlank="1" showInputMessage="1" showErrorMessage="1" errorTitle="Pogrešan upis" error="Dopušten je upis samo pozitivnih cjelobrojnih vrijednosti ili nule" sqref="H8:I73 H98:I134 H95:I96 H92:I93 H76:I76" xr:uid="{00000000-0002-0000-0100-000006000000}">
      <formula1>0</formula1>
    </dataValidation>
  </dataValidations>
  <pageMargins left="0.75" right="0.75" top="1" bottom="1" header="0.5" footer="0.5"/>
  <pageSetup paperSize="9" scale="48"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113"/>
  <sheetViews>
    <sheetView zoomScale="90" zoomScaleNormal="90" zoomScaleSheetLayoutView="110" workbookViewId="0">
      <selection activeCell="K45" sqref="K45"/>
    </sheetView>
  </sheetViews>
  <sheetFormatPr defaultRowHeight="12.75" x14ac:dyDescent="0.2"/>
  <cols>
    <col min="1" max="7" width="9.140625" style="45"/>
    <col min="8" max="11" width="19.140625" style="44" customWidth="1"/>
    <col min="12" max="263" width="9.140625" style="45"/>
    <col min="264" max="264" width="9.85546875" style="45" bestFit="1" customWidth="1"/>
    <col min="265" max="265" width="11.7109375" style="45" bestFit="1" customWidth="1"/>
    <col min="266" max="519" width="9.140625" style="45"/>
    <col min="520" max="520" width="9.85546875" style="45" bestFit="1" customWidth="1"/>
    <col min="521" max="521" width="11.7109375" style="45" bestFit="1" customWidth="1"/>
    <col min="522" max="775" width="9.140625" style="45"/>
    <col min="776" max="776" width="9.85546875" style="45" bestFit="1" customWidth="1"/>
    <col min="777" max="777" width="11.7109375" style="45" bestFit="1" customWidth="1"/>
    <col min="778" max="1031" width="9.140625" style="45"/>
    <col min="1032" max="1032" width="9.85546875" style="45" bestFit="1" customWidth="1"/>
    <col min="1033" max="1033" width="11.7109375" style="45" bestFit="1" customWidth="1"/>
    <col min="1034" max="1287" width="9.140625" style="45"/>
    <col min="1288" max="1288" width="9.85546875" style="45" bestFit="1" customWidth="1"/>
    <col min="1289" max="1289" width="11.7109375" style="45" bestFit="1" customWidth="1"/>
    <col min="1290" max="1543" width="9.140625" style="45"/>
    <col min="1544" max="1544" width="9.85546875" style="45" bestFit="1" customWidth="1"/>
    <col min="1545" max="1545" width="11.7109375" style="45" bestFit="1" customWidth="1"/>
    <col min="1546" max="1799" width="9.140625" style="45"/>
    <col min="1800" max="1800" width="9.85546875" style="45" bestFit="1" customWidth="1"/>
    <col min="1801" max="1801" width="11.7109375" style="45" bestFit="1" customWidth="1"/>
    <col min="1802" max="2055" width="9.140625" style="45"/>
    <col min="2056" max="2056" width="9.85546875" style="45" bestFit="1" customWidth="1"/>
    <col min="2057" max="2057" width="11.7109375" style="45" bestFit="1" customWidth="1"/>
    <col min="2058" max="2311" width="9.140625" style="45"/>
    <col min="2312" max="2312" width="9.85546875" style="45" bestFit="1" customWidth="1"/>
    <col min="2313" max="2313" width="11.7109375" style="45" bestFit="1" customWidth="1"/>
    <col min="2314" max="2567" width="9.140625" style="45"/>
    <col min="2568" max="2568" width="9.85546875" style="45" bestFit="1" customWidth="1"/>
    <col min="2569" max="2569" width="11.7109375" style="45" bestFit="1" customWidth="1"/>
    <col min="2570" max="2823" width="9.140625" style="45"/>
    <col min="2824" max="2824" width="9.85546875" style="45" bestFit="1" customWidth="1"/>
    <col min="2825" max="2825" width="11.7109375" style="45" bestFit="1" customWidth="1"/>
    <col min="2826" max="3079" width="9.140625" style="45"/>
    <col min="3080" max="3080" width="9.85546875" style="45" bestFit="1" customWidth="1"/>
    <col min="3081" max="3081" width="11.7109375" style="45" bestFit="1" customWidth="1"/>
    <col min="3082" max="3335" width="9.140625" style="45"/>
    <col min="3336" max="3336" width="9.85546875" style="45" bestFit="1" customWidth="1"/>
    <col min="3337" max="3337" width="11.7109375" style="45" bestFit="1" customWidth="1"/>
    <col min="3338" max="3591" width="9.140625" style="45"/>
    <col min="3592" max="3592" width="9.85546875" style="45" bestFit="1" customWidth="1"/>
    <col min="3593" max="3593" width="11.7109375" style="45" bestFit="1" customWidth="1"/>
    <col min="3594" max="3847" width="9.140625" style="45"/>
    <col min="3848" max="3848" width="9.85546875" style="45" bestFit="1" customWidth="1"/>
    <col min="3849" max="3849" width="11.7109375" style="45" bestFit="1" customWidth="1"/>
    <col min="3850" max="4103" width="9.140625" style="45"/>
    <col min="4104" max="4104" width="9.85546875" style="45" bestFit="1" customWidth="1"/>
    <col min="4105" max="4105" width="11.7109375" style="45" bestFit="1" customWidth="1"/>
    <col min="4106" max="4359" width="9.140625" style="45"/>
    <col min="4360" max="4360" width="9.85546875" style="45" bestFit="1" customWidth="1"/>
    <col min="4361" max="4361" width="11.7109375" style="45" bestFit="1" customWidth="1"/>
    <col min="4362" max="4615" width="9.140625" style="45"/>
    <col min="4616" max="4616" width="9.85546875" style="45" bestFit="1" customWidth="1"/>
    <col min="4617" max="4617" width="11.7109375" style="45" bestFit="1" customWidth="1"/>
    <col min="4618" max="4871" width="9.140625" style="45"/>
    <col min="4872" max="4872" width="9.85546875" style="45" bestFit="1" customWidth="1"/>
    <col min="4873" max="4873" width="11.7109375" style="45" bestFit="1" customWidth="1"/>
    <col min="4874" max="5127" width="9.140625" style="45"/>
    <col min="5128" max="5128" width="9.85546875" style="45" bestFit="1" customWidth="1"/>
    <col min="5129" max="5129" width="11.7109375" style="45" bestFit="1" customWidth="1"/>
    <col min="5130" max="5383" width="9.140625" style="45"/>
    <col min="5384" max="5384" width="9.85546875" style="45" bestFit="1" customWidth="1"/>
    <col min="5385" max="5385" width="11.7109375" style="45" bestFit="1" customWidth="1"/>
    <col min="5386" max="5639" width="9.140625" style="45"/>
    <col min="5640" max="5640" width="9.85546875" style="45" bestFit="1" customWidth="1"/>
    <col min="5641" max="5641" width="11.7109375" style="45" bestFit="1" customWidth="1"/>
    <col min="5642" max="5895" width="9.140625" style="45"/>
    <col min="5896" max="5896" width="9.85546875" style="45" bestFit="1" customWidth="1"/>
    <col min="5897" max="5897" width="11.7109375" style="45" bestFit="1" customWidth="1"/>
    <col min="5898" max="6151" width="9.140625" style="45"/>
    <col min="6152" max="6152" width="9.85546875" style="45" bestFit="1" customWidth="1"/>
    <col min="6153" max="6153" width="11.7109375" style="45" bestFit="1" customWidth="1"/>
    <col min="6154" max="6407" width="9.140625" style="45"/>
    <col min="6408" max="6408" width="9.85546875" style="45" bestFit="1" customWidth="1"/>
    <col min="6409" max="6409" width="11.7109375" style="45" bestFit="1" customWidth="1"/>
    <col min="6410" max="6663" width="9.140625" style="45"/>
    <col min="6664" max="6664" width="9.85546875" style="45" bestFit="1" customWidth="1"/>
    <col min="6665" max="6665" width="11.7109375" style="45" bestFit="1" customWidth="1"/>
    <col min="6666" max="6919" width="9.140625" style="45"/>
    <col min="6920" max="6920" width="9.85546875" style="45" bestFit="1" customWidth="1"/>
    <col min="6921" max="6921" width="11.7109375" style="45" bestFit="1" customWidth="1"/>
    <col min="6922" max="7175" width="9.140625" style="45"/>
    <col min="7176" max="7176" width="9.85546875" style="45" bestFit="1" customWidth="1"/>
    <col min="7177" max="7177" width="11.7109375" style="45" bestFit="1" customWidth="1"/>
    <col min="7178" max="7431" width="9.140625" style="45"/>
    <col min="7432" max="7432" width="9.85546875" style="45" bestFit="1" customWidth="1"/>
    <col min="7433" max="7433" width="11.7109375" style="45" bestFit="1" customWidth="1"/>
    <col min="7434" max="7687" width="9.140625" style="45"/>
    <col min="7688" max="7688" width="9.85546875" style="45" bestFit="1" customWidth="1"/>
    <col min="7689" max="7689" width="11.7109375" style="45" bestFit="1" customWidth="1"/>
    <col min="7690" max="7943" width="9.140625" style="45"/>
    <col min="7944" max="7944" width="9.85546875" style="45" bestFit="1" customWidth="1"/>
    <col min="7945" max="7945" width="11.7109375" style="45" bestFit="1" customWidth="1"/>
    <col min="7946" max="8199" width="9.140625" style="45"/>
    <col min="8200" max="8200" width="9.85546875" style="45" bestFit="1" customWidth="1"/>
    <col min="8201" max="8201" width="11.7109375" style="45" bestFit="1" customWidth="1"/>
    <col min="8202" max="8455" width="9.140625" style="45"/>
    <col min="8456" max="8456" width="9.85546875" style="45" bestFit="1" customWidth="1"/>
    <col min="8457" max="8457" width="11.7109375" style="45" bestFit="1" customWidth="1"/>
    <col min="8458" max="8711" width="9.140625" style="45"/>
    <col min="8712" max="8712" width="9.85546875" style="45" bestFit="1" customWidth="1"/>
    <col min="8713" max="8713" width="11.7109375" style="45" bestFit="1" customWidth="1"/>
    <col min="8714" max="8967" width="9.140625" style="45"/>
    <col min="8968" max="8968" width="9.85546875" style="45" bestFit="1" customWidth="1"/>
    <col min="8969" max="8969" width="11.7109375" style="45" bestFit="1" customWidth="1"/>
    <col min="8970" max="9223" width="9.140625" style="45"/>
    <col min="9224" max="9224" width="9.85546875" style="45" bestFit="1" customWidth="1"/>
    <col min="9225" max="9225" width="11.7109375" style="45" bestFit="1" customWidth="1"/>
    <col min="9226" max="9479" width="9.140625" style="45"/>
    <col min="9480" max="9480" width="9.85546875" style="45" bestFit="1" customWidth="1"/>
    <col min="9481" max="9481" width="11.7109375" style="45" bestFit="1" customWidth="1"/>
    <col min="9482" max="9735" width="9.140625" style="45"/>
    <col min="9736" max="9736" width="9.85546875" style="45" bestFit="1" customWidth="1"/>
    <col min="9737" max="9737" width="11.7109375" style="45" bestFit="1" customWidth="1"/>
    <col min="9738" max="9991" width="9.140625" style="45"/>
    <col min="9992" max="9992" width="9.85546875" style="45" bestFit="1" customWidth="1"/>
    <col min="9993" max="9993" width="11.7109375" style="45" bestFit="1" customWidth="1"/>
    <col min="9994" max="10247" width="9.140625" style="45"/>
    <col min="10248" max="10248" width="9.85546875" style="45" bestFit="1" customWidth="1"/>
    <col min="10249" max="10249" width="11.7109375" style="45" bestFit="1" customWidth="1"/>
    <col min="10250" max="10503" width="9.140625" style="45"/>
    <col min="10504" max="10504" width="9.85546875" style="45" bestFit="1" customWidth="1"/>
    <col min="10505" max="10505" width="11.7109375" style="45" bestFit="1" customWidth="1"/>
    <col min="10506" max="10759" width="9.140625" style="45"/>
    <col min="10760" max="10760" width="9.85546875" style="45" bestFit="1" customWidth="1"/>
    <col min="10761" max="10761" width="11.7109375" style="45" bestFit="1" customWidth="1"/>
    <col min="10762" max="11015" width="9.140625" style="45"/>
    <col min="11016" max="11016" width="9.85546875" style="45" bestFit="1" customWidth="1"/>
    <col min="11017" max="11017" width="11.7109375" style="45" bestFit="1" customWidth="1"/>
    <col min="11018" max="11271" width="9.140625" style="45"/>
    <col min="11272" max="11272" width="9.85546875" style="45" bestFit="1" customWidth="1"/>
    <col min="11273" max="11273" width="11.7109375" style="45" bestFit="1" customWidth="1"/>
    <col min="11274" max="11527" width="9.140625" style="45"/>
    <col min="11528" max="11528" width="9.85546875" style="45" bestFit="1" customWidth="1"/>
    <col min="11529" max="11529" width="11.7109375" style="45" bestFit="1" customWidth="1"/>
    <col min="11530" max="11783" width="9.140625" style="45"/>
    <col min="11784" max="11784" width="9.85546875" style="45" bestFit="1" customWidth="1"/>
    <col min="11785" max="11785" width="11.7109375" style="45" bestFit="1" customWidth="1"/>
    <col min="11786" max="12039" width="9.140625" style="45"/>
    <col min="12040" max="12040" width="9.85546875" style="45" bestFit="1" customWidth="1"/>
    <col min="12041" max="12041" width="11.7109375" style="45" bestFit="1" customWidth="1"/>
    <col min="12042" max="12295" width="9.140625" style="45"/>
    <col min="12296" max="12296" width="9.85546875" style="45" bestFit="1" customWidth="1"/>
    <col min="12297" max="12297" width="11.7109375" style="45" bestFit="1" customWidth="1"/>
    <col min="12298" max="12551" width="9.140625" style="45"/>
    <col min="12552" max="12552" width="9.85546875" style="45" bestFit="1" customWidth="1"/>
    <col min="12553" max="12553" width="11.7109375" style="45" bestFit="1" customWidth="1"/>
    <col min="12554" max="12807" width="9.140625" style="45"/>
    <col min="12808" max="12808" width="9.85546875" style="45" bestFit="1" customWidth="1"/>
    <col min="12809" max="12809" width="11.7109375" style="45" bestFit="1" customWidth="1"/>
    <col min="12810" max="13063" width="9.140625" style="45"/>
    <col min="13064" max="13064" width="9.85546875" style="45" bestFit="1" customWidth="1"/>
    <col min="13065" max="13065" width="11.7109375" style="45" bestFit="1" customWidth="1"/>
    <col min="13066" max="13319" width="9.140625" style="45"/>
    <col min="13320" max="13320" width="9.85546875" style="45" bestFit="1" customWidth="1"/>
    <col min="13321" max="13321" width="11.7109375" style="45" bestFit="1" customWidth="1"/>
    <col min="13322" max="13575" width="9.140625" style="45"/>
    <col min="13576" max="13576" width="9.85546875" style="45" bestFit="1" customWidth="1"/>
    <col min="13577" max="13577" width="11.7109375" style="45" bestFit="1" customWidth="1"/>
    <col min="13578" max="13831" width="9.140625" style="45"/>
    <col min="13832" max="13832" width="9.85546875" style="45" bestFit="1" customWidth="1"/>
    <col min="13833" max="13833" width="11.7109375" style="45" bestFit="1" customWidth="1"/>
    <col min="13834" max="14087" width="9.140625" style="45"/>
    <col min="14088" max="14088" width="9.85546875" style="45" bestFit="1" customWidth="1"/>
    <col min="14089" max="14089" width="11.7109375" style="45" bestFit="1" customWidth="1"/>
    <col min="14090" max="14343" width="9.140625" style="45"/>
    <col min="14344" max="14344" width="9.85546875" style="45" bestFit="1" customWidth="1"/>
    <col min="14345" max="14345" width="11.7109375" style="45" bestFit="1" customWidth="1"/>
    <col min="14346" max="14599" width="9.140625" style="45"/>
    <col min="14600" max="14600" width="9.85546875" style="45" bestFit="1" customWidth="1"/>
    <col min="14601" max="14601" width="11.7109375" style="45" bestFit="1" customWidth="1"/>
    <col min="14602" max="14855" width="9.140625" style="45"/>
    <col min="14856" max="14856" width="9.85546875" style="45" bestFit="1" customWidth="1"/>
    <col min="14857" max="14857" width="11.7109375" style="45" bestFit="1" customWidth="1"/>
    <col min="14858" max="15111" width="9.140625" style="45"/>
    <col min="15112" max="15112" width="9.85546875" style="45" bestFit="1" customWidth="1"/>
    <col min="15113" max="15113" width="11.7109375" style="45" bestFit="1" customWidth="1"/>
    <col min="15114" max="15367" width="9.140625" style="45"/>
    <col min="15368" max="15368" width="9.85546875" style="45" bestFit="1" customWidth="1"/>
    <col min="15369" max="15369" width="11.7109375" style="45" bestFit="1" customWidth="1"/>
    <col min="15370" max="15623" width="9.140625" style="45"/>
    <col min="15624" max="15624" width="9.85546875" style="45" bestFit="1" customWidth="1"/>
    <col min="15625" max="15625" width="11.7109375" style="45" bestFit="1" customWidth="1"/>
    <col min="15626" max="15879" width="9.140625" style="45"/>
    <col min="15880" max="15880" width="9.85546875" style="45" bestFit="1" customWidth="1"/>
    <col min="15881" max="15881" width="11.7109375" style="45" bestFit="1" customWidth="1"/>
    <col min="15882" max="16135" width="9.140625" style="45"/>
    <col min="16136" max="16136" width="9.85546875" style="45" bestFit="1" customWidth="1"/>
    <col min="16137" max="16137" width="11.7109375" style="45" bestFit="1" customWidth="1"/>
    <col min="16138" max="16384" width="9.140625" style="45"/>
  </cols>
  <sheetData>
    <row r="1" spans="1:11" x14ac:dyDescent="0.2">
      <c r="A1" s="219" t="s">
        <v>101</v>
      </c>
      <c r="B1" s="220"/>
      <c r="C1" s="220"/>
      <c r="D1" s="220"/>
      <c r="E1" s="220"/>
      <c r="F1" s="220"/>
      <c r="G1" s="220"/>
      <c r="H1" s="220"/>
      <c r="I1" s="220"/>
    </row>
    <row r="2" spans="1:11" ht="12.75" customHeight="1" x14ac:dyDescent="0.2">
      <c r="A2" s="221" t="s">
        <v>462</v>
      </c>
      <c r="B2" s="222"/>
      <c r="C2" s="222"/>
      <c r="D2" s="222"/>
      <c r="E2" s="222"/>
      <c r="F2" s="222"/>
      <c r="G2" s="222"/>
      <c r="H2" s="222"/>
      <c r="I2" s="222"/>
    </row>
    <row r="3" spans="1:11" x14ac:dyDescent="0.2">
      <c r="A3" s="223" t="s">
        <v>445</v>
      </c>
      <c r="B3" s="224"/>
      <c r="C3" s="224"/>
      <c r="D3" s="224"/>
      <c r="E3" s="224"/>
      <c r="F3" s="224"/>
      <c r="G3" s="224"/>
      <c r="H3" s="224"/>
      <c r="I3" s="224"/>
      <c r="J3" s="225"/>
      <c r="K3" s="225"/>
    </row>
    <row r="4" spans="1:11" ht="12.75" customHeight="1" x14ac:dyDescent="0.2">
      <c r="A4" s="226" t="s">
        <v>461</v>
      </c>
      <c r="B4" s="227"/>
      <c r="C4" s="227"/>
      <c r="D4" s="227"/>
      <c r="E4" s="227"/>
      <c r="F4" s="227"/>
      <c r="G4" s="227"/>
      <c r="H4" s="227"/>
      <c r="I4" s="227"/>
      <c r="J4" s="228"/>
      <c r="K4" s="228"/>
    </row>
    <row r="5" spans="1:11" ht="22.15" customHeight="1" x14ac:dyDescent="0.2">
      <c r="A5" s="229" t="s">
        <v>2</v>
      </c>
      <c r="B5" s="230"/>
      <c r="C5" s="230"/>
      <c r="D5" s="230"/>
      <c r="E5" s="230"/>
      <c r="F5" s="230"/>
      <c r="G5" s="229" t="s">
        <v>102</v>
      </c>
      <c r="H5" s="231" t="s">
        <v>300</v>
      </c>
      <c r="I5" s="232"/>
      <c r="J5" s="231" t="s">
        <v>278</v>
      </c>
      <c r="K5" s="232"/>
    </row>
    <row r="6" spans="1:11" x14ac:dyDescent="0.2">
      <c r="A6" s="230"/>
      <c r="B6" s="230"/>
      <c r="C6" s="230"/>
      <c r="D6" s="230"/>
      <c r="E6" s="230"/>
      <c r="F6" s="230"/>
      <c r="G6" s="230"/>
      <c r="H6" s="46" t="s">
        <v>293</v>
      </c>
      <c r="I6" s="46" t="s">
        <v>294</v>
      </c>
      <c r="J6" s="46" t="s">
        <v>293</v>
      </c>
      <c r="K6" s="46" t="s">
        <v>294</v>
      </c>
    </row>
    <row r="7" spans="1:11" x14ac:dyDescent="0.2">
      <c r="A7" s="235">
        <v>1</v>
      </c>
      <c r="B7" s="236"/>
      <c r="C7" s="236"/>
      <c r="D7" s="236"/>
      <c r="E7" s="236"/>
      <c r="F7" s="236"/>
      <c r="G7" s="47">
        <v>2</v>
      </c>
      <c r="H7" s="46">
        <v>3</v>
      </c>
      <c r="I7" s="46">
        <v>4</v>
      </c>
      <c r="J7" s="46">
        <v>5</v>
      </c>
      <c r="K7" s="46">
        <v>6</v>
      </c>
    </row>
    <row r="8" spans="1:11" ht="12.75" customHeight="1" x14ac:dyDescent="0.2">
      <c r="A8" s="233" t="s">
        <v>356</v>
      </c>
      <c r="B8" s="233"/>
      <c r="C8" s="233"/>
      <c r="D8" s="233"/>
      <c r="E8" s="233"/>
      <c r="F8" s="233"/>
      <c r="G8" s="12">
        <v>1</v>
      </c>
      <c r="H8" s="48">
        <f>SUM(H9:H13)</f>
        <v>522067</v>
      </c>
      <c r="I8" s="48">
        <f>SUM(I9:I13)</f>
        <v>522067</v>
      </c>
      <c r="J8" s="48">
        <f>SUM(J9:J13)</f>
        <v>562223</v>
      </c>
      <c r="K8" s="48">
        <f>SUM(K9:K13)</f>
        <v>562223</v>
      </c>
    </row>
    <row r="9" spans="1:11" ht="12.75" customHeight="1" x14ac:dyDescent="0.2">
      <c r="A9" s="199" t="s">
        <v>114</v>
      </c>
      <c r="B9" s="199"/>
      <c r="C9" s="199"/>
      <c r="D9" s="199"/>
      <c r="E9" s="199"/>
      <c r="F9" s="199"/>
      <c r="G9" s="11">
        <v>2</v>
      </c>
      <c r="H9" s="49"/>
      <c r="I9" s="49"/>
      <c r="J9" s="49"/>
      <c r="K9" s="49"/>
    </row>
    <row r="10" spans="1:11" ht="12.75" customHeight="1" x14ac:dyDescent="0.2">
      <c r="A10" s="199" t="s">
        <v>115</v>
      </c>
      <c r="B10" s="199"/>
      <c r="C10" s="199"/>
      <c r="D10" s="199"/>
      <c r="E10" s="199"/>
      <c r="F10" s="199"/>
      <c r="G10" s="11">
        <v>3</v>
      </c>
      <c r="H10" s="49">
        <v>517958</v>
      </c>
      <c r="I10" s="49">
        <v>517958</v>
      </c>
      <c r="J10" s="49">
        <v>513758</v>
      </c>
      <c r="K10" s="49">
        <v>513758</v>
      </c>
    </row>
    <row r="11" spans="1:11" ht="12.75" customHeight="1" x14ac:dyDescent="0.2">
      <c r="A11" s="199" t="s">
        <v>116</v>
      </c>
      <c r="B11" s="199"/>
      <c r="C11" s="199"/>
      <c r="D11" s="199"/>
      <c r="E11" s="199"/>
      <c r="F11" s="199"/>
      <c r="G11" s="11">
        <v>4</v>
      </c>
      <c r="H11" s="49"/>
      <c r="I11" s="49"/>
      <c r="J11" s="49"/>
      <c r="K11" s="49"/>
    </row>
    <row r="12" spans="1:11" ht="12.75" customHeight="1" x14ac:dyDescent="0.2">
      <c r="A12" s="199" t="s">
        <v>117</v>
      </c>
      <c r="B12" s="199"/>
      <c r="C12" s="199"/>
      <c r="D12" s="199"/>
      <c r="E12" s="199"/>
      <c r="F12" s="199"/>
      <c r="G12" s="11">
        <v>5</v>
      </c>
      <c r="H12" s="49"/>
      <c r="I12" s="49"/>
      <c r="J12" s="49"/>
      <c r="K12" s="49"/>
    </row>
    <row r="13" spans="1:11" ht="12.75" customHeight="1" x14ac:dyDescent="0.2">
      <c r="A13" s="199" t="s">
        <v>118</v>
      </c>
      <c r="B13" s="199"/>
      <c r="C13" s="199"/>
      <c r="D13" s="199"/>
      <c r="E13" s="199"/>
      <c r="F13" s="199"/>
      <c r="G13" s="11">
        <v>6</v>
      </c>
      <c r="H13" s="49">
        <v>4109</v>
      </c>
      <c r="I13" s="49">
        <v>4109</v>
      </c>
      <c r="J13" s="49">
        <v>48465</v>
      </c>
      <c r="K13" s="49">
        <v>48465</v>
      </c>
    </row>
    <row r="14" spans="1:11" ht="12.75" customHeight="1" x14ac:dyDescent="0.2">
      <c r="A14" s="233" t="s">
        <v>357</v>
      </c>
      <c r="B14" s="233"/>
      <c r="C14" s="233"/>
      <c r="D14" s="233"/>
      <c r="E14" s="233"/>
      <c r="F14" s="233"/>
      <c r="G14" s="12">
        <v>7</v>
      </c>
      <c r="H14" s="48">
        <f>H15+H16+H20+H24+H25+H26+H29+H36</f>
        <v>1697224</v>
      </c>
      <c r="I14" s="48">
        <f>I15+I16+I20+I24+I25+I26+I29+I36</f>
        <v>1697224</v>
      </c>
      <c r="J14" s="48">
        <f>J15+J16+J20+J24+J25+J26+J29+J36</f>
        <v>1963897</v>
      </c>
      <c r="K14" s="48">
        <f>K15+K16+K20+K24+K25+K26+K29+K36</f>
        <v>1963897</v>
      </c>
    </row>
    <row r="15" spans="1:11" ht="12.75" customHeight="1" x14ac:dyDescent="0.2">
      <c r="A15" s="199" t="s">
        <v>103</v>
      </c>
      <c r="B15" s="199"/>
      <c r="C15" s="199"/>
      <c r="D15" s="199"/>
      <c r="E15" s="199"/>
      <c r="F15" s="199"/>
      <c r="G15" s="11">
        <v>8</v>
      </c>
      <c r="H15" s="49">
        <v>0</v>
      </c>
      <c r="I15" s="49">
        <v>0</v>
      </c>
      <c r="J15" s="49">
        <v>0</v>
      </c>
      <c r="K15" s="49">
        <v>0</v>
      </c>
    </row>
    <row r="16" spans="1:11" ht="12.75" customHeight="1" x14ac:dyDescent="0.2">
      <c r="A16" s="200" t="s">
        <v>437</v>
      </c>
      <c r="B16" s="200"/>
      <c r="C16" s="200"/>
      <c r="D16" s="200"/>
      <c r="E16" s="200"/>
      <c r="F16" s="200"/>
      <c r="G16" s="12">
        <v>9</v>
      </c>
      <c r="H16" s="48">
        <f>SUM(H17:H19)</f>
        <v>685182</v>
      </c>
      <c r="I16" s="48">
        <f>SUM(I17:I19)</f>
        <v>685182</v>
      </c>
      <c r="J16" s="48">
        <f>SUM(J17:J19)</f>
        <v>663688</v>
      </c>
      <c r="K16" s="48">
        <f>SUM(K17:K19)</f>
        <v>663688</v>
      </c>
    </row>
    <row r="17" spans="1:11" ht="12.75" customHeight="1" x14ac:dyDescent="0.2">
      <c r="A17" s="234" t="s">
        <v>119</v>
      </c>
      <c r="B17" s="234"/>
      <c r="C17" s="234"/>
      <c r="D17" s="234"/>
      <c r="E17" s="234"/>
      <c r="F17" s="234"/>
      <c r="G17" s="11">
        <v>10</v>
      </c>
      <c r="H17" s="49">
        <f>107249+92221</f>
        <v>199470</v>
      </c>
      <c r="I17" s="49">
        <f>107249+92221</f>
        <v>199470</v>
      </c>
      <c r="J17" s="49">
        <v>161044</v>
      </c>
      <c r="K17" s="49">
        <v>161044</v>
      </c>
    </row>
    <row r="18" spans="1:11" ht="12.75" customHeight="1" x14ac:dyDescent="0.2">
      <c r="A18" s="234" t="s">
        <v>120</v>
      </c>
      <c r="B18" s="234"/>
      <c r="C18" s="234"/>
      <c r="D18" s="234"/>
      <c r="E18" s="234"/>
      <c r="F18" s="234"/>
      <c r="G18" s="11">
        <v>11</v>
      </c>
      <c r="H18" s="49">
        <v>18</v>
      </c>
      <c r="I18" s="49">
        <v>18</v>
      </c>
      <c r="J18" s="49">
        <v>36</v>
      </c>
      <c r="K18" s="49">
        <v>36</v>
      </c>
    </row>
    <row r="19" spans="1:11" ht="12.75" customHeight="1" x14ac:dyDescent="0.2">
      <c r="A19" s="234" t="s">
        <v>121</v>
      </c>
      <c r="B19" s="234"/>
      <c r="C19" s="234"/>
      <c r="D19" s="234"/>
      <c r="E19" s="234"/>
      <c r="F19" s="234"/>
      <c r="G19" s="11">
        <v>12</v>
      </c>
      <c r="H19" s="49">
        <f>484729+965</f>
        <v>485694</v>
      </c>
      <c r="I19" s="49">
        <f>484729+965</f>
        <v>485694</v>
      </c>
      <c r="J19" s="49">
        <f>502127+481</f>
        <v>502608</v>
      </c>
      <c r="K19" s="49">
        <v>502608</v>
      </c>
    </row>
    <row r="20" spans="1:11" ht="12.75" customHeight="1" x14ac:dyDescent="0.2">
      <c r="A20" s="200" t="s">
        <v>438</v>
      </c>
      <c r="B20" s="200"/>
      <c r="C20" s="200"/>
      <c r="D20" s="200"/>
      <c r="E20" s="200"/>
      <c r="F20" s="200"/>
      <c r="G20" s="12">
        <v>13</v>
      </c>
      <c r="H20" s="48">
        <f>SUM(H21:H23)</f>
        <v>230612</v>
      </c>
      <c r="I20" s="48">
        <f>SUM(I21:I23)</f>
        <v>230612</v>
      </c>
      <c r="J20" s="48">
        <f>SUM(J21:J23)</f>
        <v>297444</v>
      </c>
      <c r="K20" s="48">
        <f>SUM(K21:K23)</f>
        <v>297444</v>
      </c>
    </row>
    <row r="21" spans="1:11" ht="12.75" customHeight="1" x14ac:dyDescent="0.2">
      <c r="A21" s="234" t="s">
        <v>104</v>
      </c>
      <c r="B21" s="234"/>
      <c r="C21" s="234"/>
      <c r="D21" s="234"/>
      <c r="E21" s="234"/>
      <c r="F21" s="234"/>
      <c r="G21" s="11">
        <v>14</v>
      </c>
      <c r="H21" s="49">
        <v>142608</v>
      </c>
      <c r="I21" s="49">
        <v>142608</v>
      </c>
      <c r="J21" s="49">
        <v>187250</v>
      </c>
      <c r="K21" s="49">
        <v>187250</v>
      </c>
    </row>
    <row r="22" spans="1:11" ht="12.75" customHeight="1" x14ac:dyDescent="0.2">
      <c r="A22" s="234" t="s">
        <v>105</v>
      </c>
      <c r="B22" s="234"/>
      <c r="C22" s="234"/>
      <c r="D22" s="234"/>
      <c r="E22" s="234"/>
      <c r="F22" s="234"/>
      <c r="G22" s="11">
        <v>15</v>
      </c>
      <c r="H22" s="49">
        <v>53928</v>
      </c>
      <c r="I22" s="49">
        <v>53928</v>
      </c>
      <c r="J22" s="49">
        <v>66773</v>
      </c>
      <c r="K22" s="49">
        <v>66773</v>
      </c>
    </row>
    <row r="23" spans="1:11" ht="12.75" customHeight="1" x14ac:dyDescent="0.2">
      <c r="A23" s="234" t="s">
        <v>106</v>
      </c>
      <c r="B23" s="234"/>
      <c r="C23" s="234"/>
      <c r="D23" s="234"/>
      <c r="E23" s="234"/>
      <c r="F23" s="234"/>
      <c r="G23" s="11">
        <v>16</v>
      </c>
      <c r="H23" s="49">
        <v>34076</v>
      </c>
      <c r="I23" s="49">
        <v>34076</v>
      </c>
      <c r="J23" s="49">
        <v>43421</v>
      </c>
      <c r="K23" s="49">
        <v>43421</v>
      </c>
    </row>
    <row r="24" spans="1:11" ht="12.75" customHeight="1" x14ac:dyDescent="0.2">
      <c r="A24" s="199" t="s">
        <v>107</v>
      </c>
      <c r="B24" s="199"/>
      <c r="C24" s="199"/>
      <c r="D24" s="199"/>
      <c r="E24" s="199"/>
      <c r="F24" s="199"/>
      <c r="G24" s="11">
        <v>17</v>
      </c>
      <c r="H24" s="49">
        <v>688226</v>
      </c>
      <c r="I24" s="49">
        <v>688226</v>
      </c>
      <c r="J24" s="49">
        <v>906854</v>
      </c>
      <c r="K24" s="49">
        <v>906854</v>
      </c>
    </row>
    <row r="25" spans="1:11" ht="12.75" customHeight="1" x14ac:dyDescent="0.2">
      <c r="A25" s="199" t="s">
        <v>108</v>
      </c>
      <c r="B25" s="199"/>
      <c r="C25" s="199"/>
      <c r="D25" s="199"/>
      <c r="E25" s="199"/>
      <c r="F25" s="199"/>
      <c r="G25" s="11">
        <v>18</v>
      </c>
      <c r="H25" s="49">
        <v>89989</v>
      </c>
      <c r="I25" s="49">
        <v>89989</v>
      </c>
      <c r="J25" s="49">
        <f>93024+54+50</f>
        <v>93128</v>
      </c>
      <c r="K25" s="49">
        <v>93128</v>
      </c>
    </row>
    <row r="26" spans="1:11" ht="12.75" customHeight="1" x14ac:dyDescent="0.2">
      <c r="A26" s="200" t="s">
        <v>439</v>
      </c>
      <c r="B26" s="200"/>
      <c r="C26" s="200"/>
      <c r="D26" s="200"/>
      <c r="E26" s="200"/>
      <c r="F26" s="200"/>
      <c r="G26" s="12">
        <v>19</v>
      </c>
      <c r="H26" s="48">
        <f>H27+H28</f>
        <v>0</v>
      </c>
      <c r="I26" s="48">
        <f>I27+I28</f>
        <v>0</v>
      </c>
      <c r="J26" s="48">
        <f>J27+J28</f>
        <v>0</v>
      </c>
      <c r="K26" s="48">
        <f>K27+K28</f>
        <v>0</v>
      </c>
    </row>
    <row r="27" spans="1:11" ht="12.75" customHeight="1" x14ac:dyDescent="0.2">
      <c r="A27" s="234" t="s">
        <v>122</v>
      </c>
      <c r="B27" s="234"/>
      <c r="C27" s="234"/>
      <c r="D27" s="234"/>
      <c r="E27" s="234"/>
      <c r="F27" s="234"/>
      <c r="G27" s="11">
        <v>20</v>
      </c>
      <c r="H27" s="49">
        <v>0</v>
      </c>
      <c r="I27" s="49">
        <v>0</v>
      </c>
      <c r="J27" s="49">
        <v>0</v>
      </c>
      <c r="K27" s="49">
        <v>0</v>
      </c>
    </row>
    <row r="28" spans="1:11" ht="12.75" customHeight="1" x14ac:dyDescent="0.2">
      <c r="A28" s="234" t="s">
        <v>123</v>
      </c>
      <c r="B28" s="234"/>
      <c r="C28" s="234"/>
      <c r="D28" s="234"/>
      <c r="E28" s="234"/>
      <c r="F28" s="234"/>
      <c r="G28" s="11">
        <v>21</v>
      </c>
      <c r="H28" s="49">
        <v>0</v>
      </c>
      <c r="I28" s="49">
        <v>0</v>
      </c>
      <c r="J28" s="49">
        <v>0</v>
      </c>
      <c r="K28" s="49">
        <v>0</v>
      </c>
    </row>
    <row r="29" spans="1:11" ht="12.75" customHeight="1" x14ac:dyDescent="0.2">
      <c r="A29" s="200" t="s">
        <v>440</v>
      </c>
      <c r="B29" s="200"/>
      <c r="C29" s="200"/>
      <c r="D29" s="200"/>
      <c r="E29" s="200"/>
      <c r="F29" s="200"/>
      <c r="G29" s="12">
        <v>22</v>
      </c>
      <c r="H29" s="48">
        <f>SUM(H30:H35)</f>
        <v>0</v>
      </c>
      <c r="I29" s="48">
        <f>SUM(I30:I35)</f>
        <v>0</v>
      </c>
      <c r="J29" s="48">
        <f>SUM(J30:J35)</f>
        <v>0</v>
      </c>
      <c r="K29" s="48">
        <f>SUM(K30:K35)</f>
        <v>0</v>
      </c>
    </row>
    <row r="30" spans="1:11" ht="12.75" customHeight="1" x14ac:dyDescent="0.2">
      <c r="A30" s="234" t="s">
        <v>124</v>
      </c>
      <c r="B30" s="234"/>
      <c r="C30" s="234"/>
      <c r="D30" s="234"/>
      <c r="E30" s="234"/>
      <c r="F30" s="234"/>
      <c r="G30" s="11">
        <v>23</v>
      </c>
      <c r="H30" s="49">
        <v>0</v>
      </c>
      <c r="I30" s="49">
        <v>0</v>
      </c>
      <c r="J30" s="49">
        <v>0</v>
      </c>
      <c r="K30" s="49">
        <v>0</v>
      </c>
    </row>
    <row r="31" spans="1:11" ht="12.75" customHeight="1" x14ac:dyDescent="0.2">
      <c r="A31" s="234" t="s">
        <v>125</v>
      </c>
      <c r="B31" s="234"/>
      <c r="C31" s="234"/>
      <c r="D31" s="234"/>
      <c r="E31" s="234"/>
      <c r="F31" s="234"/>
      <c r="G31" s="11">
        <v>24</v>
      </c>
      <c r="H31" s="49">
        <v>0</v>
      </c>
      <c r="I31" s="49">
        <v>0</v>
      </c>
      <c r="J31" s="49">
        <v>0</v>
      </c>
      <c r="K31" s="49">
        <v>0</v>
      </c>
    </row>
    <row r="32" spans="1:11" ht="12.75" customHeight="1" x14ac:dyDescent="0.2">
      <c r="A32" s="234" t="s">
        <v>126</v>
      </c>
      <c r="B32" s="234"/>
      <c r="C32" s="234"/>
      <c r="D32" s="234"/>
      <c r="E32" s="234"/>
      <c r="F32" s="234"/>
      <c r="G32" s="11">
        <v>25</v>
      </c>
      <c r="H32" s="49">
        <v>0</v>
      </c>
      <c r="I32" s="49">
        <v>0</v>
      </c>
      <c r="J32" s="49">
        <v>0</v>
      </c>
      <c r="K32" s="49">
        <v>0</v>
      </c>
    </row>
    <row r="33" spans="1:11" ht="12.75" customHeight="1" x14ac:dyDescent="0.2">
      <c r="A33" s="234" t="s">
        <v>127</v>
      </c>
      <c r="B33" s="234"/>
      <c r="C33" s="234"/>
      <c r="D33" s="234"/>
      <c r="E33" s="234"/>
      <c r="F33" s="234"/>
      <c r="G33" s="11">
        <v>26</v>
      </c>
      <c r="H33" s="49">
        <v>0</v>
      </c>
      <c r="I33" s="49">
        <v>0</v>
      </c>
      <c r="J33" s="49">
        <v>0</v>
      </c>
      <c r="K33" s="49">
        <v>0</v>
      </c>
    </row>
    <row r="34" spans="1:11" ht="12.75" customHeight="1" x14ac:dyDescent="0.2">
      <c r="A34" s="234" t="s">
        <v>128</v>
      </c>
      <c r="B34" s="234"/>
      <c r="C34" s="234"/>
      <c r="D34" s="234"/>
      <c r="E34" s="234"/>
      <c r="F34" s="234"/>
      <c r="G34" s="11">
        <v>27</v>
      </c>
      <c r="H34" s="49">
        <v>0</v>
      </c>
      <c r="I34" s="49">
        <v>0</v>
      </c>
      <c r="J34" s="49">
        <v>0</v>
      </c>
      <c r="K34" s="49">
        <v>0</v>
      </c>
    </row>
    <row r="35" spans="1:11" ht="12.75" customHeight="1" x14ac:dyDescent="0.2">
      <c r="A35" s="234" t="s">
        <v>129</v>
      </c>
      <c r="B35" s="234"/>
      <c r="C35" s="234"/>
      <c r="D35" s="234"/>
      <c r="E35" s="234"/>
      <c r="F35" s="234"/>
      <c r="G35" s="11">
        <v>28</v>
      </c>
      <c r="H35" s="49">
        <v>0</v>
      </c>
      <c r="I35" s="49">
        <v>0</v>
      </c>
      <c r="J35" s="49">
        <v>0</v>
      </c>
      <c r="K35" s="49">
        <v>0</v>
      </c>
    </row>
    <row r="36" spans="1:11" ht="12.75" customHeight="1" x14ac:dyDescent="0.2">
      <c r="A36" s="199" t="s">
        <v>109</v>
      </c>
      <c r="B36" s="199"/>
      <c r="C36" s="199"/>
      <c r="D36" s="199"/>
      <c r="E36" s="199"/>
      <c r="F36" s="199"/>
      <c r="G36" s="11">
        <v>29</v>
      </c>
      <c r="H36" s="49">
        <v>3215</v>
      </c>
      <c r="I36" s="49">
        <v>3215</v>
      </c>
      <c r="J36" s="49">
        <v>2783</v>
      </c>
      <c r="K36" s="49">
        <v>2783</v>
      </c>
    </row>
    <row r="37" spans="1:11" ht="12.75" customHeight="1" x14ac:dyDescent="0.2">
      <c r="A37" s="233" t="s">
        <v>358</v>
      </c>
      <c r="B37" s="233"/>
      <c r="C37" s="233"/>
      <c r="D37" s="233"/>
      <c r="E37" s="233"/>
      <c r="F37" s="233"/>
      <c r="G37" s="12">
        <v>30</v>
      </c>
      <c r="H37" s="48">
        <f>SUM(H38:H47)</f>
        <v>7231</v>
      </c>
      <c r="I37" s="48">
        <f>SUM(I38:I47)</f>
        <v>7231</v>
      </c>
      <c r="J37" s="48">
        <f>SUM(J38:J47)</f>
        <v>16035</v>
      </c>
      <c r="K37" s="48">
        <f>SUM(K38:K47)</f>
        <v>16035</v>
      </c>
    </row>
    <row r="38" spans="1:11" ht="12.75" customHeight="1" x14ac:dyDescent="0.2">
      <c r="A38" s="199" t="s">
        <v>130</v>
      </c>
      <c r="B38" s="199"/>
      <c r="C38" s="199"/>
      <c r="D38" s="199"/>
      <c r="E38" s="199"/>
      <c r="F38" s="199"/>
      <c r="G38" s="11">
        <v>31</v>
      </c>
      <c r="H38" s="49">
        <v>0</v>
      </c>
      <c r="I38" s="49">
        <v>0</v>
      </c>
      <c r="J38" s="49">
        <v>0</v>
      </c>
      <c r="K38" s="49">
        <v>0</v>
      </c>
    </row>
    <row r="39" spans="1:11" ht="25.15" customHeight="1" x14ac:dyDescent="0.2">
      <c r="A39" s="199" t="s">
        <v>131</v>
      </c>
      <c r="B39" s="199"/>
      <c r="C39" s="199"/>
      <c r="D39" s="199"/>
      <c r="E39" s="199"/>
      <c r="F39" s="199"/>
      <c r="G39" s="11">
        <v>32</v>
      </c>
      <c r="H39" s="49">
        <v>0</v>
      </c>
      <c r="I39" s="49">
        <v>0</v>
      </c>
      <c r="J39" s="49">
        <v>0</v>
      </c>
      <c r="K39" s="49">
        <v>0</v>
      </c>
    </row>
    <row r="40" spans="1:11" ht="25.15" customHeight="1" x14ac:dyDescent="0.2">
      <c r="A40" s="199" t="s">
        <v>132</v>
      </c>
      <c r="B40" s="199"/>
      <c r="C40" s="199"/>
      <c r="D40" s="199"/>
      <c r="E40" s="199"/>
      <c r="F40" s="199"/>
      <c r="G40" s="11">
        <v>33</v>
      </c>
      <c r="H40" s="49">
        <v>0</v>
      </c>
      <c r="I40" s="49">
        <v>0</v>
      </c>
      <c r="J40" s="49">
        <v>0</v>
      </c>
      <c r="K40" s="49">
        <v>0</v>
      </c>
    </row>
    <row r="41" spans="1:11" ht="25.15" customHeight="1" x14ac:dyDescent="0.2">
      <c r="A41" s="199" t="s">
        <v>133</v>
      </c>
      <c r="B41" s="199"/>
      <c r="C41" s="199"/>
      <c r="D41" s="199"/>
      <c r="E41" s="199"/>
      <c r="F41" s="199"/>
      <c r="G41" s="11">
        <v>34</v>
      </c>
      <c r="H41" s="49">
        <v>0</v>
      </c>
      <c r="I41" s="49">
        <v>0</v>
      </c>
      <c r="J41" s="49">
        <v>0</v>
      </c>
      <c r="K41" s="49">
        <v>0</v>
      </c>
    </row>
    <row r="42" spans="1:11" ht="25.15" customHeight="1" x14ac:dyDescent="0.2">
      <c r="A42" s="199" t="s">
        <v>134</v>
      </c>
      <c r="B42" s="199"/>
      <c r="C42" s="199"/>
      <c r="D42" s="199"/>
      <c r="E42" s="199"/>
      <c r="F42" s="199"/>
      <c r="G42" s="11">
        <v>35</v>
      </c>
      <c r="H42" s="49">
        <v>0</v>
      </c>
      <c r="I42" s="49">
        <v>0</v>
      </c>
      <c r="J42" s="49">
        <v>0</v>
      </c>
      <c r="K42" s="49">
        <v>0</v>
      </c>
    </row>
    <row r="43" spans="1:11" ht="12.75" customHeight="1" x14ac:dyDescent="0.2">
      <c r="A43" s="199" t="s">
        <v>135</v>
      </c>
      <c r="B43" s="199"/>
      <c r="C43" s="199"/>
      <c r="D43" s="199"/>
      <c r="E43" s="199"/>
      <c r="F43" s="199"/>
      <c r="G43" s="11">
        <v>36</v>
      </c>
      <c r="H43" s="49">
        <v>4689</v>
      </c>
      <c r="I43" s="49">
        <v>4689</v>
      </c>
      <c r="J43" s="49"/>
      <c r="K43" s="49"/>
    </row>
    <row r="44" spans="1:11" ht="12.75" customHeight="1" x14ac:dyDescent="0.2">
      <c r="A44" s="199" t="s">
        <v>136</v>
      </c>
      <c r="B44" s="199"/>
      <c r="C44" s="199"/>
      <c r="D44" s="199"/>
      <c r="E44" s="199"/>
      <c r="F44" s="199"/>
      <c r="G44" s="11">
        <v>37</v>
      </c>
      <c r="H44" s="49">
        <v>2542</v>
      </c>
      <c r="I44" s="49">
        <v>2542</v>
      </c>
      <c r="J44" s="49">
        <f>16029+6</f>
        <v>16035</v>
      </c>
      <c r="K44" s="49">
        <v>16035</v>
      </c>
    </row>
    <row r="45" spans="1:11" ht="12.75" customHeight="1" x14ac:dyDescent="0.2">
      <c r="A45" s="199" t="s">
        <v>137</v>
      </c>
      <c r="B45" s="199"/>
      <c r="C45" s="199"/>
      <c r="D45" s="199"/>
      <c r="E45" s="199"/>
      <c r="F45" s="199"/>
      <c r="G45" s="11">
        <v>38</v>
      </c>
      <c r="H45" s="49">
        <v>0</v>
      </c>
      <c r="I45" s="49">
        <v>0</v>
      </c>
      <c r="J45" s="49">
        <v>0</v>
      </c>
      <c r="K45" s="49">
        <v>0</v>
      </c>
    </row>
    <row r="46" spans="1:11" ht="12.75" customHeight="1" x14ac:dyDescent="0.2">
      <c r="A46" s="199" t="s">
        <v>138</v>
      </c>
      <c r="B46" s="199"/>
      <c r="C46" s="199"/>
      <c r="D46" s="199"/>
      <c r="E46" s="199"/>
      <c r="F46" s="199"/>
      <c r="G46" s="11">
        <v>39</v>
      </c>
      <c r="H46" s="49">
        <v>0</v>
      </c>
      <c r="I46" s="49">
        <v>0</v>
      </c>
      <c r="J46" s="49">
        <v>0</v>
      </c>
      <c r="K46" s="49">
        <v>0</v>
      </c>
    </row>
    <row r="47" spans="1:11" ht="12.75" customHeight="1" x14ac:dyDescent="0.2">
      <c r="A47" s="199" t="s">
        <v>139</v>
      </c>
      <c r="B47" s="199"/>
      <c r="C47" s="199"/>
      <c r="D47" s="199"/>
      <c r="E47" s="199"/>
      <c r="F47" s="199"/>
      <c r="G47" s="11">
        <v>40</v>
      </c>
      <c r="H47" s="49">
        <v>0</v>
      </c>
      <c r="I47" s="49">
        <v>0</v>
      </c>
      <c r="J47" s="49">
        <v>0</v>
      </c>
      <c r="K47" s="49">
        <v>0</v>
      </c>
    </row>
    <row r="48" spans="1:11" ht="12.75" customHeight="1" x14ac:dyDescent="0.2">
      <c r="A48" s="233" t="s">
        <v>359</v>
      </c>
      <c r="B48" s="233"/>
      <c r="C48" s="233"/>
      <c r="D48" s="233"/>
      <c r="E48" s="233"/>
      <c r="F48" s="233"/>
      <c r="G48" s="12">
        <v>41</v>
      </c>
      <c r="H48" s="48">
        <f>SUM(H49:H55)</f>
        <v>141416</v>
      </c>
      <c r="I48" s="48">
        <f>SUM(I49:I55)</f>
        <v>141416</v>
      </c>
      <c r="J48" s="48">
        <f>SUM(J49:J55)</f>
        <v>137542</v>
      </c>
      <c r="K48" s="48">
        <f>SUM(K49:K55)</f>
        <v>137542</v>
      </c>
    </row>
    <row r="49" spans="1:11" ht="25.15" customHeight="1" x14ac:dyDescent="0.2">
      <c r="A49" s="199" t="s">
        <v>140</v>
      </c>
      <c r="B49" s="199"/>
      <c r="C49" s="199"/>
      <c r="D49" s="199"/>
      <c r="E49" s="199"/>
      <c r="F49" s="199"/>
      <c r="G49" s="11">
        <v>42</v>
      </c>
      <c r="H49" s="49">
        <v>0</v>
      </c>
      <c r="I49" s="49">
        <v>0</v>
      </c>
      <c r="J49" s="49">
        <v>0</v>
      </c>
      <c r="K49" s="49">
        <v>0</v>
      </c>
    </row>
    <row r="50" spans="1:11" ht="12.75" customHeight="1" x14ac:dyDescent="0.2">
      <c r="A50" s="237" t="s">
        <v>141</v>
      </c>
      <c r="B50" s="237"/>
      <c r="C50" s="237"/>
      <c r="D50" s="237"/>
      <c r="E50" s="237"/>
      <c r="F50" s="237"/>
      <c r="G50" s="11">
        <v>43</v>
      </c>
      <c r="H50" s="49">
        <v>0</v>
      </c>
      <c r="I50" s="49">
        <v>0</v>
      </c>
      <c r="J50" s="49">
        <v>0</v>
      </c>
      <c r="K50" s="49">
        <v>0</v>
      </c>
    </row>
    <row r="51" spans="1:11" ht="12.75" customHeight="1" x14ac:dyDescent="0.2">
      <c r="A51" s="237" t="s">
        <v>142</v>
      </c>
      <c r="B51" s="237"/>
      <c r="C51" s="237"/>
      <c r="D51" s="237"/>
      <c r="E51" s="237"/>
      <c r="F51" s="237"/>
      <c r="G51" s="11">
        <v>44</v>
      </c>
      <c r="H51" s="49">
        <v>141416</v>
      </c>
      <c r="I51" s="49">
        <v>141416</v>
      </c>
      <c r="J51" s="49">
        <v>137538</v>
      </c>
      <c r="K51" s="49">
        <v>137538</v>
      </c>
    </row>
    <row r="52" spans="1:11" ht="12.75" customHeight="1" x14ac:dyDescent="0.2">
      <c r="A52" s="237" t="s">
        <v>143</v>
      </c>
      <c r="B52" s="237"/>
      <c r="C52" s="237"/>
      <c r="D52" s="237"/>
      <c r="E52" s="237"/>
      <c r="F52" s="237"/>
      <c r="G52" s="11">
        <v>45</v>
      </c>
      <c r="H52" s="49">
        <v>0</v>
      </c>
      <c r="I52" s="49">
        <v>0</v>
      </c>
      <c r="J52" s="49">
        <v>4</v>
      </c>
      <c r="K52" s="49">
        <v>4</v>
      </c>
    </row>
    <row r="53" spans="1:11" ht="12.75" customHeight="1" x14ac:dyDescent="0.2">
      <c r="A53" s="237" t="s">
        <v>144</v>
      </c>
      <c r="B53" s="237"/>
      <c r="C53" s="237"/>
      <c r="D53" s="237"/>
      <c r="E53" s="237"/>
      <c r="F53" s="237"/>
      <c r="G53" s="11">
        <v>46</v>
      </c>
      <c r="H53" s="49">
        <v>0</v>
      </c>
      <c r="I53" s="49">
        <v>0</v>
      </c>
      <c r="J53" s="49">
        <v>0</v>
      </c>
      <c r="K53" s="49">
        <v>0</v>
      </c>
    </row>
    <row r="54" spans="1:11" ht="12.75" customHeight="1" x14ac:dyDescent="0.2">
      <c r="A54" s="237" t="s">
        <v>145</v>
      </c>
      <c r="B54" s="237"/>
      <c r="C54" s="237"/>
      <c r="D54" s="237"/>
      <c r="E54" s="237"/>
      <c r="F54" s="237"/>
      <c r="G54" s="11">
        <v>47</v>
      </c>
      <c r="H54" s="49">
        <v>0</v>
      </c>
      <c r="I54" s="49">
        <v>0</v>
      </c>
      <c r="J54" s="49">
        <v>0</v>
      </c>
      <c r="K54" s="49">
        <v>0</v>
      </c>
    </row>
    <row r="55" spans="1:11" ht="12.75" customHeight="1" x14ac:dyDescent="0.2">
      <c r="A55" s="237" t="s">
        <v>146</v>
      </c>
      <c r="B55" s="237"/>
      <c r="C55" s="237"/>
      <c r="D55" s="237"/>
      <c r="E55" s="237"/>
      <c r="F55" s="237"/>
      <c r="G55" s="11">
        <v>48</v>
      </c>
      <c r="H55" s="49"/>
      <c r="I55" s="49">
        <v>0</v>
      </c>
      <c r="J55" s="49">
        <v>0</v>
      </c>
      <c r="K55" s="49">
        <v>0</v>
      </c>
    </row>
    <row r="56" spans="1:11" ht="22.15" customHeight="1" x14ac:dyDescent="0.2">
      <c r="A56" s="239" t="s">
        <v>147</v>
      </c>
      <c r="B56" s="239"/>
      <c r="C56" s="239"/>
      <c r="D56" s="239"/>
      <c r="E56" s="239"/>
      <c r="F56" s="239"/>
      <c r="G56" s="11">
        <v>49</v>
      </c>
      <c r="H56" s="49">
        <v>0</v>
      </c>
      <c r="I56" s="49">
        <v>0</v>
      </c>
      <c r="J56" s="49">
        <v>0</v>
      </c>
      <c r="K56" s="49">
        <v>0</v>
      </c>
    </row>
    <row r="57" spans="1:11" ht="12.75" customHeight="1" x14ac:dyDescent="0.2">
      <c r="A57" s="239" t="s">
        <v>148</v>
      </c>
      <c r="B57" s="239"/>
      <c r="C57" s="239"/>
      <c r="D57" s="239"/>
      <c r="E57" s="239"/>
      <c r="F57" s="239"/>
      <c r="G57" s="11">
        <v>50</v>
      </c>
      <c r="H57" s="49">
        <v>0</v>
      </c>
      <c r="I57" s="49">
        <v>0</v>
      </c>
      <c r="J57" s="49">
        <v>0</v>
      </c>
      <c r="K57" s="49">
        <v>0</v>
      </c>
    </row>
    <row r="58" spans="1:11" ht="24.6" customHeight="1" x14ac:dyDescent="0.2">
      <c r="A58" s="239" t="s">
        <v>149</v>
      </c>
      <c r="B58" s="239"/>
      <c r="C58" s="239"/>
      <c r="D58" s="239"/>
      <c r="E58" s="239"/>
      <c r="F58" s="239"/>
      <c r="G58" s="11">
        <v>51</v>
      </c>
      <c r="H58" s="49">
        <v>0</v>
      </c>
      <c r="I58" s="49">
        <v>0</v>
      </c>
      <c r="J58" s="49">
        <v>0</v>
      </c>
      <c r="K58" s="49">
        <v>0</v>
      </c>
    </row>
    <row r="59" spans="1:11" ht="12.75" customHeight="1" x14ac:dyDescent="0.2">
      <c r="A59" s="239" t="s">
        <v>150</v>
      </c>
      <c r="B59" s="239"/>
      <c r="C59" s="239"/>
      <c r="D59" s="239"/>
      <c r="E59" s="239"/>
      <c r="F59" s="239"/>
      <c r="G59" s="11">
        <v>52</v>
      </c>
      <c r="H59" s="49">
        <v>0</v>
      </c>
      <c r="I59" s="49">
        <v>0</v>
      </c>
      <c r="J59" s="49">
        <v>0</v>
      </c>
      <c r="K59" s="49">
        <v>0</v>
      </c>
    </row>
    <row r="60" spans="1:11" ht="12.75" customHeight="1" x14ac:dyDescent="0.2">
      <c r="A60" s="233" t="s">
        <v>360</v>
      </c>
      <c r="B60" s="233"/>
      <c r="C60" s="233"/>
      <c r="D60" s="233"/>
      <c r="E60" s="233"/>
      <c r="F60" s="233"/>
      <c r="G60" s="12">
        <v>53</v>
      </c>
      <c r="H60" s="48">
        <f>H8+H37+H56+H57</f>
        <v>529298</v>
      </c>
      <c r="I60" s="48">
        <f t="shared" ref="I60:K60" si="0">I8+I37+I56+I57</f>
        <v>529298</v>
      </c>
      <c r="J60" s="48">
        <f t="shared" si="0"/>
        <v>578258</v>
      </c>
      <c r="K60" s="48">
        <f t="shared" si="0"/>
        <v>578258</v>
      </c>
    </row>
    <row r="61" spans="1:11" ht="12.75" customHeight="1" x14ac:dyDescent="0.2">
      <c r="A61" s="233" t="s">
        <v>361</v>
      </c>
      <c r="B61" s="233"/>
      <c r="C61" s="233"/>
      <c r="D61" s="233"/>
      <c r="E61" s="233"/>
      <c r="F61" s="233"/>
      <c r="G61" s="12">
        <v>54</v>
      </c>
      <c r="H61" s="48">
        <f>H14+H48+H58+H59</f>
        <v>1838640</v>
      </c>
      <c r="I61" s="48">
        <f t="shared" ref="I61:K61" si="1">I14+I48+I58+I59</f>
        <v>1838640</v>
      </c>
      <c r="J61" s="48">
        <f t="shared" si="1"/>
        <v>2101439</v>
      </c>
      <c r="K61" s="48">
        <f t="shared" si="1"/>
        <v>2101439</v>
      </c>
    </row>
    <row r="62" spans="1:11" ht="12.75" customHeight="1" x14ac:dyDescent="0.2">
      <c r="A62" s="233" t="s">
        <v>362</v>
      </c>
      <c r="B62" s="233"/>
      <c r="C62" s="233"/>
      <c r="D62" s="233"/>
      <c r="E62" s="233"/>
      <c r="F62" s="233"/>
      <c r="G62" s="12">
        <v>55</v>
      </c>
      <c r="H62" s="48">
        <f>H60-H61</f>
        <v>-1309342</v>
      </c>
      <c r="I62" s="48">
        <f t="shared" ref="I62:K62" si="2">I60-I61</f>
        <v>-1309342</v>
      </c>
      <c r="J62" s="48">
        <f t="shared" si="2"/>
        <v>-1523181</v>
      </c>
      <c r="K62" s="48">
        <f t="shared" si="2"/>
        <v>-1523181</v>
      </c>
    </row>
    <row r="63" spans="1:11" ht="12.75" customHeight="1" x14ac:dyDescent="0.2">
      <c r="A63" s="238" t="s">
        <v>363</v>
      </c>
      <c r="B63" s="238"/>
      <c r="C63" s="238"/>
      <c r="D63" s="238"/>
      <c r="E63" s="238"/>
      <c r="F63" s="238"/>
      <c r="G63" s="12">
        <v>56</v>
      </c>
      <c r="H63" s="48">
        <f>+IF((H60-H61)&gt;0,(H60-H61),0)</f>
        <v>0</v>
      </c>
      <c r="I63" s="48">
        <f t="shared" ref="I63:K63" si="3">+IF((I60-I61)&gt;0,(I60-I61),0)</f>
        <v>0</v>
      </c>
      <c r="J63" s="48">
        <f t="shared" si="3"/>
        <v>0</v>
      </c>
      <c r="K63" s="48">
        <f t="shared" si="3"/>
        <v>0</v>
      </c>
    </row>
    <row r="64" spans="1:11" ht="12.75" customHeight="1" x14ac:dyDescent="0.2">
      <c r="A64" s="238" t="s">
        <v>364</v>
      </c>
      <c r="B64" s="238"/>
      <c r="C64" s="238"/>
      <c r="D64" s="238"/>
      <c r="E64" s="238"/>
      <c r="F64" s="238"/>
      <c r="G64" s="12">
        <v>57</v>
      </c>
      <c r="H64" s="48">
        <f>+IF((H60-H61)&lt;0,(H60-H61),0)</f>
        <v>-1309342</v>
      </c>
      <c r="I64" s="48">
        <f t="shared" ref="I64:K64" si="4">+IF((I60-I61)&lt;0,(I60-I61),0)</f>
        <v>-1309342</v>
      </c>
      <c r="J64" s="48">
        <f t="shared" si="4"/>
        <v>-1523181</v>
      </c>
      <c r="K64" s="48">
        <f t="shared" si="4"/>
        <v>-1523181</v>
      </c>
    </row>
    <row r="65" spans="1:11" ht="12.75" customHeight="1" x14ac:dyDescent="0.2">
      <c r="A65" s="239" t="s">
        <v>110</v>
      </c>
      <c r="B65" s="239"/>
      <c r="C65" s="239"/>
      <c r="D65" s="239"/>
      <c r="E65" s="239"/>
      <c r="F65" s="239"/>
      <c r="G65" s="11">
        <v>58</v>
      </c>
      <c r="H65" s="49"/>
      <c r="I65" s="49"/>
      <c r="J65" s="49"/>
      <c r="K65" s="49"/>
    </row>
    <row r="66" spans="1:11" ht="12.75" customHeight="1" x14ac:dyDescent="0.2">
      <c r="A66" s="233" t="s">
        <v>365</v>
      </c>
      <c r="B66" s="233"/>
      <c r="C66" s="233"/>
      <c r="D66" s="233"/>
      <c r="E66" s="233"/>
      <c r="F66" s="233"/>
      <c r="G66" s="12">
        <v>59</v>
      </c>
      <c r="H66" s="48">
        <f>H62-H65</f>
        <v>-1309342</v>
      </c>
      <c r="I66" s="48">
        <f t="shared" ref="I66:K66" si="5">I62-I65</f>
        <v>-1309342</v>
      </c>
      <c r="J66" s="48">
        <f t="shared" si="5"/>
        <v>-1523181</v>
      </c>
      <c r="K66" s="48">
        <f t="shared" si="5"/>
        <v>-1523181</v>
      </c>
    </row>
    <row r="67" spans="1:11" ht="12.75" customHeight="1" x14ac:dyDescent="0.2">
      <c r="A67" s="238" t="s">
        <v>366</v>
      </c>
      <c r="B67" s="238"/>
      <c r="C67" s="238"/>
      <c r="D67" s="238"/>
      <c r="E67" s="238"/>
      <c r="F67" s="238"/>
      <c r="G67" s="12">
        <v>60</v>
      </c>
      <c r="H67" s="48">
        <f>+IF((H62-H65)&gt;0,(H62-H65),0)</f>
        <v>0</v>
      </c>
      <c r="I67" s="48">
        <f t="shared" ref="I67:K67" si="6">+IF((I62-I65)&gt;0,(I62-I65),0)</f>
        <v>0</v>
      </c>
      <c r="J67" s="48">
        <f t="shared" si="6"/>
        <v>0</v>
      </c>
      <c r="K67" s="48">
        <f t="shared" si="6"/>
        <v>0</v>
      </c>
    </row>
    <row r="68" spans="1:11" ht="12.75" customHeight="1" x14ac:dyDescent="0.2">
      <c r="A68" s="238" t="s">
        <v>367</v>
      </c>
      <c r="B68" s="238"/>
      <c r="C68" s="238"/>
      <c r="D68" s="238"/>
      <c r="E68" s="238"/>
      <c r="F68" s="238"/>
      <c r="G68" s="12">
        <v>61</v>
      </c>
      <c r="H68" s="48">
        <f>+IF((H62-H65)&lt;0,(H62-H65),0)</f>
        <v>-1309342</v>
      </c>
      <c r="I68" s="48">
        <f t="shared" ref="I68:K68" si="7">+IF((I62-I65)&lt;0,(I62-I65),0)</f>
        <v>-1309342</v>
      </c>
      <c r="J68" s="48">
        <f t="shared" si="7"/>
        <v>-1523181</v>
      </c>
      <c r="K68" s="48">
        <f t="shared" si="7"/>
        <v>-1523181</v>
      </c>
    </row>
    <row r="69" spans="1:11" x14ac:dyDescent="0.2">
      <c r="A69" s="240" t="s">
        <v>151</v>
      </c>
      <c r="B69" s="240"/>
      <c r="C69" s="240"/>
      <c r="D69" s="240"/>
      <c r="E69" s="240"/>
      <c r="F69" s="240"/>
      <c r="G69" s="241"/>
      <c r="H69" s="241"/>
      <c r="I69" s="241"/>
      <c r="J69" s="242"/>
      <c r="K69" s="242"/>
    </row>
    <row r="70" spans="1:11" ht="22.15" customHeight="1" x14ac:dyDescent="0.2">
      <c r="A70" s="233" t="s">
        <v>368</v>
      </c>
      <c r="B70" s="233"/>
      <c r="C70" s="233"/>
      <c r="D70" s="233"/>
      <c r="E70" s="233"/>
      <c r="F70" s="233"/>
      <c r="G70" s="12">
        <v>62</v>
      </c>
      <c r="H70" s="48">
        <f>H71-H72</f>
        <v>0</v>
      </c>
      <c r="I70" s="48">
        <f>I71-I72</f>
        <v>0</v>
      </c>
      <c r="J70" s="48">
        <f>J71-J72</f>
        <v>0</v>
      </c>
      <c r="K70" s="48">
        <f>K71-K72</f>
        <v>0</v>
      </c>
    </row>
    <row r="71" spans="1:11" ht="12.75" customHeight="1" x14ac:dyDescent="0.2">
      <c r="A71" s="237" t="s">
        <v>152</v>
      </c>
      <c r="B71" s="237"/>
      <c r="C71" s="237"/>
      <c r="D71" s="237"/>
      <c r="E71" s="237"/>
      <c r="F71" s="237"/>
      <c r="G71" s="11">
        <v>63</v>
      </c>
      <c r="H71" s="51">
        <v>0</v>
      </c>
      <c r="I71" s="51">
        <v>0</v>
      </c>
      <c r="J71" s="51">
        <v>0</v>
      </c>
      <c r="K71" s="51">
        <v>0</v>
      </c>
    </row>
    <row r="72" spans="1:11" ht="12.75" customHeight="1" x14ac:dyDescent="0.2">
      <c r="A72" s="237" t="s">
        <v>153</v>
      </c>
      <c r="B72" s="237"/>
      <c r="C72" s="237"/>
      <c r="D72" s="237"/>
      <c r="E72" s="237"/>
      <c r="F72" s="237"/>
      <c r="G72" s="11">
        <v>64</v>
      </c>
      <c r="H72" s="51">
        <v>0</v>
      </c>
      <c r="I72" s="51">
        <v>0</v>
      </c>
      <c r="J72" s="51">
        <v>0</v>
      </c>
      <c r="K72" s="51">
        <v>0</v>
      </c>
    </row>
    <row r="73" spans="1:11" ht="12.75" customHeight="1" x14ac:dyDescent="0.2">
      <c r="A73" s="239" t="s">
        <v>154</v>
      </c>
      <c r="B73" s="239"/>
      <c r="C73" s="239"/>
      <c r="D73" s="239"/>
      <c r="E73" s="239"/>
      <c r="F73" s="239"/>
      <c r="G73" s="11">
        <v>65</v>
      </c>
      <c r="H73" s="51">
        <v>0</v>
      </c>
      <c r="I73" s="51">
        <v>0</v>
      </c>
      <c r="J73" s="51">
        <v>0</v>
      </c>
      <c r="K73" s="51">
        <v>0</v>
      </c>
    </row>
    <row r="74" spans="1:11" ht="12.75" customHeight="1" x14ac:dyDescent="0.2">
      <c r="A74" s="238" t="s">
        <v>369</v>
      </c>
      <c r="B74" s="238"/>
      <c r="C74" s="238"/>
      <c r="D74" s="238"/>
      <c r="E74" s="238"/>
      <c r="F74" s="238"/>
      <c r="G74" s="12">
        <v>66</v>
      </c>
      <c r="H74" s="70">
        <f t="shared" ref="H74:K74" si="8">H75-H76</f>
        <v>0</v>
      </c>
      <c r="I74" s="70">
        <f t="shared" si="8"/>
        <v>0</v>
      </c>
      <c r="J74" s="70">
        <f t="shared" si="8"/>
        <v>0</v>
      </c>
      <c r="K74" s="70">
        <f t="shared" si="8"/>
        <v>0</v>
      </c>
    </row>
    <row r="75" spans="1:11" ht="12.75" customHeight="1" x14ac:dyDescent="0.2">
      <c r="A75" s="238" t="s">
        <v>370</v>
      </c>
      <c r="B75" s="238"/>
      <c r="C75" s="238"/>
      <c r="D75" s="238"/>
      <c r="E75" s="238"/>
      <c r="F75" s="238"/>
      <c r="G75" s="12">
        <v>67</v>
      </c>
      <c r="H75" s="70">
        <f t="shared" ref="H75:K75" si="9">H76-H77</f>
        <v>0</v>
      </c>
      <c r="I75" s="70">
        <f t="shared" si="9"/>
        <v>0</v>
      </c>
      <c r="J75" s="70">
        <f t="shared" si="9"/>
        <v>0</v>
      </c>
      <c r="K75" s="70">
        <f t="shared" si="9"/>
        <v>0</v>
      </c>
    </row>
    <row r="76" spans="1:11" x14ac:dyDescent="0.2">
      <c r="A76" s="240" t="s">
        <v>155</v>
      </c>
      <c r="B76" s="240"/>
      <c r="C76" s="240"/>
      <c r="D76" s="240"/>
      <c r="E76" s="240"/>
      <c r="F76" s="240"/>
      <c r="G76" s="241"/>
      <c r="H76" s="241"/>
      <c r="I76" s="241"/>
      <c r="J76" s="242"/>
      <c r="K76" s="242"/>
    </row>
    <row r="77" spans="1:11" ht="12.75" customHeight="1" x14ac:dyDescent="0.2">
      <c r="A77" s="233" t="s">
        <v>371</v>
      </c>
      <c r="B77" s="233"/>
      <c r="C77" s="233"/>
      <c r="D77" s="233"/>
      <c r="E77" s="233"/>
      <c r="F77" s="233"/>
      <c r="G77" s="12">
        <v>68</v>
      </c>
      <c r="H77" s="70">
        <f>H78-H79</f>
        <v>0</v>
      </c>
      <c r="I77" s="70">
        <f>I78-I79</f>
        <v>0</v>
      </c>
      <c r="J77" s="70">
        <f>J78-J79</f>
        <v>0</v>
      </c>
      <c r="K77" s="70">
        <f>K78-K79</f>
        <v>0</v>
      </c>
    </row>
    <row r="78" spans="1:11" ht="12.75" customHeight="1" x14ac:dyDescent="0.2">
      <c r="A78" s="243" t="s">
        <v>372</v>
      </c>
      <c r="B78" s="243"/>
      <c r="C78" s="243"/>
      <c r="D78" s="243"/>
      <c r="E78" s="243"/>
      <c r="F78" s="243"/>
      <c r="G78" s="42">
        <v>69</v>
      </c>
      <c r="H78" s="51">
        <v>0</v>
      </c>
      <c r="I78" s="51">
        <v>0</v>
      </c>
      <c r="J78" s="51">
        <v>0</v>
      </c>
      <c r="K78" s="51">
        <v>0</v>
      </c>
    </row>
    <row r="79" spans="1:11" ht="12.75" customHeight="1" x14ac:dyDescent="0.2">
      <c r="A79" s="243" t="s">
        <v>373</v>
      </c>
      <c r="B79" s="243"/>
      <c r="C79" s="243"/>
      <c r="D79" s="243"/>
      <c r="E79" s="243"/>
      <c r="F79" s="243"/>
      <c r="G79" s="42">
        <v>70</v>
      </c>
      <c r="H79" s="51">
        <v>0</v>
      </c>
      <c r="I79" s="51">
        <v>0</v>
      </c>
      <c r="J79" s="51">
        <v>0</v>
      </c>
      <c r="K79" s="51">
        <v>0</v>
      </c>
    </row>
    <row r="80" spans="1:11" ht="12.75" customHeight="1" x14ac:dyDescent="0.2">
      <c r="A80" s="233" t="s">
        <v>374</v>
      </c>
      <c r="B80" s="233"/>
      <c r="C80" s="233"/>
      <c r="D80" s="233"/>
      <c r="E80" s="233"/>
      <c r="F80" s="233"/>
      <c r="G80" s="12">
        <v>71</v>
      </c>
      <c r="H80" s="70">
        <f t="shared" ref="H80:K80" si="10">H81-H82</f>
        <v>0</v>
      </c>
      <c r="I80" s="70">
        <f t="shared" si="10"/>
        <v>0</v>
      </c>
      <c r="J80" s="70">
        <f t="shared" si="10"/>
        <v>0</v>
      </c>
      <c r="K80" s="70">
        <f t="shared" si="10"/>
        <v>0</v>
      </c>
    </row>
    <row r="81" spans="1:11" ht="12.75" customHeight="1" x14ac:dyDescent="0.2">
      <c r="A81" s="233" t="s">
        <v>375</v>
      </c>
      <c r="B81" s="233"/>
      <c r="C81" s="233"/>
      <c r="D81" s="233"/>
      <c r="E81" s="233"/>
      <c r="F81" s="233"/>
      <c r="G81" s="12">
        <v>72</v>
      </c>
      <c r="H81" s="70">
        <f t="shared" ref="H81:K81" si="11">H82-H83</f>
        <v>0</v>
      </c>
      <c r="I81" s="70">
        <f t="shared" si="11"/>
        <v>0</v>
      </c>
      <c r="J81" s="70">
        <f t="shared" si="11"/>
        <v>0</v>
      </c>
      <c r="K81" s="70">
        <f t="shared" si="11"/>
        <v>0</v>
      </c>
    </row>
    <row r="82" spans="1:11" ht="12.75" customHeight="1" x14ac:dyDescent="0.2">
      <c r="A82" s="238" t="s">
        <v>376</v>
      </c>
      <c r="B82" s="238"/>
      <c r="C82" s="238"/>
      <c r="D82" s="238"/>
      <c r="E82" s="238"/>
      <c r="F82" s="238"/>
      <c r="G82" s="12">
        <v>73</v>
      </c>
      <c r="H82" s="70">
        <f t="shared" ref="H82:K82" si="12">H83-H84</f>
        <v>0</v>
      </c>
      <c r="I82" s="70">
        <f t="shared" si="12"/>
        <v>0</v>
      </c>
      <c r="J82" s="70">
        <f t="shared" si="12"/>
        <v>0</v>
      </c>
      <c r="K82" s="70">
        <f t="shared" si="12"/>
        <v>0</v>
      </c>
    </row>
    <row r="83" spans="1:11" ht="12.75" customHeight="1" x14ac:dyDescent="0.2">
      <c r="A83" s="238" t="s">
        <v>377</v>
      </c>
      <c r="B83" s="238"/>
      <c r="C83" s="238"/>
      <c r="D83" s="238"/>
      <c r="E83" s="238"/>
      <c r="F83" s="238"/>
      <c r="G83" s="12">
        <v>74</v>
      </c>
      <c r="H83" s="70">
        <f t="shared" ref="H83:K83" si="13">H84-H85</f>
        <v>0</v>
      </c>
      <c r="I83" s="70">
        <f t="shared" si="13"/>
        <v>0</v>
      </c>
      <c r="J83" s="70">
        <f t="shared" si="13"/>
        <v>0</v>
      </c>
      <c r="K83" s="70">
        <f t="shared" si="13"/>
        <v>0</v>
      </c>
    </row>
    <row r="84" spans="1:11" x14ac:dyDescent="0.2">
      <c r="A84" s="240" t="s">
        <v>111</v>
      </c>
      <c r="B84" s="240"/>
      <c r="C84" s="240"/>
      <c r="D84" s="240"/>
      <c r="E84" s="240"/>
      <c r="F84" s="240"/>
      <c r="G84" s="241"/>
      <c r="H84" s="241"/>
      <c r="I84" s="241"/>
      <c r="J84" s="242"/>
      <c r="K84" s="242"/>
    </row>
    <row r="85" spans="1:11" ht="12.75" customHeight="1" x14ac:dyDescent="0.2">
      <c r="A85" s="244" t="s">
        <v>378</v>
      </c>
      <c r="B85" s="244"/>
      <c r="C85" s="244"/>
      <c r="D85" s="244"/>
      <c r="E85" s="244"/>
      <c r="F85" s="244"/>
      <c r="G85" s="12">
        <v>75</v>
      </c>
      <c r="H85" s="50">
        <f>H86+H87</f>
        <v>0</v>
      </c>
      <c r="I85" s="50">
        <f>I86+I87</f>
        <v>0</v>
      </c>
      <c r="J85" s="50">
        <f>J86+J87</f>
        <v>0</v>
      </c>
      <c r="K85" s="50">
        <f>K86+K87</f>
        <v>0</v>
      </c>
    </row>
    <row r="86" spans="1:11" ht="12.75" customHeight="1" x14ac:dyDescent="0.2">
      <c r="A86" s="245" t="s">
        <v>156</v>
      </c>
      <c r="B86" s="245"/>
      <c r="C86" s="245"/>
      <c r="D86" s="245"/>
      <c r="E86" s="245"/>
      <c r="F86" s="245"/>
      <c r="G86" s="11">
        <v>76</v>
      </c>
      <c r="H86" s="51">
        <v>0</v>
      </c>
      <c r="I86" s="51">
        <v>0</v>
      </c>
      <c r="J86" s="51">
        <v>0</v>
      </c>
      <c r="K86" s="51">
        <v>0</v>
      </c>
    </row>
    <row r="87" spans="1:11" ht="12.75" customHeight="1" x14ac:dyDescent="0.2">
      <c r="A87" s="245" t="s">
        <v>157</v>
      </c>
      <c r="B87" s="245"/>
      <c r="C87" s="245"/>
      <c r="D87" s="245"/>
      <c r="E87" s="245"/>
      <c r="F87" s="245"/>
      <c r="G87" s="11">
        <v>77</v>
      </c>
      <c r="H87" s="51">
        <v>0</v>
      </c>
      <c r="I87" s="51">
        <v>0</v>
      </c>
      <c r="J87" s="51">
        <v>0</v>
      </c>
      <c r="K87" s="51">
        <v>0</v>
      </c>
    </row>
    <row r="88" spans="1:11" x14ac:dyDescent="0.2">
      <c r="A88" s="246" t="s">
        <v>113</v>
      </c>
      <c r="B88" s="246"/>
      <c r="C88" s="246"/>
      <c r="D88" s="246"/>
      <c r="E88" s="246"/>
      <c r="F88" s="246"/>
      <c r="G88" s="247"/>
      <c r="H88" s="247"/>
      <c r="I88" s="247"/>
      <c r="J88" s="242"/>
      <c r="K88" s="242"/>
    </row>
    <row r="89" spans="1:11" ht="12.75" customHeight="1" x14ac:dyDescent="0.2">
      <c r="A89" s="215" t="s">
        <v>158</v>
      </c>
      <c r="B89" s="215"/>
      <c r="C89" s="215"/>
      <c r="D89" s="215"/>
      <c r="E89" s="215"/>
      <c r="F89" s="215"/>
      <c r="G89" s="11">
        <v>78</v>
      </c>
      <c r="H89" s="51">
        <f>+H67+H68</f>
        <v>-1309342</v>
      </c>
      <c r="I89" s="51">
        <f>+I67+I68</f>
        <v>-1309342</v>
      </c>
      <c r="J89" s="51">
        <f>+J67+J68</f>
        <v>-1523181</v>
      </c>
      <c r="K89" s="51">
        <f>+K67+K68</f>
        <v>-1523181</v>
      </c>
    </row>
    <row r="90" spans="1:11" ht="24" customHeight="1" x14ac:dyDescent="0.2">
      <c r="A90" s="201" t="s">
        <v>434</v>
      </c>
      <c r="B90" s="201"/>
      <c r="C90" s="201"/>
      <c r="D90" s="201"/>
      <c r="E90" s="201"/>
      <c r="F90" s="201"/>
      <c r="G90" s="12">
        <v>79</v>
      </c>
      <c r="H90" s="68">
        <f>H91+H98</f>
        <v>326124</v>
      </c>
      <c r="I90" s="68">
        <f>I91+I98</f>
        <v>326124</v>
      </c>
      <c r="J90" s="68">
        <f t="shared" ref="J90:K90" si="14">J91+J98</f>
        <v>1776038</v>
      </c>
      <c r="K90" s="68">
        <f t="shared" si="14"/>
        <v>1776038</v>
      </c>
    </row>
    <row r="91" spans="1:11" ht="24" customHeight="1" x14ac:dyDescent="0.2">
      <c r="A91" s="248" t="s">
        <v>441</v>
      </c>
      <c r="B91" s="248"/>
      <c r="C91" s="248"/>
      <c r="D91" s="248"/>
      <c r="E91" s="248"/>
      <c r="F91" s="248"/>
      <c r="G91" s="12">
        <v>80</v>
      </c>
      <c r="H91" s="68">
        <f>SUM(H92:H96)</f>
        <v>326124</v>
      </c>
      <c r="I91" s="68">
        <f>SUM(I92:I96)</f>
        <v>326124</v>
      </c>
      <c r="J91" s="68">
        <f t="shared" ref="J91:K91" si="15">SUM(J92:J96)</f>
        <v>1776038</v>
      </c>
      <c r="K91" s="68">
        <f t="shared" si="15"/>
        <v>1776038</v>
      </c>
    </row>
    <row r="92" spans="1:11" ht="25.5" customHeight="1" x14ac:dyDescent="0.2">
      <c r="A92" s="237" t="s">
        <v>379</v>
      </c>
      <c r="B92" s="237"/>
      <c r="C92" s="237"/>
      <c r="D92" s="237"/>
      <c r="E92" s="237"/>
      <c r="F92" s="237"/>
      <c r="G92" s="12">
        <v>81</v>
      </c>
      <c r="H92" s="51">
        <v>0</v>
      </c>
      <c r="I92" s="51">
        <v>0</v>
      </c>
      <c r="J92" s="51">
        <v>0</v>
      </c>
      <c r="K92" s="51">
        <v>0</v>
      </c>
    </row>
    <row r="93" spans="1:11" ht="38.25" customHeight="1" x14ac:dyDescent="0.2">
      <c r="A93" s="237" t="s">
        <v>380</v>
      </c>
      <c r="B93" s="237"/>
      <c r="C93" s="237"/>
      <c r="D93" s="237"/>
      <c r="E93" s="237"/>
      <c r="F93" s="237"/>
      <c r="G93" s="12">
        <v>82</v>
      </c>
      <c r="H93" s="51">
        <v>326124</v>
      </c>
      <c r="I93" s="51">
        <v>326124</v>
      </c>
      <c r="J93" s="51">
        <v>1776038</v>
      </c>
      <c r="K93" s="51">
        <v>1776038</v>
      </c>
    </row>
    <row r="94" spans="1:11" ht="38.25" customHeight="1" x14ac:dyDescent="0.2">
      <c r="A94" s="237" t="s">
        <v>381</v>
      </c>
      <c r="B94" s="237"/>
      <c r="C94" s="237"/>
      <c r="D94" s="237"/>
      <c r="E94" s="237"/>
      <c r="F94" s="237"/>
      <c r="G94" s="12">
        <v>83</v>
      </c>
      <c r="H94" s="51">
        <v>0</v>
      </c>
      <c r="I94" s="51">
        <v>0</v>
      </c>
      <c r="J94" s="51">
        <v>0</v>
      </c>
      <c r="K94" s="51">
        <v>0</v>
      </c>
    </row>
    <row r="95" spans="1:11" x14ac:dyDescent="0.2">
      <c r="A95" s="237" t="s">
        <v>382</v>
      </c>
      <c r="B95" s="237"/>
      <c r="C95" s="237"/>
      <c r="D95" s="237"/>
      <c r="E95" s="237"/>
      <c r="F95" s="237"/>
      <c r="G95" s="12">
        <v>84</v>
      </c>
      <c r="H95" s="51">
        <v>0</v>
      </c>
      <c r="I95" s="51">
        <v>0</v>
      </c>
      <c r="J95" s="51">
        <v>0</v>
      </c>
      <c r="K95" s="51">
        <v>0</v>
      </c>
    </row>
    <row r="96" spans="1:11" x14ac:dyDescent="0.2">
      <c r="A96" s="237" t="s">
        <v>383</v>
      </c>
      <c r="B96" s="237"/>
      <c r="C96" s="237"/>
      <c r="D96" s="237"/>
      <c r="E96" s="237"/>
      <c r="F96" s="237"/>
      <c r="G96" s="12">
        <v>85</v>
      </c>
      <c r="H96" s="51">
        <v>0</v>
      </c>
      <c r="I96" s="51">
        <v>0</v>
      </c>
      <c r="J96" s="51">
        <v>0</v>
      </c>
      <c r="K96" s="51">
        <v>0</v>
      </c>
    </row>
    <row r="97" spans="1:11" ht="26.25" customHeight="1" x14ac:dyDescent="0.2">
      <c r="A97" s="237" t="s">
        <v>384</v>
      </c>
      <c r="B97" s="237"/>
      <c r="C97" s="237"/>
      <c r="D97" s="237"/>
      <c r="E97" s="237"/>
      <c r="F97" s="237"/>
      <c r="G97" s="12">
        <v>86</v>
      </c>
      <c r="H97" s="51">
        <v>58702</v>
      </c>
      <c r="I97" s="51">
        <v>58702</v>
      </c>
      <c r="J97" s="51">
        <v>-389862</v>
      </c>
      <c r="K97" s="51">
        <v>-389862</v>
      </c>
    </row>
    <row r="98" spans="1:11" ht="25.5" customHeight="1" x14ac:dyDescent="0.2">
      <c r="A98" s="248" t="s">
        <v>435</v>
      </c>
      <c r="B98" s="248"/>
      <c r="C98" s="248"/>
      <c r="D98" s="248"/>
      <c r="E98" s="248"/>
      <c r="F98" s="248"/>
      <c r="G98" s="12">
        <v>87</v>
      </c>
      <c r="H98" s="68">
        <f>SUM(H99:H106)</f>
        <v>0</v>
      </c>
      <c r="I98" s="68">
        <f>SUM(I99:I106)</f>
        <v>0</v>
      </c>
      <c r="J98" s="68">
        <f t="shared" ref="J98:K98" si="16">SUM(J99:J106)</f>
        <v>0</v>
      </c>
      <c r="K98" s="68">
        <f t="shared" si="16"/>
        <v>0</v>
      </c>
    </row>
    <row r="99" spans="1:11" x14ac:dyDescent="0.2">
      <c r="A99" s="249" t="s">
        <v>159</v>
      </c>
      <c r="B99" s="249"/>
      <c r="C99" s="249"/>
      <c r="D99" s="249"/>
      <c r="E99" s="249"/>
      <c r="F99" s="249"/>
      <c r="G99" s="11">
        <v>88</v>
      </c>
      <c r="H99" s="51">
        <v>0</v>
      </c>
      <c r="I99" s="51">
        <v>0</v>
      </c>
      <c r="J99" s="51">
        <v>0</v>
      </c>
      <c r="K99" s="51">
        <v>0</v>
      </c>
    </row>
    <row r="100" spans="1:11" ht="36" customHeight="1" x14ac:dyDescent="0.2">
      <c r="A100" s="237" t="s">
        <v>385</v>
      </c>
      <c r="B100" s="237"/>
      <c r="C100" s="237"/>
      <c r="D100" s="237"/>
      <c r="E100" s="237"/>
      <c r="F100" s="237"/>
      <c r="G100" s="11">
        <v>89</v>
      </c>
      <c r="H100" s="51">
        <v>0</v>
      </c>
      <c r="I100" s="51">
        <v>0</v>
      </c>
      <c r="J100" s="51">
        <v>0</v>
      </c>
      <c r="K100" s="51">
        <v>0</v>
      </c>
    </row>
    <row r="101" spans="1:11" ht="22.15" customHeight="1" x14ac:dyDescent="0.2">
      <c r="A101" s="249" t="s">
        <v>160</v>
      </c>
      <c r="B101" s="249"/>
      <c r="C101" s="249"/>
      <c r="D101" s="249"/>
      <c r="E101" s="249"/>
      <c r="F101" s="249"/>
      <c r="G101" s="11">
        <v>90</v>
      </c>
      <c r="H101" s="51">
        <v>0</v>
      </c>
      <c r="I101" s="51">
        <v>0</v>
      </c>
      <c r="J101" s="51">
        <v>0</v>
      </c>
      <c r="K101" s="51">
        <v>0</v>
      </c>
    </row>
    <row r="102" spans="1:11" ht="22.15" customHeight="1" x14ac:dyDescent="0.2">
      <c r="A102" s="249" t="s">
        <v>161</v>
      </c>
      <c r="B102" s="249"/>
      <c r="C102" s="249"/>
      <c r="D102" s="249"/>
      <c r="E102" s="249"/>
      <c r="F102" s="249"/>
      <c r="G102" s="11">
        <v>91</v>
      </c>
      <c r="H102" s="51">
        <v>0</v>
      </c>
      <c r="I102" s="51">
        <v>0</v>
      </c>
      <c r="J102" s="51">
        <v>0</v>
      </c>
      <c r="K102" s="51">
        <v>0</v>
      </c>
    </row>
    <row r="103" spans="1:11" ht="22.15" customHeight="1" x14ac:dyDescent="0.2">
      <c r="A103" s="249" t="s">
        <v>162</v>
      </c>
      <c r="B103" s="249"/>
      <c r="C103" s="249"/>
      <c r="D103" s="249"/>
      <c r="E103" s="249"/>
      <c r="F103" s="249"/>
      <c r="G103" s="11">
        <v>92</v>
      </c>
      <c r="H103" s="51">
        <v>0</v>
      </c>
      <c r="I103" s="51">
        <v>0</v>
      </c>
      <c r="J103" s="51">
        <v>0</v>
      </c>
      <c r="K103" s="51">
        <v>0</v>
      </c>
    </row>
    <row r="104" spans="1:11" ht="12.75" customHeight="1" x14ac:dyDescent="0.2">
      <c r="A104" s="237" t="s">
        <v>386</v>
      </c>
      <c r="B104" s="237"/>
      <c r="C104" s="237"/>
      <c r="D104" s="237"/>
      <c r="E104" s="237"/>
      <c r="F104" s="237"/>
      <c r="G104" s="11">
        <v>93</v>
      </c>
      <c r="H104" s="51">
        <v>0</v>
      </c>
      <c r="I104" s="51">
        <v>0</v>
      </c>
      <c r="J104" s="51">
        <v>0</v>
      </c>
      <c r="K104" s="51">
        <v>0</v>
      </c>
    </row>
    <row r="105" spans="1:11" ht="26.25" customHeight="1" x14ac:dyDescent="0.2">
      <c r="A105" s="237" t="s">
        <v>387</v>
      </c>
      <c r="B105" s="237"/>
      <c r="C105" s="237"/>
      <c r="D105" s="237"/>
      <c r="E105" s="237"/>
      <c r="F105" s="237"/>
      <c r="G105" s="11">
        <v>94</v>
      </c>
      <c r="H105" s="51">
        <v>0</v>
      </c>
      <c r="I105" s="51">
        <v>0</v>
      </c>
      <c r="J105" s="51">
        <v>0</v>
      </c>
      <c r="K105" s="51">
        <v>0</v>
      </c>
    </row>
    <row r="106" spans="1:11" x14ac:dyDescent="0.2">
      <c r="A106" s="237" t="s">
        <v>388</v>
      </c>
      <c r="B106" s="237"/>
      <c r="C106" s="237"/>
      <c r="D106" s="237"/>
      <c r="E106" s="237"/>
      <c r="F106" s="237"/>
      <c r="G106" s="11">
        <v>95</v>
      </c>
      <c r="H106" s="51">
        <v>0</v>
      </c>
      <c r="I106" s="51">
        <v>0</v>
      </c>
      <c r="J106" s="51">
        <v>0</v>
      </c>
      <c r="K106" s="51">
        <v>0</v>
      </c>
    </row>
    <row r="107" spans="1:11" ht="24.75" customHeight="1" x14ac:dyDescent="0.2">
      <c r="A107" s="237" t="s">
        <v>389</v>
      </c>
      <c r="B107" s="237"/>
      <c r="C107" s="237"/>
      <c r="D107" s="237"/>
      <c r="E107" s="237"/>
      <c r="F107" s="237"/>
      <c r="G107" s="11">
        <v>96</v>
      </c>
      <c r="H107" s="51">
        <v>0</v>
      </c>
      <c r="I107" s="51">
        <v>0</v>
      </c>
      <c r="J107" s="51">
        <v>0</v>
      </c>
      <c r="K107" s="51">
        <v>0</v>
      </c>
    </row>
    <row r="108" spans="1:11" ht="22.9" customHeight="1" x14ac:dyDescent="0.2">
      <c r="A108" s="201" t="s">
        <v>436</v>
      </c>
      <c r="B108" s="201"/>
      <c r="C108" s="201"/>
      <c r="D108" s="201"/>
      <c r="E108" s="201"/>
      <c r="F108" s="201"/>
      <c r="G108" s="12">
        <v>97</v>
      </c>
      <c r="H108" s="68">
        <f>H91+H98-H107-H97</f>
        <v>267422</v>
      </c>
      <c r="I108" s="68">
        <f>I91+I98-I107-I97</f>
        <v>267422</v>
      </c>
      <c r="J108" s="68">
        <f t="shared" ref="J108:K108" si="17">J91+J98-J107-J97</f>
        <v>2165900</v>
      </c>
      <c r="K108" s="68">
        <f t="shared" si="17"/>
        <v>2165900</v>
      </c>
    </row>
    <row r="109" spans="1:11" ht="12.75" customHeight="1" x14ac:dyDescent="0.2">
      <c r="A109" s="201" t="s">
        <v>390</v>
      </c>
      <c r="B109" s="201"/>
      <c r="C109" s="201"/>
      <c r="D109" s="201"/>
      <c r="E109" s="201"/>
      <c r="F109" s="201"/>
      <c r="G109" s="12">
        <v>98</v>
      </c>
      <c r="H109" s="50">
        <f>H89+H108</f>
        <v>-1041920</v>
      </c>
      <c r="I109" s="50">
        <f>I89+I108</f>
        <v>-1041920</v>
      </c>
      <c r="J109" s="50">
        <f t="shared" ref="J109:K109" si="18">J89+J108</f>
        <v>642719</v>
      </c>
      <c r="K109" s="50">
        <f t="shared" si="18"/>
        <v>642719</v>
      </c>
    </row>
    <row r="110" spans="1:11" x14ac:dyDescent="0.2">
      <c r="A110" s="240" t="s">
        <v>163</v>
      </c>
      <c r="B110" s="240"/>
      <c r="C110" s="240"/>
      <c r="D110" s="240"/>
      <c r="E110" s="240"/>
      <c r="F110" s="240"/>
      <c r="G110" s="241"/>
      <c r="H110" s="241"/>
      <c r="I110" s="241"/>
      <c r="J110" s="242"/>
      <c r="K110" s="242"/>
    </row>
    <row r="111" spans="1:11" ht="12.75" customHeight="1" x14ac:dyDescent="0.2">
      <c r="A111" s="244" t="s">
        <v>391</v>
      </c>
      <c r="B111" s="244"/>
      <c r="C111" s="244"/>
      <c r="D111" s="244"/>
      <c r="E111" s="244"/>
      <c r="F111" s="244"/>
      <c r="G111" s="12">
        <v>99</v>
      </c>
      <c r="H111" s="50">
        <f>H112+H113</f>
        <v>-1041920</v>
      </c>
      <c r="I111" s="50">
        <f>I112+I113</f>
        <v>-1041920</v>
      </c>
      <c r="J111" s="50">
        <f>J112+J113</f>
        <v>642719</v>
      </c>
      <c r="K111" s="50">
        <f>K112+K113</f>
        <v>642719</v>
      </c>
    </row>
    <row r="112" spans="1:11" ht="12.75" customHeight="1" x14ac:dyDescent="0.2">
      <c r="A112" s="245" t="s">
        <v>112</v>
      </c>
      <c r="B112" s="245"/>
      <c r="C112" s="245"/>
      <c r="D112" s="245"/>
      <c r="E112" s="245"/>
      <c r="F112" s="245"/>
      <c r="G112" s="11">
        <v>100</v>
      </c>
      <c r="H112" s="51">
        <f>+H109</f>
        <v>-1041920</v>
      </c>
      <c r="I112" s="51">
        <f t="shared" ref="I112:K112" si="19">+I109</f>
        <v>-1041920</v>
      </c>
      <c r="J112" s="51">
        <f t="shared" si="19"/>
        <v>642719</v>
      </c>
      <c r="K112" s="51">
        <f t="shared" si="19"/>
        <v>642719</v>
      </c>
    </row>
    <row r="113" spans="1:11" ht="12.75" customHeight="1" x14ac:dyDescent="0.2">
      <c r="A113" s="245" t="s">
        <v>164</v>
      </c>
      <c r="B113" s="245"/>
      <c r="C113" s="245"/>
      <c r="D113" s="245"/>
      <c r="E113" s="245"/>
      <c r="F113" s="245"/>
      <c r="G113" s="11">
        <v>101</v>
      </c>
      <c r="H113" s="51">
        <v>0</v>
      </c>
      <c r="I113" s="51">
        <v>0</v>
      </c>
      <c r="J113" s="51">
        <v>0</v>
      </c>
      <c r="K113" s="51">
        <v>0</v>
      </c>
    </row>
  </sheetData>
  <sheetProtection algorithmName="SHA-512" hashValue="THaRX+9GP8I0mLgLvS/T6x5j8zE8X83JVlxZ7uunNm0jlwEOJ8hBs2dMRZ8xnCQOjC60YnK+rnPXjrhJiHtIKA==" saltValue="o0Ft/ybNbHuIoA1TlAUCFg==" spinCount="100000" sheet="1" objects="1" scenarios="1"/>
  <mergeCells count="115">
    <mergeCell ref="A111:F111"/>
    <mergeCell ref="A112:F112"/>
    <mergeCell ref="A113:F113"/>
    <mergeCell ref="A91:F91"/>
    <mergeCell ref="A99:F99"/>
    <mergeCell ref="A93:F93"/>
    <mergeCell ref="A94:F94"/>
    <mergeCell ref="A95:F95"/>
    <mergeCell ref="A96:F96"/>
    <mergeCell ref="A97:F97"/>
    <mergeCell ref="A104:F104"/>
    <mergeCell ref="A105:F105"/>
    <mergeCell ref="A108:F108"/>
    <mergeCell ref="A109:F109"/>
    <mergeCell ref="A110:K110"/>
    <mergeCell ref="A106:F106"/>
    <mergeCell ref="A107:F107"/>
    <mergeCell ref="A92:F92"/>
    <mergeCell ref="A100:F100"/>
    <mergeCell ref="A101:F101"/>
    <mergeCell ref="A102:F102"/>
    <mergeCell ref="A103:F103"/>
    <mergeCell ref="A98:F98"/>
    <mergeCell ref="A85:F85"/>
    <mergeCell ref="A86:F86"/>
    <mergeCell ref="A87:F87"/>
    <mergeCell ref="A88:K88"/>
    <mergeCell ref="A89:F89"/>
    <mergeCell ref="A90:F90"/>
    <mergeCell ref="A79:F79"/>
    <mergeCell ref="A80:F80"/>
    <mergeCell ref="A81:F81"/>
    <mergeCell ref="A82:F82"/>
    <mergeCell ref="A83:F83"/>
    <mergeCell ref="A84:K84"/>
    <mergeCell ref="A73:F73"/>
    <mergeCell ref="A74:F74"/>
    <mergeCell ref="A75:F75"/>
    <mergeCell ref="A76:K76"/>
    <mergeCell ref="A77:F77"/>
    <mergeCell ref="A78:F78"/>
    <mergeCell ref="A67:F67"/>
    <mergeCell ref="A68:F68"/>
    <mergeCell ref="A69:K69"/>
    <mergeCell ref="A70:F70"/>
    <mergeCell ref="A71:F71"/>
    <mergeCell ref="A72:F72"/>
    <mergeCell ref="A61:F61"/>
    <mergeCell ref="A62:F62"/>
    <mergeCell ref="A63:F63"/>
    <mergeCell ref="A64:F64"/>
    <mergeCell ref="A65:F65"/>
    <mergeCell ref="A66:F66"/>
    <mergeCell ref="A55:F55"/>
    <mergeCell ref="A56:F56"/>
    <mergeCell ref="A57:F57"/>
    <mergeCell ref="A58:F58"/>
    <mergeCell ref="A59:F59"/>
    <mergeCell ref="A60:F60"/>
    <mergeCell ref="A49:F49"/>
    <mergeCell ref="A50:F50"/>
    <mergeCell ref="A51:F51"/>
    <mergeCell ref="A52:F52"/>
    <mergeCell ref="A53:F53"/>
    <mergeCell ref="A54:F54"/>
    <mergeCell ref="A43:F43"/>
    <mergeCell ref="A44:F44"/>
    <mergeCell ref="A45:F45"/>
    <mergeCell ref="A46:F46"/>
    <mergeCell ref="A47:F47"/>
    <mergeCell ref="A48:F48"/>
    <mergeCell ref="A37:F37"/>
    <mergeCell ref="A38:F38"/>
    <mergeCell ref="A39:F39"/>
    <mergeCell ref="A40:F40"/>
    <mergeCell ref="A41:F41"/>
    <mergeCell ref="A42:F42"/>
    <mergeCell ref="A31:F31"/>
    <mergeCell ref="A32:F32"/>
    <mergeCell ref="A33:F33"/>
    <mergeCell ref="A34:F34"/>
    <mergeCell ref="A35:F35"/>
    <mergeCell ref="A36:F36"/>
    <mergeCell ref="A25:F25"/>
    <mergeCell ref="A26:F26"/>
    <mergeCell ref="A27:F27"/>
    <mergeCell ref="A28:F28"/>
    <mergeCell ref="A29:F29"/>
    <mergeCell ref="A30:F30"/>
    <mergeCell ref="A19:F19"/>
    <mergeCell ref="A20:F20"/>
    <mergeCell ref="A21:F21"/>
    <mergeCell ref="A22:F22"/>
    <mergeCell ref="A23:F23"/>
    <mergeCell ref="A24:F24"/>
    <mergeCell ref="A14:F14"/>
    <mergeCell ref="A15:F15"/>
    <mergeCell ref="A16:F16"/>
    <mergeCell ref="A17:F17"/>
    <mergeCell ref="A18:F18"/>
    <mergeCell ref="A7:F7"/>
    <mergeCell ref="A8:F8"/>
    <mergeCell ref="A9:F9"/>
    <mergeCell ref="A10:F10"/>
    <mergeCell ref="A11:F11"/>
    <mergeCell ref="A12:F12"/>
    <mergeCell ref="A1:I1"/>
    <mergeCell ref="A2:I2"/>
    <mergeCell ref="A3:K3"/>
    <mergeCell ref="A4:K4"/>
    <mergeCell ref="A5:F6"/>
    <mergeCell ref="G5:G6"/>
    <mergeCell ref="H5:I5"/>
    <mergeCell ref="J5:K5"/>
    <mergeCell ref="A13:F13"/>
  </mergeCells>
  <dataValidations count="5">
    <dataValidation type="whole" operator="greaterThanOrEqual" allowBlank="1" showInputMessage="1" showErrorMessage="1" errorTitle="Pogrešan upis" error="Dopušten je upis samo pozitivnih cjelobrojnih vrijednosti" sqref="H71:K72 H78:K79 H16:K25 H82:K83 H74:K75 H55:K61 H8:K14 H36:K53 H63:K64 H67:K68" xr:uid="{00000000-0002-0000-0200-000000000000}">
      <formula1>0</formula1>
    </dataValidation>
    <dataValidation type="whole" operator="notEqual" allowBlank="1" showInputMessage="1" showErrorMessage="1" errorTitle="Pogrešan upis" error="Dopušten je upis samo cjelobrojnih vrijednosti" sqref="H15:K15 H26:K35 H54:K54 H111:K113 H62:K62 H70:K70 H73:K73 H77:K77 H80:K81 H85:K87 H65:K66 H89:K109" xr:uid="{00000000-0002-0000-0200-000001000000}">
      <formula1>999999999999</formula1>
    </dataValidation>
    <dataValidation type="whole" operator="notEqual" allowBlank="1" showInputMessage="1" showErrorMessage="1" errorTitle="Pogrešan unos" error="Mogu se unijeti samo cjelobrojne vrijednosti." sqref="H65536:I65547 JD65536:JE65547 SZ65536:TA65547 ACV65536:ACW65547 AMR65536:AMS65547 AWN65536:AWO65547 BGJ65536:BGK65547 BQF65536:BQG65547 CAB65536:CAC65547 CJX65536:CJY65547 CTT65536:CTU65547 DDP65536:DDQ65547 DNL65536:DNM65547 DXH65536:DXI65547 EHD65536:EHE65547 EQZ65536:ERA65547 FAV65536:FAW65547 FKR65536:FKS65547 FUN65536:FUO65547 GEJ65536:GEK65547 GOF65536:GOG65547 GYB65536:GYC65547 HHX65536:HHY65547 HRT65536:HRU65547 IBP65536:IBQ65547 ILL65536:ILM65547 IVH65536:IVI65547 JFD65536:JFE65547 JOZ65536:JPA65547 JYV65536:JYW65547 KIR65536:KIS65547 KSN65536:KSO65547 LCJ65536:LCK65547 LMF65536:LMG65547 LWB65536:LWC65547 MFX65536:MFY65547 MPT65536:MPU65547 MZP65536:MZQ65547 NJL65536:NJM65547 NTH65536:NTI65547 ODD65536:ODE65547 OMZ65536:ONA65547 OWV65536:OWW65547 PGR65536:PGS65547 PQN65536:PQO65547 QAJ65536:QAK65547 QKF65536:QKG65547 QUB65536:QUC65547 RDX65536:RDY65547 RNT65536:RNU65547 RXP65536:RXQ65547 SHL65536:SHM65547 SRH65536:SRI65547 TBD65536:TBE65547 TKZ65536:TLA65547 TUV65536:TUW65547 UER65536:UES65547 UON65536:UOO65547 UYJ65536:UYK65547 VIF65536:VIG65547 VSB65536:VSC65547 WBX65536:WBY65547 WLT65536:WLU65547 WVP65536:WVQ65547 H131072:I131083 JD131072:JE131083 SZ131072:TA131083 ACV131072:ACW131083 AMR131072:AMS131083 AWN131072:AWO131083 BGJ131072:BGK131083 BQF131072:BQG131083 CAB131072:CAC131083 CJX131072:CJY131083 CTT131072:CTU131083 DDP131072:DDQ131083 DNL131072:DNM131083 DXH131072:DXI131083 EHD131072:EHE131083 EQZ131072:ERA131083 FAV131072:FAW131083 FKR131072:FKS131083 FUN131072:FUO131083 GEJ131072:GEK131083 GOF131072:GOG131083 GYB131072:GYC131083 HHX131072:HHY131083 HRT131072:HRU131083 IBP131072:IBQ131083 ILL131072:ILM131083 IVH131072:IVI131083 JFD131072:JFE131083 JOZ131072:JPA131083 JYV131072:JYW131083 KIR131072:KIS131083 KSN131072:KSO131083 LCJ131072:LCK131083 LMF131072:LMG131083 LWB131072:LWC131083 MFX131072:MFY131083 MPT131072:MPU131083 MZP131072:MZQ131083 NJL131072:NJM131083 NTH131072:NTI131083 ODD131072:ODE131083 OMZ131072:ONA131083 OWV131072:OWW131083 PGR131072:PGS131083 PQN131072:PQO131083 QAJ131072:QAK131083 QKF131072:QKG131083 QUB131072:QUC131083 RDX131072:RDY131083 RNT131072:RNU131083 RXP131072:RXQ131083 SHL131072:SHM131083 SRH131072:SRI131083 TBD131072:TBE131083 TKZ131072:TLA131083 TUV131072:TUW131083 UER131072:UES131083 UON131072:UOO131083 UYJ131072:UYK131083 VIF131072:VIG131083 VSB131072:VSC131083 WBX131072:WBY131083 WLT131072:WLU131083 WVP131072:WVQ131083 H196608:I196619 JD196608:JE196619 SZ196608:TA196619 ACV196608:ACW196619 AMR196608:AMS196619 AWN196608:AWO196619 BGJ196608:BGK196619 BQF196608:BQG196619 CAB196608:CAC196619 CJX196608:CJY196619 CTT196608:CTU196619 DDP196608:DDQ196619 DNL196608:DNM196619 DXH196608:DXI196619 EHD196608:EHE196619 EQZ196608:ERA196619 FAV196608:FAW196619 FKR196608:FKS196619 FUN196608:FUO196619 GEJ196608:GEK196619 GOF196608:GOG196619 GYB196608:GYC196619 HHX196608:HHY196619 HRT196608:HRU196619 IBP196608:IBQ196619 ILL196608:ILM196619 IVH196608:IVI196619 JFD196608:JFE196619 JOZ196608:JPA196619 JYV196608:JYW196619 KIR196608:KIS196619 KSN196608:KSO196619 LCJ196608:LCK196619 LMF196608:LMG196619 LWB196608:LWC196619 MFX196608:MFY196619 MPT196608:MPU196619 MZP196608:MZQ196619 NJL196608:NJM196619 NTH196608:NTI196619 ODD196608:ODE196619 OMZ196608:ONA196619 OWV196608:OWW196619 PGR196608:PGS196619 PQN196608:PQO196619 QAJ196608:QAK196619 QKF196608:QKG196619 QUB196608:QUC196619 RDX196608:RDY196619 RNT196608:RNU196619 RXP196608:RXQ196619 SHL196608:SHM196619 SRH196608:SRI196619 TBD196608:TBE196619 TKZ196608:TLA196619 TUV196608:TUW196619 UER196608:UES196619 UON196608:UOO196619 UYJ196608:UYK196619 VIF196608:VIG196619 VSB196608:VSC196619 WBX196608:WBY196619 WLT196608:WLU196619 WVP196608:WVQ196619 H262144:I262155 JD262144:JE262155 SZ262144:TA262155 ACV262144:ACW262155 AMR262144:AMS262155 AWN262144:AWO262155 BGJ262144:BGK262155 BQF262144:BQG262155 CAB262144:CAC262155 CJX262144:CJY262155 CTT262144:CTU262155 DDP262144:DDQ262155 DNL262144:DNM262155 DXH262144:DXI262155 EHD262144:EHE262155 EQZ262144:ERA262155 FAV262144:FAW262155 FKR262144:FKS262155 FUN262144:FUO262155 GEJ262144:GEK262155 GOF262144:GOG262155 GYB262144:GYC262155 HHX262144:HHY262155 HRT262144:HRU262155 IBP262144:IBQ262155 ILL262144:ILM262155 IVH262144:IVI262155 JFD262144:JFE262155 JOZ262144:JPA262155 JYV262144:JYW262155 KIR262144:KIS262155 KSN262144:KSO262155 LCJ262144:LCK262155 LMF262144:LMG262155 LWB262144:LWC262155 MFX262144:MFY262155 MPT262144:MPU262155 MZP262144:MZQ262155 NJL262144:NJM262155 NTH262144:NTI262155 ODD262144:ODE262155 OMZ262144:ONA262155 OWV262144:OWW262155 PGR262144:PGS262155 PQN262144:PQO262155 QAJ262144:QAK262155 QKF262144:QKG262155 QUB262144:QUC262155 RDX262144:RDY262155 RNT262144:RNU262155 RXP262144:RXQ262155 SHL262144:SHM262155 SRH262144:SRI262155 TBD262144:TBE262155 TKZ262144:TLA262155 TUV262144:TUW262155 UER262144:UES262155 UON262144:UOO262155 UYJ262144:UYK262155 VIF262144:VIG262155 VSB262144:VSC262155 WBX262144:WBY262155 WLT262144:WLU262155 WVP262144:WVQ262155 H327680:I327691 JD327680:JE327691 SZ327680:TA327691 ACV327680:ACW327691 AMR327680:AMS327691 AWN327680:AWO327691 BGJ327680:BGK327691 BQF327680:BQG327691 CAB327680:CAC327691 CJX327680:CJY327691 CTT327680:CTU327691 DDP327680:DDQ327691 DNL327680:DNM327691 DXH327680:DXI327691 EHD327680:EHE327691 EQZ327680:ERA327691 FAV327680:FAW327691 FKR327680:FKS327691 FUN327680:FUO327691 GEJ327680:GEK327691 GOF327680:GOG327691 GYB327680:GYC327691 HHX327680:HHY327691 HRT327680:HRU327691 IBP327680:IBQ327691 ILL327680:ILM327691 IVH327680:IVI327691 JFD327680:JFE327691 JOZ327680:JPA327691 JYV327680:JYW327691 KIR327680:KIS327691 KSN327680:KSO327691 LCJ327680:LCK327691 LMF327680:LMG327691 LWB327680:LWC327691 MFX327680:MFY327691 MPT327680:MPU327691 MZP327680:MZQ327691 NJL327680:NJM327691 NTH327680:NTI327691 ODD327680:ODE327691 OMZ327680:ONA327691 OWV327680:OWW327691 PGR327680:PGS327691 PQN327680:PQO327691 QAJ327680:QAK327691 QKF327680:QKG327691 QUB327680:QUC327691 RDX327680:RDY327691 RNT327680:RNU327691 RXP327680:RXQ327691 SHL327680:SHM327691 SRH327680:SRI327691 TBD327680:TBE327691 TKZ327680:TLA327691 TUV327680:TUW327691 UER327680:UES327691 UON327680:UOO327691 UYJ327680:UYK327691 VIF327680:VIG327691 VSB327680:VSC327691 WBX327680:WBY327691 WLT327680:WLU327691 WVP327680:WVQ327691 H393216:I393227 JD393216:JE393227 SZ393216:TA393227 ACV393216:ACW393227 AMR393216:AMS393227 AWN393216:AWO393227 BGJ393216:BGK393227 BQF393216:BQG393227 CAB393216:CAC393227 CJX393216:CJY393227 CTT393216:CTU393227 DDP393216:DDQ393227 DNL393216:DNM393227 DXH393216:DXI393227 EHD393216:EHE393227 EQZ393216:ERA393227 FAV393216:FAW393227 FKR393216:FKS393227 FUN393216:FUO393227 GEJ393216:GEK393227 GOF393216:GOG393227 GYB393216:GYC393227 HHX393216:HHY393227 HRT393216:HRU393227 IBP393216:IBQ393227 ILL393216:ILM393227 IVH393216:IVI393227 JFD393216:JFE393227 JOZ393216:JPA393227 JYV393216:JYW393227 KIR393216:KIS393227 KSN393216:KSO393227 LCJ393216:LCK393227 LMF393216:LMG393227 LWB393216:LWC393227 MFX393216:MFY393227 MPT393216:MPU393227 MZP393216:MZQ393227 NJL393216:NJM393227 NTH393216:NTI393227 ODD393216:ODE393227 OMZ393216:ONA393227 OWV393216:OWW393227 PGR393216:PGS393227 PQN393216:PQO393227 QAJ393216:QAK393227 QKF393216:QKG393227 QUB393216:QUC393227 RDX393216:RDY393227 RNT393216:RNU393227 RXP393216:RXQ393227 SHL393216:SHM393227 SRH393216:SRI393227 TBD393216:TBE393227 TKZ393216:TLA393227 TUV393216:TUW393227 UER393216:UES393227 UON393216:UOO393227 UYJ393216:UYK393227 VIF393216:VIG393227 VSB393216:VSC393227 WBX393216:WBY393227 WLT393216:WLU393227 WVP393216:WVQ393227 H458752:I458763 JD458752:JE458763 SZ458752:TA458763 ACV458752:ACW458763 AMR458752:AMS458763 AWN458752:AWO458763 BGJ458752:BGK458763 BQF458752:BQG458763 CAB458752:CAC458763 CJX458752:CJY458763 CTT458752:CTU458763 DDP458752:DDQ458763 DNL458752:DNM458763 DXH458752:DXI458763 EHD458752:EHE458763 EQZ458752:ERA458763 FAV458752:FAW458763 FKR458752:FKS458763 FUN458752:FUO458763 GEJ458752:GEK458763 GOF458752:GOG458763 GYB458752:GYC458763 HHX458752:HHY458763 HRT458752:HRU458763 IBP458752:IBQ458763 ILL458752:ILM458763 IVH458752:IVI458763 JFD458752:JFE458763 JOZ458752:JPA458763 JYV458752:JYW458763 KIR458752:KIS458763 KSN458752:KSO458763 LCJ458752:LCK458763 LMF458752:LMG458763 LWB458752:LWC458763 MFX458752:MFY458763 MPT458752:MPU458763 MZP458752:MZQ458763 NJL458752:NJM458763 NTH458752:NTI458763 ODD458752:ODE458763 OMZ458752:ONA458763 OWV458752:OWW458763 PGR458752:PGS458763 PQN458752:PQO458763 QAJ458752:QAK458763 QKF458752:QKG458763 QUB458752:QUC458763 RDX458752:RDY458763 RNT458752:RNU458763 RXP458752:RXQ458763 SHL458752:SHM458763 SRH458752:SRI458763 TBD458752:TBE458763 TKZ458752:TLA458763 TUV458752:TUW458763 UER458752:UES458763 UON458752:UOO458763 UYJ458752:UYK458763 VIF458752:VIG458763 VSB458752:VSC458763 WBX458752:WBY458763 WLT458752:WLU458763 WVP458752:WVQ458763 H524288:I524299 JD524288:JE524299 SZ524288:TA524299 ACV524288:ACW524299 AMR524288:AMS524299 AWN524288:AWO524299 BGJ524288:BGK524299 BQF524288:BQG524299 CAB524288:CAC524299 CJX524288:CJY524299 CTT524288:CTU524299 DDP524288:DDQ524299 DNL524288:DNM524299 DXH524288:DXI524299 EHD524288:EHE524299 EQZ524288:ERA524299 FAV524288:FAW524299 FKR524288:FKS524299 FUN524288:FUO524299 GEJ524288:GEK524299 GOF524288:GOG524299 GYB524288:GYC524299 HHX524288:HHY524299 HRT524288:HRU524299 IBP524288:IBQ524299 ILL524288:ILM524299 IVH524288:IVI524299 JFD524288:JFE524299 JOZ524288:JPA524299 JYV524288:JYW524299 KIR524288:KIS524299 KSN524288:KSO524299 LCJ524288:LCK524299 LMF524288:LMG524299 LWB524288:LWC524299 MFX524288:MFY524299 MPT524288:MPU524299 MZP524288:MZQ524299 NJL524288:NJM524299 NTH524288:NTI524299 ODD524288:ODE524299 OMZ524288:ONA524299 OWV524288:OWW524299 PGR524288:PGS524299 PQN524288:PQO524299 QAJ524288:QAK524299 QKF524288:QKG524299 QUB524288:QUC524299 RDX524288:RDY524299 RNT524288:RNU524299 RXP524288:RXQ524299 SHL524288:SHM524299 SRH524288:SRI524299 TBD524288:TBE524299 TKZ524288:TLA524299 TUV524288:TUW524299 UER524288:UES524299 UON524288:UOO524299 UYJ524288:UYK524299 VIF524288:VIG524299 VSB524288:VSC524299 WBX524288:WBY524299 WLT524288:WLU524299 WVP524288:WVQ524299 H589824:I589835 JD589824:JE589835 SZ589824:TA589835 ACV589824:ACW589835 AMR589824:AMS589835 AWN589824:AWO589835 BGJ589824:BGK589835 BQF589824:BQG589835 CAB589824:CAC589835 CJX589824:CJY589835 CTT589824:CTU589835 DDP589824:DDQ589835 DNL589824:DNM589835 DXH589824:DXI589835 EHD589824:EHE589835 EQZ589824:ERA589835 FAV589824:FAW589835 FKR589824:FKS589835 FUN589824:FUO589835 GEJ589824:GEK589835 GOF589824:GOG589835 GYB589824:GYC589835 HHX589824:HHY589835 HRT589824:HRU589835 IBP589824:IBQ589835 ILL589824:ILM589835 IVH589824:IVI589835 JFD589824:JFE589835 JOZ589824:JPA589835 JYV589824:JYW589835 KIR589824:KIS589835 KSN589824:KSO589835 LCJ589824:LCK589835 LMF589824:LMG589835 LWB589824:LWC589835 MFX589824:MFY589835 MPT589824:MPU589835 MZP589824:MZQ589835 NJL589824:NJM589835 NTH589824:NTI589835 ODD589824:ODE589835 OMZ589824:ONA589835 OWV589824:OWW589835 PGR589824:PGS589835 PQN589824:PQO589835 QAJ589824:QAK589835 QKF589824:QKG589835 QUB589824:QUC589835 RDX589824:RDY589835 RNT589824:RNU589835 RXP589824:RXQ589835 SHL589824:SHM589835 SRH589824:SRI589835 TBD589824:TBE589835 TKZ589824:TLA589835 TUV589824:TUW589835 UER589824:UES589835 UON589824:UOO589835 UYJ589824:UYK589835 VIF589824:VIG589835 VSB589824:VSC589835 WBX589824:WBY589835 WLT589824:WLU589835 WVP589824:WVQ589835 H655360:I655371 JD655360:JE655371 SZ655360:TA655371 ACV655360:ACW655371 AMR655360:AMS655371 AWN655360:AWO655371 BGJ655360:BGK655371 BQF655360:BQG655371 CAB655360:CAC655371 CJX655360:CJY655371 CTT655360:CTU655371 DDP655360:DDQ655371 DNL655360:DNM655371 DXH655360:DXI655371 EHD655360:EHE655371 EQZ655360:ERA655371 FAV655360:FAW655371 FKR655360:FKS655371 FUN655360:FUO655371 GEJ655360:GEK655371 GOF655360:GOG655371 GYB655360:GYC655371 HHX655360:HHY655371 HRT655360:HRU655371 IBP655360:IBQ655371 ILL655360:ILM655371 IVH655360:IVI655371 JFD655360:JFE655371 JOZ655360:JPA655371 JYV655360:JYW655371 KIR655360:KIS655371 KSN655360:KSO655371 LCJ655360:LCK655371 LMF655360:LMG655371 LWB655360:LWC655371 MFX655360:MFY655371 MPT655360:MPU655371 MZP655360:MZQ655371 NJL655360:NJM655371 NTH655360:NTI655371 ODD655360:ODE655371 OMZ655360:ONA655371 OWV655360:OWW655371 PGR655360:PGS655371 PQN655360:PQO655371 QAJ655360:QAK655371 QKF655360:QKG655371 QUB655360:QUC655371 RDX655360:RDY655371 RNT655360:RNU655371 RXP655360:RXQ655371 SHL655360:SHM655371 SRH655360:SRI655371 TBD655360:TBE655371 TKZ655360:TLA655371 TUV655360:TUW655371 UER655360:UES655371 UON655360:UOO655371 UYJ655360:UYK655371 VIF655360:VIG655371 VSB655360:VSC655371 WBX655360:WBY655371 WLT655360:WLU655371 WVP655360:WVQ655371 H720896:I720907 JD720896:JE720907 SZ720896:TA720907 ACV720896:ACW720907 AMR720896:AMS720907 AWN720896:AWO720907 BGJ720896:BGK720907 BQF720896:BQG720907 CAB720896:CAC720907 CJX720896:CJY720907 CTT720896:CTU720907 DDP720896:DDQ720907 DNL720896:DNM720907 DXH720896:DXI720907 EHD720896:EHE720907 EQZ720896:ERA720907 FAV720896:FAW720907 FKR720896:FKS720907 FUN720896:FUO720907 GEJ720896:GEK720907 GOF720896:GOG720907 GYB720896:GYC720907 HHX720896:HHY720907 HRT720896:HRU720907 IBP720896:IBQ720907 ILL720896:ILM720907 IVH720896:IVI720907 JFD720896:JFE720907 JOZ720896:JPA720907 JYV720896:JYW720907 KIR720896:KIS720907 KSN720896:KSO720907 LCJ720896:LCK720907 LMF720896:LMG720907 LWB720896:LWC720907 MFX720896:MFY720907 MPT720896:MPU720907 MZP720896:MZQ720907 NJL720896:NJM720907 NTH720896:NTI720907 ODD720896:ODE720907 OMZ720896:ONA720907 OWV720896:OWW720907 PGR720896:PGS720907 PQN720896:PQO720907 QAJ720896:QAK720907 QKF720896:QKG720907 QUB720896:QUC720907 RDX720896:RDY720907 RNT720896:RNU720907 RXP720896:RXQ720907 SHL720896:SHM720907 SRH720896:SRI720907 TBD720896:TBE720907 TKZ720896:TLA720907 TUV720896:TUW720907 UER720896:UES720907 UON720896:UOO720907 UYJ720896:UYK720907 VIF720896:VIG720907 VSB720896:VSC720907 WBX720896:WBY720907 WLT720896:WLU720907 WVP720896:WVQ720907 H786432:I786443 JD786432:JE786443 SZ786432:TA786443 ACV786432:ACW786443 AMR786432:AMS786443 AWN786432:AWO786443 BGJ786432:BGK786443 BQF786432:BQG786443 CAB786432:CAC786443 CJX786432:CJY786443 CTT786432:CTU786443 DDP786432:DDQ786443 DNL786432:DNM786443 DXH786432:DXI786443 EHD786432:EHE786443 EQZ786432:ERA786443 FAV786432:FAW786443 FKR786432:FKS786443 FUN786432:FUO786443 GEJ786432:GEK786443 GOF786432:GOG786443 GYB786432:GYC786443 HHX786432:HHY786443 HRT786432:HRU786443 IBP786432:IBQ786443 ILL786432:ILM786443 IVH786432:IVI786443 JFD786432:JFE786443 JOZ786432:JPA786443 JYV786432:JYW786443 KIR786432:KIS786443 KSN786432:KSO786443 LCJ786432:LCK786443 LMF786432:LMG786443 LWB786432:LWC786443 MFX786432:MFY786443 MPT786432:MPU786443 MZP786432:MZQ786443 NJL786432:NJM786443 NTH786432:NTI786443 ODD786432:ODE786443 OMZ786432:ONA786443 OWV786432:OWW786443 PGR786432:PGS786443 PQN786432:PQO786443 QAJ786432:QAK786443 QKF786432:QKG786443 QUB786432:QUC786443 RDX786432:RDY786443 RNT786432:RNU786443 RXP786432:RXQ786443 SHL786432:SHM786443 SRH786432:SRI786443 TBD786432:TBE786443 TKZ786432:TLA786443 TUV786432:TUW786443 UER786432:UES786443 UON786432:UOO786443 UYJ786432:UYK786443 VIF786432:VIG786443 VSB786432:VSC786443 WBX786432:WBY786443 WLT786432:WLU786443 WVP786432:WVQ786443 H851968:I851979 JD851968:JE851979 SZ851968:TA851979 ACV851968:ACW851979 AMR851968:AMS851979 AWN851968:AWO851979 BGJ851968:BGK851979 BQF851968:BQG851979 CAB851968:CAC851979 CJX851968:CJY851979 CTT851968:CTU851979 DDP851968:DDQ851979 DNL851968:DNM851979 DXH851968:DXI851979 EHD851968:EHE851979 EQZ851968:ERA851979 FAV851968:FAW851979 FKR851968:FKS851979 FUN851968:FUO851979 GEJ851968:GEK851979 GOF851968:GOG851979 GYB851968:GYC851979 HHX851968:HHY851979 HRT851968:HRU851979 IBP851968:IBQ851979 ILL851968:ILM851979 IVH851968:IVI851979 JFD851968:JFE851979 JOZ851968:JPA851979 JYV851968:JYW851979 KIR851968:KIS851979 KSN851968:KSO851979 LCJ851968:LCK851979 LMF851968:LMG851979 LWB851968:LWC851979 MFX851968:MFY851979 MPT851968:MPU851979 MZP851968:MZQ851979 NJL851968:NJM851979 NTH851968:NTI851979 ODD851968:ODE851979 OMZ851968:ONA851979 OWV851968:OWW851979 PGR851968:PGS851979 PQN851968:PQO851979 QAJ851968:QAK851979 QKF851968:QKG851979 QUB851968:QUC851979 RDX851968:RDY851979 RNT851968:RNU851979 RXP851968:RXQ851979 SHL851968:SHM851979 SRH851968:SRI851979 TBD851968:TBE851979 TKZ851968:TLA851979 TUV851968:TUW851979 UER851968:UES851979 UON851968:UOO851979 UYJ851968:UYK851979 VIF851968:VIG851979 VSB851968:VSC851979 WBX851968:WBY851979 WLT851968:WLU851979 WVP851968:WVQ851979 H917504:I917515 JD917504:JE917515 SZ917504:TA917515 ACV917504:ACW917515 AMR917504:AMS917515 AWN917504:AWO917515 BGJ917504:BGK917515 BQF917504:BQG917515 CAB917504:CAC917515 CJX917504:CJY917515 CTT917504:CTU917515 DDP917504:DDQ917515 DNL917504:DNM917515 DXH917504:DXI917515 EHD917504:EHE917515 EQZ917504:ERA917515 FAV917504:FAW917515 FKR917504:FKS917515 FUN917504:FUO917515 GEJ917504:GEK917515 GOF917504:GOG917515 GYB917504:GYC917515 HHX917504:HHY917515 HRT917504:HRU917515 IBP917504:IBQ917515 ILL917504:ILM917515 IVH917504:IVI917515 JFD917504:JFE917515 JOZ917504:JPA917515 JYV917504:JYW917515 KIR917504:KIS917515 KSN917504:KSO917515 LCJ917504:LCK917515 LMF917504:LMG917515 LWB917504:LWC917515 MFX917504:MFY917515 MPT917504:MPU917515 MZP917504:MZQ917515 NJL917504:NJM917515 NTH917504:NTI917515 ODD917504:ODE917515 OMZ917504:ONA917515 OWV917504:OWW917515 PGR917504:PGS917515 PQN917504:PQO917515 QAJ917504:QAK917515 QKF917504:QKG917515 QUB917504:QUC917515 RDX917504:RDY917515 RNT917504:RNU917515 RXP917504:RXQ917515 SHL917504:SHM917515 SRH917504:SRI917515 TBD917504:TBE917515 TKZ917504:TLA917515 TUV917504:TUW917515 UER917504:UES917515 UON917504:UOO917515 UYJ917504:UYK917515 VIF917504:VIG917515 VSB917504:VSC917515 WBX917504:WBY917515 WLT917504:WLU917515 WVP917504:WVQ917515 H983040:I983051 JD983040:JE983051 SZ983040:TA983051 ACV983040:ACW983051 AMR983040:AMS983051 AWN983040:AWO983051 BGJ983040:BGK983051 BQF983040:BQG983051 CAB983040:CAC983051 CJX983040:CJY983051 CTT983040:CTU983051 DDP983040:DDQ983051 DNL983040:DNM983051 DXH983040:DXI983051 EHD983040:EHE983051 EQZ983040:ERA983051 FAV983040:FAW983051 FKR983040:FKS983051 FUN983040:FUO983051 GEJ983040:GEK983051 GOF983040:GOG983051 GYB983040:GYC983051 HHX983040:HHY983051 HRT983040:HRU983051 IBP983040:IBQ983051 ILL983040:ILM983051 IVH983040:IVI983051 JFD983040:JFE983051 JOZ983040:JPA983051 JYV983040:JYW983051 KIR983040:KIS983051 KSN983040:KSO983051 LCJ983040:LCK983051 LMF983040:LMG983051 LWB983040:LWC983051 MFX983040:MFY983051 MPT983040:MPU983051 MZP983040:MZQ983051 NJL983040:NJM983051 NTH983040:NTI983051 ODD983040:ODE983051 OMZ983040:ONA983051 OWV983040:OWW983051 PGR983040:PGS983051 PQN983040:PQO983051 QAJ983040:QAK983051 QKF983040:QKG983051 QUB983040:QUC983051 RDX983040:RDY983051 RNT983040:RNU983051 RXP983040:RXQ983051 SHL983040:SHM983051 SRH983040:SRI983051 TBD983040:TBE983051 TKZ983040:TLA983051 TUV983040:TUW983051 UER983040:UES983051 UON983040:UOO983051 UYJ983040:UYK983051 VIF983040:VIG983051 VSB983040:VSC983051 WBX983040:WBY983051 WLT983040:WLU983051 WVP983040:WVQ983051 H65550:I65551 JD65550:JE65551 SZ65550:TA65551 ACV65550:ACW65551 AMR65550:AMS65551 AWN65550:AWO65551 BGJ65550:BGK65551 BQF65550:BQG65551 CAB65550:CAC65551 CJX65550:CJY65551 CTT65550:CTU65551 DDP65550:DDQ65551 DNL65550:DNM65551 DXH65550:DXI65551 EHD65550:EHE65551 EQZ65550:ERA65551 FAV65550:FAW65551 FKR65550:FKS65551 FUN65550:FUO65551 GEJ65550:GEK65551 GOF65550:GOG65551 GYB65550:GYC65551 HHX65550:HHY65551 HRT65550:HRU65551 IBP65550:IBQ65551 ILL65550:ILM65551 IVH65550:IVI65551 JFD65550:JFE65551 JOZ65550:JPA65551 JYV65550:JYW65551 KIR65550:KIS65551 KSN65550:KSO65551 LCJ65550:LCK65551 LMF65550:LMG65551 LWB65550:LWC65551 MFX65550:MFY65551 MPT65550:MPU65551 MZP65550:MZQ65551 NJL65550:NJM65551 NTH65550:NTI65551 ODD65550:ODE65551 OMZ65550:ONA65551 OWV65550:OWW65551 PGR65550:PGS65551 PQN65550:PQO65551 QAJ65550:QAK65551 QKF65550:QKG65551 QUB65550:QUC65551 RDX65550:RDY65551 RNT65550:RNU65551 RXP65550:RXQ65551 SHL65550:SHM65551 SRH65550:SRI65551 TBD65550:TBE65551 TKZ65550:TLA65551 TUV65550:TUW65551 UER65550:UES65551 UON65550:UOO65551 UYJ65550:UYK65551 VIF65550:VIG65551 VSB65550:VSC65551 WBX65550:WBY65551 WLT65550:WLU65551 WVP65550:WVQ65551 H131086:I131087 JD131086:JE131087 SZ131086:TA131087 ACV131086:ACW131087 AMR131086:AMS131087 AWN131086:AWO131087 BGJ131086:BGK131087 BQF131086:BQG131087 CAB131086:CAC131087 CJX131086:CJY131087 CTT131086:CTU131087 DDP131086:DDQ131087 DNL131086:DNM131087 DXH131086:DXI131087 EHD131086:EHE131087 EQZ131086:ERA131087 FAV131086:FAW131087 FKR131086:FKS131087 FUN131086:FUO131087 GEJ131086:GEK131087 GOF131086:GOG131087 GYB131086:GYC131087 HHX131086:HHY131087 HRT131086:HRU131087 IBP131086:IBQ131087 ILL131086:ILM131087 IVH131086:IVI131087 JFD131086:JFE131087 JOZ131086:JPA131087 JYV131086:JYW131087 KIR131086:KIS131087 KSN131086:KSO131087 LCJ131086:LCK131087 LMF131086:LMG131087 LWB131086:LWC131087 MFX131086:MFY131087 MPT131086:MPU131087 MZP131086:MZQ131087 NJL131086:NJM131087 NTH131086:NTI131087 ODD131086:ODE131087 OMZ131086:ONA131087 OWV131086:OWW131087 PGR131086:PGS131087 PQN131086:PQO131087 QAJ131086:QAK131087 QKF131086:QKG131087 QUB131086:QUC131087 RDX131086:RDY131087 RNT131086:RNU131087 RXP131086:RXQ131087 SHL131086:SHM131087 SRH131086:SRI131087 TBD131086:TBE131087 TKZ131086:TLA131087 TUV131086:TUW131087 UER131086:UES131087 UON131086:UOO131087 UYJ131086:UYK131087 VIF131086:VIG131087 VSB131086:VSC131087 WBX131086:WBY131087 WLT131086:WLU131087 WVP131086:WVQ131087 H196622:I196623 JD196622:JE196623 SZ196622:TA196623 ACV196622:ACW196623 AMR196622:AMS196623 AWN196622:AWO196623 BGJ196622:BGK196623 BQF196622:BQG196623 CAB196622:CAC196623 CJX196622:CJY196623 CTT196622:CTU196623 DDP196622:DDQ196623 DNL196622:DNM196623 DXH196622:DXI196623 EHD196622:EHE196623 EQZ196622:ERA196623 FAV196622:FAW196623 FKR196622:FKS196623 FUN196622:FUO196623 GEJ196622:GEK196623 GOF196622:GOG196623 GYB196622:GYC196623 HHX196622:HHY196623 HRT196622:HRU196623 IBP196622:IBQ196623 ILL196622:ILM196623 IVH196622:IVI196623 JFD196622:JFE196623 JOZ196622:JPA196623 JYV196622:JYW196623 KIR196622:KIS196623 KSN196622:KSO196623 LCJ196622:LCK196623 LMF196622:LMG196623 LWB196622:LWC196623 MFX196622:MFY196623 MPT196622:MPU196623 MZP196622:MZQ196623 NJL196622:NJM196623 NTH196622:NTI196623 ODD196622:ODE196623 OMZ196622:ONA196623 OWV196622:OWW196623 PGR196622:PGS196623 PQN196622:PQO196623 QAJ196622:QAK196623 QKF196622:QKG196623 QUB196622:QUC196623 RDX196622:RDY196623 RNT196622:RNU196623 RXP196622:RXQ196623 SHL196622:SHM196623 SRH196622:SRI196623 TBD196622:TBE196623 TKZ196622:TLA196623 TUV196622:TUW196623 UER196622:UES196623 UON196622:UOO196623 UYJ196622:UYK196623 VIF196622:VIG196623 VSB196622:VSC196623 WBX196622:WBY196623 WLT196622:WLU196623 WVP196622:WVQ196623 H262158:I262159 JD262158:JE262159 SZ262158:TA262159 ACV262158:ACW262159 AMR262158:AMS262159 AWN262158:AWO262159 BGJ262158:BGK262159 BQF262158:BQG262159 CAB262158:CAC262159 CJX262158:CJY262159 CTT262158:CTU262159 DDP262158:DDQ262159 DNL262158:DNM262159 DXH262158:DXI262159 EHD262158:EHE262159 EQZ262158:ERA262159 FAV262158:FAW262159 FKR262158:FKS262159 FUN262158:FUO262159 GEJ262158:GEK262159 GOF262158:GOG262159 GYB262158:GYC262159 HHX262158:HHY262159 HRT262158:HRU262159 IBP262158:IBQ262159 ILL262158:ILM262159 IVH262158:IVI262159 JFD262158:JFE262159 JOZ262158:JPA262159 JYV262158:JYW262159 KIR262158:KIS262159 KSN262158:KSO262159 LCJ262158:LCK262159 LMF262158:LMG262159 LWB262158:LWC262159 MFX262158:MFY262159 MPT262158:MPU262159 MZP262158:MZQ262159 NJL262158:NJM262159 NTH262158:NTI262159 ODD262158:ODE262159 OMZ262158:ONA262159 OWV262158:OWW262159 PGR262158:PGS262159 PQN262158:PQO262159 QAJ262158:QAK262159 QKF262158:QKG262159 QUB262158:QUC262159 RDX262158:RDY262159 RNT262158:RNU262159 RXP262158:RXQ262159 SHL262158:SHM262159 SRH262158:SRI262159 TBD262158:TBE262159 TKZ262158:TLA262159 TUV262158:TUW262159 UER262158:UES262159 UON262158:UOO262159 UYJ262158:UYK262159 VIF262158:VIG262159 VSB262158:VSC262159 WBX262158:WBY262159 WLT262158:WLU262159 WVP262158:WVQ262159 H327694:I327695 JD327694:JE327695 SZ327694:TA327695 ACV327694:ACW327695 AMR327694:AMS327695 AWN327694:AWO327695 BGJ327694:BGK327695 BQF327694:BQG327695 CAB327694:CAC327695 CJX327694:CJY327695 CTT327694:CTU327695 DDP327694:DDQ327695 DNL327694:DNM327695 DXH327694:DXI327695 EHD327694:EHE327695 EQZ327694:ERA327695 FAV327694:FAW327695 FKR327694:FKS327695 FUN327694:FUO327695 GEJ327694:GEK327695 GOF327694:GOG327695 GYB327694:GYC327695 HHX327694:HHY327695 HRT327694:HRU327695 IBP327694:IBQ327695 ILL327694:ILM327695 IVH327694:IVI327695 JFD327694:JFE327695 JOZ327694:JPA327695 JYV327694:JYW327695 KIR327694:KIS327695 KSN327694:KSO327695 LCJ327694:LCK327695 LMF327694:LMG327695 LWB327694:LWC327695 MFX327694:MFY327695 MPT327694:MPU327695 MZP327694:MZQ327695 NJL327694:NJM327695 NTH327694:NTI327695 ODD327694:ODE327695 OMZ327694:ONA327695 OWV327694:OWW327695 PGR327694:PGS327695 PQN327694:PQO327695 QAJ327694:QAK327695 QKF327694:QKG327695 QUB327694:QUC327695 RDX327694:RDY327695 RNT327694:RNU327695 RXP327694:RXQ327695 SHL327694:SHM327695 SRH327694:SRI327695 TBD327694:TBE327695 TKZ327694:TLA327695 TUV327694:TUW327695 UER327694:UES327695 UON327694:UOO327695 UYJ327694:UYK327695 VIF327694:VIG327695 VSB327694:VSC327695 WBX327694:WBY327695 WLT327694:WLU327695 WVP327694:WVQ327695 H393230:I393231 JD393230:JE393231 SZ393230:TA393231 ACV393230:ACW393231 AMR393230:AMS393231 AWN393230:AWO393231 BGJ393230:BGK393231 BQF393230:BQG393231 CAB393230:CAC393231 CJX393230:CJY393231 CTT393230:CTU393231 DDP393230:DDQ393231 DNL393230:DNM393231 DXH393230:DXI393231 EHD393230:EHE393231 EQZ393230:ERA393231 FAV393230:FAW393231 FKR393230:FKS393231 FUN393230:FUO393231 GEJ393230:GEK393231 GOF393230:GOG393231 GYB393230:GYC393231 HHX393230:HHY393231 HRT393230:HRU393231 IBP393230:IBQ393231 ILL393230:ILM393231 IVH393230:IVI393231 JFD393230:JFE393231 JOZ393230:JPA393231 JYV393230:JYW393231 KIR393230:KIS393231 KSN393230:KSO393231 LCJ393230:LCK393231 LMF393230:LMG393231 LWB393230:LWC393231 MFX393230:MFY393231 MPT393230:MPU393231 MZP393230:MZQ393231 NJL393230:NJM393231 NTH393230:NTI393231 ODD393230:ODE393231 OMZ393230:ONA393231 OWV393230:OWW393231 PGR393230:PGS393231 PQN393230:PQO393231 QAJ393230:QAK393231 QKF393230:QKG393231 QUB393230:QUC393231 RDX393230:RDY393231 RNT393230:RNU393231 RXP393230:RXQ393231 SHL393230:SHM393231 SRH393230:SRI393231 TBD393230:TBE393231 TKZ393230:TLA393231 TUV393230:TUW393231 UER393230:UES393231 UON393230:UOO393231 UYJ393230:UYK393231 VIF393230:VIG393231 VSB393230:VSC393231 WBX393230:WBY393231 WLT393230:WLU393231 WVP393230:WVQ393231 H458766:I458767 JD458766:JE458767 SZ458766:TA458767 ACV458766:ACW458767 AMR458766:AMS458767 AWN458766:AWO458767 BGJ458766:BGK458767 BQF458766:BQG458767 CAB458766:CAC458767 CJX458766:CJY458767 CTT458766:CTU458767 DDP458766:DDQ458767 DNL458766:DNM458767 DXH458766:DXI458767 EHD458766:EHE458767 EQZ458766:ERA458767 FAV458766:FAW458767 FKR458766:FKS458767 FUN458766:FUO458767 GEJ458766:GEK458767 GOF458766:GOG458767 GYB458766:GYC458767 HHX458766:HHY458767 HRT458766:HRU458767 IBP458766:IBQ458767 ILL458766:ILM458767 IVH458766:IVI458767 JFD458766:JFE458767 JOZ458766:JPA458767 JYV458766:JYW458767 KIR458766:KIS458767 KSN458766:KSO458767 LCJ458766:LCK458767 LMF458766:LMG458767 LWB458766:LWC458767 MFX458766:MFY458767 MPT458766:MPU458767 MZP458766:MZQ458767 NJL458766:NJM458767 NTH458766:NTI458767 ODD458766:ODE458767 OMZ458766:ONA458767 OWV458766:OWW458767 PGR458766:PGS458767 PQN458766:PQO458767 QAJ458766:QAK458767 QKF458766:QKG458767 QUB458766:QUC458767 RDX458766:RDY458767 RNT458766:RNU458767 RXP458766:RXQ458767 SHL458766:SHM458767 SRH458766:SRI458767 TBD458766:TBE458767 TKZ458766:TLA458767 TUV458766:TUW458767 UER458766:UES458767 UON458766:UOO458767 UYJ458766:UYK458767 VIF458766:VIG458767 VSB458766:VSC458767 WBX458766:WBY458767 WLT458766:WLU458767 WVP458766:WVQ458767 H524302:I524303 JD524302:JE524303 SZ524302:TA524303 ACV524302:ACW524303 AMR524302:AMS524303 AWN524302:AWO524303 BGJ524302:BGK524303 BQF524302:BQG524303 CAB524302:CAC524303 CJX524302:CJY524303 CTT524302:CTU524303 DDP524302:DDQ524303 DNL524302:DNM524303 DXH524302:DXI524303 EHD524302:EHE524303 EQZ524302:ERA524303 FAV524302:FAW524303 FKR524302:FKS524303 FUN524302:FUO524303 GEJ524302:GEK524303 GOF524302:GOG524303 GYB524302:GYC524303 HHX524302:HHY524303 HRT524302:HRU524303 IBP524302:IBQ524303 ILL524302:ILM524303 IVH524302:IVI524303 JFD524302:JFE524303 JOZ524302:JPA524303 JYV524302:JYW524303 KIR524302:KIS524303 KSN524302:KSO524303 LCJ524302:LCK524303 LMF524302:LMG524303 LWB524302:LWC524303 MFX524302:MFY524303 MPT524302:MPU524303 MZP524302:MZQ524303 NJL524302:NJM524303 NTH524302:NTI524303 ODD524302:ODE524303 OMZ524302:ONA524303 OWV524302:OWW524303 PGR524302:PGS524303 PQN524302:PQO524303 QAJ524302:QAK524303 QKF524302:QKG524303 QUB524302:QUC524303 RDX524302:RDY524303 RNT524302:RNU524303 RXP524302:RXQ524303 SHL524302:SHM524303 SRH524302:SRI524303 TBD524302:TBE524303 TKZ524302:TLA524303 TUV524302:TUW524303 UER524302:UES524303 UON524302:UOO524303 UYJ524302:UYK524303 VIF524302:VIG524303 VSB524302:VSC524303 WBX524302:WBY524303 WLT524302:WLU524303 WVP524302:WVQ524303 H589838:I589839 JD589838:JE589839 SZ589838:TA589839 ACV589838:ACW589839 AMR589838:AMS589839 AWN589838:AWO589839 BGJ589838:BGK589839 BQF589838:BQG589839 CAB589838:CAC589839 CJX589838:CJY589839 CTT589838:CTU589839 DDP589838:DDQ589839 DNL589838:DNM589839 DXH589838:DXI589839 EHD589838:EHE589839 EQZ589838:ERA589839 FAV589838:FAW589839 FKR589838:FKS589839 FUN589838:FUO589839 GEJ589838:GEK589839 GOF589838:GOG589839 GYB589838:GYC589839 HHX589838:HHY589839 HRT589838:HRU589839 IBP589838:IBQ589839 ILL589838:ILM589839 IVH589838:IVI589839 JFD589838:JFE589839 JOZ589838:JPA589839 JYV589838:JYW589839 KIR589838:KIS589839 KSN589838:KSO589839 LCJ589838:LCK589839 LMF589838:LMG589839 LWB589838:LWC589839 MFX589838:MFY589839 MPT589838:MPU589839 MZP589838:MZQ589839 NJL589838:NJM589839 NTH589838:NTI589839 ODD589838:ODE589839 OMZ589838:ONA589839 OWV589838:OWW589839 PGR589838:PGS589839 PQN589838:PQO589839 QAJ589838:QAK589839 QKF589838:QKG589839 QUB589838:QUC589839 RDX589838:RDY589839 RNT589838:RNU589839 RXP589838:RXQ589839 SHL589838:SHM589839 SRH589838:SRI589839 TBD589838:TBE589839 TKZ589838:TLA589839 TUV589838:TUW589839 UER589838:UES589839 UON589838:UOO589839 UYJ589838:UYK589839 VIF589838:VIG589839 VSB589838:VSC589839 WBX589838:WBY589839 WLT589838:WLU589839 WVP589838:WVQ589839 H655374:I655375 JD655374:JE655375 SZ655374:TA655375 ACV655374:ACW655375 AMR655374:AMS655375 AWN655374:AWO655375 BGJ655374:BGK655375 BQF655374:BQG655375 CAB655374:CAC655375 CJX655374:CJY655375 CTT655374:CTU655375 DDP655374:DDQ655375 DNL655374:DNM655375 DXH655374:DXI655375 EHD655374:EHE655375 EQZ655374:ERA655375 FAV655374:FAW655375 FKR655374:FKS655375 FUN655374:FUO655375 GEJ655374:GEK655375 GOF655374:GOG655375 GYB655374:GYC655375 HHX655374:HHY655375 HRT655374:HRU655375 IBP655374:IBQ655375 ILL655374:ILM655375 IVH655374:IVI655375 JFD655374:JFE655375 JOZ655374:JPA655375 JYV655374:JYW655375 KIR655374:KIS655375 KSN655374:KSO655375 LCJ655374:LCK655375 LMF655374:LMG655375 LWB655374:LWC655375 MFX655374:MFY655375 MPT655374:MPU655375 MZP655374:MZQ655375 NJL655374:NJM655375 NTH655374:NTI655375 ODD655374:ODE655375 OMZ655374:ONA655375 OWV655374:OWW655375 PGR655374:PGS655375 PQN655374:PQO655375 QAJ655374:QAK655375 QKF655374:QKG655375 QUB655374:QUC655375 RDX655374:RDY655375 RNT655374:RNU655375 RXP655374:RXQ655375 SHL655374:SHM655375 SRH655374:SRI655375 TBD655374:TBE655375 TKZ655374:TLA655375 TUV655374:TUW655375 UER655374:UES655375 UON655374:UOO655375 UYJ655374:UYK655375 VIF655374:VIG655375 VSB655374:VSC655375 WBX655374:WBY655375 WLT655374:WLU655375 WVP655374:WVQ655375 H720910:I720911 JD720910:JE720911 SZ720910:TA720911 ACV720910:ACW720911 AMR720910:AMS720911 AWN720910:AWO720911 BGJ720910:BGK720911 BQF720910:BQG720911 CAB720910:CAC720911 CJX720910:CJY720911 CTT720910:CTU720911 DDP720910:DDQ720911 DNL720910:DNM720911 DXH720910:DXI720911 EHD720910:EHE720911 EQZ720910:ERA720911 FAV720910:FAW720911 FKR720910:FKS720911 FUN720910:FUO720911 GEJ720910:GEK720911 GOF720910:GOG720911 GYB720910:GYC720911 HHX720910:HHY720911 HRT720910:HRU720911 IBP720910:IBQ720911 ILL720910:ILM720911 IVH720910:IVI720911 JFD720910:JFE720911 JOZ720910:JPA720911 JYV720910:JYW720911 KIR720910:KIS720911 KSN720910:KSO720911 LCJ720910:LCK720911 LMF720910:LMG720911 LWB720910:LWC720911 MFX720910:MFY720911 MPT720910:MPU720911 MZP720910:MZQ720911 NJL720910:NJM720911 NTH720910:NTI720911 ODD720910:ODE720911 OMZ720910:ONA720911 OWV720910:OWW720911 PGR720910:PGS720911 PQN720910:PQO720911 QAJ720910:QAK720911 QKF720910:QKG720911 QUB720910:QUC720911 RDX720910:RDY720911 RNT720910:RNU720911 RXP720910:RXQ720911 SHL720910:SHM720911 SRH720910:SRI720911 TBD720910:TBE720911 TKZ720910:TLA720911 TUV720910:TUW720911 UER720910:UES720911 UON720910:UOO720911 UYJ720910:UYK720911 VIF720910:VIG720911 VSB720910:VSC720911 WBX720910:WBY720911 WLT720910:WLU720911 WVP720910:WVQ720911 H786446:I786447 JD786446:JE786447 SZ786446:TA786447 ACV786446:ACW786447 AMR786446:AMS786447 AWN786446:AWO786447 BGJ786446:BGK786447 BQF786446:BQG786447 CAB786446:CAC786447 CJX786446:CJY786447 CTT786446:CTU786447 DDP786446:DDQ786447 DNL786446:DNM786447 DXH786446:DXI786447 EHD786446:EHE786447 EQZ786446:ERA786447 FAV786446:FAW786447 FKR786446:FKS786447 FUN786446:FUO786447 GEJ786446:GEK786447 GOF786446:GOG786447 GYB786446:GYC786447 HHX786446:HHY786447 HRT786446:HRU786447 IBP786446:IBQ786447 ILL786446:ILM786447 IVH786446:IVI786447 JFD786446:JFE786447 JOZ786446:JPA786447 JYV786446:JYW786447 KIR786446:KIS786447 KSN786446:KSO786447 LCJ786446:LCK786447 LMF786446:LMG786447 LWB786446:LWC786447 MFX786446:MFY786447 MPT786446:MPU786447 MZP786446:MZQ786447 NJL786446:NJM786447 NTH786446:NTI786447 ODD786446:ODE786447 OMZ786446:ONA786447 OWV786446:OWW786447 PGR786446:PGS786447 PQN786446:PQO786447 QAJ786446:QAK786447 QKF786446:QKG786447 QUB786446:QUC786447 RDX786446:RDY786447 RNT786446:RNU786447 RXP786446:RXQ786447 SHL786446:SHM786447 SRH786446:SRI786447 TBD786446:TBE786447 TKZ786446:TLA786447 TUV786446:TUW786447 UER786446:UES786447 UON786446:UOO786447 UYJ786446:UYK786447 VIF786446:VIG786447 VSB786446:VSC786447 WBX786446:WBY786447 WLT786446:WLU786447 WVP786446:WVQ786447 H851982:I851983 JD851982:JE851983 SZ851982:TA851983 ACV851982:ACW851983 AMR851982:AMS851983 AWN851982:AWO851983 BGJ851982:BGK851983 BQF851982:BQG851983 CAB851982:CAC851983 CJX851982:CJY851983 CTT851982:CTU851983 DDP851982:DDQ851983 DNL851982:DNM851983 DXH851982:DXI851983 EHD851982:EHE851983 EQZ851982:ERA851983 FAV851982:FAW851983 FKR851982:FKS851983 FUN851982:FUO851983 GEJ851982:GEK851983 GOF851982:GOG851983 GYB851982:GYC851983 HHX851982:HHY851983 HRT851982:HRU851983 IBP851982:IBQ851983 ILL851982:ILM851983 IVH851982:IVI851983 JFD851982:JFE851983 JOZ851982:JPA851983 JYV851982:JYW851983 KIR851982:KIS851983 KSN851982:KSO851983 LCJ851982:LCK851983 LMF851982:LMG851983 LWB851982:LWC851983 MFX851982:MFY851983 MPT851982:MPU851983 MZP851982:MZQ851983 NJL851982:NJM851983 NTH851982:NTI851983 ODD851982:ODE851983 OMZ851982:ONA851983 OWV851982:OWW851983 PGR851982:PGS851983 PQN851982:PQO851983 QAJ851982:QAK851983 QKF851982:QKG851983 QUB851982:QUC851983 RDX851982:RDY851983 RNT851982:RNU851983 RXP851982:RXQ851983 SHL851982:SHM851983 SRH851982:SRI851983 TBD851982:TBE851983 TKZ851982:TLA851983 TUV851982:TUW851983 UER851982:UES851983 UON851982:UOO851983 UYJ851982:UYK851983 VIF851982:VIG851983 VSB851982:VSC851983 WBX851982:WBY851983 WLT851982:WLU851983 WVP851982:WVQ851983 H917518:I917519 JD917518:JE917519 SZ917518:TA917519 ACV917518:ACW917519 AMR917518:AMS917519 AWN917518:AWO917519 BGJ917518:BGK917519 BQF917518:BQG917519 CAB917518:CAC917519 CJX917518:CJY917519 CTT917518:CTU917519 DDP917518:DDQ917519 DNL917518:DNM917519 DXH917518:DXI917519 EHD917518:EHE917519 EQZ917518:ERA917519 FAV917518:FAW917519 FKR917518:FKS917519 FUN917518:FUO917519 GEJ917518:GEK917519 GOF917518:GOG917519 GYB917518:GYC917519 HHX917518:HHY917519 HRT917518:HRU917519 IBP917518:IBQ917519 ILL917518:ILM917519 IVH917518:IVI917519 JFD917518:JFE917519 JOZ917518:JPA917519 JYV917518:JYW917519 KIR917518:KIS917519 KSN917518:KSO917519 LCJ917518:LCK917519 LMF917518:LMG917519 LWB917518:LWC917519 MFX917518:MFY917519 MPT917518:MPU917519 MZP917518:MZQ917519 NJL917518:NJM917519 NTH917518:NTI917519 ODD917518:ODE917519 OMZ917518:ONA917519 OWV917518:OWW917519 PGR917518:PGS917519 PQN917518:PQO917519 QAJ917518:QAK917519 QKF917518:QKG917519 QUB917518:QUC917519 RDX917518:RDY917519 RNT917518:RNU917519 RXP917518:RXQ917519 SHL917518:SHM917519 SRH917518:SRI917519 TBD917518:TBE917519 TKZ917518:TLA917519 TUV917518:TUW917519 UER917518:UES917519 UON917518:UOO917519 UYJ917518:UYK917519 VIF917518:VIG917519 VSB917518:VSC917519 WBX917518:WBY917519 WLT917518:WLU917519 WVP917518:WVQ917519 H983054:I983055 JD983054:JE983055 SZ983054:TA983055 ACV983054:ACW983055 AMR983054:AMS983055 AWN983054:AWO983055 BGJ983054:BGK983055 BQF983054:BQG983055 CAB983054:CAC983055 CJX983054:CJY983055 CTT983054:CTU983055 DDP983054:DDQ983055 DNL983054:DNM983055 DXH983054:DXI983055 EHD983054:EHE983055 EQZ983054:ERA983055 FAV983054:FAW983055 FKR983054:FKS983055 FUN983054:FUO983055 GEJ983054:GEK983055 GOF983054:GOG983055 GYB983054:GYC983055 HHX983054:HHY983055 HRT983054:HRU983055 IBP983054:IBQ983055 ILL983054:ILM983055 IVH983054:IVI983055 JFD983054:JFE983055 JOZ983054:JPA983055 JYV983054:JYW983055 KIR983054:KIS983055 KSN983054:KSO983055 LCJ983054:LCK983055 LMF983054:LMG983055 LWB983054:LWC983055 MFX983054:MFY983055 MPT983054:MPU983055 MZP983054:MZQ983055 NJL983054:NJM983055 NTH983054:NTI983055 ODD983054:ODE983055 OMZ983054:ONA983055 OWV983054:OWW983055 PGR983054:PGS983055 PQN983054:PQO983055 QAJ983054:QAK983055 QKF983054:QKG983055 QUB983054:QUC983055 RDX983054:RDY983055 RNT983054:RNU983055 RXP983054:RXQ983055 SHL983054:SHM983055 SRH983054:SRI983055 TBD983054:TBE983055 TKZ983054:TLA983055 TUV983054:TUW983055 UER983054:UES983055 UON983054:UOO983055 UYJ983054:UYK983055 VIF983054:VIG983055 VSB983054:VSC983055 WBX983054:WBY983055 WLT983054:WLU983055 WVP983054:WVQ983055 H65533:I65534 JD65533:JE65534 SZ65533:TA65534 ACV65533:ACW65534 AMR65533:AMS65534 AWN65533:AWO65534 BGJ65533:BGK65534 BQF65533:BQG65534 CAB65533:CAC65534 CJX65533:CJY65534 CTT65533:CTU65534 DDP65533:DDQ65534 DNL65533:DNM65534 DXH65533:DXI65534 EHD65533:EHE65534 EQZ65533:ERA65534 FAV65533:FAW65534 FKR65533:FKS65534 FUN65533:FUO65534 GEJ65533:GEK65534 GOF65533:GOG65534 GYB65533:GYC65534 HHX65533:HHY65534 HRT65533:HRU65534 IBP65533:IBQ65534 ILL65533:ILM65534 IVH65533:IVI65534 JFD65533:JFE65534 JOZ65533:JPA65534 JYV65533:JYW65534 KIR65533:KIS65534 KSN65533:KSO65534 LCJ65533:LCK65534 LMF65533:LMG65534 LWB65533:LWC65534 MFX65533:MFY65534 MPT65533:MPU65534 MZP65533:MZQ65534 NJL65533:NJM65534 NTH65533:NTI65534 ODD65533:ODE65534 OMZ65533:ONA65534 OWV65533:OWW65534 PGR65533:PGS65534 PQN65533:PQO65534 QAJ65533:QAK65534 QKF65533:QKG65534 QUB65533:QUC65534 RDX65533:RDY65534 RNT65533:RNU65534 RXP65533:RXQ65534 SHL65533:SHM65534 SRH65533:SRI65534 TBD65533:TBE65534 TKZ65533:TLA65534 TUV65533:TUW65534 UER65533:UES65534 UON65533:UOO65534 UYJ65533:UYK65534 VIF65533:VIG65534 VSB65533:VSC65534 WBX65533:WBY65534 WLT65533:WLU65534 WVP65533:WVQ65534 H131069:I131070 JD131069:JE131070 SZ131069:TA131070 ACV131069:ACW131070 AMR131069:AMS131070 AWN131069:AWO131070 BGJ131069:BGK131070 BQF131069:BQG131070 CAB131069:CAC131070 CJX131069:CJY131070 CTT131069:CTU131070 DDP131069:DDQ131070 DNL131069:DNM131070 DXH131069:DXI131070 EHD131069:EHE131070 EQZ131069:ERA131070 FAV131069:FAW131070 FKR131069:FKS131070 FUN131069:FUO131070 GEJ131069:GEK131070 GOF131069:GOG131070 GYB131069:GYC131070 HHX131069:HHY131070 HRT131069:HRU131070 IBP131069:IBQ131070 ILL131069:ILM131070 IVH131069:IVI131070 JFD131069:JFE131070 JOZ131069:JPA131070 JYV131069:JYW131070 KIR131069:KIS131070 KSN131069:KSO131070 LCJ131069:LCK131070 LMF131069:LMG131070 LWB131069:LWC131070 MFX131069:MFY131070 MPT131069:MPU131070 MZP131069:MZQ131070 NJL131069:NJM131070 NTH131069:NTI131070 ODD131069:ODE131070 OMZ131069:ONA131070 OWV131069:OWW131070 PGR131069:PGS131070 PQN131069:PQO131070 QAJ131069:QAK131070 QKF131069:QKG131070 QUB131069:QUC131070 RDX131069:RDY131070 RNT131069:RNU131070 RXP131069:RXQ131070 SHL131069:SHM131070 SRH131069:SRI131070 TBD131069:TBE131070 TKZ131069:TLA131070 TUV131069:TUW131070 UER131069:UES131070 UON131069:UOO131070 UYJ131069:UYK131070 VIF131069:VIG131070 VSB131069:VSC131070 WBX131069:WBY131070 WLT131069:WLU131070 WVP131069:WVQ131070 H196605:I196606 JD196605:JE196606 SZ196605:TA196606 ACV196605:ACW196606 AMR196605:AMS196606 AWN196605:AWO196606 BGJ196605:BGK196606 BQF196605:BQG196606 CAB196605:CAC196606 CJX196605:CJY196606 CTT196605:CTU196606 DDP196605:DDQ196606 DNL196605:DNM196606 DXH196605:DXI196606 EHD196605:EHE196606 EQZ196605:ERA196606 FAV196605:FAW196606 FKR196605:FKS196606 FUN196605:FUO196606 GEJ196605:GEK196606 GOF196605:GOG196606 GYB196605:GYC196606 HHX196605:HHY196606 HRT196605:HRU196606 IBP196605:IBQ196606 ILL196605:ILM196606 IVH196605:IVI196606 JFD196605:JFE196606 JOZ196605:JPA196606 JYV196605:JYW196606 KIR196605:KIS196606 KSN196605:KSO196606 LCJ196605:LCK196606 LMF196605:LMG196606 LWB196605:LWC196606 MFX196605:MFY196606 MPT196605:MPU196606 MZP196605:MZQ196606 NJL196605:NJM196606 NTH196605:NTI196606 ODD196605:ODE196606 OMZ196605:ONA196606 OWV196605:OWW196606 PGR196605:PGS196606 PQN196605:PQO196606 QAJ196605:QAK196606 QKF196605:QKG196606 QUB196605:QUC196606 RDX196605:RDY196606 RNT196605:RNU196606 RXP196605:RXQ196606 SHL196605:SHM196606 SRH196605:SRI196606 TBD196605:TBE196606 TKZ196605:TLA196606 TUV196605:TUW196606 UER196605:UES196606 UON196605:UOO196606 UYJ196605:UYK196606 VIF196605:VIG196606 VSB196605:VSC196606 WBX196605:WBY196606 WLT196605:WLU196606 WVP196605:WVQ196606 H262141:I262142 JD262141:JE262142 SZ262141:TA262142 ACV262141:ACW262142 AMR262141:AMS262142 AWN262141:AWO262142 BGJ262141:BGK262142 BQF262141:BQG262142 CAB262141:CAC262142 CJX262141:CJY262142 CTT262141:CTU262142 DDP262141:DDQ262142 DNL262141:DNM262142 DXH262141:DXI262142 EHD262141:EHE262142 EQZ262141:ERA262142 FAV262141:FAW262142 FKR262141:FKS262142 FUN262141:FUO262142 GEJ262141:GEK262142 GOF262141:GOG262142 GYB262141:GYC262142 HHX262141:HHY262142 HRT262141:HRU262142 IBP262141:IBQ262142 ILL262141:ILM262142 IVH262141:IVI262142 JFD262141:JFE262142 JOZ262141:JPA262142 JYV262141:JYW262142 KIR262141:KIS262142 KSN262141:KSO262142 LCJ262141:LCK262142 LMF262141:LMG262142 LWB262141:LWC262142 MFX262141:MFY262142 MPT262141:MPU262142 MZP262141:MZQ262142 NJL262141:NJM262142 NTH262141:NTI262142 ODD262141:ODE262142 OMZ262141:ONA262142 OWV262141:OWW262142 PGR262141:PGS262142 PQN262141:PQO262142 QAJ262141:QAK262142 QKF262141:QKG262142 QUB262141:QUC262142 RDX262141:RDY262142 RNT262141:RNU262142 RXP262141:RXQ262142 SHL262141:SHM262142 SRH262141:SRI262142 TBD262141:TBE262142 TKZ262141:TLA262142 TUV262141:TUW262142 UER262141:UES262142 UON262141:UOO262142 UYJ262141:UYK262142 VIF262141:VIG262142 VSB262141:VSC262142 WBX262141:WBY262142 WLT262141:WLU262142 WVP262141:WVQ262142 H327677:I327678 JD327677:JE327678 SZ327677:TA327678 ACV327677:ACW327678 AMR327677:AMS327678 AWN327677:AWO327678 BGJ327677:BGK327678 BQF327677:BQG327678 CAB327677:CAC327678 CJX327677:CJY327678 CTT327677:CTU327678 DDP327677:DDQ327678 DNL327677:DNM327678 DXH327677:DXI327678 EHD327677:EHE327678 EQZ327677:ERA327678 FAV327677:FAW327678 FKR327677:FKS327678 FUN327677:FUO327678 GEJ327677:GEK327678 GOF327677:GOG327678 GYB327677:GYC327678 HHX327677:HHY327678 HRT327677:HRU327678 IBP327677:IBQ327678 ILL327677:ILM327678 IVH327677:IVI327678 JFD327677:JFE327678 JOZ327677:JPA327678 JYV327677:JYW327678 KIR327677:KIS327678 KSN327677:KSO327678 LCJ327677:LCK327678 LMF327677:LMG327678 LWB327677:LWC327678 MFX327677:MFY327678 MPT327677:MPU327678 MZP327677:MZQ327678 NJL327677:NJM327678 NTH327677:NTI327678 ODD327677:ODE327678 OMZ327677:ONA327678 OWV327677:OWW327678 PGR327677:PGS327678 PQN327677:PQO327678 QAJ327677:QAK327678 QKF327677:QKG327678 QUB327677:QUC327678 RDX327677:RDY327678 RNT327677:RNU327678 RXP327677:RXQ327678 SHL327677:SHM327678 SRH327677:SRI327678 TBD327677:TBE327678 TKZ327677:TLA327678 TUV327677:TUW327678 UER327677:UES327678 UON327677:UOO327678 UYJ327677:UYK327678 VIF327677:VIG327678 VSB327677:VSC327678 WBX327677:WBY327678 WLT327677:WLU327678 WVP327677:WVQ327678 H393213:I393214 JD393213:JE393214 SZ393213:TA393214 ACV393213:ACW393214 AMR393213:AMS393214 AWN393213:AWO393214 BGJ393213:BGK393214 BQF393213:BQG393214 CAB393213:CAC393214 CJX393213:CJY393214 CTT393213:CTU393214 DDP393213:DDQ393214 DNL393213:DNM393214 DXH393213:DXI393214 EHD393213:EHE393214 EQZ393213:ERA393214 FAV393213:FAW393214 FKR393213:FKS393214 FUN393213:FUO393214 GEJ393213:GEK393214 GOF393213:GOG393214 GYB393213:GYC393214 HHX393213:HHY393214 HRT393213:HRU393214 IBP393213:IBQ393214 ILL393213:ILM393214 IVH393213:IVI393214 JFD393213:JFE393214 JOZ393213:JPA393214 JYV393213:JYW393214 KIR393213:KIS393214 KSN393213:KSO393214 LCJ393213:LCK393214 LMF393213:LMG393214 LWB393213:LWC393214 MFX393213:MFY393214 MPT393213:MPU393214 MZP393213:MZQ393214 NJL393213:NJM393214 NTH393213:NTI393214 ODD393213:ODE393214 OMZ393213:ONA393214 OWV393213:OWW393214 PGR393213:PGS393214 PQN393213:PQO393214 QAJ393213:QAK393214 QKF393213:QKG393214 QUB393213:QUC393214 RDX393213:RDY393214 RNT393213:RNU393214 RXP393213:RXQ393214 SHL393213:SHM393214 SRH393213:SRI393214 TBD393213:TBE393214 TKZ393213:TLA393214 TUV393213:TUW393214 UER393213:UES393214 UON393213:UOO393214 UYJ393213:UYK393214 VIF393213:VIG393214 VSB393213:VSC393214 WBX393213:WBY393214 WLT393213:WLU393214 WVP393213:WVQ393214 H458749:I458750 JD458749:JE458750 SZ458749:TA458750 ACV458749:ACW458750 AMR458749:AMS458750 AWN458749:AWO458750 BGJ458749:BGK458750 BQF458749:BQG458750 CAB458749:CAC458750 CJX458749:CJY458750 CTT458749:CTU458750 DDP458749:DDQ458750 DNL458749:DNM458750 DXH458749:DXI458750 EHD458749:EHE458750 EQZ458749:ERA458750 FAV458749:FAW458750 FKR458749:FKS458750 FUN458749:FUO458750 GEJ458749:GEK458750 GOF458749:GOG458750 GYB458749:GYC458750 HHX458749:HHY458750 HRT458749:HRU458750 IBP458749:IBQ458750 ILL458749:ILM458750 IVH458749:IVI458750 JFD458749:JFE458750 JOZ458749:JPA458750 JYV458749:JYW458750 KIR458749:KIS458750 KSN458749:KSO458750 LCJ458749:LCK458750 LMF458749:LMG458750 LWB458749:LWC458750 MFX458749:MFY458750 MPT458749:MPU458750 MZP458749:MZQ458750 NJL458749:NJM458750 NTH458749:NTI458750 ODD458749:ODE458750 OMZ458749:ONA458750 OWV458749:OWW458750 PGR458749:PGS458750 PQN458749:PQO458750 QAJ458749:QAK458750 QKF458749:QKG458750 QUB458749:QUC458750 RDX458749:RDY458750 RNT458749:RNU458750 RXP458749:RXQ458750 SHL458749:SHM458750 SRH458749:SRI458750 TBD458749:TBE458750 TKZ458749:TLA458750 TUV458749:TUW458750 UER458749:UES458750 UON458749:UOO458750 UYJ458749:UYK458750 VIF458749:VIG458750 VSB458749:VSC458750 WBX458749:WBY458750 WLT458749:WLU458750 WVP458749:WVQ458750 H524285:I524286 JD524285:JE524286 SZ524285:TA524286 ACV524285:ACW524286 AMR524285:AMS524286 AWN524285:AWO524286 BGJ524285:BGK524286 BQF524285:BQG524286 CAB524285:CAC524286 CJX524285:CJY524286 CTT524285:CTU524286 DDP524285:DDQ524286 DNL524285:DNM524286 DXH524285:DXI524286 EHD524285:EHE524286 EQZ524285:ERA524286 FAV524285:FAW524286 FKR524285:FKS524286 FUN524285:FUO524286 GEJ524285:GEK524286 GOF524285:GOG524286 GYB524285:GYC524286 HHX524285:HHY524286 HRT524285:HRU524286 IBP524285:IBQ524286 ILL524285:ILM524286 IVH524285:IVI524286 JFD524285:JFE524286 JOZ524285:JPA524286 JYV524285:JYW524286 KIR524285:KIS524286 KSN524285:KSO524286 LCJ524285:LCK524286 LMF524285:LMG524286 LWB524285:LWC524286 MFX524285:MFY524286 MPT524285:MPU524286 MZP524285:MZQ524286 NJL524285:NJM524286 NTH524285:NTI524286 ODD524285:ODE524286 OMZ524285:ONA524286 OWV524285:OWW524286 PGR524285:PGS524286 PQN524285:PQO524286 QAJ524285:QAK524286 QKF524285:QKG524286 QUB524285:QUC524286 RDX524285:RDY524286 RNT524285:RNU524286 RXP524285:RXQ524286 SHL524285:SHM524286 SRH524285:SRI524286 TBD524285:TBE524286 TKZ524285:TLA524286 TUV524285:TUW524286 UER524285:UES524286 UON524285:UOO524286 UYJ524285:UYK524286 VIF524285:VIG524286 VSB524285:VSC524286 WBX524285:WBY524286 WLT524285:WLU524286 WVP524285:WVQ524286 H589821:I589822 JD589821:JE589822 SZ589821:TA589822 ACV589821:ACW589822 AMR589821:AMS589822 AWN589821:AWO589822 BGJ589821:BGK589822 BQF589821:BQG589822 CAB589821:CAC589822 CJX589821:CJY589822 CTT589821:CTU589822 DDP589821:DDQ589822 DNL589821:DNM589822 DXH589821:DXI589822 EHD589821:EHE589822 EQZ589821:ERA589822 FAV589821:FAW589822 FKR589821:FKS589822 FUN589821:FUO589822 GEJ589821:GEK589822 GOF589821:GOG589822 GYB589821:GYC589822 HHX589821:HHY589822 HRT589821:HRU589822 IBP589821:IBQ589822 ILL589821:ILM589822 IVH589821:IVI589822 JFD589821:JFE589822 JOZ589821:JPA589822 JYV589821:JYW589822 KIR589821:KIS589822 KSN589821:KSO589822 LCJ589821:LCK589822 LMF589821:LMG589822 LWB589821:LWC589822 MFX589821:MFY589822 MPT589821:MPU589822 MZP589821:MZQ589822 NJL589821:NJM589822 NTH589821:NTI589822 ODD589821:ODE589822 OMZ589821:ONA589822 OWV589821:OWW589822 PGR589821:PGS589822 PQN589821:PQO589822 QAJ589821:QAK589822 QKF589821:QKG589822 QUB589821:QUC589822 RDX589821:RDY589822 RNT589821:RNU589822 RXP589821:RXQ589822 SHL589821:SHM589822 SRH589821:SRI589822 TBD589821:TBE589822 TKZ589821:TLA589822 TUV589821:TUW589822 UER589821:UES589822 UON589821:UOO589822 UYJ589821:UYK589822 VIF589821:VIG589822 VSB589821:VSC589822 WBX589821:WBY589822 WLT589821:WLU589822 WVP589821:WVQ589822 H655357:I655358 JD655357:JE655358 SZ655357:TA655358 ACV655357:ACW655358 AMR655357:AMS655358 AWN655357:AWO655358 BGJ655357:BGK655358 BQF655357:BQG655358 CAB655357:CAC655358 CJX655357:CJY655358 CTT655357:CTU655358 DDP655357:DDQ655358 DNL655357:DNM655358 DXH655357:DXI655358 EHD655357:EHE655358 EQZ655357:ERA655358 FAV655357:FAW655358 FKR655357:FKS655358 FUN655357:FUO655358 GEJ655357:GEK655358 GOF655357:GOG655358 GYB655357:GYC655358 HHX655357:HHY655358 HRT655357:HRU655358 IBP655357:IBQ655358 ILL655357:ILM655358 IVH655357:IVI655358 JFD655357:JFE655358 JOZ655357:JPA655358 JYV655357:JYW655358 KIR655357:KIS655358 KSN655357:KSO655358 LCJ655357:LCK655358 LMF655357:LMG655358 LWB655357:LWC655358 MFX655357:MFY655358 MPT655357:MPU655358 MZP655357:MZQ655358 NJL655357:NJM655358 NTH655357:NTI655358 ODD655357:ODE655358 OMZ655357:ONA655358 OWV655357:OWW655358 PGR655357:PGS655358 PQN655357:PQO655358 QAJ655357:QAK655358 QKF655357:QKG655358 QUB655357:QUC655358 RDX655357:RDY655358 RNT655357:RNU655358 RXP655357:RXQ655358 SHL655357:SHM655358 SRH655357:SRI655358 TBD655357:TBE655358 TKZ655357:TLA655358 TUV655357:TUW655358 UER655357:UES655358 UON655357:UOO655358 UYJ655357:UYK655358 VIF655357:VIG655358 VSB655357:VSC655358 WBX655357:WBY655358 WLT655357:WLU655358 WVP655357:WVQ655358 H720893:I720894 JD720893:JE720894 SZ720893:TA720894 ACV720893:ACW720894 AMR720893:AMS720894 AWN720893:AWO720894 BGJ720893:BGK720894 BQF720893:BQG720894 CAB720893:CAC720894 CJX720893:CJY720894 CTT720893:CTU720894 DDP720893:DDQ720894 DNL720893:DNM720894 DXH720893:DXI720894 EHD720893:EHE720894 EQZ720893:ERA720894 FAV720893:FAW720894 FKR720893:FKS720894 FUN720893:FUO720894 GEJ720893:GEK720894 GOF720893:GOG720894 GYB720893:GYC720894 HHX720893:HHY720894 HRT720893:HRU720894 IBP720893:IBQ720894 ILL720893:ILM720894 IVH720893:IVI720894 JFD720893:JFE720894 JOZ720893:JPA720894 JYV720893:JYW720894 KIR720893:KIS720894 KSN720893:KSO720894 LCJ720893:LCK720894 LMF720893:LMG720894 LWB720893:LWC720894 MFX720893:MFY720894 MPT720893:MPU720894 MZP720893:MZQ720894 NJL720893:NJM720894 NTH720893:NTI720894 ODD720893:ODE720894 OMZ720893:ONA720894 OWV720893:OWW720894 PGR720893:PGS720894 PQN720893:PQO720894 QAJ720893:QAK720894 QKF720893:QKG720894 QUB720893:QUC720894 RDX720893:RDY720894 RNT720893:RNU720894 RXP720893:RXQ720894 SHL720893:SHM720894 SRH720893:SRI720894 TBD720893:TBE720894 TKZ720893:TLA720894 TUV720893:TUW720894 UER720893:UES720894 UON720893:UOO720894 UYJ720893:UYK720894 VIF720893:VIG720894 VSB720893:VSC720894 WBX720893:WBY720894 WLT720893:WLU720894 WVP720893:WVQ720894 H786429:I786430 JD786429:JE786430 SZ786429:TA786430 ACV786429:ACW786430 AMR786429:AMS786430 AWN786429:AWO786430 BGJ786429:BGK786430 BQF786429:BQG786430 CAB786429:CAC786430 CJX786429:CJY786430 CTT786429:CTU786430 DDP786429:DDQ786430 DNL786429:DNM786430 DXH786429:DXI786430 EHD786429:EHE786430 EQZ786429:ERA786430 FAV786429:FAW786430 FKR786429:FKS786430 FUN786429:FUO786430 GEJ786429:GEK786430 GOF786429:GOG786430 GYB786429:GYC786430 HHX786429:HHY786430 HRT786429:HRU786430 IBP786429:IBQ786430 ILL786429:ILM786430 IVH786429:IVI786430 JFD786429:JFE786430 JOZ786429:JPA786430 JYV786429:JYW786430 KIR786429:KIS786430 KSN786429:KSO786430 LCJ786429:LCK786430 LMF786429:LMG786430 LWB786429:LWC786430 MFX786429:MFY786430 MPT786429:MPU786430 MZP786429:MZQ786430 NJL786429:NJM786430 NTH786429:NTI786430 ODD786429:ODE786430 OMZ786429:ONA786430 OWV786429:OWW786430 PGR786429:PGS786430 PQN786429:PQO786430 QAJ786429:QAK786430 QKF786429:QKG786430 QUB786429:QUC786430 RDX786429:RDY786430 RNT786429:RNU786430 RXP786429:RXQ786430 SHL786429:SHM786430 SRH786429:SRI786430 TBD786429:TBE786430 TKZ786429:TLA786430 TUV786429:TUW786430 UER786429:UES786430 UON786429:UOO786430 UYJ786429:UYK786430 VIF786429:VIG786430 VSB786429:VSC786430 WBX786429:WBY786430 WLT786429:WLU786430 WVP786429:WVQ786430 H851965:I851966 JD851965:JE851966 SZ851965:TA851966 ACV851965:ACW851966 AMR851965:AMS851966 AWN851965:AWO851966 BGJ851965:BGK851966 BQF851965:BQG851966 CAB851965:CAC851966 CJX851965:CJY851966 CTT851965:CTU851966 DDP851965:DDQ851966 DNL851965:DNM851966 DXH851965:DXI851966 EHD851965:EHE851966 EQZ851965:ERA851966 FAV851965:FAW851966 FKR851965:FKS851966 FUN851965:FUO851966 GEJ851965:GEK851966 GOF851965:GOG851966 GYB851965:GYC851966 HHX851965:HHY851966 HRT851965:HRU851966 IBP851965:IBQ851966 ILL851965:ILM851966 IVH851965:IVI851966 JFD851965:JFE851966 JOZ851965:JPA851966 JYV851965:JYW851966 KIR851965:KIS851966 KSN851965:KSO851966 LCJ851965:LCK851966 LMF851965:LMG851966 LWB851965:LWC851966 MFX851965:MFY851966 MPT851965:MPU851966 MZP851965:MZQ851966 NJL851965:NJM851966 NTH851965:NTI851966 ODD851965:ODE851966 OMZ851965:ONA851966 OWV851965:OWW851966 PGR851965:PGS851966 PQN851965:PQO851966 QAJ851965:QAK851966 QKF851965:QKG851966 QUB851965:QUC851966 RDX851965:RDY851966 RNT851965:RNU851966 RXP851965:RXQ851966 SHL851965:SHM851966 SRH851965:SRI851966 TBD851965:TBE851966 TKZ851965:TLA851966 TUV851965:TUW851966 UER851965:UES851966 UON851965:UOO851966 UYJ851965:UYK851966 VIF851965:VIG851966 VSB851965:VSC851966 WBX851965:WBY851966 WLT851965:WLU851966 WVP851965:WVQ851966 H917501:I917502 JD917501:JE917502 SZ917501:TA917502 ACV917501:ACW917502 AMR917501:AMS917502 AWN917501:AWO917502 BGJ917501:BGK917502 BQF917501:BQG917502 CAB917501:CAC917502 CJX917501:CJY917502 CTT917501:CTU917502 DDP917501:DDQ917502 DNL917501:DNM917502 DXH917501:DXI917502 EHD917501:EHE917502 EQZ917501:ERA917502 FAV917501:FAW917502 FKR917501:FKS917502 FUN917501:FUO917502 GEJ917501:GEK917502 GOF917501:GOG917502 GYB917501:GYC917502 HHX917501:HHY917502 HRT917501:HRU917502 IBP917501:IBQ917502 ILL917501:ILM917502 IVH917501:IVI917502 JFD917501:JFE917502 JOZ917501:JPA917502 JYV917501:JYW917502 KIR917501:KIS917502 KSN917501:KSO917502 LCJ917501:LCK917502 LMF917501:LMG917502 LWB917501:LWC917502 MFX917501:MFY917502 MPT917501:MPU917502 MZP917501:MZQ917502 NJL917501:NJM917502 NTH917501:NTI917502 ODD917501:ODE917502 OMZ917501:ONA917502 OWV917501:OWW917502 PGR917501:PGS917502 PQN917501:PQO917502 QAJ917501:QAK917502 QKF917501:QKG917502 QUB917501:QUC917502 RDX917501:RDY917502 RNT917501:RNU917502 RXP917501:RXQ917502 SHL917501:SHM917502 SRH917501:SRI917502 TBD917501:TBE917502 TKZ917501:TLA917502 TUV917501:TUW917502 UER917501:UES917502 UON917501:UOO917502 UYJ917501:UYK917502 VIF917501:VIG917502 VSB917501:VSC917502 WBX917501:WBY917502 WLT917501:WLU917502 WVP917501:WVQ917502 H983037:I983038 JD983037:JE983038 SZ983037:TA983038 ACV983037:ACW983038 AMR983037:AMS983038 AWN983037:AWO983038 BGJ983037:BGK983038 BQF983037:BQG983038 CAB983037:CAC983038 CJX983037:CJY983038 CTT983037:CTU983038 DDP983037:DDQ983038 DNL983037:DNM983038 DXH983037:DXI983038 EHD983037:EHE983038 EQZ983037:ERA983038 FAV983037:FAW983038 FKR983037:FKS983038 FUN983037:FUO983038 GEJ983037:GEK983038 GOF983037:GOG983038 GYB983037:GYC983038 HHX983037:HHY983038 HRT983037:HRU983038 IBP983037:IBQ983038 ILL983037:ILM983038 IVH983037:IVI983038 JFD983037:JFE983038 JOZ983037:JPA983038 JYV983037:JYW983038 KIR983037:KIS983038 KSN983037:KSO983038 LCJ983037:LCK983038 LMF983037:LMG983038 LWB983037:LWC983038 MFX983037:MFY983038 MPT983037:MPU983038 MZP983037:MZQ983038 NJL983037:NJM983038 NTH983037:NTI983038 ODD983037:ODE983038 OMZ983037:ONA983038 OWV983037:OWW983038 PGR983037:PGS983038 PQN983037:PQO983038 QAJ983037:QAK983038 QKF983037:QKG983038 QUB983037:QUC983038 RDX983037:RDY983038 RNT983037:RNU983038 RXP983037:RXQ983038 SHL983037:SHM983038 SRH983037:SRI983038 TBD983037:TBE983038 TKZ983037:TLA983038 TUV983037:TUW983038 UER983037:UES983038 UON983037:UOO983038 UYJ983037:UYK983038 VIF983037:VIG983038 VSB983037:VSC983038 WBX983037:WBY983038 WLT983037:WLU983038 WVP983037:WVQ983038 H65527:I65527 JD65527:JE65527 SZ65527:TA65527 ACV65527:ACW65527 AMR65527:AMS65527 AWN65527:AWO65527 BGJ65527:BGK65527 BQF65527:BQG65527 CAB65527:CAC65527 CJX65527:CJY65527 CTT65527:CTU65527 DDP65527:DDQ65527 DNL65527:DNM65527 DXH65527:DXI65527 EHD65527:EHE65527 EQZ65527:ERA65527 FAV65527:FAW65527 FKR65527:FKS65527 FUN65527:FUO65527 GEJ65527:GEK65527 GOF65527:GOG65527 GYB65527:GYC65527 HHX65527:HHY65527 HRT65527:HRU65527 IBP65527:IBQ65527 ILL65527:ILM65527 IVH65527:IVI65527 JFD65527:JFE65527 JOZ65527:JPA65527 JYV65527:JYW65527 KIR65527:KIS65527 KSN65527:KSO65527 LCJ65527:LCK65527 LMF65527:LMG65527 LWB65527:LWC65527 MFX65527:MFY65527 MPT65527:MPU65527 MZP65527:MZQ65527 NJL65527:NJM65527 NTH65527:NTI65527 ODD65527:ODE65527 OMZ65527:ONA65527 OWV65527:OWW65527 PGR65527:PGS65527 PQN65527:PQO65527 QAJ65527:QAK65527 QKF65527:QKG65527 QUB65527:QUC65527 RDX65527:RDY65527 RNT65527:RNU65527 RXP65527:RXQ65527 SHL65527:SHM65527 SRH65527:SRI65527 TBD65527:TBE65527 TKZ65527:TLA65527 TUV65527:TUW65527 UER65527:UES65527 UON65527:UOO65527 UYJ65527:UYK65527 VIF65527:VIG65527 VSB65527:VSC65527 WBX65527:WBY65527 WLT65527:WLU65527 WVP65527:WVQ65527 H131063:I131063 JD131063:JE131063 SZ131063:TA131063 ACV131063:ACW131063 AMR131063:AMS131063 AWN131063:AWO131063 BGJ131063:BGK131063 BQF131063:BQG131063 CAB131063:CAC131063 CJX131063:CJY131063 CTT131063:CTU131063 DDP131063:DDQ131063 DNL131063:DNM131063 DXH131063:DXI131063 EHD131063:EHE131063 EQZ131063:ERA131063 FAV131063:FAW131063 FKR131063:FKS131063 FUN131063:FUO131063 GEJ131063:GEK131063 GOF131063:GOG131063 GYB131063:GYC131063 HHX131063:HHY131063 HRT131063:HRU131063 IBP131063:IBQ131063 ILL131063:ILM131063 IVH131063:IVI131063 JFD131063:JFE131063 JOZ131063:JPA131063 JYV131063:JYW131063 KIR131063:KIS131063 KSN131063:KSO131063 LCJ131063:LCK131063 LMF131063:LMG131063 LWB131063:LWC131063 MFX131063:MFY131063 MPT131063:MPU131063 MZP131063:MZQ131063 NJL131063:NJM131063 NTH131063:NTI131063 ODD131063:ODE131063 OMZ131063:ONA131063 OWV131063:OWW131063 PGR131063:PGS131063 PQN131063:PQO131063 QAJ131063:QAK131063 QKF131063:QKG131063 QUB131063:QUC131063 RDX131063:RDY131063 RNT131063:RNU131063 RXP131063:RXQ131063 SHL131063:SHM131063 SRH131063:SRI131063 TBD131063:TBE131063 TKZ131063:TLA131063 TUV131063:TUW131063 UER131063:UES131063 UON131063:UOO131063 UYJ131063:UYK131063 VIF131063:VIG131063 VSB131063:VSC131063 WBX131063:WBY131063 WLT131063:WLU131063 WVP131063:WVQ131063 H196599:I196599 JD196599:JE196599 SZ196599:TA196599 ACV196599:ACW196599 AMR196599:AMS196599 AWN196599:AWO196599 BGJ196599:BGK196599 BQF196599:BQG196599 CAB196599:CAC196599 CJX196599:CJY196599 CTT196599:CTU196599 DDP196599:DDQ196599 DNL196599:DNM196599 DXH196599:DXI196599 EHD196599:EHE196599 EQZ196599:ERA196599 FAV196599:FAW196599 FKR196599:FKS196599 FUN196599:FUO196599 GEJ196599:GEK196599 GOF196599:GOG196599 GYB196599:GYC196599 HHX196599:HHY196599 HRT196599:HRU196599 IBP196599:IBQ196599 ILL196599:ILM196599 IVH196599:IVI196599 JFD196599:JFE196599 JOZ196599:JPA196599 JYV196599:JYW196599 KIR196599:KIS196599 KSN196599:KSO196599 LCJ196599:LCK196599 LMF196599:LMG196599 LWB196599:LWC196599 MFX196599:MFY196599 MPT196599:MPU196599 MZP196599:MZQ196599 NJL196599:NJM196599 NTH196599:NTI196599 ODD196599:ODE196599 OMZ196599:ONA196599 OWV196599:OWW196599 PGR196599:PGS196599 PQN196599:PQO196599 QAJ196599:QAK196599 QKF196599:QKG196599 QUB196599:QUC196599 RDX196599:RDY196599 RNT196599:RNU196599 RXP196599:RXQ196599 SHL196599:SHM196599 SRH196599:SRI196599 TBD196599:TBE196599 TKZ196599:TLA196599 TUV196599:TUW196599 UER196599:UES196599 UON196599:UOO196599 UYJ196599:UYK196599 VIF196599:VIG196599 VSB196599:VSC196599 WBX196599:WBY196599 WLT196599:WLU196599 WVP196599:WVQ196599 H262135:I262135 JD262135:JE262135 SZ262135:TA262135 ACV262135:ACW262135 AMR262135:AMS262135 AWN262135:AWO262135 BGJ262135:BGK262135 BQF262135:BQG262135 CAB262135:CAC262135 CJX262135:CJY262135 CTT262135:CTU262135 DDP262135:DDQ262135 DNL262135:DNM262135 DXH262135:DXI262135 EHD262135:EHE262135 EQZ262135:ERA262135 FAV262135:FAW262135 FKR262135:FKS262135 FUN262135:FUO262135 GEJ262135:GEK262135 GOF262135:GOG262135 GYB262135:GYC262135 HHX262135:HHY262135 HRT262135:HRU262135 IBP262135:IBQ262135 ILL262135:ILM262135 IVH262135:IVI262135 JFD262135:JFE262135 JOZ262135:JPA262135 JYV262135:JYW262135 KIR262135:KIS262135 KSN262135:KSO262135 LCJ262135:LCK262135 LMF262135:LMG262135 LWB262135:LWC262135 MFX262135:MFY262135 MPT262135:MPU262135 MZP262135:MZQ262135 NJL262135:NJM262135 NTH262135:NTI262135 ODD262135:ODE262135 OMZ262135:ONA262135 OWV262135:OWW262135 PGR262135:PGS262135 PQN262135:PQO262135 QAJ262135:QAK262135 QKF262135:QKG262135 QUB262135:QUC262135 RDX262135:RDY262135 RNT262135:RNU262135 RXP262135:RXQ262135 SHL262135:SHM262135 SRH262135:SRI262135 TBD262135:TBE262135 TKZ262135:TLA262135 TUV262135:TUW262135 UER262135:UES262135 UON262135:UOO262135 UYJ262135:UYK262135 VIF262135:VIG262135 VSB262135:VSC262135 WBX262135:WBY262135 WLT262135:WLU262135 WVP262135:WVQ262135 H327671:I327671 JD327671:JE327671 SZ327671:TA327671 ACV327671:ACW327671 AMR327671:AMS327671 AWN327671:AWO327671 BGJ327671:BGK327671 BQF327671:BQG327671 CAB327671:CAC327671 CJX327671:CJY327671 CTT327671:CTU327671 DDP327671:DDQ327671 DNL327671:DNM327671 DXH327671:DXI327671 EHD327671:EHE327671 EQZ327671:ERA327671 FAV327671:FAW327671 FKR327671:FKS327671 FUN327671:FUO327671 GEJ327671:GEK327671 GOF327671:GOG327671 GYB327671:GYC327671 HHX327671:HHY327671 HRT327671:HRU327671 IBP327671:IBQ327671 ILL327671:ILM327671 IVH327671:IVI327671 JFD327671:JFE327671 JOZ327671:JPA327671 JYV327671:JYW327671 KIR327671:KIS327671 KSN327671:KSO327671 LCJ327671:LCK327671 LMF327671:LMG327671 LWB327671:LWC327671 MFX327671:MFY327671 MPT327671:MPU327671 MZP327671:MZQ327671 NJL327671:NJM327671 NTH327671:NTI327671 ODD327671:ODE327671 OMZ327671:ONA327671 OWV327671:OWW327671 PGR327671:PGS327671 PQN327671:PQO327671 QAJ327671:QAK327671 QKF327671:QKG327671 QUB327671:QUC327671 RDX327671:RDY327671 RNT327671:RNU327671 RXP327671:RXQ327671 SHL327671:SHM327671 SRH327671:SRI327671 TBD327671:TBE327671 TKZ327671:TLA327671 TUV327671:TUW327671 UER327671:UES327671 UON327671:UOO327671 UYJ327671:UYK327671 VIF327671:VIG327671 VSB327671:VSC327671 WBX327671:WBY327671 WLT327671:WLU327671 WVP327671:WVQ327671 H393207:I393207 JD393207:JE393207 SZ393207:TA393207 ACV393207:ACW393207 AMR393207:AMS393207 AWN393207:AWO393207 BGJ393207:BGK393207 BQF393207:BQG393207 CAB393207:CAC393207 CJX393207:CJY393207 CTT393207:CTU393207 DDP393207:DDQ393207 DNL393207:DNM393207 DXH393207:DXI393207 EHD393207:EHE393207 EQZ393207:ERA393207 FAV393207:FAW393207 FKR393207:FKS393207 FUN393207:FUO393207 GEJ393207:GEK393207 GOF393207:GOG393207 GYB393207:GYC393207 HHX393207:HHY393207 HRT393207:HRU393207 IBP393207:IBQ393207 ILL393207:ILM393207 IVH393207:IVI393207 JFD393207:JFE393207 JOZ393207:JPA393207 JYV393207:JYW393207 KIR393207:KIS393207 KSN393207:KSO393207 LCJ393207:LCK393207 LMF393207:LMG393207 LWB393207:LWC393207 MFX393207:MFY393207 MPT393207:MPU393207 MZP393207:MZQ393207 NJL393207:NJM393207 NTH393207:NTI393207 ODD393207:ODE393207 OMZ393207:ONA393207 OWV393207:OWW393207 PGR393207:PGS393207 PQN393207:PQO393207 QAJ393207:QAK393207 QKF393207:QKG393207 QUB393207:QUC393207 RDX393207:RDY393207 RNT393207:RNU393207 RXP393207:RXQ393207 SHL393207:SHM393207 SRH393207:SRI393207 TBD393207:TBE393207 TKZ393207:TLA393207 TUV393207:TUW393207 UER393207:UES393207 UON393207:UOO393207 UYJ393207:UYK393207 VIF393207:VIG393207 VSB393207:VSC393207 WBX393207:WBY393207 WLT393207:WLU393207 WVP393207:WVQ393207 H458743:I458743 JD458743:JE458743 SZ458743:TA458743 ACV458743:ACW458743 AMR458743:AMS458743 AWN458743:AWO458743 BGJ458743:BGK458743 BQF458743:BQG458743 CAB458743:CAC458743 CJX458743:CJY458743 CTT458743:CTU458743 DDP458743:DDQ458743 DNL458743:DNM458743 DXH458743:DXI458743 EHD458743:EHE458743 EQZ458743:ERA458743 FAV458743:FAW458743 FKR458743:FKS458743 FUN458743:FUO458743 GEJ458743:GEK458743 GOF458743:GOG458743 GYB458743:GYC458743 HHX458743:HHY458743 HRT458743:HRU458743 IBP458743:IBQ458743 ILL458743:ILM458743 IVH458743:IVI458743 JFD458743:JFE458743 JOZ458743:JPA458743 JYV458743:JYW458743 KIR458743:KIS458743 KSN458743:KSO458743 LCJ458743:LCK458743 LMF458743:LMG458743 LWB458743:LWC458743 MFX458743:MFY458743 MPT458743:MPU458743 MZP458743:MZQ458743 NJL458743:NJM458743 NTH458743:NTI458743 ODD458743:ODE458743 OMZ458743:ONA458743 OWV458743:OWW458743 PGR458743:PGS458743 PQN458743:PQO458743 QAJ458743:QAK458743 QKF458743:QKG458743 QUB458743:QUC458743 RDX458743:RDY458743 RNT458743:RNU458743 RXP458743:RXQ458743 SHL458743:SHM458743 SRH458743:SRI458743 TBD458743:TBE458743 TKZ458743:TLA458743 TUV458743:TUW458743 UER458743:UES458743 UON458743:UOO458743 UYJ458743:UYK458743 VIF458743:VIG458743 VSB458743:VSC458743 WBX458743:WBY458743 WLT458743:WLU458743 WVP458743:WVQ458743 H524279:I524279 JD524279:JE524279 SZ524279:TA524279 ACV524279:ACW524279 AMR524279:AMS524279 AWN524279:AWO524279 BGJ524279:BGK524279 BQF524279:BQG524279 CAB524279:CAC524279 CJX524279:CJY524279 CTT524279:CTU524279 DDP524279:DDQ524279 DNL524279:DNM524279 DXH524279:DXI524279 EHD524279:EHE524279 EQZ524279:ERA524279 FAV524279:FAW524279 FKR524279:FKS524279 FUN524279:FUO524279 GEJ524279:GEK524279 GOF524279:GOG524279 GYB524279:GYC524279 HHX524279:HHY524279 HRT524279:HRU524279 IBP524279:IBQ524279 ILL524279:ILM524279 IVH524279:IVI524279 JFD524279:JFE524279 JOZ524279:JPA524279 JYV524279:JYW524279 KIR524279:KIS524279 KSN524279:KSO524279 LCJ524279:LCK524279 LMF524279:LMG524279 LWB524279:LWC524279 MFX524279:MFY524279 MPT524279:MPU524279 MZP524279:MZQ524279 NJL524279:NJM524279 NTH524279:NTI524279 ODD524279:ODE524279 OMZ524279:ONA524279 OWV524279:OWW524279 PGR524279:PGS524279 PQN524279:PQO524279 QAJ524279:QAK524279 QKF524279:QKG524279 QUB524279:QUC524279 RDX524279:RDY524279 RNT524279:RNU524279 RXP524279:RXQ524279 SHL524279:SHM524279 SRH524279:SRI524279 TBD524279:TBE524279 TKZ524279:TLA524279 TUV524279:TUW524279 UER524279:UES524279 UON524279:UOO524279 UYJ524279:UYK524279 VIF524279:VIG524279 VSB524279:VSC524279 WBX524279:WBY524279 WLT524279:WLU524279 WVP524279:WVQ524279 H589815:I589815 JD589815:JE589815 SZ589815:TA589815 ACV589815:ACW589815 AMR589815:AMS589815 AWN589815:AWO589815 BGJ589815:BGK589815 BQF589815:BQG589815 CAB589815:CAC589815 CJX589815:CJY589815 CTT589815:CTU589815 DDP589815:DDQ589815 DNL589815:DNM589815 DXH589815:DXI589815 EHD589815:EHE589815 EQZ589815:ERA589815 FAV589815:FAW589815 FKR589815:FKS589815 FUN589815:FUO589815 GEJ589815:GEK589815 GOF589815:GOG589815 GYB589815:GYC589815 HHX589815:HHY589815 HRT589815:HRU589815 IBP589815:IBQ589815 ILL589815:ILM589815 IVH589815:IVI589815 JFD589815:JFE589815 JOZ589815:JPA589815 JYV589815:JYW589815 KIR589815:KIS589815 KSN589815:KSO589815 LCJ589815:LCK589815 LMF589815:LMG589815 LWB589815:LWC589815 MFX589815:MFY589815 MPT589815:MPU589815 MZP589815:MZQ589815 NJL589815:NJM589815 NTH589815:NTI589815 ODD589815:ODE589815 OMZ589815:ONA589815 OWV589815:OWW589815 PGR589815:PGS589815 PQN589815:PQO589815 QAJ589815:QAK589815 QKF589815:QKG589815 QUB589815:QUC589815 RDX589815:RDY589815 RNT589815:RNU589815 RXP589815:RXQ589815 SHL589815:SHM589815 SRH589815:SRI589815 TBD589815:TBE589815 TKZ589815:TLA589815 TUV589815:TUW589815 UER589815:UES589815 UON589815:UOO589815 UYJ589815:UYK589815 VIF589815:VIG589815 VSB589815:VSC589815 WBX589815:WBY589815 WLT589815:WLU589815 WVP589815:WVQ589815 H655351:I655351 JD655351:JE655351 SZ655351:TA655351 ACV655351:ACW655351 AMR655351:AMS655351 AWN655351:AWO655351 BGJ655351:BGK655351 BQF655351:BQG655351 CAB655351:CAC655351 CJX655351:CJY655351 CTT655351:CTU655351 DDP655351:DDQ655351 DNL655351:DNM655351 DXH655351:DXI655351 EHD655351:EHE655351 EQZ655351:ERA655351 FAV655351:FAW655351 FKR655351:FKS655351 FUN655351:FUO655351 GEJ655351:GEK655351 GOF655351:GOG655351 GYB655351:GYC655351 HHX655351:HHY655351 HRT655351:HRU655351 IBP655351:IBQ655351 ILL655351:ILM655351 IVH655351:IVI655351 JFD655351:JFE655351 JOZ655351:JPA655351 JYV655351:JYW655351 KIR655351:KIS655351 KSN655351:KSO655351 LCJ655351:LCK655351 LMF655351:LMG655351 LWB655351:LWC655351 MFX655351:MFY655351 MPT655351:MPU655351 MZP655351:MZQ655351 NJL655351:NJM655351 NTH655351:NTI655351 ODD655351:ODE655351 OMZ655351:ONA655351 OWV655351:OWW655351 PGR655351:PGS655351 PQN655351:PQO655351 QAJ655351:QAK655351 QKF655351:QKG655351 QUB655351:QUC655351 RDX655351:RDY655351 RNT655351:RNU655351 RXP655351:RXQ655351 SHL655351:SHM655351 SRH655351:SRI655351 TBD655351:TBE655351 TKZ655351:TLA655351 TUV655351:TUW655351 UER655351:UES655351 UON655351:UOO655351 UYJ655351:UYK655351 VIF655351:VIG655351 VSB655351:VSC655351 WBX655351:WBY655351 WLT655351:WLU655351 WVP655351:WVQ655351 H720887:I720887 JD720887:JE720887 SZ720887:TA720887 ACV720887:ACW720887 AMR720887:AMS720887 AWN720887:AWO720887 BGJ720887:BGK720887 BQF720887:BQG720887 CAB720887:CAC720887 CJX720887:CJY720887 CTT720887:CTU720887 DDP720887:DDQ720887 DNL720887:DNM720887 DXH720887:DXI720887 EHD720887:EHE720887 EQZ720887:ERA720887 FAV720887:FAW720887 FKR720887:FKS720887 FUN720887:FUO720887 GEJ720887:GEK720887 GOF720887:GOG720887 GYB720887:GYC720887 HHX720887:HHY720887 HRT720887:HRU720887 IBP720887:IBQ720887 ILL720887:ILM720887 IVH720887:IVI720887 JFD720887:JFE720887 JOZ720887:JPA720887 JYV720887:JYW720887 KIR720887:KIS720887 KSN720887:KSO720887 LCJ720887:LCK720887 LMF720887:LMG720887 LWB720887:LWC720887 MFX720887:MFY720887 MPT720887:MPU720887 MZP720887:MZQ720887 NJL720887:NJM720887 NTH720887:NTI720887 ODD720887:ODE720887 OMZ720887:ONA720887 OWV720887:OWW720887 PGR720887:PGS720887 PQN720887:PQO720887 QAJ720887:QAK720887 QKF720887:QKG720887 QUB720887:QUC720887 RDX720887:RDY720887 RNT720887:RNU720887 RXP720887:RXQ720887 SHL720887:SHM720887 SRH720887:SRI720887 TBD720887:TBE720887 TKZ720887:TLA720887 TUV720887:TUW720887 UER720887:UES720887 UON720887:UOO720887 UYJ720887:UYK720887 VIF720887:VIG720887 VSB720887:VSC720887 WBX720887:WBY720887 WLT720887:WLU720887 WVP720887:WVQ720887 H786423:I786423 JD786423:JE786423 SZ786423:TA786423 ACV786423:ACW786423 AMR786423:AMS786423 AWN786423:AWO786423 BGJ786423:BGK786423 BQF786423:BQG786423 CAB786423:CAC786423 CJX786423:CJY786423 CTT786423:CTU786423 DDP786423:DDQ786423 DNL786423:DNM786423 DXH786423:DXI786423 EHD786423:EHE786423 EQZ786423:ERA786423 FAV786423:FAW786423 FKR786423:FKS786423 FUN786423:FUO786423 GEJ786423:GEK786423 GOF786423:GOG786423 GYB786423:GYC786423 HHX786423:HHY786423 HRT786423:HRU786423 IBP786423:IBQ786423 ILL786423:ILM786423 IVH786423:IVI786423 JFD786423:JFE786423 JOZ786423:JPA786423 JYV786423:JYW786423 KIR786423:KIS786423 KSN786423:KSO786423 LCJ786423:LCK786423 LMF786423:LMG786423 LWB786423:LWC786423 MFX786423:MFY786423 MPT786423:MPU786423 MZP786423:MZQ786423 NJL786423:NJM786423 NTH786423:NTI786423 ODD786423:ODE786423 OMZ786423:ONA786423 OWV786423:OWW786423 PGR786423:PGS786423 PQN786423:PQO786423 QAJ786423:QAK786423 QKF786423:QKG786423 QUB786423:QUC786423 RDX786423:RDY786423 RNT786423:RNU786423 RXP786423:RXQ786423 SHL786423:SHM786423 SRH786423:SRI786423 TBD786423:TBE786423 TKZ786423:TLA786423 TUV786423:TUW786423 UER786423:UES786423 UON786423:UOO786423 UYJ786423:UYK786423 VIF786423:VIG786423 VSB786423:VSC786423 WBX786423:WBY786423 WLT786423:WLU786423 WVP786423:WVQ786423 H851959:I851959 JD851959:JE851959 SZ851959:TA851959 ACV851959:ACW851959 AMR851959:AMS851959 AWN851959:AWO851959 BGJ851959:BGK851959 BQF851959:BQG851959 CAB851959:CAC851959 CJX851959:CJY851959 CTT851959:CTU851959 DDP851959:DDQ851959 DNL851959:DNM851959 DXH851959:DXI851959 EHD851959:EHE851959 EQZ851959:ERA851959 FAV851959:FAW851959 FKR851959:FKS851959 FUN851959:FUO851959 GEJ851959:GEK851959 GOF851959:GOG851959 GYB851959:GYC851959 HHX851959:HHY851959 HRT851959:HRU851959 IBP851959:IBQ851959 ILL851959:ILM851959 IVH851959:IVI851959 JFD851959:JFE851959 JOZ851959:JPA851959 JYV851959:JYW851959 KIR851959:KIS851959 KSN851959:KSO851959 LCJ851959:LCK851959 LMF851959:LMG851959 LWB851959:LWC851959 MFX851959:MFY851959 MPT851959:MPU851959 MZP851959:MZQ851959 NJL851959:NJM851959 NTH851959:NTI851959 ODD851959:ODE851959 OMZ851959:ONA851959 OWV851959:OWW851959 PGR851959:PGS851959 PQN851959:PQO851959 QAJ851959:QAK851959 QKF851959:QKG851959 QUB851959:QUC851959 RDX851959:RDY851959 RNT851959:RNU851959 RXP851959:RXQ851959 SHL851959:SHM851959 SRH851959:SRI851959 TBD851959:TBE851959 TKZ851959:TLA851959 TUV851959:TUW851959 UER851959:UES851959 UON851959:UOO851959 UYJ851959:UYK851959 VIF851959:VIG851959 VSB851959:VSC851959 WBX851959:WBY851959 WLT851959:WLU851959 WVP851959:WVQ851959 H917495:I917495 JD917495:JE917495 SZ917495:TA917495 ACV917495:ACW917495 AMR917495:AMS917495 AWN917495:AWO917495 BGJ917495:BGK917495 BQF917495:BQG917495 CAB917495:CAC917495 CJX917495:CJY917495 CTT917495:CTU917495 DDP917495:DDQ917495 DNL917495:DNM917495 DXH917495:DXI917495 EHD917495:EHE917495 EQZ917495:ERA917495 FAV917495:FAW917495 FKR917495:FKS917495 FUN917495:FUO917495 GEJ917495:GEK917495 GOF917495:GOG917495 GYB917495:GYC917495 HHX917495:HHY917495 HRT917495:HRU917495 IBP917495:IBQ917495 ILL917495:ILM917495 IVH917495:IVI917495 JFD917495:JFE917495 JOZ917495:JPA917495 JYV917495:JYW917495 KIR917495:KIS917495 KSN917495:KSO917495 LCJ917495:LCK917495 LMF917495:LMG917495 LWB917495:LWC917495 MFX917495:MFY917495 MPT917495:MPU917495 MZP917495:MZQ917495 NJL917495:NJM917495 NTH917495:NTI917495 ODD917495:ODE917495 OMZ917495:ONA917495 OWV917495:OWW917495 PGR917495:PGS917495 PQN917495:PQO917495 QAJ917495:QAK917495 QKF917495:QKG917495 QUB917495:QUC917495 RDX917495:RDY917495 RNT917495:RNU917495 RXP917495:RXQ917495 SHL917495:SHM917495 SRH917495:SRI917495 TBD917495:TBE917495 TKZ917495:TLA917495 TUV917495:TUW917495 UER917495:UES917495 UON917495:UOO917495 UYJ917495:UYK917495 VIF917495:VIG917495 VSB917495:VSC917495 WBX917495:WBY917495 WLT917495:WLU917495 WVP917495:WVQ917495 H983031:I983031 JD983031:JE983031 SZ983031:TA983031 ACV983031:ACW983031 AMR983031:AMS983031 AWN983031:AWO983031 BGJ983031:BGK983031 BQF983031:BQG983031 CAB983031:CAC983031 CJX983031:CJY983031 CTT983031:CTU983031 DDP983031:DDQ983031 DNL983031:DNM983031 DXH983031:DXI983031 EHD983031:EHE983031 EQZ983031:ERA983031 FAV983031:FAW983031 FKR983031:FKS983031 FUN983031:FUO983031 GEJ983031:GEK983031 GOF983031:GOG983031 GYB983031:GYC983031 HHX983031:HHY983031 HRT983031:HRU983031 IBP983031:IBQ983031 ILL983031:ILM983031 IVH983031:IVI983031 JFD983031:JFE983031 JOZ983031:JPA983031 JYV983031:JYW983031 KIR983031:KIS983031 KSN983031:KSO983031 LCJ983031:LCK983031 LMF983031:LMG983031 LWB983031:LWC983031 MFX983031:MFY983031 MPT983031:MPU983031 MZP983031:MZQ983031 NJL983031:NJM983031 NTH983031:NTI983031 ODD983031:ODE983031 OMZ983031:ONA983031 OWV983031:OWW983031 PGR983031:PGS983031 PQN983031:PQO983031 QAJ983031:QAK983031 QKF983031:QKG983031 QUB983031:QUC983031 RDX983031:RDY983031 RNT983031:RNU983031 RXP983031:RXQ983031 SHL983031:SHM983031 SRH983031:SRI983031 TBD983031:TBE983031 TKZ983031:TLA983031 TUV983031:TUW983031 UER983031:UES983031 UON983031:UOO983031 UYJ983031:UYK983031 VIF983031:VIG983031 VSB983031:VSC983031 WBX983031:WBY983031 WLT983031:WLU983031 WVP983031:WVQ983031" xr:uid="{00000000-0002-0000-0200-000002000000}">
      <formula1>999999999999</formula1>
    </dataValidation>
    <dataValidation type="whole" operator="notEqual" allowBlank="1" showInputMessage="1" showErrorMessage="1" errorTitle="Pogrešan unos" error="Mogu se unijeti samo cjelobrojne pozitivne ili negativne vrijednosti." sqref="H65491:I65491 JD65491:JE65491 SZ65491:TA65491 ACV65491:ACW65491 AMR65491:AMS65491 AWN65491:AWO65491 BGJ65491:BGK65491 BQF65491:BQG65491 CAB65491:CAC65491 CJX65491:CJY65491 CTT65491:CTU65491 DDP65491:DDQ65491 DNL65491:DNM65491 DXH65491:DXI65491 EHD65491:EHE65491 EQZ65491:ERA65491 FAV65491:FAW65491 FKR65491:FKS65491 FUN65491:FUO65491 GEJ65491:GEK65491 GOF65491:GOG65491 GYB65491:GYC65491 HHX65491:HHY65491 HRT65491:HRU65491 IBP65491:IBQ65491 ILL65491:ILM65491 IVH65491:IVI65491 JFD65491:JFE65491 JOZ65491:JPA65491 JYV65491:JYW65491 KIR65491:KIS65491 KSN65491:KSO65491 LCJ65491:LCK65491 LMF65491:LMG65491 LWB65491:LWC65491 MFX65491:MFY65491 MPT65491:MPU65491 MZP65491:MZQ65491 NJL65491:NJM65491 NTH65491:NTI65491 ODD65491:ODE65491 OMZ65491:ONA65491 OWV65491:OWW65491 PGR65491:PGS65491 PQN65491:PQO65491 QAJ65491:QAK65491 QKF65491:QKG65491 QUB65491:QUC65491 RDX65491:RDY65491 RNT65491:RNU65491 RXP65491:RXQ65491 SHL65491:SHM65491 SRH65491:SRI65491 TBD65491:TBE65491 TKZ65491:TLA65491 TUV65491:TUW65491 UER65491:UES65491 UON65491:UOO65491 UYJ65491:UYK65491 VIF65491:VIG65491 VSB65491:VSC65491 WBX65491:WBY65491 WLT65491:WLU65491 WVP65491:WVQ65491 H131027:I131027 JD131027:JE131027 SZ131027:TA131027 ACV131027:ACW131027 AMR131027:AMS131027 AWN131027:AWO131027 BGJ131027:BGK131027 BQF131027:BQG131027 CAB131027:CAC131027 CJX131027:CJY131027 CTT131027:CTU131027 DDP131027:DDQ131027 DNL131027:DNM131027 DXH131027:DXI131027 EHD131027:EHE131027 EQZ131027:ERA131027 FAV131027:FAW131027 FKR131027:FKS131027 FUN131027:FUO131027 GEJ131027:GEK131027 GOF131027:GOG131027 GYB131027:GYC131027 HHX131027:HHY131027 HRT131027:HRU131027 IBP131027:IBQ131027 ILL131027:ILM131027 IVH131027:IVI131027 JFD131027:JFE131027 JOZ131027:JPA131027 JYV131027:JYW131027 KIR131027:KIS131027 KSN131027:KSO131027 LCJ131027:LCK131027 LMF131027:LMG131027 LWB131027:LWC131027 MFX131027:MFY131027 MPT131027:MPU131027 MZP131027:MZQ131027 NJL131027:NJM131027 NTH131027:NTI131027 ODD131027:ODE131027 OMZ131027:ONA131027 OWV131027:OWW131027 PGR131027:PGS131027 PQN131027:PQO131027 QAJ131027:QAK131027 QKF131027:QKG131027 QUB131027:QUC131027 RDX131027:RDY131027 RNT131027:RNU131027 RXP131027:RXQ131027 SHL131027:SHM131027 SRH131027:SRI131027 TBD131027:TBE131027 TKZ131027:TLA131027 TUV131027:TUW131027 UER131027:UES131027 UON131027:UOO131027 UYJ131027:UYK131027 VIF131027:VIG131027 VSB131027:VSC131027 WBX131027:WBY131027 WLT131027:WLU131027 WVP131027:WVQ131027 H196563:I196563 JD196563:JE196563 SZ196563:TA196563 ACV196563:ACW196563 AMR196563:AMS196563 AWN196563:AWO196563 BGJ196563:BGK196563 BQF196563:BQG196563 CAB196563:CAC196563 CJX196563:CJY196563 CTT196563:CTU196563 DDP196563:DDQ196563 DNL196563:DNM196563 DXH196563:DXI196563 EHD196563:EHE196563 EQZ196563:ERA196563 FAV196563:FAW196563 FKR196563:FKS196563 FUN196563:FUO196563 GEJ196563:GEK196563 GOF196563:GOG196563 GYB196563:GYC196563 HHX196563:HHY196563 HRT196563:HRU196563 IBP196563:IBQ196563 ILL196563:ILM196563 IVH196563:IVI196563 JFD196563:JFE196563 JOZ196563:JPA196563 JYV196563:JYW196563 KIR196563:KIS196563 KSN196563:KSO196563 LCJ196563:LCK196563 LMF196563:LMG196563 LWB196563:LWC196563 MFX196563:MFY196563 MPT196563:MPU196563 MZP196563:MZQ196563 NJL196563:NJM196563 NTH196563:NTI196563 ODD196563:ODE196563 OMZ196563:ONA196563 OWV196563:OWW196563 PGR196563:PGS196563 PQN196563:PQO196563 QAJ196563:QAK196563 QKF196563:QKG196563 QUB196563:QUC196563 RDX196563:RDY196563 RNT196563:RNU196563 RXP196563:RXQ196563 SHL196563:SHM196563 SRH196563:SRI196563 TBD196563:TBE196563 TKZ196563:TLA196563 TUV196563:TUW196563 UER196563:UES196563 UON196563:UOO196563 UYJ196563:UYK196563 VIF196563:VIG196563 VSB196563:VSC196563 WBX196563:WBY196563 WLT196563:WLU196563 WVP196563:WVQ196563 H262099:I262099 JD262099:JE262099 SZ262099:TA262099 ACV262099:ACW262099 AMR262099:AMS262099 AWN262099:AWO262099 BGJ262099:BGK262099 BQF262099:BQG262099 CAB262099:CAC262099 CJX262099:CJY262099 CTT262099:CTU262099 DDP262099:DDQ262099 DNL262099:DNM262099 DXH262099:DXI262099 EHD262099:EHE262099 EQZ262099:ERA262099 FAV262099:FAW262099 FKR262099:FKS262099 FUN262099:FUO262099 GEJ262099:GEK262099 GOF262099:GOG262099 GYB262099:GYC262099 HHX262099:HHY262099 HRT262099:HRU262099 IBP262099:IBQ262099 ILL262099:ILM262099 IVH262099:IVI262099 JFD262099:JFE262099 JOZ262099:JPA262099 JYV262099:JYW262099 KIR262099:KIS262099 KSN262099:KSO262099 LCJ262099:LCK262099 LMF262099:LMG262099 LWB262099:LWC262099 MFX262099:MFY262099 MPT262099:MPU262099 MZP262099:MZQ262099 NJL262099:NJM262099 NTH262099:NTI262099 ODD262099:ODE262099 OMZ262099:ONA262099 OWV262099:OWW262099 PGR262099:PGS262099 PQN262099:PQO262099 QAJ262099:QAK262099 QKF262099:QKG262099 QUB262099:QUC262099 RDX262099:RDY262099 RNT262099:RNU262099 RXP262099:RXQ262099 SHL262099:SHM262099 SRH262099:SRI262099 TBD262099:TBE262099 TKZ262099:TLA262099 TUV262099:TUW262099 UER262099:UES262099 UON262099:UOO262099 UYJ262099:UYK262099 VIF262099:VIG262099 VSB262099:VSC262099 WBX262099:WBY262099 WLT262099:WLU262099 WVP262099:WVQ262099 H327635:I327635 JD327635:JE327635 SZ327635:TA327635 ACV327635:ACW327635 AMR327635:AMS327635 AWN327635:AWO327635 BGJ327635:BGK327635 BQF327635:BQG327635 CAB327635:CAC327635 CJX327635:CJY327635 CTT327635:CTU327635 DDP327635:DDQ327635 DNL327635:DNM327635 DXH327635:DXI327635 EHD327635:EHE327635 EQZ327635:ERA327635 FAV327635:FAW327635 FKR327635:FKS327635 FUN327635:FUO327635 GEJ327635:GEK327635 GOF327635:GOG327635 GYB327635:GYC327635 HHX327635:HHY327635 HRT327635:HRU327635 IBP327635:IBQ327635 ILL327635:ILM327635 IVH327635:IVI327635 JFD327635:JFE327635 JOZ327635:JPA327635 JYV327635:JYW327635 KIR327635:KIS327635 KSN327635:KSO327635 LCJ327635:LCK327635 LMF327635:LMG327635 LWB327635:LWC327635 MFX327635:MFY327635 MPT327635:MPU327635 MZP327635:MZQ327635 NJL327635:NJM327635 NTH327635:NTI327635 ODD327635:ODE327635 OMZ327635:ONA327635 OWV327635:OWW327635 PGR327635:PGS327635 PQN327635:PQO327635 QAJ327635:QAK327635 QKF327635:QKG327635 QUB327635:QUC327635 RDX327635:RDY327635 RNT327635:RNU327635 RXP327635:RXQ327635 SHL327635:SHM327635 SRH327635:SRI327635 TBD327635:TBE327635 TKZ327635:TLA327635 TUV327635:TUW327635 UER327635:UES327635 UON327635:UOO327635 UYJ327635:UYK327635 VIF327635:VIG327635 VSB327635:VSC327635 WBX327635:WBY327635 WLT327635:WLU327635 WVP327635:WVQ327635 H393171:I393171 JD393171:JE393171 SZ393171:TA393171 ACV393171:ACW393171 AMR393171:AMS393171 AWN393171:AWO393171 BGJ393171:BGK393171 BQF393171:BQG393171 CAB393171:CAC393171 CJX393171:CJY393171 CTT393171:CTU393171 DDP393171:DDQ393171 DNL393171:DNM393171 DXH393171:DXI393171 EHD393171:EHE393171 EQZ393171:ERA393171 FAV393171:FAW393171 FKR393171:FKS393171 FUN393171:FUO393171 GEJ393171:GEK393171 GOF393171:GOG393171 GYB393171:GYC393171 HHX393171:HHY393171 HRT393171:HRU393171 IBP393171:IBQ393171 ILL393171:ILM393171 IVH393171:IVI393171 JFD393171:JFE393171 JOZ393171:JPA393171 JYV393171:JYW393171 KIR393171:KIS393171 KSN393171:KSO393171 LCJ393171:LCK393171 LMF393171:LMG393171 LWB393171:LWC393171 MFX393171:MFY393171 MPT393171:MPU393171 MZP393171:MZQ393171 NJL393171:NJM393171 NTH393171:NTI393171 ODD393171:ODE393171 OMZ393171:ONA393171 OWV393171:OWW393171 PGR393171:PGS393171 PQN393171:PQO393171 QAJ393171:QAK393171 QKF393171:QKG393171 QUB393171:QUC393171 RDX393171:RDY393171 RNT393171:RNU393171 RXP393171:RXQ393171 SHL393171:SHM393171 SRH393171:SRI393171 TBD393171:TBE393171 TKZ393171:TLA393171 TUV393171:TUW393171 UER393171:UES393171 UON393171:UOO393171 UYJ393171:UYK393171 VIF393171:VIG393171 VSB393171:VSC393171 WBX393171:WBY393171 WLT393171:WLU393171 WVP393171:WVQ393171 H458707:I458707 JD458707:JE458707 SZ458707:TA458707 ACV458707:ACW458707 AMR458707:AMS458707 AWN458707:AWO458707 BGJ458707:BGK458707 BQF458707:BQG458707 CAB458707:CAC458707 CJX458707:CJY458707 CTT458707:CTU458707 DDP458707:DDQ458707 DNL458707:DNM458707 DXH458707:DXI458707 EHD458707:EHE458707 EQZ458707:ERA458707 FAV458707:FAW458707 FKR458707:FKS458707 FUN458707:FUO458707 GEJ458707:GEK458707 GOF458707:GOG458707 GYB458707:GYC458707 HHX458707:HHY458707 HRT458707:HRU458707 IBP458707:IBQ458707 ILL458707:ILM458707 IVH458707:IVI458707 JFD458707:JFE458707 JOZ458707:JPA458707 JYV458707:JYW458707 KIR458707:KIS458707 KSN458707:KSO458707 LCJ458707:LCK458707 LMF458707:LMG458707 LWB458707:LWC458707 MFX458707:MFY458707 MPT458707:MPU458707 MZP458707:MZQ458707 NJL458707:NJM458707 NTH458707:NTI458707 ODD458707:ODE458707 OMZ458707:ONA458707 OWV458707:OWW458707 PGR458707:PGS458707 PQN458707:PQO458707 QAJ458707:QAK458707 QKF458707:QKG458707 QUB458707:QUC458707 RDX458707:RDY458707 RNT458707:RNU458707 RXP458707:RXQ458707 SHL458707:SHM458707 SRH458707:SRI458707 TBD458707:TBE458707 TKZ458707:TLA458707 TUV458707:TUW458707 UER458707:UES458707 UON458707:UOO458707 UYJ458707:UYK458707 VIF458707:VIG458707 VSB458707:VSC458707 WBX458707:WBY458707 WLT458707:WLU458707 WVP458707:WVQ458707 H524243:I524243 JD524243:JE524243 SZ524243:TA524243 ACV524243:ACW524243 AMR524243:AMS524243 AWN524243:AWO524243 BGJ524243:BGK524243 BQF524243:BQG524243 CAB524243:CAC524243 CJX524243:CJY524243 CTT524243:CTU524243 DDP524243:DDQ524243 DNL524243:DNM524243 DXH524243:DXI524243 EHD524243:EHE524243 EQZ524243:ERA524243 FAV524243:FAW524243 FKR524243:FKS524243 FUN524243:FUO524243 GEJ524243:GEK524243 GOF524243:GOG524243 GYB524243:GYC524243 HHX524243:HHY524243 HRT524243:HRU524243 IBP524243:IBQ524243 ILL524243:ILM524243 IVH524243:IVI524243 JFD524243:JFE524243 JOZ524243:JPA524243 JYV524243:JYW524243 KIR524243:KIS524243 KSN524243:KSO524243 LCJ524243:LCK524243 LMF524243:LMG524243 LWB524243:LWC524243 MFX524243:MFY524243 MPT524243:MPU524243 MZP524243:MZQ524243 NJL524243:NJM524243 NTH524243:NTI524243 ODD524243:ODE524243 OMZ524243:ONA524243 OWV524243:OWW524243 PGR524243:PGS524243 PQN524243:PQO524243 QAJ524243:QAK524243 QKF524243:QKG524243 QUB524243:QUC524243 RDX524243:RDY524243 RNT524243:RNU524243 RXP524243:RXQ524243 SHL524243:SHM524243 SRH524243:SRI524243 TBD524243:TBE524243 TKZ524243:TLA524243 TUV524243:TUW524243 UER524243:UES524243 UON524243:UOO524243 UYJ524243:UYK524243 VIF524243:VIG524243 VSB524243:VSC524243 WBX524243:WBY524243 WLT524243:WLU524243 WVP524243:WVQ524243 H589779:I589779 JD589779:JE589779 SZ589779:TA589779 ACV589779:ACW589779 AMR589779:AMS589779 AWN589779:AWO589779 BGJ589779:BGK589779 BQF589779:BQG589779 CAB589779:CAC589779 CJX589779:CJY589779 CTT589779:CTU589779 DDP589779:DDQ589779 DNL589779:DNM589779 DXH589779:DXI589779 EHD589779:EHE589779 EQZ589779:ERA589779 FAV589779:FAW589779 FKR589779:FKS589779 FUN589779:FUO589779 GEJ589779:GEK589779 GOF589779:GOG589779 GYB589779:GYC589779 HHX589779:HHY589779 HRT589779:HRU589779 IBP589779:IBQ589779 ILL589779:ILM589779 IVH589779:IVI589779 JFD589779:JFE589779 JOZ589779:JPA589779 JYV589779:JYW589779 KIR589779:KIS589779 KSN589779:KSO589779 LCJ589779:LCK589779 LMF589779:LMG589779 LWB589779:LWC589779 MFX589779:MFY589779 MPT589779:MPU589779 MZP589779:MZQ589779 NJL589779:NJM589779 NTH589779:NTI589779 ODD589779:ODE589779 OMZ589779:ONA589779 OWV589779:OWW589779 PGR589779:PGS589779 PQN589779:PQO589779 QAJ589779:QAK589779 QKF589779:QKG589779 QUB589779:QUC589779 RDX589779:RDY589779 RNT589779:RNU589779 RXP589779:RXQ589779 SHL589779:SHM589779 SRH589779:SRI589779 TBD589779:TBE589779 TKZ589779:TLA589779 TUV589779:TUW589779 UER589779:UES589779 UON589779:UOO589779 UYJ589779:UYK589779 VIF589779:VIG589779 VSB589779:VSC589779 WBX589779:WBY589779 WLT589779:WLU589779 WVP589779:WVQ589779 H655315:I655315 JD655315:JE655315 SZ655315:TA655315 ACV655315:ACW655315 AMR655315:AMS655315 AWN655315:AWO655315 BGJ655315:BGK655315 BQF655315:BQG655315 CAB655315:CAC655315 CJX655315:CJY655315 CTT655315:CTU655315 DDP655315:DDQ655315 DNL655315:DNM655315 DXH655315:DXI655315 EHD655315:EHE655315 EQZ655315:ERA655315 FAV655315:FAW655315 FKR655315:FKS655315 FUN655315:FUO655315 GEJ655315:GEK655315 GOF655315:GOG655315 GYB655315:GYC655315 HHX655315:HHY655315 HRT655315:HRU655315 IBP655315:IBQ655315 ILL655315:ILM655315 IVH655315:IVI655315 JFD655315:JFE655315 JOZ655315:JPA655315 JYV655315:JYW655315 KIR655315:KIS655315 KSN655315:KSO655315 LCJ655315:LCK655315 LMF655315:LMG655315 LWB655315:LWC655315 MFX655315:MFY655315 MPT655315:MPU655315 MZP655315:MZQ655315 NJL655315:NJM655315 NTH655315:NTI655315 ODD655315:ODE655315 OMZ655315:ONA655315 OWV655315:OWW655315 PGR655315:PGS655315 PQN655315:PQO655315 QAJ655315:QAK655315 QKF655315:QKG655315 QUB655315:QUC655315 RDX655315:RDY655315 RNT655315:RNU655315 RXP655315:RXQ655315 SHL655315:SHM655315 SRH655315:SRI655315 TBD655315:TBE655315 TKZ655315:TLA655315 TUV655315:TUW655315 UER655315:UES655315 UON655315:UOO655315 UYJ655315:UYK655315 VIF655315:VIG655315 VSB655315:VSC655315 WBX655315:WBY655315 WLT655315:WLU655315 WVP655315:WVQ655315 H720851:I720851 JD720851:JE720851 SZ720851:TA720851 ACV720851:ACW720851 AMR720851:AMS720851 AWN720851:AWO720851 BGJ720851:BGK720851 BQF720851:BQG720851 CAB720851:CAC720851 CJX720851:CJY720851 CTT720851:CTU720851 DDP720851:DDQ720851 DNL720851:DNM720851 DXH720851:DXI720851 EHD720851:EHE720851 EQZ720851:ERA720851 FAV720851:FAW720851 FKR720851:FKS720851 FUN720851:FUO720851 GEJ720851:GEK720851 GOF720851:GOG720851 GYB720851:GYC720851 HHX720851:HHY720851 HRT720851:HRU720851 IBP720851:IBQ720851 ILL720851:ILM720851 IVH720851:IVI720851 JFD720851:JFE720851 JOZ720851:JPA720851 JYV720851:JYW720851 KIR720851:KIS720851 KSN720851:KSO720851 LCJ720851:LCK720851 LMF720851:LMG720851 LWB720851:LWC720851 MFX720851:MFY720851 MPT720851:MPU720851 MZP720851:MZQ720851 NJL720851:NJM720851 NTH720851:NTI720851 ODD720851:ODE720851 OMZ720851:ONA720851 OWV720851:OWW720851 PGR720851:PGS720851 PQN720851:PQO720851 QAJ720851:QAK720851 QKF720851:QKG720851 QUB720851:QUC720851 RDX720851:RDY720851 RNT720851:RNU720851 RXP720851:RXQ720851 SHL720851:SHM720851 SRH720851:SRI720851 TBD720851:TBE720851 TKZ720851:TLA720851 TUV720851:TUW720851 UER720851:UES720851 UON720851:UOO720851 UYJ720851:UYK720851 VIF720851:VIG720851 VSB720851:VSC720851 WBX720851:WBY720851 WLT720851:WLU720851 WVP720851:WVQ720851 H786387:I786387 JD786387:JE786387 SZ786387:TA786387 ACV786387:ACW786387 AMR786387:AMS786387 AWN786387:AWO786387 BGJ786387:BGK786387 BQF786387:BQG786387 CAB786387:CAC786387 CJX786387:CJY786387 CTT786387:CTU786387 DDP786387:DDQ786387 DNL786387:DNM786387 DXH786387:DXI786387 EHD786387:EHE786387 EQZ786387:ERA786387 FAV786387:FAW786387 FKR786387:FKS786387 FUN786387:FUO786387 GEJ786387:GEK786387 GOF786387:GOG786387 GYB786387:GYC786387 HHX786387:HHY786387 HRT786387:HRU786387 IBP786387:IBQ786387 ILL786387:ILM786387 IVH786387:IVI786387 JFD786387:JFE786387 JOZ786387:JPA786387 JYV786387:JYW786387 KIR786387:KIS786387 KSN786387:KSO786387 LCJ786387:LCK786387 LMF786387:LMG786387 LWB786387:LWC786387 MFX786387:MFY786387 MPT786387:MPU786387 MZP786387:MZQ786387 NJL786387:NJM786387 NTH786387:NTI786387 ODD786387:ODE786387 OMZ786387:ONA786387 OWV786387:OWW786387 PGR786387:PGS786387 PQN786387:PQO786387 QAJ786387:QAK786387 QKF786387:QKG786387 QUB786387:QUC786387 RDX786387:RDY786387 RNT786387:RNU786387 RXP786387:RXQ786387 SHL786387:SHM786387 SRH786387:SRI786387 TBD786387:TBE786387 TKZ786387:TLA786387 TUV786387:TUW786387 UER786387:UES786387 UON786387:UOO786387 UYJ786387:UYK786387 VIF786387:VIG786387 VSB786387:VSC786387 WBX786387:WBY786387 WLT786387:WLU786387 WVP786387:WVQ786387 H851923:I851923 JD851923:JE851923 SZ851923:TA851923 ACV851923:ACW851923 AMR851923:AMS851923 AWN851923:AWO851923 BGJ851923:BGK851923 BQF851923:BQG851923 CAB851923:CAC851923 CJX851923:CJY851923 CTT851923:CTU851923 DDP851923:DDQ851923 DNL851923:DNM851923 DXH851923:DXI851923 EHD851923:EHE851923 EQZ851923:ERA851923 FAV851923:FAW851923 FKR851923:FKS851923 FUN851923:FUO851923 GEJ851923:GEK851923 GOF851923:GOG851923 GYB851923:GYC851923 HHX851923:HHY851923 HRT851923:HRU851923 IBP851923:IBQ851923 ILL851923:ILM851923 IVH851923:IVI851923 JFD851923:JFE851923 JOZ851923:JPA851923 JYV851923:JYW851923 KIR851923:KIS851923 KSN851923:KSO851923 LCJ851923:LCK851923 LMF851923:LMG851923 LWB851923:LWC851923 MFX851923:MFY851923 MPT851923:MPU851923 MZP851923:MZQ851923 NJL851923:NJM851923 NTH851923:NTI851923 ODD851923:ODE851923 OMZ851923:ONA851923 OWV851923:OWW851923 PGR851923:PGS851923 PQN851923:PQO851923 QAJ851923:QAK851923 QKF851923:QKG851923 QUB851923:QUC851923 RDX851923:RDY851923 RNT851923:RNU851923 RXP851923:RXQ851923 SHL851923:SHM851923 SRH851923:SRI851923 TBD851923:TBE851923 TKZ851923:TLA851923 TUV851923:TUW851923 UER851923:UES851923 UON851923:UOO851923 UYJ851923:UYK851923 VIF851923:VIG851923 VSB851923:VSC851923 WBX851923:WBY851923 WLT851923:WLU851923 WVP851923:WVQ851923 H917459:I917459 JD917459:JE917459 SZ917459:TA917459 ACV917459:ACW917459 AMR917459:AMS917459 AWN917459:AWO917459 BGJ917459:BGK917459 BQF917459:BQG917459 CAB917459:CAC917459 CJX917459:CJY917459 CTT917459:CTU917459 DDP917459:DDQ917459 DNL917459:DNM917459 DXH917459:DXI917459 EHD917459:EHE917459 EQZ917459:ERA917459 FAV917459:FAW917459 FKR917459:FKS917459 FUN917459:FUO917459 GEJ917459:GEK917459 GOF917459:GOG917459 GYB917459:GYC917459 HHX917459:HHY917459 HRT917459:HRU917459 IBP917459:IBQ917459 ILL917459:ILM917459 IVH917459:IVI917459 JFD917459:JFE917459 JOZ917459:JPA917459 JYV917459:JYW917459 KIR917459:KIS917459 KSN917459:KSO917459 LCJ917459:LCK917459 LMF917459:LMG917459 LWB917459:LWC917459 MFX917459:MFY917459 MPT917459:MPU917459 MZP917459:MZQ917459 NJL917459:NJM917459 NTH917459:NTI917459 ODD917459:ODE917459 OMZ917459:ONA917459 OWV917459:OWW917459 PGR917459:PGS917459 PQN917459:PQO917459 QAJ917459:QAK917459 QKF917459:QKG917459 QUB917459:QUC917459 RDX917459:RDY917459 RNT917459:RNU917459 RXP917459:RXQ917459 SHL917459:SHM917459 SRH917459:SRI917459 TBD917459:TBE917459 TKZ917459:TLA917459 TUV917459:TUW917459 UER917459:UES917459 UON917459:UOO917459 UYJ917459:UYK917459 VIF917459:VIG917459 VSB917459:VSC917459 WBX917459:WBY917459 WLT917459:WLU917459 WVP917459:WVQ917459 H982995:I982995 JD982995:JE982995 SZ982995:TA982995 ACV982995:ACW982995 AMR982995:AMS982995 AWN982995:AWO982995 BGJ982995:BGK982995 BQF982995:BQG982995 CAB982995:CAC982995 CJX982995:CJY982995 CTT982995:CTU982995 DDP982995:DDQ982995 DNL982995:DNM982995 DXH982995:DXI982995 EHD982995:EHE982995 EQZ982995:ERA982995 FAV982995:FAW982995 FKR982995:FKS982995 FUN982995:FUO982995 GEJ982995:GEK982995 GOF982995:GOG982995 GYB982995:GYC982995 HHX982995:HHY982995 HRT982995:HRU982995 IBP982995:IBQ982995 ILL982995:ILM982995 IVH982995:IVI982995 JFD982995:JFE982995 JOZ982995:JPA982995 JYV982995:JYW982995 KIR982995:KIS982995 KSN982995:KSO982995 LCJ982995:LCK982995 LMF982995:LMG982995 LWB982995:LWC982995 MFX982995:MFY982995 MPT982995:MPU982995 MZP982995:MZQ982995 NJL982995:NJM982995 NTH982995:NTI982995 ODD982995:ODE982995 OMZ982995:ONA982995 OWV982995:OWW982995 PGR982995:PGS982995 PQN982995:PQO982995 QAJ982995:QAK982995 QKF982995:QKG982995 QUB982995:QUC982995 RDX982995:RDY982995 RNT982995:RNU982995 RXP982995:RXQ982995 SHL982995:SHM982995 SRH982995:SRI982995 TBD982995:TBE982995 TKZ982995:TLA982995 TUV982995:TUW982995 UER982995:UES982995 UON982995:UOO982995 UYJ982995:UYK982995 VIF982995:VIG982995 VSB982995:VSC982995 WBX982995:WBY982995 WLT982995:WLU982995 WVP982995:WVQ982995" xr:uid="{00000000-0002-0000-0200-000003000000}">
      <formula1>999999999999</formula1>
    </dataValidation>
    <dataValidation type="whole" operator="greaterThanOrEqual" allowBlank="1" showInputMessage="1" showErrorMessage="1" errorTitle="Pogrešan unos" error="Mogu se unijeti samo cjelobrojne pozitivne vrijednosti." sqref="H65492:I65526 JD65492:JE65526 SZ65492:TA65526 ACV65492:ACW65526 AMR65492:AMS65526 AWN65492:AWO65526 BGJ65492:BGK65526 BQF65492:BQG65526 CAB65492:CAC65526 CJX65492:CJY65526 CTT65492:CTU65526 DDP65492:DDQ65526 DNL65492:DNM65526 DXH65492:DXI65526 EHD65492:EHE65526 EQZ65492:ERA65526 FAV65492:FAW65526 FKR65492:FKS65526 FUN65492:FUO65526 GEJ65492:GEK65526 GOF65492:GOG65526 GYB65492:GYC65526 HHX65492:HHY65526 HRT65492:HRU65526 IBP65492:IBQ65526 ILL65492:ILM65526 IVH65492:IVI65526 JFD65492:JFE65526 JOZ65492:JPA65526 JYV65492:JYW65526 KIR65492:KIS65526 KSN65492:KSO65526 LCJ65492:LCK65526 LMF65492:LMG65526 LWB65492:LWC65526 MFX65492:MFY65526 MPT65492:MPU65526 MZP65492:MZQ65526 NJL65492:NJM65526 NTH65492:NTI65526 ODD65492:ODE65526 OMZ65492:ONA65526 OWV65492:OWW65526 PGR65492:PGS65526 PQN65492:PQO65526 QAJ65492:QAK65526 QKF65492:QKG65526 QUB65492:QUC65526 RDX65492:RDY65526 RNT65492:RNU65526 RXP65492:RXQ65526 SHL65492:SHM65526 SRH65492:SRI65526 TBD65492:TBE65526 TKZ65492:TLA65526 TUV65492:TUW65526 UER65492:UES65526 UON65492:UOO65526 UYJ65492:UYK65526 VIF65492:VIG65526 VSB65492:VSC65526 WBX65492:WBY65526 WLT65492:WLU65526 WVP65492:WVQ65526 H131028:I131062 JD131028:JE131062 SZ131028:TA131062 ACV131028:ACW131062 AMR131028:AMS131062 AWN131028:AWO131062 BGJ131028:BGK131062 BQF131028:BQG131062 CAB131028:CAC131062 CJX131028:CJY131062 CTT131028:CTU131062 DDP131028:DDQ131062 DNL131028:DNM131062 DXH131028:DXI131062 EHD131028:EHE131062 EQZ131028:ERA131062 FAV131028:FAW131062 FKR131028:FKS131062 FUN131028:FUO131062 GEJ131028:GEK131062 GOF131028:GOG131062 GYB131028:GYC131062 HHX131028:HHY131062 HRT131028:HRU131062 IBP131028:IBQ131062 ILL131028:ILM131062 IVH131028:IVI131062 JFD131028:JFE131062 JOZ131028:JPA131062 JYV131028:JYW131062 KIR131028:KIS131062 KSN131028:KSO131062 LCJ131028:LCK131062 LMF131028:LMG131062 LWB131028:LWC131062 MFX131028:MFY131062 MPT131028:MPU131062 MZP131028:MZQ131062 NJL131028:NJM131062 NTH131028:NTI131062 ODD131028:ODE131062 OMZ131028:ONA131062 OWV131028:OWW131062 PGR131028:PGS131062 PQN131028:PQO131062 QAJ131028:QAK131062 QKF131028:QKG131062 QUB131028:QUC131062 RDX131028:RDY131062 RNT131028:RNU131062 RXP131028:RXQ131062 SHL131028:SHM131062 SRH131028:SRI131062 TBD131028:TBE131062 TKZ131028:TLA131062 TUV131028:TUW131062 UER131028:UES131062 UON131028:UOO131062 UYJ131028:UYK131062 VIF131028:VIG131062 VSB131028:VSC131062 WBX131028:WBY131062 WLT131028:WLU131062 WVP131028:WVQ131062 H196564:I196598 JD196564:JE196598 SZ196564:TA196598 ACV196564:ACW196598 AMR196564:AMS196598 AWN196564:AWO196598 BGJ196564:BGK196598 BQF196564:BQG196598 CAB196564:CAC196598 CJX196564:CJY196598 CTT196564:CTU196598 DDP196564:DDQ196598 DNL196564:DNM196598 DXH196564:DXI196598 EHD196564:EHE196598 EQZ196564:ERA196598 FAV196564:FAW196598 FKR196564:FKS196598 FUN196564:FUO196598 GEJ196564:GEK196598 GOF196564:GOG196598 GYB196564:GYC196598 HHX196564:HHY196598 HRT196564:HRU196598 IBP196564:IBQ196598 ILL196564:ILM196598 IVH196564:IVI196598 JFD196564:JFE196598 JOZ196564:JPA196598 JYV196564:JYW196598 KIR196564:KIS196598 KSN196564:KSO196598 LCJ196564:LCK196598 LMF196564:LMG196598 LWB196564:LWC196598 MFX196564:MFY196598 MPT196564:MPU196598 MZP196564:MZQ196598 NJL196564:NJM196598 NTH196564:NTI196598 ODD196564:ODE196598 OMZ196564:ONA196598 OWV196564:OWW196598 PGR196564:PGS196598 PQN196564:PQO196598 QAJ196564:QAK196598 QKF196564:QKG196598 QUB196564:QUC196598 RDX196564:RDY196598 RNT196564:RNU196598 RXP196564:RXQ196598 SHL196564:SHM196598 SRH196564:SRI196598 TBD196564:TBE196598 TKZ196564:TLA196598 TUV196564:TUW196598 UER196564:UES196598 UON196564:UOO196598 UYJ196564:UYK196598 VIF196564:VIG196598 VSB196564:VSC196598 WBX196564:WBY196598 WLT196564:WLU196598 WVP196564:WVQ196598 H262100:I262134 JD262100:JE262134 SZ262100:TA262134 ACV262100:ACW262134 AMR262100:AMS262134 AWN262100:AWO262134 BGJ262100:BGK262134 BQF262100:BQG262134 CAB262100:CAC262134 CJX262100:CJY262134 CTT262100:CTU262134 DDP262100:DDQ262134 DNL262100:DNM262134 DXH262100:DXI262134 EHD262100:EHE262134 EQZ262100:ERA262134 FAV262100:FAW262134 FKR262100:FKS262134 FUN262100:FUO262134 GEJ262100:GEK262134 GOF262100:GOG262134 GYB262100:GYC262134 HHX262100:HHY262134 HRT262100:HRU262134 IBP262100:IBQ262134 ILL262100:ILM262134 IVH262100:IVI262134 JFD262100:JFE262134 JOZ262100:JPA262134 JYV262100:JYW262134 KIR262100:KIS262134 KSN262100:KSO262134 LCJ262100:LCK262134 LMF262100:LMG262134 LWB262100:LWC262134 MFX262100:MFY262134 MPT262100:MPU262134 MZP262100:MZQ262134 NJL262100:NJM262134 NTH262100:NTI262134 ODD262100:ODE262134 OMZ262100:ONA262134 OWV262100:OWW262134 PGR262100:PGS262134 PQN262100:PQO262134 QAJ262100:QAK262134 QKF262100:QKG262134 QUB262100:QUC262134 RDX262100:RDY262134 RNT262100:RNU262134 RXP262100:RXQ262134 SHL262100:SHM262134 SRH262100:SRI262134 TBD262100:TBE262134 TKZ262100:TLA262134 TUV262100:TUW262134 UER262100:UES262134 UON262100:UOO262134 UYJ262100:UYK262134 VIF262100:VIG262134 VSB262100:VSC262134 WBX262100:WBY262134 WLT262100:WLU262134 WVP262100:WVQ262134 H327636:I327670 JD327636:JE327670 SZ327636:TA327670 ACV327636:ACW327670 AMR327636:AMS327670 AWN327636:AWO327670 BGJ327636:BGK327670 BQF327636:BQG327670 CAB327636:CAC327670 CJX327636:CJY327670 CTT327636:CTU327670 DDP327636:DDQ327670 DNL327636:DNM327670 DXH327636:DXI327670 EHD327636:EHE327670 EQZ327636:ERA327670 FAV327636:FAW327670 FKR327636:FKS327670 FUN327636:FUO327670 GEJ327636:GEK327670 GOF327636:GOG327670 GYB327636:GYC327670 HHX327636:HHY327670 HRT327636:HRU327670 IBP327636:IBQ327670 ILL327636:ILM327670 IVH327636:IVI327670 JFD327636:JFE327670 JOZ327636:JPA327670 JYV327636:JYW327670 KIR327636:KIS327670 KSN327636:KSO327670 LCJ327636:LCK327670 LMF327636:LMG327670 LWB327636:LWC327670 MFX327636:MFY327670 MPT327636:MPU327670 MZP327636:MZQ327670 NJL327636:NJM327670 NTH327636:NTI327670 ODD327636:ODE327670 OMZ327636:ONA327670 OWV327636:OWW327670 PGR327636:PGS327670 PQN327636:PQO327670 QAJ327636:QAK327670 QKF327636:QKG327670 QUB327636:QUC327670 RDX327636:RDY327670 RNT327636:RNU327670 RXP327636:RXQ327670 SHL327636:SHM327670 SRH327636:SRI327670 TBD327636:TBE327670 TKZ327636:TLA327670 TUV327636:TUW327670 UER327636:UES327670 UON327636:UOO327670 UYJ327636:UYK327670 VIF327636:VIG327670 VSB327636:VSC327670 WBX327636:WBY327670 WLT327636:WLU327670 WVP327636:WVQ327670 H393172:I393206 JD393172:JE393206 SZ393172:TA393206 ACV393172:ACW393206 AMR393172:AMS393206 AWN393172:AWO393206 BGJ393172:BGK393206 BQF393172:BQG393206 CAB393172:CAC393206 CJX393172:CJY393206 CTT393172:CTU393206 DDP393172:DDQ393206 DNL393172:DNM393206 DXH393172:DXI393206 EHD393172:EHE393206 EQZ393172:ERA393206 FAV393172:FAW393206 FKR393172:FKS393206 FUN393172:FUO393206 GEJ393172:GEK393206 GOF393172:GOG393206 GYB393172:GYC393206 HHX393172:HHY393206 HRT393172:HRU393206 IBP393172:IBQ393206 ILL393172:ILM393206 IVH393172:IVI393206 JFD393172:JFE393206 JOZ393172:JPA393206 JYV393172:JYW393206 KIR393172:KIS393206 KSN393172:KSO393206 LCJ393172:LCK393206 LMF393172:LMG393206 LWB393172:LWC393206 MFX393172:MFY393206 MPT393172:MPU393206 MZP393172:MZQ393206 NJL393172:NJM393206 NTH393172:NTI393206 ODD393172:ODE393206 OMZ393172:ONA393206 OWV393172:OWW393206 PGR393172:PGS393206 PQN393172:PQO393206 QAJ393172:QAK393206 QKF393172:QKG393206 QUB393172:QUC393206 RDX393172:RDY393206 RNT393172:RNU393206 RXP393172:RXQ393206 SHL393172:SHM393206 SRH393172:SRI393206 TBD393172:TBE393206 TKZ393172:TLA393206 TUV393172:TUW393206 UER393172:UES393206 UON393172:UOO393206 UYJ393172:UYK393206 VIF393172:VIG393206 VSB393172:VSC393206 WBX393172:WBY393206 WLT393172:WLU393206 WVP393172:WVQ393206 H458708:I458742 JD458708:JE458742 SZ458708:TA458742 ACV458708:ACW458742 AMR458708:AMS458742 AWN458708:AWO458742 BGJ458708:BGK458742 BQF458708:BQG458742 CAB458708:CAC458742 CJX458708:CJY458742 CTT458708:CTU458742 DDP458708:DDQ458742 DNL458708:DNM458742 DXH458708:DXI458742 EHD458708:EHE458742 EQZ458708:ERA458742 FAV458708:FAW458742 FKR458708:FKS458742 FUN458708:FUO458742 GEJ458708:GEK458742 GOF458708:GOG458742 GYB458708:GYC458742 HHX458708:HHY458742 HRT458708:HRU458742 IBP458708:IBQ458742 ILL458708:ILM458742 IVH458708:IVI458742 JFD458708:JFE458742 JOZ458708:JPA458742 JYV458708:JYW458742 KIR458708:KIS458742 KSN458708:KSO458742 LCJ458708:LCK458742 LMF458708:LMG458742 LWB458708:LWC458742 MFX458708:MFY458742 MPT458708:MPU458742 MZP458708:MZQ458742 NJL458708:NJM458742 NTH458708:NTI458742 ODD458708:ODE458742 OMZ458708:ONA458742 OWV458708:OWW458742 PGR458708:PGS458742 PQN458708:PQO458742 QAJ458708:QAK458742 QKF458708:QKG458742 QUB458708:QUC458742 RDX458708:RDY458742 RNT458708:RNU458742 RXP458708:RXQ458742 SHL458708:SHM458742 SRH458708:SRI458742 TBD458708:TBE458742 TKZ458708:TLA458742 TUV458708:TUW458742 UER458708:UES458742 UON458708:UOO458742 UYJ458708:UYK458742 VIF458708:VIG458742 VSB458708:VSC458742 WBX458708:WBY458742 WLT458708:WLU458742 WVP458708:WVQ458742 H524244:I524278 JD524244:JE524278 SZ524244:TA524278 ACV524244:ACW524278 AMR524244:AMS524278 AWN524244:AWO524278 BGJ524244:BGK524278 BQF524244:BQG524278 CAB524244:CAC524278 CJX524244:CJY524278 CTT524244:CTU524278 DDP524244:DDQ524278 DNL524244:DNM524278 DXH524244:DXI524278 EHD524244:EHE524278 EQZ524244:ERA524278 FAV524244:FAW524278 FKR524244:FKS524278 FUN524244:FUO524278 GEJ524244:GEK524278 GOF524244:GOG524278 GYB524244:GYC524278 HHX524244:HHY524278 HRT524244:HRU524278 IBP524244:IBQ524278 ILL524244:ILM524278 IVH524244:IVI524278 JFD524244:JFE524278 JOZ524244:JPA524278 JYV524244:JYW524278 KIR524244:KIS524278 KSN524244:KSO524278 LCJ524244:LCK524278 LMF524244:LMG524278 LWB524244:LWC524278 MFX524244:MFY524278 MPT524244:MPU524278 MZP524244:MZQ524278 NJL524244:NJM524278 NTH524244:NTI524278 ODD524244:ODE524278 OMZ524244:ONA524278 OWV524244:OWW524278 PGR524244:PGS524278 PQN524244:PQO524278 QAJ524244:QAK524278 QKF524244:QKG524278 QUB524244:QUC524278 RDX524244:RDY524278 RNT524244:RNU524278 RXP524244:RXQ524278 SHL524244:SHM524278 SRH524244:SRI524278 TBD524244:TBE524278 TKZ524244:TLA524278 TUV524244:TUW524278 UER524244:UES524278 UON524244:UOO524278 UYJ524244:UYK524278 VIF524244:VIG524278 VSB524244:VSC524278 WBX524244:WBY524278 WLT524244:WLU524278 WVP524244:WVQ524278 H589780:I589814 JD589780:JE589814 SZ589780:TA589814 ACV589780:ACW589814 AMR589780:AMS589814 AWN589780:AWO589814 BGJ589780:BGK589814 BQF589780:BQG589814 CAB589780:CAC589814 CJX589780:CJY589814 CTT589780:CTU589814 DDP589780:DDQ589814 DNL589780:DNM589814 DXH589780:DXI589814 EHD589780:EHE589814 EQZ589780:ERA589814 FAV589780:FAW589814 FKR589780:FKS589814 FUN589780:FUO589814 GEJ589780:GEK589814 GOF589780:GOG589814 GYB589780:GYC589814 HHX589780:HHY589814 HRT589780:HRU589814 IBP589780:IBQ589814 ILL589780:ILM589814 IVH589780:IVI589814 JFD589780:JFE589814 JOZ589780:JPA589814 JYV589780:JYW589814 KIR589780:KIS589814 KSN589780:KSO589814 LCJ589780:LCK589814 LMF589780:LMG589814 LWB589780:LWC589814 MFX589780:MFY589814 MPT589780:MPU589814 MZP589780:MZQ589814 NJL589780:NJM589814 NTH589780:NTI589814 ODD589780:ODE589814 OMZ589780:ONA589814 OWV589780:OWW589814 PGR589780:PGS589814 PQN589780:PQO589814 QAJ589780:QAK589814 QKF589780:QKG589814 QUB589780:QUC589814 RDX589780:RDY589814 RNT589780:RNU589814 RXP589780:RXQ589814 SHL589780:SHM589814 SRH589780:SRI589814 TBD589780:TBE589814 TKZ589780:TLA589814 TUV589780:TUW589814 UER589780:UES589814 UON589780:UOO589814 UYJ589780:UYK589814 VIF589780:VIG589814 VSB589780:VSC589814 WBX589780:WBY589814 WLT589780:WLU589814 WVP589780:WVQ589814 H655316:I655350 JD655316:JE655350 SZ655316:TA655350 ACV655316:ACW655350 AMR655316:AMS655350 AWN655316:AWO655350 BGJ655316:BGK655350 BQF655316:BQG655350 CAB655316:CAC655350 CJX655316:CJY655350 CTT655316:CTU655350 DDP655316:DDQ655350 DNL655316:DNM655350 DXH655316:DXI655350 EHD655316:EHE655350 EQZ655316:ERA655350 FAV655316:FAW655350 FKR655316:FKS655350 FUN655316:FUO655350 GEJ655316:GEK655350 GOF655316:GOG655350 GYB655316:GYC655350 HHX655316:HHY655350 HRT655316:HRU655350 IBP655316:IBQ655350 ILL655316:ILM655350 IVH655316:IVI655350 JFD655316:JFE655350 JOZ655316:JPA655350 JYV655316:JYW655350 KIR655316:KIS655350 KSN655316:KSO655350 LCJ655316:LCK655350 LMF655316:LMG655350 LWB655316:LWC655350 MFX655316:MFY655350 MPT655316:MPU655350 MZP655316:MZQ655350 NJL655316:NJM655350 NTH655316:NTI655350 ODD655316:ODE655350 OMZ655316:ONA655350 OWV655316:OWW655350 PGR655316:PGS655350 PQN655316:PQO655350 QAJ655316:QAK655350 QKF655316:QKG655350 QUB655316:QUC655350 RDX655316:RDY655350 RNT655316:RNU655350 RXP655316:RXQ655350 SHL655316:SHM655350 SRH655316:SRI655350 TBD655316:TBE655350 TKZ655316:TLA655350 TUV655316:TUW655350 UER655316:UES655350 UON655316:UOO655350 UYJ655316:UYK655350 VIF655316:VIG655350 VSB655316:VSC655350 WBX655316:WBY655350 WLT655316:WLU655350 WVP655316:WVQ655350 H720852:I720886 JD720852:JE720886 SZ720852:TA720886 ACV720852:ACW720886 AMR720852:AMS720886 AWN720852:AWO720886 BGJ720852:BGK720886 BQF720852:BQG720886 CAB720852:CAC720886 CJX720852:CJY720886 CTT720852:CTU720886 DDP720852:DDQ720886 DNL720852:DNM720886 DXH720852:DXI720886 EHD720852:EHE720886 EQZ720852:ERA720886 FAV720852:FAW720886 FKR720852:FKS720886 FUN720852:FUO720886 GEJ720852:GEK720886 GOF720852:GOG720886 GYB720852:GYC720886 HHX720852:HHY720886 HRT720852:HRU720886 IBP720852:IBQ720886 ILL720852:ILM720886 IVH720852:IVI720886 JFD720852:JFE720886 JOZ720852:JPA720886 JYV720852:JYW720886 KIR720852:KIS720886 KSN720852:KSO720886 LCJ720852:LCK720886 LMF720852:LMG720886 LWB720852:LWC720886 MFX720852:MFY720886 MPT720852:MPU720886 MZP720852:MZQ720886 NJL720852:NJM720886 NTH720852:NTI720886 ODD720852:ODE720886 OMZ720852:ONA720886 OWV720852:OWW720886 PGR720852:PGS720886 PQN720852:PQO720886 QAJ720852:QAK720886 QKF720852:QKG720886 QUB720852:QUC720886 RDX720852:RDY720886 RNT720852:RNU720886 RXP720852:RXQ720886 SHL720852:SHM720886 SRH720852:SRI720886 TBD720852:TBE720886 TKZ720852:TLA720886 TUV720852:TUW720886 UER720852:UES720886 UON720852:UOO720886 UYJ720852:UYK720886 VIF720852:VIG720886 VSB720852:VSC720886 WBX720852:WBY720886 WLT720852:WLU720886 WVP720852:WVQ720886 H786388:I786422 JD786388:JE786422 SZ786388:TA786422 ACV786388:ACW786422 AMR786388:AMS786422 AWN786388:AWO786422 BGJ786388:BGK786422 BQF786388:BQG786422 CAB786388:CAC786422 CJX786388:CJY786422 CTT786388:CTU786422 DDP786388:DDQ786422 DNL786388:DNM786422 DXH786388:DXI786422 EHD786388:EHE786422 EQZ786388:ERA786422 FAV786388:FAW786422 FKR786388:FKS786422 FUN786388:FUO786422 GEJ786388:GEK786422 GOF786388:GOG786422 GYB786388:GYC786422 HHX786388:HHY786422 HRT786388:HRU786422 IBP786388:IBQ786422 ILL786388:ILM786422 IVH786388:IVI786422 JFD786388:JFE786422 JOZ786388:JPA786422 JYV786388:JYW786422 KIR786388:KIS786422 KSN786388:KSO786422 LCJ786388:LCK786422 LMF786388:LMG786422 LWB786388:LWC786422 MFX786388:MFY786422 MPT786388:MPU786422 MZP786388:MZQ786422 NJL786388:NJM786422 NTH786388:NTI786422 ODD786388:ODE786422 OMZ786388:ONA786422 OWV786388:OWW786422 PGR786388:PGS786422 PQN786388:PQO786422 QAJ786388:QAK786422 QKF786388:QKG786422 QUB786388:QUC786422 RDX786388:RDY786422 RNT786388:RNU786422 RXP786388:RXQ786422 SHL786388:SHM786422 SRH786388:SRI786422 TBD786388:TBE786422 TKZ786388:TLA786422 TUV786388:TUW786422 UER786388:UES786422 UON786388:UOO786422 UYJ786388:UYK786422 VIF786388:VIG786422 VSB786388:VSC786422 WBX786388:WBY786422 WLT786388:WLU786422 WVP786388:WVQ786422 H851924:I851958 JD851924:JE851958 SZ851924:TA851958 ACV851924:ACW851958 AMR851924:AMS851958 AWN851924:AWO851958 BGJ851924:BGK851958 BQF851924:BQG851958 CAB851924:CAC851958 CJX851924:CJY851958 CTT851924:CTU851958 DDP851924:DDQ851958 DNL851924:DNM851958 DXH851924:DXI851958 EHD851924:EHE851958 EQZ851924:ERA851958 FAV851924:FAW851958 FKR851924:FKS851958 FUN851924:FUO851958 GEJ851924:GEK851958 GOF851924:GOG851958 GYB851924:GYC851958 HHX851924:HHY851958 HRT851924:HRU851958 IBP851924:IBQ851958 ILL851924:ILM851958 IVH851924:IVI851958 JFD851924:JFE851958 JOZ851924:JPA851958 JYV851924:JYW851958 KIR851924:KIS851958 KSN851924:KSO851958 LCJ851924:LCK851958 LMF851924:LMG851958 LWB851924:LWC851958 MFX851924:MFY851958 MPT851924:MPU851958 MZP851924:MZQ851958 NJL851924:NJM851958 NTH851924:NTI851958 ODD851924:ODE851958 OMZ851924:ONA851958 OWV851924:OWW851958 PGR851924:PGS851958 PQN851924:PQO851958 QAJ851924:QAK851958 QKF851924:QKG851958 QUB851924:QUC851958 RDX851924:RDY851958 RNT851924:RNU851958 RXP851924:RXQ851958 SHL851924:SHM851958 SRH851924:SRI851958 TBD851924:TBE851958 TKZ851924:TLA851958 TUV851924:TUW851958 UER851924:UES851958 UON851924:UOO851958 UYJ851924:UYK851958 VIF851924:VIG851958 VSB851924:VSC851958 WBX851924:WBY851958 WLT851924:WLU851958 WVP851924:WVQ851958 H917460:I917494 JD917460:JE917494 SZ917460:TA917494 ACV917460:ACW917494 AMR917460:AMS917494 AWN917460:AWO917494 BGJ917460:BGK917494 BQF917460:BQG917494 CAB917460:CAC917494 CJX917460:CJY917494 CTT917460:CTU917494 DDP917460:DDQ917494 DNL917460:DNM917494 DXH917460:DXI917494 EHD917460:EHE917494 EQZ917460:ERA917494 FAV917460:FAW917494 FKR917460:FKS917494 FUN917460:FUO917494 GEJ917460:GEK917494 GOF917460:GOG917494 GYB917460:GYC917494 HHX917460:HHY917494 HRT917460:HRU917494 IBP917460:IBQ917494 ILL917460:ILM917494 IVH917460:IVI917494 JFD917460:JFE917494 JOZ917460:JPA917494 JYV917460:JYW917494 KIR917460:KIS917494 KSN917460:KSO917494 LCJ917460:LCK917494 LMF917460:LMG917494 LWB917460:LWC917494 MFX917460:MFY917494 MPT917460:MPU917494 MZP917460:MZQ917494 NJL917460:NJM917494 NTH917460:NTI917494 ODD917460:ODE917494 OMZ917460:ONA917494 OWV917460:OWW917494 PGR917460:PGS917494 PQN917460:PQO917494 QAJ917460:QAK917494 QKF917460:QKG917494 QUB917460:QUC917494 RDX917460:RDY917494 RNT917460:RNU917494 RXP917460:RXQ917494 SHL917460:SHM917494 SRH917460:SRI917494 TBD917460:TBE917494 TKZ917460:TLA917494 TUV917460:TUW917494 UER917460:UES917494 UON917460:UOO917494 UYJ917460:UYK917494 VIF917460:VIG917494 VSB917460:VSC917494 WBX917460:WBY917494 WLT917460:WLU917494 WVP917460:WVQ917494 H982996:I983030 JD982996:JE983030 SZ982996:TA983030 ACV982996:ACW983030 AMR982996:AMS983030 AWN982996:AWO983030 BGJ982996:BGK983030 BQF982996:BQG983030 CAB982996:CAC983030 CJX982996:CJY983030 CTT982996:CTU983030 DDP982996:DDQ983030 DNL982996:DNM983030 DXH982996:DXI983030 EHD982996:EHE983030 EQZ982996:ERA983030 FAV982996:FAW983030 FKR982996:FKS983030 FUN982996:FUO983030 GEJ982996:GEK983030 GOF982996:GOG983030 GYB982996:GYC983030 HHX982996:HHY983030 HRT982996:HRU983030 IBP982996:IBQ983030 ILL982996:ILM983030 IVH982996:IVI983030 JFD982996:JFE983030 JOZ982996:JPA983030 JYV982996:JYW983030 KIR982996:KIS983030 KSN982996:KSO983030 LCJ982996:LCK983030 LMF982996:LMG983030 LWB982996:LWC983030 MFX982996:MFY983030 MPT982996:MPU983030 MZP982996:MZQ983030 NJL982996:NJM983030 NTH982996:NTI983030 ODD982996:ODE983030 OMZ982996:ONA983030 OWV982996:OWW983030 PGR982996:PGS983030 PQN982996:PQO983030 QAJ982996:QAK983030 QKF982996:QKG983030 QUB982996:QUC983030 RDX982996:RDY983030 RNT982996:RNU983030 RXP982996:RXQ983030 SHL982996:SHM983030 SRH982996:SRI983030 TBD982996:TBE983030 TKZ982996:TLA983030 TUV982996:TUW983030 UER982996:UES983030 UON982996:UOO983030 UYJ982996:UYK983030 VIF982996:VIG983030 VSB982996:VSC983030 WBX982996:WBY983030 WLT982996:WLU983030 WVP982996:WVQ983030 H65528:I65530 JD65528:JE65530 SZ65528:TA65530 ACV65528:ACW65530 AMR65528:AMS65530 AWN65528:AWO65530 BGJ65528:BGK65530 BQF65528:BQG65530 CAB65528:CAC65530 CJX65528:CJY65530 CTT65528:CTU65530 DDP65528:DDQ65530 DNL65528:DNM65530 DXH65528:DXI65530 EHD65528:EHE65530 EQZ65528:ERA65530 FAV65528:FAW65530 FKR65528:FKS65530 FUN65528:FUO65530 GEJ65528:GEK65530 GOF65528:GOG65530 GYB65528:GYC65530 HHX65528:HHY65530 HRT65528:HRU65530 IBP65528:IBQ65530 ILL65528:ILM65530 IVH65528:IVI65530 JFD65528:JFE65530 JOZ65528:JPA65530 JYV65528:JYW65530 KIR65528:KIS65530 KSN65528:KSO65530 LCJ65528:LCK65530 LMF65528:LMG65530 LWB65528:LWC65530 MFX65528:MFY65530 MPT65528:MPU65530 MZP65528:MZQ65530 NJL65528:NJM65530 NTH65528:NTI65530 ODD65528:ODE65530 OMZ65528:ONA65530 OWV65528:OWW65530 PGR65528:PGS65530 PQN65528:PQO65530 QAJ65528:QAK65530 QKF65528:QKG65530 QUB65528:QUC65530 RDX65528:RDY65530 RNT65528:RNU65530 RXP65528:RXQ65530 SHL65528:SHM65530 SRH65528:SRI65530 TBD65528:TBE65530 TKZ65528:TLA65530 TUV65528:TUW65530 UER65528:UES65530 UON65528:UOO65530 UYJ65528:UYK65530 VIF65528:VIG65530 VSB65528:VSC65530 WBX65528:WBY65530 WLT65528:WLU65530 WVP65528:WVQ65530 H131064:I131066 JD131064:JE131066 SZ131064:TA131066 ACV131064:ACW131066 AMR131064:AMS131066 AWN131064:AWO131066 BGJ131064:BGK131066 BQF131064:BQG131066 CAB131064:CAC131066 CJX131064:CJY131066 CTT131064:CTU131066 DDP131064:DDQ131066 DNL131064:DNM131066 DXH131064:DXI131066 EHD131064:EHE131066 EQZ131064:ERA131066 FAV131064:FAW131066 FKR131064:FKS131066 FUN131064:FUO131066 GEJ131064:GEK131066 GOF131064:GOG131066 GYB131064:GYC131066 HHX131064:HHY131066 HRT131064:HRU131066 IBP131064:IBQ131066 ILL131064:ILM131066 IVH131064:IVI131066 JFD131064:JFE131066 JOZ131064:JPA131066 JYV131064:JYW131066 KIR131064:KIS131066 KSN131064:KSO131066 LCJ131064:LCK131066 LMF131064:LMG131066 LWB131064:LWC131066 MFX131064:MFY131066 MPT131064:MPU131066 MZP131064:MZQ131066 NJL131064:NJM131066 NTH131064:NTI131066 ODD131064:ODE131066 OMZ131064:ONA131066 OWV131064:OWW131066 PGR131064:PGS131066 PQN131064:PQO131066 QAJ131064:QAK131066 QKF131064:QKG131066 QUB131064:QUC131066 RDX131064:RDY131066 RNT131064:RNU131066 RXP131064:RXQ131066 SHL131064:SHM131066 SRH131064:SRI131066 TBD131064:TBE131066 TKZ131064:TLA131066 TUV131064:TUW131066 UER131064:UES131066 UON131064:UOO131066 UYJ131064:UYK131066 VIF131064:VIG131066 VSB131064:VSC131066 WBX131064:WBY131066 WLT131064:WLU131066 WVP131064:WVQ131066 H196600:I196602 JD196600:JE196602 SZ196600:TA196602 ACV196600:ACW196602 AMR196600:AMS196602 AWN196600:AWO196602 BGJ196600:BGK196602 BQF196600:BQG196602 CAB196600:CAC196602 CJX196600:CJY196602 CTT196600:CTU196602 DDP196600:DDQ196602 DNL196600:DNM196602 DXH196600:DXI196602 EHD196600:EHE196602 EQZ196600:ERA196602 FAV196600:FAW196602 FKR196600:FKS196602 FUN196600:FUO196602 GEJ196600:GEK196602 GOF196600:GOG196602 GYB196600:GYC196602 HHX196600:HHY196602 HRT196600:HRU196602 IBP196600:IBQ196602 ILL196600:ILM196602 IVH196600:IVI196602 JFD196600:JFE196602 JOZ196600:JPA196602 JYV196600:JYW196602 KIR196600:KIS196602 KSN196600:KSO196602 LCJ196600:LCK196602 LMF196600:LMG196602 LWB196600:LWC196602 MFX196600:MFY196602 MPT196600:MPU196602 MZP196600:MZQ196602 NJL196600:NJM196602 NTH196600:NTI196602 ODD196600:ODE196602 OMZ196600:ONA196602 OWV196600:OWW196602 PGR196600:PGS196602 PQN196600:PQO196602 QAJ196600:QAK196602 QKF196600:QKG196602 QUB196600:QUC196602 RDX196600:RDY196602 RNT196600:RNU196602 RXP196600:RXQ196602 SHL196600:SHM196602 SRH196600:SRI196602 TBD196600:TBE196602 TKZ196600:TLA196602 TUV196600:TUW196602 UER196600:UES196602 UON196600:UOO196602 UYJ196600:UYK196602 VIF196600:VIG196602 VSB196600:VSC196602 WBX196600:WBY196602 WLT196600:WLU196602 WVP196600:WVQ196602 H262136:I262138 JD262136:JE262138 SZ262136:TA262138 ACV262136:ACW262138 AMR262136:AMS262138 AWN262136:AWO262138 BGJ262136:BGK262138 BQF262136:BQG262138 CAB262136:CAC262138 CJX262136:CJY262138 CTT262136:CTU262138 DDP262136:DDQ262138 DNL262136:DNM262138 DXH262136:DXI262138 EHD262136:EHE262138 EQZ262136:ERA262138 FAV262136:FAW262138 FKR262136:FKS262138 FUN262136:FUO262138 GEJ262136:GEK262138 GOF262136:GOG262138 GYB262136:GYC262138 HHX262136:HHY262138 HRT262136:HRU262138 IBP262136:IBQ262138 ILL262136:ILM262138 IVH262136:IVI262138 JFD262136:JFE262138 JOZ262136:JPA262138 JYV262136:JYW262138 KIR262136:KIS262138 KSN262136:KSO262138 LCJ262136:LCK262138 LMF262136:LMG262138 LWB262136:LWC262138 MFX262136:MFY262138 MPT262136:MPU262138 MZP262136:MZQ262138 NJL262136:NJM262138 NTH262136:NTI262138 ODD262136:ODE262138 OMZ262136:ONA262138 OWV262136:OWW262138 PGR262136:PGS262138 PQN262136:PQO262138 QAJ262136:QAK262138 QKF262136:QKG262138 QUB262136:QUC262138 RDX262136:RDY262138 RNT262136:RNU262138 RXP262136:RXQ262138 SHL262136:SHM262138 SRH262136:SRI262138 TBD262136:TBE262138 TKZ262136:TLA262138 TUV262136:TUW262138 UER262136:UES262138 UON262136:UOO262138 UYJ262136:UYK262138 VIF262136:VIG262138 VSB262136:VSC262138 WBX262136:WBY262138 WLT262136:WLU262138 WVP262136:WVQ262138 H327672:I327674 JD327672:JE327674 SZ327672:TA327674 ACV327672:ACW327674 AMR327672:AMS327674 AWN327672:AWO327674 BGJ327672:BGK327674 BQF327672:BQG327674 CAB327672:CAC327674 CJX327672:CJY327674 CTT327672:CTU327674 DDP327672:DDQ327674 DNL327672:DNM327674 DXH327672:DXI327674 EHD327672:EHE327674 EQZ327672:ERA327674 FAV327672:FAW327674 FKR327672:FKS327674 FUN327672:FUO327674 GEJ327672:GEK327674 GOF327672:GOG327674 GYB327672:GYC327674 HHX327672:HHY327674 HRT327672:HRU327674 IBP327672:IBQ327674 ILL327672:ILM327674 IVH327672:IVI327674 JFD327672:JFE327674 JOZ327672:JPA327674 JYV327672:JYW327674 KIR327672:KIS327674 KSN327672:KSO327674 LCJ327672:LCK327674 LMF327672:LMG327674 LWB327672:LWC327674 MFX327672:MFY327674 MPT327672:MPU327674 MZP327672:MZQ327674 NJL327672:NJM327674 NTH327672:NTI327674 ODD327672:ODE327674 OMZ327672:ONA327674 OWV327672:OWW327674 PGR327672:PGS327674 PQN327672:PQO327674 QAJ327672:QAK327674 QKF327672:QKG327674 QUB327672:QUC327674 RDX327672:RDY327674 RNT327672:RNU327674 RXP327672:RXQ327674 SHL327672:SHM327674 SRH327672:SRI327674 TBD327672:TBE327674 TKZ327672:TLA327674 TUV327672:TUW327674 UER327672:UES327674 UON327672:UOO327674 UYJ327672:UYK327674 VIF327672:VIG327674 VSB327672:VSC327674 WBX327672:WBY327674 WLT327672:WLU327674 WVP327672:WVQ327674 H393208:I393210 JD393208:JE393210 SZ393208:TA393210 ACV393208:ACW393210 AMR393208:AMS393210 AWN393208:AWO393210 BGJ393208:BGK393210 BQF393208:BQG393210 CAB393208:CAC393210 CJX393208:CJY393210 CTT393208:CTU393210 DDP393208:DDQ393210 DNL393208:DNM393210 DXH393208:DXI393210 EHD393208:EHE393210 EQZ393208:ERA393210 FAV393208:FAW393210 FKR393208:FKS393210 FUN393208:FUO393210 GEJ393208:GEK393210 GOF393208:GOG393210 GYB393208:GYC393210 HHX393208:HHY393210 HRT393208:HRU393210 IBP393208:IBQ393210 ILL393208:ILM393210 IVH393208:IVI393210 JFD393208:JFE393210 JOZ393208:JPA393210 JYV393208:JYW393210 KIR393208:KIS393210 KSN393208:KSO393210 LCJ393208:LCK393210 LMF393208:LMG393210 LWB393208:LWC393210 MFX393208:MFY393210 MPT393208:MPU393210 MZP393208:MZQ393210 NJL393208:NJM393210 NTH393208:NTI393210 ODD393208:ODE393210 OMZ393208:ONA393210 OWV393208:OWW393210 PGR393208:PGS393210 PQN393208:PQO393210 QAJ393208:QAK393210 QKF393208:QKG393210 QUB393208:QUC393210 RDX393208:RDY393210 RNT393208:RNU393210 RXP393208:RXQ393210 SHL393208:SHM393210 SRH393208:SRI393210 TBD393208:TBE393210 TKZ393208:TLA393210 TUV393208:TUW393210 UER393208:UES393210 UON393208:UOO393210 UYJ393208:UYK393210 VIF393208:VIG393210 VSB393208:VSC393210 WBX393208:WBY393210 WLT393208:WLU393210 WVP393208:WVQ393210 H458744:I458746 JD458744:JE458746 SZ458744:TA458746 ACV458744:ACW458746 AMR458744:AMS458746 AWN458744:AWO458746 BGJ458744:BGK458746 BQF458744:BQG458746 CAB458744:CAC458746 CJX458744:CJY458746 CTT458744:CTU458746 DDP458744:DDQ458746 DNL458744:DNM458746 DXH458744:DXI458746 EHD458744:EHE458746 EQZ458744:ERA458746 FAV458744:FAW458746 FKR458744:FKS458746 FUN458744:FUO458746 GEJ458744:GEK458746 GOF458744:GOG458746 GYB458744:GYC458746 HHX458744:HHY458746 HRT458744:HRU458746 IBP458744:IBQ458746 ILL458744:ILM458746 IVH458744:IVI458746 JFD458744:JFE458746 JOZ458744:JPA458746 JYV458744:JYW458746 KIR458744:KIS458746 KSN458744:KSO458746 LCJ458744:LCK458746 LMF458744:LMG458746 LWB458744:LWC458746 MFX458744:MFY458746 MPT458744:MPU458746 MZP458744:MZQ458746 NJL458744:NJM458746 NTH458744:NTI458746 ODD458744:ODE458746 OMZ458744:ONA458746 OWV458744:OWW458746 PGR458744:PGS458746 PQN458744:PQO458746 QAJ458744:QAK458746 QKF458744:QKG458746 QUB458744:QUC458746 RDX458744:RDY458746 RNT458744:RNU458746 RXP458744:RXQ458746 SHL458744:SHM458746 SRH458744:SRI458746 TBD458744:TBE458746 TKZ458744:TLA458746 TUV458744:TUW458746 UER458744:UES458746 UON458744:UOO458746 UYJ458744:UYK458746 VIF458744:VIG458746 VSB458744:VSC458746 WBX458744:WBY458746 WLT458744:WLU458746 WVP458744:WVQ458746 H524280:I524282 JD524280:JE524282 SZ524280:TA524282 ACV524280:ACW524282 AMR524280:AMS524282 AWN524280:AWO524282 BGJ524280:BGK524282 BQF524280:BQG524282 CAB524280:CAC524282 CJX524280:CJY524282 CTT524280:CTU524282 DDP524280:DDQ524282 DNL524280:DNM524282 DXH524280:DXI524282 EHD524280:EHE524282 EQZ524280:ERA524282 FAV524280:FAW524282 FKR524280:FKS524282 FUN524280:FUO524282 GEJ524280:GEK524282 GOF524280:GOG524282 GYB524280:GYC524282 HHX524280:HHY524282 HRT524280:HRU524282 IBP524280:IBQ524282 ILL524280:ILM524282 IVH524280:IVI524282 JFD524280:JFE524282 JOZ524280:JPA524282 JYV524280:JYW524282 KIR524280:KIS524282 KSN524280:KSO524282 LCJ524280:LCK524282 LMF524280:LMG524282 LWB524280:LWC524282 MFX524280:MFY524282 MPT524280:MPU524282 MZP524280:MZQ524282 NJL524280:NJM524282 NTH524280:NTI524282 ODD524280:ODE524282 OMZ524280:ONA524282 OWV524280:OWW524282 PGR524280:PGS524282 PQN524280:PQO524282 QAJ524280:QAK524282 QKF524280:QKG524282 QUB524280:QUC524282 RDX524280:RDY524282 RNT524280:RNU524282 RXP524280:RXQ524282 SHL524280:SHM524282 SRH524280:SRI524282 TBD524280:TBE524282 TKZ524280:TLA524282 TUV524280:TUW524282 UER524280:UES524282 UON524280:UOO524282 UYJ524280:UYK524282 VIF524280:VIG524282 VSB524280:VSC524282 WBX524280:WBY524282 WLT524280:WLU524282 WVP524280:WVQ524282 H589816:I589818 JD589816:JE589818 SZ589816:TA589818 ACV589816:ACW589818 AMR589816:AMS589818 AWN589816:AWO589818 BGJ589816:BGK589818 BQF589816:BQG589818 CAB589816:CAC589818 CJX589816:CJY589818 CTT589816:CTU589818 DDP589816:DDQ589818 DNL589816:DNM589818 DXH589816:DXI589818 EHD589816:EHE589818 EQZ589816:ERA589818 FAV589816:FAW589818 FKR589816:FKS589818 FUN589816:FUO589818 GEJ589816:GEK589818 GOF589816:GOG589818 GYB589816:GYC589818 HHX589816:HHY589818 HRT589816:HRU589818 IBP589816:IBQ589818 ILL589816:ILM589818 IVH589816:IVI589818 JFD589816:JFE589818 JOZ589816:JPA589818 JYV589816:JYW589818 KIR589816:KIS589818 KSN589816:KSO589818 LCJ589816:LCK589818 LMF589816:LMG589818 LWB589816:LWC589818 MFX589816:MFY589818 MPT589816:MPU589818 MZP589816:MZQ589818 NJL589816:NJM589818 NTH589816:NTI589818 ODD589816:ODE589818 OMZ589816:ONA589818 OWV589816:OWW589818 PGR589816:PGS589818 PQN589816:PQO589818 QAJ589816:QAK589818 QKF589816:QKG589818 QUB589816:QUC589818 RDX589816:RDY589818 RNT589816:RNU589818 RXP589816:RXQ589818 SHL589816:SHM589818 SRH589816:SRI589818 TBD589816:TBE589818 TKZ589816:TLA589818 TUV589816:TUW589818 UER589816:UES589818 UON589816:UOO589818 UYJ589816:UYK589818 VIF589816:VIG589818 VSB589816:VSC589818 WBX589816:WBY589818 WLT589816:WLU589818 WVP589816:WVQ589818 H655352:I655354 JD655352:JE655354 SZ655352:TA655354 ACV655352:ACW655354 AMR655352:AMS655354 AWN655352:AWO655354 BGJ655352:BGK655354 BQF655352:BQG655354 CAB655352:CAC655354 CJX655352:CJY655354 CTT655352:CTU655354 DDP655352:DDQ655354 DNL655352:DNM655354 DXH655352:DXI655354 EHD655352:EHE655354 EQZ655352:ERA655354 FAV655352:FAW655354 FKR655352:FKS655354 FUN655352:FUO655354 GEJ655352:GEK655354 GOF655352:GOG655354 GYB655352:GYC655354 HHX655352:HHY655354 HRT655352:HRU655354 IBP655352:IBQ655354 ILL655352:ILM655354 IVH655352:IVI655354 JFD655352:JFE655354 JOZ655352:JPA655354 JYV655352:JYW655354 KIR655352:KIS655354 KSN655352:KSO655354 LCJ655352:LCK655354 LMF655352:LMG655354 LWB655352:LWC655354 MFX655352:MFY655354 MPT655352:MPU655354 MZP655352:MZQ655354 NJL655352:NJM655354 NTH655352:NTI655354 ODD655352:ODE655354 OMZ655352:ONA655354 OWV655352:OWW655354 PGR655352:PGS655354 PQN655352:PQO655354 QAJ655352:QAK655354 QKF655352:QKG655354 QUB655352:QUC655354 RDX655352:RDY655354 RNT655352:RNU655354 RXP655352:RXQ655354 SHL655352:SHM655354 SRH655352:SRI655354 TBD655352:TBE655354 TKZ655352:TLA655354 TUV655352:TUW655354 UER655352:UES655354 UON655352:UOO655354 UYJ655352:UYK655354 VIF655352:VIG655354 VSB655352:VSC655354 WBX655352:WBY655354 WLT655352:WLU655354 WVP655352:WVQ655354 H720888:I720890 JD720888:JE720890 SZ720888:TA720890 ACV720888:ACW720890 AMR720888:AMS720890 AWN720888:AWO720890 BGJ720888:BGK720890 BQF720888:BQG720890 CAB720888:CAC720890 CJX720888:CJY720890 CTT720888:CTU720890 DDP720888:DDQ720890 DNL720888:DNM720890 DXH720888:DXI720890 EHD720888:EHE720890 EQZ720888:ERA720890 FAV720888:FAW720890 FKR720888:FKS720890 FUN720888:FUO720890 GEJ720888:GEK720890 GOF720888:GOG720890 GYB720888:GYC720890 HHX720888:HHY720890 HRT720888:HRU720890 IBP720888:IBQ720890 ILL720888:ILM720890 IVH720888:IVI720890 JFD720888:JFE720890 JOZ720888:JPA720890 JYV720888:JYW720890 KIR720888:KIS720890 KSN720888:KSO720890 LCJ720888:LCK720890 LMF720888:LMG720890 LWB720888:LWC720890 MFX720888:MFY720890 MPT720888:MPU720890 MZP720888:MZQ720890 NJL720888:NJM720890 NTH720888:NTI720890 ODD720888:ODE720890 OMZ720888:ONA720890 OWV720888:OWW720890 PGR720888:PGS720890 PQN720888:PQO720890 QAJ720888:QAK720890 QKF720888:QKG720890 QUB720888:QUC720890 RDX720888:RDY720890 RNT720888:RNU720890 RXP720888:RXQ720890 SHL720888:SHM720890 SRH720888:SRI720890 TBD720888:TBE720890 TKZ720888:TLA720890 TUV720888:TUW720890 UER720888:UES720890 UON720888:UOO720890 UYJ720888:UYK720890 VIF720888:VIG720890 VSB720888:VSC720890 WBX720888:WBY720890 WLT720888:WLU720890 WVP720888:WVQ720890 H786424:I786426 JD786424:JE786426 SZ786424:TA786426 ACV786424:ACW786426 AMR786424:AMS786426 AWN786424:AWO786426 BGJ786424:BGK786426 BQF786424:BQG786426 CAB786424:CAC786426 CJX786424:CJY786426 CTT786424:CTU786426 DDP786424:DDQ786426 DNL786424:DNM786426 DXH786424:DXI786426 EHD786424:EHE786426 EQZ786424:ERA786426 FAV786424:FAW786426 FKR786424:FKS786426 FUN786424:FUO786426 GEJ786424:GEK786426 GOF786424:GOG786426 GYB786424:GYC786426 HHX786424:HHY786426 HRT786424:HRU786426 IBP786424:IBQ786426 ILL786424:ILM786426 IVH786424:IVI786426 JFD786424:JFE786426 JOZ786424:JPA786426 JYV786424:JYW786426 KIR786424:KIS786426 KSN786424:KSO786426 LCJ786424:LCK786426 LMF786424:LMG786426 LWB786424:LWC786426 MFX786424:MFY786426 MPT786424:MPU786426 MZP786424:MZQ786426 NJL786424:NJM786426 NTH786424:NTI786426 ODD786424:ODE786426 OMZ786424:ONA786426 OWV786424:OWW786426 PGR786424:PGS786426 PQN786424:PQO786426 QAJ786424:QAK786426 QKF786424:QKG786426 QUB786424:QUC786426 RDX786424:RDY786426 RNT786424:RNU786426 RXP786424:RXQ786426 SHL786424:SHM786426 SRH786424:SRI786426 TBD786424:TBE786426 TKZ786424:TLA786426 TUV786424:TUW786426 UER786424:UES786426 UON786424:UOO786426 UYJ786424:UYK786426 VIF786424:VIG786426 VSB786424:VSC786426 WBX786424:WBY786426 WLT786424:WLU786426 WVP786424:WVQ786426 H851960:I851962 JD851960:JE851962 SZ851960:TA851962 ACV851960:ACW851962 AMR851960:AMS851962 AWN851960:AWO851962 BGJ851960:BGK851962 BQF851960:BQG851962 CAB851960:CAC851962 CJX851960:CJY851962 CTT851960:CTU851962 DDP851960:DDQ851962 DNL851960:DNM851962 DXH851960:DXI851962 EHD851960:EHE851962 EQZ851960:ERA851962 FAV851960:FAW851962 FKR851960:FKS851962 FUN851960:FUO851962 GEJ851960:GEK851962 GOF851960:GOG851962 GYB851960:GYC851962 HHX851960:HHY851962 HRT851960:HRU851962 IBP851960:IBQ851962 ILL851960:ILM851962 IVH851960:IVI851962 JFD851960:JFE851962 JOZ851960:JPA851962 JYV851960:JYW851962 KIR851960:KIS851962 KSN851960:KSO851962 LCJ851960:LCK851962 LMF851960:LMG851962 LWB851960:LWC851962 MFX851960:MFY851962 MPT851960:MPU851962 MZP851960:MZQ851962 NJL851960:NJM851962 NTH851960:NTI851962 ODD851960:ODE851962 OMZ851960:ONA851962 OWV851960:OWW851962 PGR851960:PGS851962 PQN851960:PQO851962 QAJ851960:QAK851962 QKF851960:QKG851962 QUB851960:QUC851962 RDX851960:RDY851962 RNT851960:RNU851962 RXP851960:RXQ851962 SHL851960:SHM851962 SRH851960:SRI851962 TBD851960:TBE851962 TKZ851960:TLA851962 TUV851960:TUW851962 UER851960:UES851962 UON851960:UOO851962 UYJ851960:UYK851962 VIF851960:VIG851962 VSB851960:VSC851962 WBX851960:WBY851962 WLT851960:WLU851962 WVP851960:WVQ851962 H917496:I917498 JD917496:JE917498 SZ917496:TA917498 ACV917496:ACW917498 AMR917496:AMS917498 AWN917496:AWO917498 BGJ917496:BGK917498 BQF917496:BQG917498 CAB917496:CAC917498 CJX917496:CJY917498 CTT917496:CTU917498 DDP917496:DDQ917498 DNL917496:DNM917498 DXH917496:DXI917498 EHD917496:EHE917498 EQZ917496:ERA917498 FAV917496:FAW917498 FKR917496:FKS917498 FUN917496:FUO917498 GEJ917496:GEK917498 GOF917496:GOG917498 GYB917496:GYC917498 HHX917496:HHY917498 HRT917496:HRU917498 IBP917496:IBQ917498 ILL917496:ILM917498 IVH917496:IVI917498 JFD917496:JFE917498 JOZ917496:JPA917498 JYV917496:JYW917498 KIR917496:KIS917498 KSN917496:KSO917498 LCJ917496:LCK917498 LMF917496:LMG917498 LWB917496:LWC917498 MFX917496:MFY917498 MPT917496:MPU917498 MZP917496:MZQ917498 NJL917496:NJM917498 NTH917496:NTI917498 ODD917496:ODE917498 OMZ917496:ONA917498 OWV917496:OWW917498 PGR917496:PGS917498 PQN917496:PQO917498 QAJ917496:QAK917498 QKF917496:QKG917498 QUB917496:QUC917498 RDX917496:RDY917498 RNT917496:RNU917498 RXP917496:RXQ917498 SHL917496:SHM917498 SRH917496:SRI917498 TBD917496:TBE917498 TKZ917496:TLA917498 TUV917496:TUW917498 UER917496:UES917498 UON917496:UOO917498 UYJ917496:UYK917498 VIF917496:VIG917498 VSB917496:VSC917498 WBX917496:WBY917498 WLT917496:WLU917498 WVP917496:WVQ917498 H983032:I983034 JD983032:JE983034 SZ983032:TA983034 ACV983032:ACW983034 AMR983032:AMS983034 AWN983032:AWO983034 BGJ983032:BGK983034 BQF983032:BQG983034 CAB983032:CAC983034 CJX983032:CJY983034 CTT983032:CTU983034 DDP983032:DDQ983034 DNL983032:DNM983034 DXH983032:DXI983034 EHD983032:EHE983034 EQZ983032:ERA983034 FAV983032:FAW983034 FKR983032:FKS983034 FUN983032:FUO983034 GEJ983032:GEK983034 GOF983032:GOG983034 GYB983032:GYC983034 HHX983032:HHY983034 HRT983032:HRU983034 IBP983032:IBQ983034 ILL983032:ILM983034 IVH983032:IVI983034 JFD983032:JFE983034 JOZ983032:JPA983034 JYV983032:JYW983034 KIR983032:KIS983034 KSN983032:KSO983034 LCJ983032:LCK983034 LMF983032:LMG983034 LWB983032:LWC983034 MFX983032:MFY983034 MPT983032:MPU983034 MZP983032:MZQ983034 NJL983032:NJM983034 NTH983032:NTI983034 ODD983032:ODE983034 OMZ983032:ONA983034 OWV983032:OWW983034 PGR983032:PGS983034 PQN983032:PQO983034 QAJ983032:QAK983034 QKF983032:QKG983034 QUB983032:QUC983034 RDX983032:RDY983034 RNT983032:RNU983034 RXP983032:RXQ983034 SHL983032:SHM983034 SRH983032:SRI983034 TBD983032:TBE983034 TKZ983032:TLA983034 TUV983032:TUW983034 UER983032:UES983034 UON983032:UOO983034 UYJ983032:UYK983034 VIF983032:VIG983034 VSB983032:VSC983034 WBX983032:WBY983034 WLT983032:WLU983034 WVP983032:WVQ983034 H65487:I65490 JD65487:JE65490 SZ65487:TA65490 ACV65487:ACW65490 AMR65487:AMS65490 AWN65487:AWO65490 BGJ65487:BGK65490 BQF65487:BQG65490 CAB65487:CAC65490 CJX65487:CJY65490 CTT65487:CTU65490 DDP65487:DDQ65490 DNL65487:DNM65490 DXH65487:DXI65490 EHD65487:EHE65490 EQZ65487:ERA65490 FAV65487:FAW65490 FKR65487:FKS65490 FUN65487:FUO65490 GEJ65487:GEK65490 GOF65487:GOG65490 GYB65487:GYC65490 HHX65487:HHY65490 HRT65487:HRU65490 IBP65487:IBQ65490 ILL65487:ILM65490 IVH65487:IVI65490 JFD65487:JFE65490 JOZ65487:JPA65490 JYV65487:JYW65490 KIR65487:KIS65490 KSN65487:KSO65490 LCJ65487:LCK65490 LMF65487:LMG65490 LWB65487:LWC65490 MFX65487:MFY65490 MPT65487:MPU65490 MZP65487:MZQ65490 NJL65487:NJM65490 NTH65487:NTI65490 ODD65487:ODE65490 OMZ65487:ONA65490 OWV65487:OWW65490 PGR65487:PGS65490 PQN65487:PQO65490 QAJ65487:QAK65490 QKF65487:QKG65490 QUB65487:QUC65490 RDX65487:RDY65490 RNT65487:RNU65490 RXP65487:RXQ65490 SHL65487:SHM65490 SRH65487:SRI65490 TBD65487:TBE65490 TKZ65487:TLA65490 TUV65487:TUW65490 UER65487:UES65490 UON65487:UOO65490 UYJ65487:UYK65490 VIF65487:VIG65490 VSB65487:VSC65490 WBX65487:WBY65490 WLT65487:WLU65490 WVP65487:WVQ65490 H131023:I131026 JD131023:JE131026 SZ131023:TA131026 ACV131023:ACW131026 AMR131023:AMS131026 AWN131023:AWO131026 BGJ131023:BGK131026 BQF131023:BQG131026 CAB131023:CAC131026 CJX131023:CJY131026 CTT131023:CTU131026 DDP131023:DDQ131026 DNL131023:DNM131026 DXH131023:DXI131026 EHD131023:EHE131026 EQZ131023:ERA131026 FAV131023:FAW131026 FKR131023:FKS131026 FUN131023:FUO131026 GEJ131023:GEK131026 GOF131023:GOG131026 GYB131023:GYC131026 HHX131023:HHY131026 HRT131023:HRU131026 IBP131023:IBQ131026 ILL131023:ILM131026 IVH131023:IVI131026 JFD131023:JFE131026 JOZ131023:JPA131026 JYV131023:JYW131026 KIR131023:KIS131026 KSN131023:KSO131026 LCJ131023:LCK131026 LMF131023:LMG131026 LWB131023:LWC131026 MFX131023:MFY131026 MPT131023:MPU131026 MZP131023:MZQ131026 NJL131023:NJM131026 NTH131023:NTI131026 ODD131023:ODE131026 OMZ131023:ONA131026 OWV131023:OWW131026 PGR131023:PGS131026 PQN131023:PQO131026 QAJ131023:QAK131026 QKF131023:QKG131026 QUB131023:QUC131026 RDX131023:RDY131026 RNT131023:RNU131026 RXP131023:RXQ131026 SHL131023:SHM131026 SRH131023:SRI131026 TBD131023:TBE131026 TKZ131023:TLA131026 TUV131023:TUW131026 UER131023:UES131026 UON131023:UOO131026 UYJ131023:UYK131026 VIF131023:VIG131026 VSB131023:VSC131026 WBX131023:WBY131026 WLT131023:WLU131026 WVP131023:WVQ131026 H196559:I196562 JD196559:JE196562 SZ196559:TA196562 ACV196559:ACW196562 AMR196559:AMS196562 AWN196559:AWO196562 BGJ196559:BGK196562 BQF196559:BQG196562 CAB196559:CAC196562 CJX196559:CJY196562 CTT196559:CTU196562 DDP196559:DDQ196562 DNL196559:DNM196562 DXH196559:DXI196562 EHD196559:EHE196562 EQZ196559:ERA196562 FAV196559:FAW196562 FKR196559:FKS196562 FUN196559:FUO196562 GEJ196559:GEK196562 GOF196559:GOG196562 GYB196559:GYC196562 HHX196559:HHY196562 HRT196559:HRU196562 IBP196559:IBQ196562 ILL196559:ILM196562 IVH196559:IVI196562 JFD196559:JFE196562 JOZ196559:JPA196562 JYV196559:JYW196562 KIR196559:KIS196562 KSN196559:KSO196562 LCJ196559:LCK196562 LMF196559:LMG196562 LWB196559:LWC196562 MFX196559:MFY196562 MPT196559:MPU196562 MZP196559:MZQ196562 NJL196559:NJM196562 NTH196559:NTI196562 ODD196559:ODE196562 OMZ196559:ONA196562 OWV196559:OWW196562 PGR196559:PGS196562 PQN196559:PQO196562 QAJ196559:QAK196562 QKF196559:QKG196562 QUB196559:QUC196562 RDX196559:RDY196562 RNT196559:RNU196562 RXP196559:RXQ196562 SHL196559:SHM196562 SRH196559:SRI196562 TBD196559:TBE196562 TKZ196559:TLA196562 TUV196559:TUW196562 UER196559:UES196562 UON196559:UOO196562 UYJ196559:UYK196562 VIF196559:VIG196562 VSB196559:VSC196562 WBX196559:WBY196562 WLT196559:WLU196562 WVP196559:WVQ196562 H262095:I262098 JD262095:JE262098 SZ262095:TA262098 ACV262095:ACW262098 AMR262095:AMS262098 AWN262095:AWO262098 BGJ262095:BGK262098 BQF262095:BQG262098 CAB262095:CAC262098 CJX262095:CJY262098 CTT262095:CTU262098 DDP262095:DDQ262098 DNL262095:DNM262098 DXH262095:DXI262098 EHD262095:EHE262098 EQZ262095:ERA262098 FAV262095:FAW262098 FKR262095:FKS262098 FUN262095:FUO262098 GEJ262095:GEK262098 GOF262095:GOG262098 GYB262095:GYC262098 HHX262095:HHY262098 HRT262095:HRU262098 IBP262095:IBQ262098 ILL262095:ILM262098 IVH262095:IVI262098 JFD262095:JFE262098 JOZ262095:JPA262098 JYV262095:JYW262098 KIR262095:KIS262098 KSN262095:KSO262098 LCJ262095:LCK262098 LMF262095:LMG262098 LWB262095:LWC262098 MFX262095:MFY262098 MPT262095:MPU262098 MZP262095:MZQ262098 NJL262095:NJM262098 NTH262095:NTI262098 ODD262095:ODE262098 OMZ262095:ONA262098 OWV262095:OWW262098 PGR262095:PGS262098 PQN262095:PQO262098 QAJ262095:QAK262098 QKF262095:QKG262098 QUB262095:QUC262098 RDX262095:RDY262098 RNT262095:RNU262098 RXP262095:RXQ262098 SHL262095:SHM262098 SRH262095:SRI262098 TBD262095:TBE262098 TKZ262095:TLA262098 TUV262095:TUW262098 UER262095:UES262098 UON262095:UOO262098 UYJ262095:UYK262098 VIF262095:VIG262098 VSB262095:VSC262098 WBX262095:WBY262098 WLT262095:WLU262098 WVP262095:WVQ262098 H327631:I327634 JD327631:JE327634 SZ327631:TA327634 ACV327631:ACW327634 AMR327631:AMS327634 AWN327631:AWO327634 BGJ327631:BGK327634 BQF327631:BQG327634 CAB327631:CAC327634 CJX327631:CJY327634 CTT327631:CTU327634 DDP327631:DDQ327634 DNL327631:DNM327634 DXH327631:DXI327634 EHD327631:EHE327634 EQZ327631:ERA327634 FAV327631:FAW327634 FKR327631:FKS327634 FUN327631:FUO327634 GEJ327631:GEK327634 GOF327631:GOG327634 GYB327631:GYC327634 HHX327631:HHY327634 HRT327631:HRU327634 IBP327631:IBQ327634 ILL327631:ILM327634 IVH327631:IVI327634 JFD327631:JFE327634 JOZ327631:JPA327634 JYV327631:JYW327634 KIR327631:KIS327634 KSN327631:KSO327634 LCJ327631:LCK327634 LMF327631:LMG327634 LWB327631:LWC327634 MFX327631:MFY327634 MPT327631:MPU327634 MZP327631:MZQ327634 NJL327631:NJM327634 NTH327631:NTI327634 ODD327631:ODE327634 OMZ327631:ONA327634 OWV327631:OWW327634 PGR327631:PGS327634 PQN327631:PQO327634 QAJ327631:QAK327634 QKF327631:QKG327634 QUB327631:QUC327634 RDX327631:RDY327634 RNT327631:RNU327634 RXP327631:RXQ327634 SHL327631:SHM327634 SRH327631:SRI327634 TBD327631:TBE327634 TKZ327631:TLA327634 TUV327631:TUW327634 UER327631:UES327634 UON327631:UOO327634 UYJ327631:UYK327634 VIF327631:VIG327634 VSB327631:VSC327634 WBX327631:WBY327634 WLT327631:WLU327634 WVP327631:WVQ327634 H393167:I393170 JD393167:JE393170 SZ393167:TA393170 ACV393167:ACW393170 AMR393167:AMS393170 AWN393167:AWO393170 BGJ393167:BGK393170 BQF393167:BQG393170 CAB393167:CAC393170 CJX393167:CJY393170 CTT393167:CTU393170 DDP393167:DDQ393170 DNL393167:DNM393170 DXH393167:DXI393170 EHD393167:EHE393170 EQZ393167:ERA393170 FAV393167:FAW393170 FKR393167:FKS393170 FUN393167:FUO393170 GEJ393167:GEK393170 GOF393167:GOG393170 GYB393167:GYC393170 HHX393167:HHY393170 HRT393167:HRU393170 IBP393167:IBQ393170 ILL393167:ILM393170 IVH393167:IVI393170 JFD393167:JFE393170 JOZ393167:JPA393170 JYV393167:JYW393170 KIR393167:KIS393170 KSN393167:KSO393170 LCJ393167:LCK393170 LMF393167:LMG393170 LWB393167:LWC393170 MFX393167:MFY393170 MPT393167:MPU393170 MZP393167:MZQ393170 NJL393167:NJM393170 NTH393167:NTI393170 ODD393167:ODE393170 OMZ393167:ONA393170 OWV393167:OWW393170 PGR393167:PGS393170 PQN393167:PQO393170 QAJ393167:QAK393170 QKF393167:QKG393170 QUB393167:QUC393170 RDX393167:RDY393170 RNT393167:RNU393170 RXP393167:RXQ393170 SHL393167:SHM393170 SRH393167:SRI393170 TBD393167:TBE393170 TKZ393167:TLA393170 TUV393167:TUW393170 UER393167:UES393170 UON393167:UOO393170 UYJ393167:UYK393170 VIF393167:VIG393170 VSB393167:VSC393170 WBX393167:WBY393170 WLT393167:WLU393170 WVP393167:WVQ393170 H458703:I458706 JD458703:JE458706 SZ458703:TA458706 ACV458703:ACW458706 AMR458703:AMS458706 AWN458703:AWO458706 BGJ458703:BGK458706 BQF458703:BQG458706 CAB458703:CAC458706 CJX458703:CJY458706 CTT458703:CTU458706 DDP458703:DDQ458706 DNL458703:DNM458706 DXH458703:DXI458706 EHD458703:EHE458706 EQZ458703:ERA458706 FAV458703:FAW458706 FKR458703:FKS458706 FUN458703:FUO458706 GEJ458703:GEK458706 GOF458703:GOG458706 GYB458703:GYC458706 HHX458703:HHY458706 HRT458703:HRU458706 IBP458703:IBQ458706 ILL458703:ILM458706 IVH458703:IVI458706 JFD458703:JFE458706 JOZ458703:JPA458706 JYV458703:JYW458706 KIR458703:KIS458706 KSN458703:KSO458706 LCJ458703:LCK458706 LMF458703:LMG458706 LWB458703:LWC458706 MFX458703:MFY458706 MPT458703:MPU458706 MZP458703:MZQ458706 NJL458703:NJM458706 NTH458703:NTI458706 ODD458703:ODE458706 OMZ458703:ONA458706 OWV458703:OWW458706 PGR458703:PGS458706 PQN458703:PQO458706 QAJ458703:QAK458706 QKF458703:QKG458706 QUB458703:QUC458706 RDX458703:RDY458706 RNT458703:RNU458706 RXP458703:RXQ458706 SHL458703:SHM458706 SRH458703:SRI458706 TBD458703:TBE458706 TKZ458703:TLA458706 TUV458703:TUW458706 UER458703:UES458706 UON458703:UOO458706 UYJ458703:UYK458706 VIF458703:VIG458706 VSB458703:VSC458706 WBX458703:WBY458706 WLT458703:WLU458706 WVP458703:WVQ458706 H524239:I524242 JD524239:JE524242 SZ524239:TA524242 ACV524239:ACW524242 AMR524239:AMS524242 AWN524239:AWO524242 BGJ524239:BGK524242 BQF524239:BQG524242 CAB524239:CAC524242 CJX524239:CJY524242 CTT524239:CTU524242 DDP524239:DDQ524242 DNL524239:DNM524242 DXH524239:DXI524242 EHD524239:EHE524242 EQZ524239:ERA524242 FAV524239:FAW524242 FKR524239:FKS524242 FUN524239:FUO524242 GEJ524239:GEK524242 GOF524239:GOG524242 GYB524239:GYC524242 HHX524239:HHY524242 HRT524239:HRU524242 IBP524239:IBQ524242 ILL524239:ILM524242 IVH524239:IVI524242 JFD524239:JFE524242 JOZ524239:JPA524242 JYV524239:JYW524242 KIR524239:KIS524242 KSN524239:KSO524242 LCJ524239:LCK524242 LMF524239:LMG524242 LWB524239:LWC524242 MFX524239:MFY524242 MPT524239:MPU524242 MZP524239:MZQ524242 NJL524239:NJM524242 NTH524239:NTI524242 ODD524239:ODE524242 OMZ524239:ONA524242 OWV524239:OWW524242 PGR524239:PGS524242 PQN524239:PQO524242 QAJ524239:QAK524242 QKF524239:QKG524242 QUB524239:QUC524242 RDX524239:RDY524242 RNT524239:RNU524242 RXP524239:RXQ524242 SHL524239:SHM524242 SRH524239:SRI524242 TBD524239:TBE524242 TKZ524239:TLA524242 TUV524239:TUW524242 UER524239:UES524242 UON524239:UOO524242 UYJ524239:UYK524242 VIF524239:VIG524242 VSB524239:VSC524242 WBX524239:WBY524242 WLT524239:WLU524242 WVP524239:WVQ524242 H589775:I589778 JD589775:JE589778 SZ589775:TA589778 ACV589775:ACW589778 AMR589775:AMS589778 AWN589775:AWO589778 BGJ589775:BGK589778 BQF589775:BQG589778 CAB589775:CAC589778 CJX589775:CJY589778 CTT589775:CTU589778 DDP589775:DDQ589778 DNL589775:DNM589778 DXH589775:DXI589778 EHD589775:EHE589778 EQZ589775:ERA589778 FAV589775:FAW589778 FKR589775:FKS589778 FUN589775:FUO589778 GEJ589775:GEK589778 GOF589775:GOG589778 GYB589775:GYC589778 HHX589775:HHY589778 HRT589775:HRU589778 IBP589775:IBQ589778 ILL589775:ILM589778 IVH589775:IVI589778 JFD589775:JFE589778 JOZ589775:JPA589778 JYV589775:JYW589778 KIR589775:KIS589778 KSN589775:KSO589778 LCJ589775:LCK589778 LMF589775:LMG589778 LWB589775:LWC589778 MFX589775:MFY589778 MPT589775:MPU589778 MZP589775:MZQ589778 NJL589775:NJM589778 NTH589775:NTI589778 ODD589775:ODE589778 OMZ589775:ONA589778 OWV589775:OWW589778 PGR589775:PGS589778 PQN589775:PQO589778 QAJ589775:QAK589778 QKF589775:QKG589778 QUB589775:QUC589778 RDX589775:RDY589778 RNT589775:RNU589778 RXP589775:RXQ589778 SHL589775:SHM589778 SRH589775:SRI589778 TBD589775:TBE589778 TKZ589775:TLA589778 TUV589775:TUW589778 UER589775:UES589778 UON589775:UOO589778 UYJ589775:UYK589778 VIF589775:VIG589778 VSB589775:VSC589778 WBX589775:WBY589778 WLT589775:WLU589778 WVP589775:WVQ589778 H655311:I655314 JD655311:JE655314 SZ655311:TA655314 ACV655311:ACW655314 AMR655311:AMS655314 AWN655311:AWO655314 BGJ655311:BGK655314 BQF655311:BQG655314 CAB655311:CAC655314 CJX655311:CJY655314 CTT655311:CTU655314 DDP655311:DDQ655314 DNL655311:DNM655314 DXH655311:DXI655314 EHD655311:EHE655314 EQZ655311:ERA655314 FAV655311:FAW655314 FKR655311:FKS655314 FUN655311:FUO655314 GEJ655311:GEK655314 GOF655311:GOG655314 GYB655311:GYC655314 HHX655311:HHY655314 HRT655311:HRU655314 IBP655311:IBQ655314 ILL655311:ILM655314 IVH655311:IVI655314 JFD655311:JFE655314 JOZ655311:JPA655314 JYV655311:JYW655314 KIR655311:KIS655314 KSN655311:KSO655314 LCJ655311:LCK655314 LMF655311:LMG655314 LWB655311:LWC655314 MFX655311:MFY655314 MPT655311:MPU655314 MZP655311:MZQ655314 NJL655311:NJM655314 NTH655311:NTI655314 ODD655311:ODE655314 OMZ655311:ONA655314 OWV655311:OWW655314 PGR655311:PGS655314 PQN655311:PQO655314 QAJ655311:QAK655314 QKF655311:QKG655314 QUB655311:QUC655314 RDX655311:RDY655314 RNT655311:RNU655314 RXP655311:RXQ655314 SHL655311:SHM655314 SRH655311:SRI655314 TBD655311:TBE655314 TKZ655311:TLA655314 TUV655311:TUW655314 UER655311:UES655314 UON655311:UOO655314 UYJ655311:UYK655314 VIF655311:VIG655314 VSB655311:VSC655314 WBX655311:WBY655314 WLT655311:WLU655314 WVP655311:WVQ655314 H720847:I720850 JD720847:JE720850 SZ720847:TA720850 ACV720847:ACW720850 AMR720847:AMS720850 AWN720847:AWO720850 BGJ720847:BGK720850 BQF720847:BQG720850 CAB720847:CAC720850 CJX720847:CJY720850 CTT720847:CTU720850 DDP720847:DDQ720850 DNL720847:DNM720850 DXH720847:DXI720850 EHD720847:EHE720850 EQZ720847:ERA720850 FAV720847:FAW720850 FKR720847:FKS720850 FUN720847:FUO720850 GEJ720847:GEK720850 GOF720847:GOG720850 GYB720847:GYC720850 HHX720847:HHY720850 HRT720847:HRU720850 IBP720847:IBQ720850 ILL720847:ILM720850 IVH720847:IVI720850 JFD720847:JFE720850 JOZ720847:JPA720850 JYV720847:JYW720850 KIR720847:KIS720850 KSN720847:KSO720850 LCJ720847:LCK720850 LMF720847:LMG720850 LWB720847:LWC720850 MFX720847:MFY720850 MPT720847:MPU720850 MZP720847:MZQ720850 NJL720847:NJM720850 NTH720847:NTI720850 ODD720847:ODE720850 OMZ720847:ONA720850 OWV720847:OWW720850 PGR720847:PGS720850 PQN720847:PQO720850 QAJ720847:QAK720850 QKF720847:QKG720850 QUB720847:QUC720850 RDX720847:RDY720850 RNT720847:RNU720850 RXP720847:RXQ720850 SHL720847:SHM720850 SRH720847:SRI720850 TBD720847:TBE720850 TKZ720847:TLA720850 TUV720847:TUW720850 UER720847:UES720850 UON720847:UOO720850 UYJ720847:UYK720850 VIF720847:VIG720850 VSB720847:VSC720850 WBX720847:WBY720850 WLT720847:WLU720850 WVP720847:WVQ720850 H786383:I786386 JD786383:JE786386 SZ786383:TA786386 ACV786383:ACW786386 AMR786383:AMS786386 AWN786383:AWO786386 BGJ786383:BGK786386 BQF786383:BQG786386 CAB786383:CAC786386 CJX786383:CJY786386 CTT786383:CTU786386 DDP786383:DDQ786386 DNL786383:DNM786386 DXH786383:DXI786386 EHD786383:EHE786386 EQZ786383:ERA786386 FAV786383:FAW786386 FKR786383:FKS786386 FUN786383:FUO786386 GEJ786383:GEK786386 GOF786383:GOG786386 GYB786383:GYC786386 HHX786383:HHY786386 HRT786383:HRU786386 IBP786383:IBQ786386 ILL786383:ILM786386 IVH786383:IVI786386 JFD786383:JFE786386 JOZ786383:JPA786386 JYV786383:JYW786386 KIR786383:KIS786386 KSN786383:KSO786386 LCJ786383:LCK786386 LMF786383:LMG786386 LWB786383:LWC786386 MFX786383:MFY786386 MPT786383:MPU786386 MZP786383:MZQ786386 NJL786383:NJM786386 NTH786383:NTI786386 ODD786383:ODE786386 OMZ786383:ONA786386 OWV786383:OWW786386 PGR786383:PGS786386 PQN786383:PQO786386 QAJ786383:QAK786386 QKF786383:QKG786386 QUB786383:QUC786386 RDX786383:RDY786386 RNT786383:RNU786386 RXP786383:RXQ786386 SHL786383:SHM786386 SRH786383:SRI786386 TBD786383:TBE786386 TKZ786383:TLA786386 TUV786383:TUW786386 UER786383:UES786386 UON786383:UOO786386 UYJ786383:UYK786386 VIF786383:VIG786386 VSB786383:VSC786386 WBX786383:WBY786386 WLT786383:WLU786386 WVP786383:WVQ786386 H851919:I851922 JD851919:JE851922 SZ851919:TA851922 ACV851919:ACW851922 AMR851919:AMS851922 AWN851919:AWO851922 BGJ851919:BGK851922 BQF851919:BQG851922 CAB851919:CAC851922 CJX851919:CJY851922 CTT851919:CTU851922 DDP851919:DDQ851922 DNL851919:DNM851922 DXH851919:DXI851922 EHD851919:EHE851922 EQZ851919:ERA851922 FAV851919:FAW851922 FKR851919:FKS851922 FUN851919:FUO851922 GEJ851919:GEK851922 GOF851919:GOG851922 GYB851919:GYC851922 HHX851919:HHY851922 HRT851919:HRU851922 IBP851919:IBQ851922 ILL851919:ILM851922 IVH851919:IVI851922 JFD851919:JFE851922 JOZ851919:JPA851922 JYV851919:JYW851922 KIR851919:KIS851922 KSN851919:KSO851922 LCJ851919:LCK851922 LMF851919:LMG851922 LWB851919:LWC851922 MFX851919:MFY851922 MPT851919:MPU851922 MZP851919:MZQ851922 NJL851919:NJM851922 NTH851919:NTI851922 ODD851919:ODE851922 OMZ851919:ONA851922 OWV851919:OWW851922 PGR851919:PGS851922 PQN851919:PQO851922 QAJ851919:QAK851922 QKF851919:QKG851922 QUB851919:QUC851922 RDX851919:RDY851922 RNT851919:RNU851922 RXP851919:RXQ851922 SHL851919:SHM851922 SRH851919:SRI851922 TBD851919:TBE851922 TKZ851919:TLA851922 TUV851919:TUW851922 UER851919:UES851922 UON851919:UOO851922 UYJ851919:UYK851922 VIF851919:VIG851922 VSB851919:VSC851922 WBX851919:WBY851922 WLT851919:WLU851922 WVP851919:WVQ851922 H917455:I917458 JD917455:JE917458 SZ917455:TA917458 ACV917455:ACW917458 AMR917455:AMS917458 AWN917455:AWO917458 BGJ917455:BGK917458 BQF917455:BQG917458 CAB917455:CAC917458 CJX917455:CJY917458 CTT917455:CTU917458 DDP917455:DDQ917458 DNL917455:DNM917458 DXH917455:DXI917458 EHD917455:EHE917458 EQZ917455:ERA917458 FAV917455:FAW917458 FKR917455:FKS917458 FUN917455:FUO917458 GEJ917455:GEK917458 GOF917455:GOG917458 GYB917455:GYC917458 HHX917455:HHY917458 HRT917455:HRU917458 IBP917455:IBQ917458 ILL917455:ILM917458 IVH917455:IVI917458 JFD917455:JFE917458 JOZ917455:JPA917458 JYV917455:JYW917458 KIR917455:KIS917458 KSN917455:KSO917458 LCJ917455:LCK917458 LMF917455:LMG917458 LWB917455:LWC917458 MFX917455:MFY917458 MPT917455:MPU917458 MZP917455:MZQ917458 NJL917455:NJM917458 NTH917455:NTI917458 ODD917455:ODE917458 OMZ917455:ONA917458 OWV917455:OWW917458 PGR917455:PGS917458 PQN917455:PQO917458 QAJ917455:QAK917458 QKF917455:QKG917458 QUB917455:QUC917458 RDX917455:RDY917458 RNT917455:RNU917458 RXP917455:RXQ917458 SHL917455:SHM917458 SRH917455:SRI917458 TBD917455:TBE917458 TKZ917455:TLA917458 TUV917455:TUW917458 UER917455:UES917458 UON917455:UOO917458 UYJ917455:UYK917458 VIF917455:VIG917458 VSB917455:VSC917458 WBX917455:WBY917458 WLT917455:WLU917458 WVP917455:WVQ917458 H982991:I982994 JD982991:JE982994 SZ982991:TA982994 ACV982991:ACW982994 AMR982991:AMS982994 AWN982991:AWO982994 BGJ982991:BGK982994 BQF982991:BQG982994 CAB982991:CAC982994 CJX982991:CJY982994 CTT982991:CTU982994 DDP982991:DDQ982994 DNL982991:DNM982994 DXH982991:DXI982994 EHD982991:EHE982994 EQZ982991:ERA982994 FAV982991:FAW982994 FKR982991:FKS982994 FUN982991:FUO982994 GEJ982991:GEK982994 GOF982991:GOG982994 GYB982991:GYC982994 HHX982991:HHY982994 HRT982991:HRU982994 IBP982991:IBQ982994 ILL982991:ILM982994 IVH982991:IVI982994 JFD982991:JFE982994 JOZ982991:JPA982994 JYV982991:JYW982994 KIR982991:KIS982994 KSN982991:KSO982994 LCJ982991:LCK982994 LMF982991:LMG982994 LWB982991:LWC982994 MFX982991:MFY982994 MPT982991:MPU982994 MZP982991:MZQ982994 NJL982991:NJM982994 NTH982991:NTI982994 ODD982991:ODE982994 OMZ982991:ONA982994 OWV982991:OWW982994 PGR982991:PGS982994 PQN982991:PQO982994 QAJ982991:QAK982994 QKF982991:QKG982994 QUB982991:QUC982994 RDX982991:RDY982994 RNT982991:RNU982994 RXP982991:RXQ982994 SHL982991:SHM982994 SRH982991:SRI982994 TBD982991:TBE982994 TKZ982991:TLA982994 TUV982991:TUW982994 UER982991:UES982994 UON982991:UOO982994 UYJ982991:UYK982994 VIF982991:VIG982994 VSB982991:VSC982994 WBX982991:WBY982994 WLT982991:WLU982994 WVP982991:WVQ982994" xr:uid="{00000000-0002-0000-0200-000004000000}">
      <formula1>0</formula1>
    </dataValidation>
  </dataValidations>
  <pageMargins left="0.75" right="0.17" top="1" bottom="1" header="0.5" footer="0.5"/>
  <pageSetup paperSize="9" scale="99" fitToHeight="0"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85" zoomScaleNormal="100" zoomScaleSheetLayoutView="85" workbookViewId="0">
      <selection activeCell="A2" sqref="A2:I2"/>
    </sheetView>
  </sheetViews>
  <sheetFormatPr defaultColWidth="9.140625" defaultRowHeight="12.75" x14ac:dyDescent="0.2"/>
  <cols>
    <col min="1" max="7" width="9.140625" style="13"/>
    <col min="8" max="9" width="30.28515625" style="22" customWidth="1"/>
    <col min="10" max="16384" width="9.140625" style="13"/>
  </cols>
  <sheetData>
    <row r="1" spans="1:9" x14ac:dyDescent="0.2">
      <c r="A1" s="250" t="s">
        <v>165</v>
      </c>
      <c r="B1" s="251"/>
      <c r="C1" s="251"/>
      <c r="D1" s="251"/>
      <c r="E1" s="251"/>
      <c r="F1" s="251"/>
      <c r="G1" s="251"/>
      <c r="H1" s="251"/>
      <c r="I1" s="251"/>
    </row>
    <row r="2" spans="1:9" ht="12.75" customHeight="1" x14ac:dyDescent="0.2">
      <c r="A2" s="221" t="s">
        <v>447</v>
      </c>
      <c r="B2" s="205"/>
      <c r="C2" s="205"/>
      <c r="D2" s="205"/>
      <c r="E2" s="205"/>
      <c r="F2" s="205"/>
      <c r="G2" s="205"/>
      <c r="H2" s="205"/>
      <c r="I2" s="205"/>
    </row>
    <row r="3" spans="1:9" x14ac:dyDescent="0.2">
      <c r="A3" s="253" t="s">
        <v>445</v>
      </c>
      <c r="B3" s="254"/>
      <c r="C3" s="254"/>
      <c r="D3" s="254"/>
      <c r="E3" s="254"/>
      <c r="F3" s="254"/>
      <c r="G3" s="254"/>
      <c r="H3" s="254"/>
      <c r="I3" s="254"/>
    </row>
    <row r="4" spans="1:9" ht="12.75" customHeight="1" x14ac:dyDescent="0.2">
      <c r="A4" s="252" t="s">
        <v>461</v>
      </c>
      <c r="B4" s="208"/>
      <c r="C4" s="208"/>
      <c r="D4" s="208"/>
      <c r="E4" s="208"/>
      <c r="F4" s="208"/>
      <c r="G4" s="208"/>
      <c r="H4" s="208"/>
      <c r="I4" s="209"/>
    </row>
    <row r="5" spans="1:9" ht="23.25" x14ac:dyDescent="0.2">
      <c r="A5" s="257" t="s">
        <v>2</v>
      </c>
      <c r="B5" s="213"/>
      <c r="C5" s="213"/>
      <c r="D5" s="213"/>
      <c r="E5" s="213"/>
      <c r="F5" s="213"/>
      <c r="G5" s="59" t="s">
        <v>102</v>
      </c>
      <c r="H5" s="60" t="s">
        <v>300</v>
      </c>
      <c r="I5" s="60" t="s">
        <v>278</v>
      </c>
    </row>
    <row r="6" spans="1:9" x14ac:dyDescent="0.2">
      <c r="A6" s="258">
        <v>1</v>
      </c>
      <c r="B6" s="213"/>
      <c r="C6" s="213"/>
      <c r="D6" s="213"/>
      <c r="E6" s="213"/>
      <c r="F6" s="213"/>
      <c r="G6" s="61">
        <v>2</v>
      </c>
      <c r="H6" s="60" t="s">
        <v>166</v>
      </c>
      <c r="I6" s="60" t="s">
        <v>167</v>
      </c>
    </row>
    <row r="7" spans="1:9" x14ac:dyDescent="0.2">
      <c r="A7" s="259" t="s">
        <v>168</v>
      </c>
      <c r="B7" s="259"/>
      <c r="C7" s="259"/>
      <c r="D7" s="259"/>
      <c r="E7" s="259"/>
      <c r="F7" s="259"/>
      <c r="G7" s="259"/>
      <c r="H7" s="259"/>
      <c r="I7" s="259"/>
    </row>
    <row r="8" spans="1:9" ht="12.75" customHeight="1" x14ac:dyDescent="0.2">
      <c r="A8" s="199" t="s">
        <v>169</v>
      </c>
      <c r="B8" s="199"/>
      <c r="C8" s="199"/>
      <c r="D8" s="199"/>
      <c r="E8" s="199"/>
      <c r="F8" s="199"/>
      <c r="G8" s="62">
        <v>1</v>
      </c>
      <c r="H8" s="63"/>
      <c r="I8" s="63"/>
    </row>
    <row r="9" spans="1:9" ht="12.75" customHeight="1" x14ac:dyDescent="0.2">
      <c r="A9" s="256" t="s">
        <v>170</v>
      </c>
      <c r="B9" s="256"/>
      <c r="C9" s="256"/>
      <c r="D9" s="256"/>
      <c r="E9" s="256"/>
      <c r="F9" s="256"/>
      <c r="G9" s="64">
        <v>2</v>
      </c>
      <c r="H9" s="65">
        <f>H10+H11+H12+H13+H14+H15+H16+H17</f>
        <v>0</v>
      </c>
      <c r="I9" s="65">
        <f>I10+I11+I12+I13+I14+I15+I16+I17</f>
        <v>0</v>
      </c>
    </row>
    <row r="10" spans="1:9" ht="12.75" customHeight="1" x14ac:dyDescent="0.2">
      <c r="A10" s="234" t="s">
        <v>171</v>
      </c>
      <c r="B10" s="234"/>
      <c r="C10" s="234"/>
      <c r="D10" s="234"/>
      <c r="E10" s="234"/>
      <c r="F10" s="234"/>
      <c r="G10" s="62">
        <v>3</v>
      </c>
      <c r="H10" s="63"/>
      <c r="I10" s="63"/>
    </row>
    <row r="11" spans="1:9" ht="22.15" customHeight="1" x14ac:dyDescent="0.2">
      <c r="A11" s="234" t="s">
        <v>172</v>
      </c>
      <c r="B11" s="234"/>
      <c r="C11" s="234"/>
      <c r="D11" s="234"/>
      <c r="E11" s="234"/>
      <c r="F11" s="234"/>
      <c r="G11" s="62">
        <v>4</v>
      </c>
      <c r="H11" s="63"/>
      <c r="I11" s="63"/>
    </row>
    <row r="12" spans="1:9" ht="23.45" customHeight="1" x14ac:dyDescent="0.2">
      <c r="A12" s="234" t="s">
        <v>173</v>
      </c>
      <c r="B12" s="234"/>
      <c r="C12" s="234"/>
      <c r="D12" s="234"/>
      <c r="E12" s="234"/>
      <c r="F12" s="234"/>
      <c r="G12" s="62">
        <v>5</v>
      </c>
      <c r="H12" s="63"/>
      <c r="I12" s="63"/>
    </row>
    <row r="13" spans="1:9" ht="12.75" customHeight="1" x14ac:dyDescent="0.2">
      <c r="A13" s="234" t="s">
        <v>174</v>
      </c>
      <c r="B13" s="234"/>
      <c r="C13" s="234"/>
      <c r="D13" s="234"/>
      <c r="E13" s="234"/>
      <c r="F13" s="234"/>
      <c r="G13" s="62">
        <v>6</v>
      </c>
      <c r="H13" s="63"/>
      <c r="I13" s="63"/>
    </row>
    <row r="14" spans="1:9" ht="12.75" customHeight="1" x14ac:dyDescent="0.2">
      <c r="A14" s="234" t="s">
        <v>175</v>
      </c>
      <c r="B14" s="234"/>
      <c r="C14" s="234"/>
      <c r="D14" s="234"/>
      <c r="E14" s="234"/>
      <c r="F14" s="234"/>
      <c r="G14" s="62">
        <v>7</v>
      </c>
      <c r="H14" s="63"/>
      <c r="I14" s="63"/>
    </row>
    <row r="15" spans="1:9" ht="12.75" customHeight="1" x14ac:dyDescent="0.2">
      <c r="A15" s="234" t="s">
        <v>176</v>
      </c>
      <c r="B15" s="234"/>
      <c r="C15" s="234"/>
      <c r="D15" s="234"/>
      <c r="E15" s="234"/>
      <c r="F15" s="234"/>
      <c r="G15" s="62">
        <v>8</v>
      </c>
      <c r="H15" s="63"/>
      <c r="I15" s="63"/>
    </row>
    <row r="16" spans="1:9" ht="12.75" customHeight="1" x14ac:dyDescent="0.2">
      <c r="A16" s="234" t="s">
        <v>177</v>
      </c>
      <c r="B16" s="234"/>
      <c r="C16" s="234"/>
      <c r="D16" s="234"/>
      <c r="E16" s="234"/>
      <c r="F16" s="234"/>
      <c r="G16" s="62">
        <v>9</v>
      </c>
      <c r="H16" s="63"/>
      <c r="I16" s="63"/>
    </row>
    <row r="17" spans="1:9" ht="25.15" customHeight="1" x14ac:dyDescent="0.2">
      <c r="A17" s="234" t="s">
        <v>178</v>
      </c>
      <c r="B17" s="234"/>
      <c r="C17" s="234"/>
      <c r="D17" s="234"/>
      <c r="E17" s="234"/>
      <c r="F17" s="234"/>
      <c r="G17" s="62">
        <v>10</v>
      </c>
      <c r="H17" s="63"/>
      <c r="I17" s="63"/>
    </row>
    <row r="18" spans="1:9" ht="28.15" customHeight="1" x14ac:dyDescent="0.2">
      <c r="A18" s="255" t="s">
        <v>305</v>
      </c>
      <c r="B18" s="255"/>
      <c r="C18" s="255"/>
      <c r="D18" s="255"/>
      <c r="E18" s="255"/>
      <c r="F18" s="255"/>
      <c r="G18" s="64">
        <v>11</v>
      </c>
      <c r="H18" s="65">
        <f>H8+H9</f>
        <v>0</v>
      </c>
      <c r="I18" s="65">
        <f>I8+I9</f>
        <v>0</v>
      </c>
    </row>
    <row r="19" spans="1:9" ht="12.75" customHeight="1" x14ac:dyDescent="0.2">
      <c r="A19" s="256" t="s">
        <v>179</v>
      </c>
      <c r="B19" s="256"/>
      <c r="C19" s="256"/>
      <c r="D19" s="256"/>
      <c r="E19" s="256"/>
      <c r="F19" s="256"/>
      <c r="G19" s="64">
        <v>12</v>
      </c>
      <c r="H19" s="65">
        <f>H20+H21+H22+H23</f>
        <v>0</v>
      </c>
      <c r="I19" s="65">
        <f>I20+I21+I22+I23</f>
        <v>0</v>
      </c>
    </row>
    <row r="20" spans="1:9" ht="12.75" customHeight="1" x14ac:dyDescent="0.2">
      <c r="A20" s="234" t="s">
        <v>180</v>
      </c>
      <c r="B20" s="234"/>
      <c r="C20" s="234"/>
      <c r="D20" s="234"/>
      <c r="E20" s="234"/>
      <c r="F20" s="234"/>
      <c r="G20" s="62">
        <v>13</v>
      </c>
      <c r="H20" s="63"/>
      <c r="I20" s="63"/>
    </row>
    <row r="21" spans="1:9" ht="12.75" customHeight="1" x14ac:dyDescent="0.2">
      <c r="A21" s="234" t="s">
        <v>181</v>
      </c>
      <c r="B21" s="234"/>
      <c r="C21" s="234"/>
      <c r="D21" s="234"/>
      <c r="E21" s="234"/>
      <c r="F21" s="234"/>
      <c r="G21" s="62">
        <v>14</v>
      </c>
      <c r="H21" s="63"/>
      <c r="I21" s="63"/>
    </row>
    <row r="22" spans="1:9" ht="12.75" customHeight="1" x14ac:dyDescent="0.2">
      <c r="A22" s="234" t="s">
        <v>182</v>
      </c>
      <c r="B22" s="234"/>
      <c r="C22" s="234"/>
      <c r="D22" s="234"/>
      <c r="E22" s="234"/>
      <c r="F22" s="234"/>
      <c r="G22" s="62">
        <v>15</v>
      </c>
      <c r="H22" s="63"/>
      <c r="I22" s="63"/>
    </row>
    <row r="23" spans="1:9" ht="12.75" customHeight="1" x14ac:dyDescent="0.2">
      <c r="A23" s="234" t="s">
        <v>183</v>
      </c>
      <c r="B23" s="234"/>
      <c r="C23" s="234"/>
      <c r="D23" s="234"/>
      <c r="E23" s="234"/>
      <c r="F23" s="234"/>
      <c r="G23" s="62">
        <v>16</v>
      </c>
      <c r="H23" s="63"/>
      <c r="I23" s="63"/>
    </row>
    <row r="24" spans="1:9" ht="12.75" customHeight="1" x14ac:dyDescent="0.2">
      <c r="A24" s="255" t="s">
        <v>184</v>
      </c>
      <c r="B24" s="255"/>
      <c r="C24" s="255"/>
      <c r="D24" s="255"/>
      <c r="E24" s="255"/>
      <c r="F24" s="255"/>
      <c r="G24" s="64">
        <v>17</v>
      </c>
      <c r="H24" s="65">
        <f>H18+H19</f>
        <v>0</v>
      </c>
      <c r="I24" s="65">
        <f>I18+I19</f>
        <v>0</v>
      </c>
    </row>
    <row r="25" spans="1:9" ht="12.75" customHeight="1" x14ac:dyDescent="0.2">
      <c r="A25" s="199" t="s">
        <v>185</v>
      </c>
      <c r="B25" s="199"/>
      <c r="C25" s="199"/>
      <c r="D25" s="199"/>
      <c r="E25" s="199"/>
      <c r="F25" s="199"/>
      <c r="G25" s="62">
        <v>18</v>
      </c>
      <c r="H25" s="63"/>
      <c r="I25" s="63"/>
    </row>
    <row r="26" spans="1:9" ht="12.75" customHeight="1" x14ac:dyDescent="0.2">
      <c r="A26" s="199" t="s">
        <v>186</v>
      </c>
      <c r="B26" s="199"/>
      <c r="C26" s="199"/>
      <c r="D26" s="199"/>
      <c r="E26" s="199"/>
      <c r="F26" s="199"/>
      <c r="G26" s="62">
        <v>19</v>
      </c>
      <c r="H26" s="63"/>
      <c r="I26" s="63"/>
    </row>
    <row r="27" spans="1:9" ht="25.9" customHeight="1" x14ac:dyDescent="0.2">
      <c r="A27" s="260" t="s">
        <v>187</v>
      </c>
      <c r="B27" s="260"/>
      <c r="C27" s="260"/>
      <c r="D27" s="260"/>
      <c r="E27" s="260"/>
      <c r="F27" s="260"/>
      <c r="G27" s="64">
        <v>20</v>
      </c>
      <c r="H27" s="65">
        <f>H24+H25+H26</f>
        <v>0</v>
      </c>
      <c r="I27" s="65">
        <f>I24+I25+I26</f>
        <v>0</v>
      </c>
    </row>
    <row r="28" spans="1:9" x14ac:dyDescent="0.2">
      <c r="A28" s="259" t="s">
        <v>188</v>
      </c>
      <c r="B28" s="259"/>
      <c r="C28" s="259"/>
      <c r="D28" s="259"/>
      <c r="E28" s="259"/>
      <c r="F28" s="259"/>
      <c r="G28" s="259"/>
      <c r="H28" s="259"/>
      <c r="I28" s="259"/>
    </row>
    <row r="29" spans="1:9" ht="30.6" customHeight="1" x14ac:dyDescent="0.2">
      <c r="A29" s="199" t="s">
        <v>189</v>
      </c>
      <c r="B29" s="199"/>
      <c r="C29" s="199"/>
      <c r="D29" s="199"/>
      <c r="E29" s="199"/>
      <c r="F29" s="199"/>
      <c r="G29" s="62">
        <v>21</v>
      </c>
      <c r="H29" s="66"/>
      <c r="I29" s="66"/>
    </row>
    <row r="30" spans="1:9" ht="12.75" customHeight="1" x14ac:dyDescent="0.2">
      <c r="A30" s="199" t="s">
        <v>190</v>
      </c>
      <c r="B30" s="199"/>
      <c r="C30" s="199"/>
      <c r="D30" s="199"/>
      <c r="E30" s="199"/>
      <c r="F30" s="199"/>
      <c r="G30" s="62">
        <v>22</v>
      </c>
      <c r="H30" s="66"/>
      <c r="I30" s="66"/>
    </row>
    <row r="31" spans="1:9" ht="12.75" customHeight="1" x14ac:dyDescent="0.2">
      <c r="A31" s="199" t="s">
        <v>191</v>
      </c>
      <c r="B31" s="199"/>
      <c r="C31" s="199"/>
      <c r="D31" s="199"/>
      <c r="E31" s="199"/>
      <c r="F31" s="199"/>
      <c r="G31" s="62">
        <v>23</v>
      </c>
      <c r="H31" s="66"/>
      <c r="I31" s="66"/>
    </row>
    <row r="32" spans="1:9" ht="12.75" customHeight="1" x14ac:dyDescent="0.2">
      <c r="A32" s="199" t="s">
        <v>192</v>
      </c>
      <c r="B32" s="199"/>
      <c r="C32" s="199"/>
      <c r="D32" s="199"/>
      <c r="E32" s="199"/>
      <c r="F32" s="199"/>
      <c r="G32" s="62">
        <v>24</v>
      </c>
      <c r="H32" s="66"/>
      <c r="I32" s="66"/>
    </row>
    <row r="33" spans="1:9" ht="12.75" customHeight="1" x14ac:dyDescent="0.2">
      <c r="A33" s="199" t="s">
        <v>193</v>
      </c>
      <c r="B33" s="199"/>
      <c r="C33" s="199"/>
      <c r="D33" s="199"/>
      <c r="E33" s="199"/>
      <c r="F33" s="199"/>
      <c r="G33" s="62">
        <v>25</v>
      </c>
      <c r="H33" s="66"/>
      <c r="I33" s="66"/>
    </row>
    <row r="34" spans="1:9" ht="12.75" customHeight="1" x14ac:dyDescent="0.2">
      <c r="A34" s="199" t="s">
        <v>194</v>
      </c>
      <c r="B34" s="199"/>
      <c r="C34" s="199"/>
      <c r="D34" s="199"/>
      <c r="E34" s="199"/>
      <c r="F34" s="199"/>
      <c r="G34" s="62">
        <v>26</v>
      </c>
      <c r="H34" s="66"/>
      <c r="I34" s="66"/>
    </row>
    <row r="35" spans="1:9" ht="26.45" customHeight="1" x14ac:dyDescent="0.2">
      <c r="A35" s="255" t="s">
        <v>195</v>
      </c>
      <c r="B35" s="255"/>
      <c r="C35" s="255"/>
      <c r="D35" s="255"/>
      <c r="E35" s="255"/>
      <c r="F35" s="255"/>
      <c r="G35" s="64">
        <v>27</v>
      </c>
      <c r="H35" s="67">
        <f>H29+H30+H31+H32+H33+H34</f>
        <v>0</v>
      </c>
      <c r="I35" s="67">
        <f>I29+I30+I31+I32+I33+I34</f>
        <v>0</v>
      </c>
    </row>
    <row r="36" spans="1:9" ht="22.9" customHeight="1" x14ac:dyDescent="0.2">
      <c r="A36" s="199" t="s">
        <v>196</v>
      </c>
      <c r="B36" s="199"/>
      <c r="C36" s="199"/>
      <c r="D36" s="199"/>
      <c r="E36" s="199"/>
      <c r="F36" s="199"/>
      <c r="G36" s="62">
        <v>28</v>
      </c>
      <c r="H36" s="66"/>
      <c r="I36" s="66"/>
    </row>
    <row r="37" spans="1:9" ht="12.75" customHeight="1" x14ac:dyDescent="0.2">
      <c r="A37" s="199" t="s">
        <v>197</v>
      </c>
      <c r="B37" s="199"/>
      <c r="C37" s="199"/>
      <c r="D37" s="199"/>
      <c r="E37" s="199"/>
      <c r="F37" s="199"/>
      <c r="G37" s="62">
        <v>29</v>
      </c>
      <c r="H37" s="66"/>
      <c r="I37" s="66"/>
    </row>
    <row r="38" spans="1:9" ht="12.75" customHeight="1" x14ac:dyDescent="0.2">
      <c r="A38" s="199" t="s">
        <v>198</v>
      </c>
      <c r="B38" s="199"/>
      <c r="C38" s="199"/>
      <c r="D38" s="199"/>
      <c r="E38" s="199"/>
      <c r="F38" s="199"/>
      <c r="G38" s="62">
        <v>30</v>
      </c>
      <c r="H38" s="66"/>
      <c r="I38" s="66"/>
    </row>
    <row r="39" spans="1:9" ht="12.75" customHeight="1" x14ac:dyDescent="0.2">
      <c r="A39" s="199" t="s">
        <v>199</v>
      </c>
      <c r="B39" s="199"/>
      <c r="C39" s="199"/>
      <c r="D39" s="199"/>
      <c r="E39" s="199"/>
      <c r="F39" s="199"/>
      <c r="G39" s="62">
        <v>31</v>
      </c>
      <c r="H39" s="66"/>
      <c r="I39" s="66"/>
    </row>
    <row r="40" spans="1:9" ht="12.75" customHeight="1" x14ac:dyDescent="0.2">
      <c r="A40" s="199" t="s">
        <v>200</v>
      </c>
      <c r="B40" s="199"/>
      <c r="C40" s="199"/>
      <c r="D40" s="199"/>
      <c r="E40" s="199"/>
      <c r="F40" s="199"/>
      <c r="G40" s="62">
        <v>32</v>
      </c>
      <c r="H40" s="66"/>
      <c r="I40" s="66"/>
    </row>
    <row r="41" spans="1:9" ht="24" customHeight="1" x14ac:dyDescent="0.2">
      <c r="A41" s="255" t="s">
        <v>201</v>
      </c>
      <c r="B41" s="255"/>
      <c r="C41" s="255"/>
      <c r="D41" s="255"/>
      <c r="E41" s="255"/>
      <c r="F41" s="255"/>
      <c r="G41" s="64">
        <v>33</v>
      </c>
      <c r="H41" s="67">
        <f>H36+H37+H38+H39+H40</f>
        <v>0</v>
      </c>
      <c r="I41" s="67">
        <f>I36+I37+I38+I39+I40</f>
        <v>0</v>
      </c>
    </row>
    <row r="42" spans="1:9" ht="29.45" customHeight="1" x14ac:dyDescent="0.2">
      <c r="A42" s="260" t="s">
        <v>202</v>
      </c>
      <c r="B42" s="260"/>
      <c r="C42" s="260"/>
      <c r="D42" s="260"/>
      <c r="E42" s="260"/>
      <c r="F42" s="260"/>
      <c r="G42" s="64">
        <v>34</v>
      </c>
      <c r="H42" s="67">
        <f>H35+H41</f>
        <v>0</v>
      </c>
      <c r="I42" s="67">
        <f>I35+I41</f>
        <v>0</v>
      </c>
    </row>
    <row r="43" spans="1:9" x14ac:dyDescent="0.2">
      <c r="A43" s="259" t="s">
        <v>203</v>
      </c>
      <c r="B43" s="259"/>
      <c r="C43" s="259"/>
      <c r="D43" s="259"/>
      <c r="E43" s="259"/>
      <c r="F43" s="259"/>
      <c r="G43" s="259"/>
      <c r="H43" s="259"/>
      <c r="I43" s="259"/>
    </row>
    <row r="44" spans="1:9" ht="12.75" customHeight="1" x14ac:dyDescent="0.2">
      <c r="A44" s="199" t="s">
        <v>204</v>
      </c>
      <c r="B44" s="199"/>
      <c r="C44" s="199"/>
      <c r="D44" s="199"/>
      <c r="E44" s="199"/>
      <c r="F44" s="199"/>
      <c r="G44" s="62">
        <v>35</v>
      </c>
      <c r="H44" s="66"/>
      <c r="I44" s="66"/>
    </row>
    <row r="45" spans="1:9" ht="25.15" customHeight="1" x14ac:dyDescent="0.2">
      <c r="A45" s="199" t="s">
        <v>205</v>
      </c>
      <c r="B45" s="199"/>
      <c r="C45" s="199"/>
      <c r="D45" s="199"/>
      <c r="E45" s="199"/>
      <c r="F45" s="199"/>
      <c r="G45" s="62">
        <v>36</v>
      </c>
      <c r="H45" s="66"/>
      <c r="I45" s="66"/>
    </row>
    <row r="46" spans="1:9" ht="12.75" customHeight="1" x14ac:dyDescent="0.2">
      <c r="A46" s="199" t="s">
        <v>206</v>
      </c>
      <c r="B46" s="199"/>
      <c r="C46" s="199"/>
      <c r="D46" s="199"/>
      <c r="E46" s="199"/>
      <c r="F46" s="199"/>
      <c r="G46" s="62">
        <v>37</v>
      </c>
      <c r="H46" s="66"/>
      <c r="I46" s="66"/>
    </row>
    <row r="47" spans="1:9" ht="12.75" customHeight="1" x14ac:dyDescent="0.2">
      <c r="A47" s="199" t="s">
        <v>207</v>
      </c>
      <c r="B47" s="199"/>
      <c r="C47" s="199"/>
      <c r="D47" s="199"/>
      <c r="E47" s="199"/>
      <c r="F47" s="199"/>
      <c r="G47" s="62">
        <v>38</v>
      </c>
      <c r="H47" s="66"/>
      <c r="I47" s="66"/>
    </row>
    <row r="48" spans="1:9" ht="22.15" customHeight="1" x14ac:dyDescent="0.2">
      <c r="A48" s="255" t="s">
        <v>208</v>
      </c>
      <c r="B48" s="255"/>
      <c r="C48" s="255"/>
      <c r="D48" s="255"/>
      <c r="E48" s="255"/>
      <c r="F48" s="255"/>
      <c r="G48" s="64">
        <v>39</v>
      </c>
      <c r="H48" s="67">
        <f>H44+H45+H46+H47</f>
        <v>0</v>
      </c>
      <c r="I48" s="67">
        <f>I44+I45+I46+I47</f>
        <v>0</v>
      </c>
    </row>
    <row r="49" spans="1:9" ht="24.6" customHeight="1" x14ac:dyDescent="0.2">
      <c r="A49" s="199" t="s">
        <v>304</v>
      </c>
      <c r="B49" s="199"/>
      <c r="C49" s="199"/>
      <c r="D49" s="199"/>
      <c r="E49" s="199"/>
      <c r="F49" s="199"/>
      <c r="G49" s="62">
        <v>40</v>
      </c>
      <c r="H49" s="66"/>
      <c r="I49" s="66"/>
    </row>
    <row r="50" spans="1:9" ht="12.75" customHeight="1" x14ac:dyDescent="0.2">
      <c r="A50" s="199" t="s">
        <v>209</v>
      </c>
      <c r="B50" s="199"/>
      <c r="C50" s="199"/>
      <c r="D50" s="199"/>
      <c r="E50" s="199"/>
      <c r="F50" s="199"/>
      <c r="G50" s="62">
        <v>41</v>
      </c>
      <c r="H50" s="66"/>
      <c r="I50" s="66"/>
    </row>
    <row r="51" spans="1:9" ht="12.75" customHeight="1" x14ac:dyDescent="0.2">
      <c r="A51" s="199" t="s">
        <v>210</v>
      </c>
      <c r="B51" s="199"/>
      <c r="C51" s="199"/>
      <c r="D51" s="199"/>
      <c r="E51" s="199"/>
      <c r="F51" s="199"/>
      <c r="G51" s="62">
        <v>42</v>
      </c>
      <c r="H51" s="66"/>
      <c r="I51" s="66"/>
    </row>
    <row r="52" spans="1:9" ht="22.9" customHeight="1" x14ac:dyDescent="0.2">
      <c r="A52" s="199" t="s">
        <v>211</v>
      </c>
      <c r="B52" s="199"/>
      <c r="C52" s="199"/>
      <c r="D52" s="199"/>
      <c r="E52" s="199"/>
      <c r="F52" s="199"/>
      <c r="G52" s="62">
        <v>43</v>
      </c>
      <c r="H52" s="66"/>
      <c r="I52" s="66"/>
    </row>
    <row r="53" spans="1:9" ht="12.75" customHeight="1" x14ac:dyDescent="0.2">
      <c r="A53" s="199" t="s">
        <v>212</v>
      </c>
      <c r="B53" s="199"/>
      <c r="C53" s="199"/>
      <c r="D53" s="199"/>
      <c r="E53" s="199"/>
      <c r="F53" s="199"/>
      <c r="G53" s="62">
        <v>44</v>
      </c>
      <c r="H53" s="66"/>
      <c r="I53" s="66"/>
    </row>
    <row r="54" spans="1:9" ht="30.6" customHeight="1" x14ac:dyDescent="0.2">
      <c r="A54" s="255" t="s">
        <v>213</v>
      </c>
      <c r="B54" s="255"/>
      <c r="C54" s="255"/>
      <c r="D54" s="255"/>
      <c r="E54" s="255"/>
      <c r="F54" s="255"/>
      <c r="G54" s="64">
        <v>45</v>
      </c>
      <c r="H54" s="67">
        <f>H49+H50+H51+H52+H53</f>
        <v>0</v>
      </c>
      <c r="I54" s="67">
        <f>I49+I50+I51+I52+I53</f>
        <v>0</v>
      </c>
    </row>
    <row r="55" spans="1:9" ht="29.45" customHeight="1" x14ac:dyDescent="0.2">
      <c r="A55" s="260" t="s">
        <v>214</v>
      </c>
      <c r="B55" s="260"/>
      <c r="C55" s="260"/>
      <c r="D55" s="260"/>
      <c r="E55" s="260"/>
      <c r="F55" s="260"/>
      <c r="G55" s="64">
        <v>46</v>
      </c>
      <c r="H55" s="67">
        <f>H48+H54</f>
        <v>0</v>
      </c>
      <c r="I55" s="67">
        <f>I48+I54</f>
        <v>0</v>
      </c>
    </row>
    <row r="56" spans="1:9" x14ac:dyDescent="0.2">
      <c r="A56" s="199" t="s">
        <v>215</v>
      </c>
      <c r="B56" s="199"/>
      <c r="C56" s="199"/>
      <c r="D56" s="199"/>
      <c r="E56" s="199"/>
      <c r="F56" s="199"/>
      <c r="G56" s="62">
        <v>47</v>
      </c>
      <c r="H56" s="66">
        <v>0</v>
      </c>
      <c r="I56" s="66">
        <v>0</v>
      </c>
    </row>
    <row r="57" spans="1:9" ht="26.45" customHeight="1" x14ac:dyDescent="0.2">
      <c r="A57" s="260" t="s">
        <v>216</v>
      </c>
      <c r="B57" s="260"/>
      <c r="C57" s="260"/>
      <c r="D57" s="260"/>
      <c r="E57" s="260"/>
      <c r="F57" s="260"/>
      <c r="G57" s="64">
        <v>48</v>
      </c>
      <c r="H57" s="67">
        <f>H27+H42+H55+H56</f>
        <v>0</v>
      </c>
      <c r="I57" s="67">
        <f>I27+I42+I55+I56</f>
        <v>0</v>
      </c>
    </row>
    <row r="58" spans="1:9" x14ac:dyDescent="0.2">
      <c r="A58" s="261" t="s">
        <v>217</v>
      </c>
      <c r="B58" s="261"/>
      <c r="C58" s="261"/>
      <c r="D58" s="261"/>
      <c r="E58" s="261"/>
      <c r="F58" s="261"/>
      <c r="G58" s="62">
        <v>49</v>
      </c>
      <c r="H58" s="66"/>
      <c r="I58" s="66"/>
    </row>
    <row r="59" spans="1:9" ht="31.15" customHeight="1" x14ac:dyDescent="0.2">
      <c r="A59" s="260" t="s">
        <v>218</v>
      </c>
      <c r="B59" s="260"/>
      <c r="C59" s="260"/>
      <c r="D59" s="260"/>
      <c r="E59" s="260"/>
      <c r="F59" s="260"/>
      <c r="G59" s="64">
        <v>50</v>
      </c>
      <c r="H59" s="67">
        <f>H57+H58</f>
        <v>0</v>
      </c>
      <c r="I59" s="67">
        <f>I57+I58</f>
        <v>0</v>
      </c>
    </row>
  </sheetData>
  <sheetProtection algorithmName="SHA-512" hashValue="fVKugoNwi1TZo4EgeJub4AJ6pNi+pTbLR5I6jnOGjv5SpIfcPB9jqocjjJ32XN/5wJEjfgVLe7M8iL6kxyF3/g==" saltValue="ED3QG0EgfvqTy9yemKL3DA==" spinCount="100000" sheet="1" objects="1" scenarios="1"/>
  <mergeCells count="59">
    <mergeCell ref="A54:F54"/>
    <mergeCell ref="A41:F41"/>
    <mergeCell ref="A42:F42"/>
    <mergeCell ref="A43:I43"/>
    <mergeCell ref="A44:F44"/>
    <mergeCell ref="A45:F45"/>
    <mergeCell ref="A46:F46"/>
    <mergeCell ref="A47:F4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28:I28"/>
    <mergeCell ref="A23:F23"/>
    <mergeCell ref="A24:F24"/>
    <mergeCell ref="A37:F37"/>
    <mergeCell ref="A48:F48"/>
    <mergeCell ref="A39:F39"/>
    <mergeCell ref="A40:F40"/>
    <mergeCell ref="A35:F35"/>
    <mergeCell ref="A36:F36"/>
    <mergeCell ref="A38:F38"/>
    <mergeCell ref="A26:F26"/>
    <mergeCell ref="A27:F27"/>
    <mergeCell ref="A16:F16"/>
    <mergeCell ref="A12:F12"/>
    <mergeCell ref="A7:I7"/>
    <mergeCell ref="A8:F8"/>
    <mergeCell ref="A9:F9"/>
    <mergeCell ref="A10:F10"/>
    <mergeCell ref="A11:F11"/>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s>
  <dataValidations count="5">
    <dataValidation type="whole" operator="greaterThanOrEqual" allowBlank="1" showInputMessage="1" showErrorMessage="1" errorTitle="Pogrešan unos" error="Mogu se unijeti samo cjelobrojne pozitivne vrijednosti."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Pogrešan unos" error="Mogu se unijeti samo cjelobrojne vrijednosti."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Pogrešan upis" error="Dopušten je upis samo cjelobrojnih vrijednosti ili nule" sqref="H39:I39 H42:I42 H55:I57 H8:I27" xr:uid="{00000000-0002-0000-0300-000002000000}">
      <formula1>999999999999</formula1>
    </dataValidation>
    <dataValidation type="whole" operator="lessThanOrEqual" allowBlank="1" showInputMessage="1" showErrorMessage="1" errorTitle="Pogrešan upis" error="Dopušten je upis samo negativnih cjelobrojnih vrijednosti ili nule" sqref="H13:I13 H25:I25 H36:I38 H40:I41 H49:I54" xr:uid="{00000000-0002-0000-0300-000003000000}">
      <formula1>0</formula1>
    </dataValidation>
    <dataValidation type="whole" operator="greaterThanOrEqual" allowBlank="1" showInputMessage="1" showErrorMessage="1" errorTitle="Pogrešan upis" error="Dopušten je upis samo pozitivnih cjelobrojnih vrijednosti ili nule" sqref="H29:I35 H14:I14 H44:I48 H58:I59 H10:I10" xr:uid="{00000000-0002-0000-0300-000004000000}">
      <formula1>0</formula1>
    </dataValidation>
  </dataValidations>
  <pageMargins left="0.75" right="0.75" top="1" bottom="1" header="0.5" footer="0.5"/>
  <pageSetup paperSize="9" scale="8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topLeftCell="A34" zoomScaleNormal="100" zoomScaleSheetLayoutView="100" workbookViewId="0">
      <selection activeCell="I53" sqref="I53"/>
    </sheetView>
  </sheetViews>
  <sheetFormatPr defaultRowHeight="12.75" x14ac:dyDescent="0.2"/>
  <cols>
    <col min="1" max="7" width="9.140625" style="1"/>
    <col min="8" max="9" width="22.140625" style="19" customWidth="1"/>
    <col min="10" max="10" width="12" style="1" bestFit="1" customWidth="1"/>
    <col min="11" max="11" width="10.28515625" style="1" bestFit="1" customWidth="1"/>
    <col min="12" max="12" width="12.28515625" style="1" bestFit="1" customWidth="1"/>
    <col min="13" max="263" width="9.140625" style="1"/>
    <col min="264" max="265" width="9.85546875" style="1" bestFit="1" customWidth="1"/>
    <col min="266" max="266" width="12" style="1" bestFit="1" customWidth="1"/>
    <col min="267" max="267" width="10.28515625" style="1" bestFit="1" customWidth="1"/>
    <col min="268" max="268" width="12.28515625" style="1" bestFit="1" customWidth="1"/>
    <col min="269" max="519" width="9.140625" style="1"/>
    <col min="520" max="521" width="9.85546875" style="1" bestFit="1" customWidth="1"/>
    <col min="522" max="522" width="12" style="1" bestFit="1" customWidth="1"/>
    <col min="523" max="523" width="10.28515625" style="1" bestFit="1" customWidth="1"/>
    <col min="524" max="524" width="12.28515625" style="1" bestFit="1" customWidth="1"/>
    <col min="525" max="775" width="9.140625" style="1"/>
    <col min="776" max="777" width="9.85546875" style="1" bestFit="1" customWidth="1"/>
    <col min="778" max="778" width="12" style="1" bestFit="1" customWidth="1"/>
    <col min="779" max="779" width="10.28515625" style="1" bestFit="1" customWidth="1"/>
    <col min="780" max="780" width="12.28515625" style="1" bestFit="1" customWidth="1"/>
    <col min="781" max="1031" width="9.140625" style="1"/>
    <col min="1032" max="1033" width="9.85546875" style="1" bestFit="1" customWidth="1"/>
    <col min="1034" max="1034" width="12" style="1" bestFit="1" customWidth="1"/>
    <col min="1035" max="1035" width="10.28515625" style="1" bestFit="1" customWidth="1"/>
    <col min="1036" max="1036" width="12.28515625" style="1" bestFit="1" customWidth="1"/>
    <col min="1037" max="1287" width="9.140625" style="1"/>
    <col min="1288" max="1289" width="9.85546875" style="1" bestFit="1" customWidth="1"/>
    <col min="1290" max="1290" width="12" style="1" bestFit="1" customWidth="1"/>
    <col min="1291" max="1291" width="10.28515625" style="1" bestFit="1" customWidth="1"/>
    <col min="1292" max="1292" width="12.28515625" style="1" bestFit="1" customWidth="1"/>
    <col min="1293" max="1543" width="9.140625" style="1"/>
    <col min="1544" max="1545" width="9.85546875" style="1" bestFit="1" customWidth="1"/>
    <col min="1546" max="1546" width="12" style="1" bestFit="1" customWidth="1"/>
    <col min="1547" max="1547" width="10.28515625" style="1" bestFit="1" customWidth="1"/>
    <col min="1548" max="1548" width="12.28515625" style="1" bestFit="1" customWidth="1"/>
    <col min="1549" max="1799" width="9.140625" style="1"/>
    <col min="1800" max="1801" width="9.85546875" style="1" bestFit="1" customWidth="1"/>
    <col min="1802" max="1802" width="12" style="1" bestFit="1" customWidth="1"/>
    <col min="1803" max="1803" width="10.28515625" style="1" bestFit="1" customWidth="1"/>
    <col min="1804" max="1804" width="12.28515625" style="1" bestFit="1" customWidth="1"/>
    <col min="1805" max="2055" width="9.140625" style="1"/>
    <col min="2056" max="2057" width="9.85546875" style="1" bestFit="1" customWidth="1"/>
    <col min="2058" max="2058" width="12" style="1" bestFit="1" customWidth="1"/>
    <col min="2059" max="2059" width="10.28515625" style="1" bestFit="1" customWidth="1"/>
    <col min="2060" max="2060" width="12.28515625" style="1" bestFit="1" customWidth="1"/>
    <col min="2061" max="2311" width="9.140625" style="1"/>
    <col min="2312" max="2313" width="9.85546875" style="1" bestFit="1" customWidth="1"/>
    <col min="2314" max="2314" width="12" style="1" bestFit="1" customWidth="1"/>
    <col min="2315" max="2315" width="10.28515625" style="1" bestFit="1" customWidth="1"/>
    <col min="2316" max="2316" width="12.28515625" style="1" bestFit="1" customWidth="1"/>
    <col min="2317" max="2567" width="9.140625" style="1"/>
    <col min="2568" max="2569" width="9.85546875" style="1" bestFit="1" customWidth="1"/>
    <col min="2570" max="2570" width="12" style="1" bestFit="1" customWidth="1"/>
    <col min="2571" max="2571" width="10.28515625" style="1" bestFit="1" customWidth="1"/>
    <col min="2572" max="2572" width="12.28515625" style="1" bestFit="1" customWidth="1"/>
    <col min="2573" max="2823" width="9.140625" style="1"/>
    <col min="2824" max="2825" width="9.85546875" style="1" bestFit="1" customWidth="1"/>
    <col min="2826" max="2826" width="12" style="1" bestFit="1" customWidth="1"/>
    <col min="2827" max="2827" width="10.28515625" style="1" bestFit="1" customWidth="1"/>
    <col min="2828" max="2828" width="12.28515625" style="1" bestFit="1" customWidth="1"/>
    <col min="2829" max="3079" width="9.140625" style="1"/>
    <col min="3080" max="3081" width="9.85546875" style="1" bestFit="1" customWidth="1"/>
    <col min="3082" max="3082" width="12" style="1" bestFit="1" customWidth="1"/>
    <col min="3083" max="3083" width="10.28515625" style="1" bestFit="1" customWidth="1"/>
    <col min="3084" max="3084" width="12.28515625" style="1" bestFit="1" customWidth="1"/>
    <col min="3085" max="3335" width="9.140625" style="1"/>
    <col min="3336" max="3337" width="9.85546875" style="1" bestFit="1" customWidth="1"/>
    <col min="3338" max="3338" width="12" style="1" bestFit="1" customWidth="1"/>
    <col min="3339" max="3339" width="10.28515625" style="1" bestFit="1" customWidth="1"/>
    <col min="3340" max="3340" width="12.28515625" style="1" bestFit="1" customWidth="1"/>
    <col min="3341" max="3591" width="9.140625" style="1"/>
    <col min="3592" max="3593" width="9.85546875" style="1" bestFit="1" customWidth="1"/>
    <col min="3594" max="3594" width="12" style="1" bestFit="1" customWidth="1"/>
    <col min="3595" max="3595" width="10.28515625" style="1" bestFit="1" customWidth="1"/>
    <col min="3596" max="3596" width="12.28515625" style="1" bestFit="1" customWidth="1"/>
    <col min="3597" max="3847" width="9.140625" style="1"/>
    <col min="3848" max="3849" width="9.85546875" style="1" bestFit="1" customWidth="1"/>
    <col min="3850" max="3850" width="12" style="1" bestFit="1" customWidth="1"/>
    <col min="3851" max="3851" width="10.28515625" style="1" bestFit="1" customWidth="1"/>
    <col min="3852" max="3852" width="12.28515625" style="1" bestFit="1" customWidth="1"/>
    <col min="3853" max="4103" width="9.140625" style="1"/>
    <col min="4104" max="4105" width="9.85546875" style="1" bestFit="1" customWidth="1"/>
    <col min="4106" max="4106" width="12" style="1" bestFit="1" customWidth="1"/>
    <col min="4107" max="4107" width="10.28515625" style="1" bestFit="1" customWidth="1"/>
    <col min="4108" max="4108" width="12.28515625" style="1" bestFit="1" customWidth="1"/>
    <col min="4109" max="4359" width="9.140625" style="1"/>
    <col min="4360" max="4361" width="9.85546875" style="1" bestFit="1" customWidth="1"/>
    <col min="4362" max="4362" width="12" style="1" bestFit="1" customWidth="1"/>
    <col min="4363" max="4363" width="10.28515625" style="1" bestFit="1" customWidth="1"/>
    <col min="4364" max="4364" width="12.28515625" style="1" bestFit="1" customWidth="1"/>
    <col min="4365" max="4615" width="9.140625" style="1"/>
    <col min="4616" max="4617" width="9.85546875" style="1" bestFit="1" customWidth="1"/>
    <col min="4618" max="4618" width="12" style="1" bestFit="1" customWidth="1"/>
    <col min="4619" max="4619" width="10.28515625" style="1" bestFit="1" customWidth="1"/>
    <col min="4620" max="4620" width="12.28515625" style="1" bestFit="1" customWidth="1"/>
    <col min="4621" max="4871" width="9.140625" style="1"/>
    <col min="4872" max="4873" width="9.85546875" style="1" bestFit="1" customWidth="1"/>
    <col min="4874" max="4874" width="12" style="1" bestFit="1" customWidth="1"/>
    <col min="4875" max="4875" width="10.28515625" style="1" bestFit="1" customWidth="1"/>
    <col min="4876" max="4876" width="12.28515625" style="1" bestFit="1" customWidth="1"/>
    <col min="4877" max="5127" width="9.140625" style="1"/>
    <col min="5128" max="5129" width="9.85546875" style="1" bestFit="1" customWidth="1"/>
    <col min="5130" max="5130" width="12" style="1" bestFit="1" customWidth="1"/>
    <col min="5131" max="5131" width="10.28515625" style="1" bestFit="1" customWidth="1"/>
    <col min="5132" max="5132" width="12.28515625" style="1" bestFit="1" customWidth="1"/>
    <col min="5133" max="5383" width="9.140625" style="1"/>
    <col min="5384" max="5385" width="9.85546875" style="1" bestFit="1" customWidth="1"/>
    <col min="5386" max="5386" width="12" style="1" bestFit="1" customWidth="1"/>
    <col min="5387" max="5387" width="10.28515625" style="1" bestFit="1" customWidth="1"/>
    <col min="5388" max="5388" width="12.28515625" style="1" bestFit="1" customWidth="1"/>
    <col min="5389" max="5639" width="9.140625" style="1"/>
    <col min="5640" max="5641" width="9.85546875" style="1" bestFit="1" customWidth="1"/>
    <col min="5642" max="5642" width="12" style="1" bestFit="1" customWidth="1"/>
    <col min="5643" max="5643" width="10.28515625" style="1" bestFit="1" customWidth="1"/>
    <col min="5644" max="5644" width="12.28515625" style="1" bestFit="1" customWidth="1"/>
    <col min="5645" max="5895" width="9.140625" style="1"/>
    <col min="5896" max="5897" width="9.85546875" style="1" bestFit="1" customWidth="1"/>
    <col min="5898" max="5898" width="12" style="1" bestFit="1" customWidth="1"/>
    <col min="5899" max="5899" width="10.28515625" style="1" bestFit="1" customWidth="1"/>
    <col min="5900" max="5900" width="12.28515625" style="1" bestFit="1" customWidth="1"/>
    <col min="5901" max="6151" width="9.140625" style="1"/>
    <col min="6152" max="6153" width="9.85546875" style="1" bestFit="1" customWidth="1"/>
    <col min="6154" max="6154" width="12" style="1" bestFit="1" customWidth="1"/>
    <col min="6155" max="6155" width="10.28515625" style="1" bestFit="1" customWidth="1"/>
    <col min="6156" max="6156" width="12.28515625" style="1" bestFit="1" customWidth="1"/>
    <col min="6157" max="6407" width="9.140625" style="1"/>
    <col min="6408" max="6409" width="9.85546875" style="1" bestFit="1" customWidth="1"/>
    <col min="6410" max="6410" width="12" style="1" bestFit="1" customWidth="1"/>
    <col min="6411" max="6411" width="10.28515625" style="1" bestFit="1" customWidth="1"/>
    <col min="6412" max="6412" width="12.28515625" style="1" bestFit="1" customWidth="1"/>
    <col min="6413" max="6663" width="9.140625" style="1"/>
    <col min="6664" max="6665" width="9.85546875" style="1" bestFit="1" customWidth="1"/>
    <col min="6666" max="6666" width="12" style="1" bestFit="1" customWidth="1"/>
    <col min="6667" max="6667" width="10.28515625" style="1" bestFit="1" customWidth="1"/>
    <col min="6668" max="6668" width="12.28515625" style="1" bestFit="1" customWidth="1"/>
    <col min="6669" max="6919" width="9.140625" style="1"/>
    <col min="6920" max="6921" width="9.85546875" style="1" bestFit="1" customWidth="1"/>
    <col min="6922" max="6922" width="12" style="1" bestFit="1" customWidth="1"/>
    <col min="6923" max="6923" width="10.28515625" style="1" bestFit="1" customWidth="1"/>
    <col min="6924" max="6924" width="12.28515625" style="1" bestFit="1" customWidth="1"/>
    <col min="6925" max="7175" width="9.140625" style="1"/>
    <col min="7176" max="7177" width="9.85546875" style="1" bestFit="1" customWidth="1"/>
    <col min="7178" max="7178" width="12" style="1" bestFit="1" customWidth="1"/>
    <col min="7179" max="7179" width="10.28515625" style="1" bestFit="1" customWidth="1"/>
    <col min="7180" max="7180" width="12.28515625" style="1" bestFit="1" customWidth="1"/>
    <col min="7181" max="7431" width="9.140625" style="1"/>
    <col min="7432" max="7433" width="9.85546875" style="1" bestFit="1" customWidth="1"/>
    <col min="7434" max="7434" width="12" style="1" bestFit="1" customWidth="1"/>
    <col min="7435" max="7435" width="10.28515625" style="1" bestFit="1" customWidth="1"/>
    <col min="7436" max="7436" width="12.28515625" style="1" bestFit="1" customWidth="1"/>
    <col min="7437" max="7687" width="9.140625" style="1"/>
    <col min="7688" max="7689" width="9.85546875" style="1" bestFit="1" customWidth="1"/>
    <col min="7690" max="7690" width="12" style="1" bestFit="1" customWidth="1"/>
    <col min="7691" max="7691" width="10.28515625" style="1" bestFit="1" customWidth="1"/>
    <col min="7692" max="7692" width="12.28515625" style="1" bestFit="1" customWidth="1"/>
    <col min="7693" max="7943" width="9.140625" style="1"/>
    <col min="7944" max="7945" width="9.85546875" style="1" bestFit="1" customWidth="1"/>
    <col min="7946" max="7946" width="12" style="1" bestFit="1" customWidth="1"/>
    <col min="7947" max="7947" width="10.28515625" style="1" bestFit="1" customWidth="1"/>
    <col min="7948" max="7948" width="12.28515625" style="1" bestFit="1" customWidth="1"/>
    <col min="7949" max="8199" width="9.140625" style="1"/>
    <col min="8200" max="8201" width="9.85546875" style="1" bestFit="1" customWidth="1"/>
    <col min="8202" max="8202" width="12" style="1" bestFit="1" customWidth="1"/>
    <col min="8203" max="8203" width="10.28515625" style="1" bestFit="1" customWidth="1"/>
    <col min="8204" max="8204" width="12.28515625" style="1" bestFit="1" customWidth="1"/>
    <col min="8205" max="8455" width="9.140625" style="1"/>
    <col min="8456" max="8457" width="9.85546875" style="1" bestFit="1" customWidth="1"/>
    <col min="8458" max="8458" width="12" style="1" bestFit="1" customWidth="1"/>
    <col min="8459" max="8459" width="10.28515625" style="1" bestFit="1" customWidth="1"/>
    <col min="8460" max="8460" width="12.28515625" style="1" bestFit="1" customWidth="1"/>
    <col min="8461" max="8711" width="9.140625" style="1"/>
    <col min="8712" max="8713" width="9.85546875" style="1" bestFit="1" customWidth="1"/>
    <col min="8714" max="8714" width="12" style="1" bestFit="1" customWidth="1"/>
    <col min="8715" max="8715" width="10.28515625" style="1" bestFit="1" customWidth="1"/>
    <col min="8716" max="8716" width="12.28515625" style="1" bestFit="1" customWidth="1"/>
    <col min="8717" max="8967" width="9.140625" style="1"/>
    <col min="8968" max="8969" width="9.85546875" style="1" bestFit="1" customWidth="1"/>
    <col min="8970" max="8970" width="12" style="1" bestFit="1" customWidth="1"/>
    <col min="8971" max="8971" width="10.28515625" style="1" bestFit="1" customWidth="1"/>
    <col min="8972" max="8972" width="12.28515625" style="1" bestFit="1" customWidth="1"/>
    <col min="8973" max="9223" width="9.140625" style="1"/>
    <col min="9224" max="9225" width="9.85546875" style="1" bestFit="1" customWidth="1"/>
    <col min="9226" max="9226" width="12" style="1" bestFit="1" customWidth="1"/>
    <col min="9227" max="9227" width="10.28515625" style="1" bestFit="1" customWidth="1"/>
    <col min="9228" max="9228" width="12.28515625" style="1" bestFit="1" customWidth="1"/>
    <col min="9229" max="9479" width="9.140625" style="1"/>
    <col min="9480" max="9481" width="9.85546875" style="1" bestFit="1" customWidth="1"/>
    <col min="9482" max="9482" width="12" style="1" bestFit="1" customWidth="1"/>
    <col min="9483" max="9483" width="10.28515625" style="1" bestFit="1" customWidth="1"/>
    <col min="9484" max="9484" width="12.28515625" style="1" bestFit="1" customWidth="1"/>
    <col min="9485" max="9735" width="9.140625" style="1"/>
    <col min="9736" max="9737" width="9.85546875" style="1" bestFit="1" customWidth="1"/>
    <col min="9738" max="9738" width="12" style="1" bestFit="1" customWidth="1"/>
    <col min="9739" max="9739" width="10.28515625" style="1" bestFit="1" customWidth="1"/>
    <col min="9740" max="9740" width="12.28515625" style="1" bestFit="1" customWidth="1"/>
    <col min="9741" max="9991" width="9.140625" style="1"/>
    <col min="9992" max="9993" width="9.85546875" style="1" bestFit="1" customWidth="1"/>
    <col min="9994" max="9994" width="12" style="1" bestFit="1" customWidth="1"/>
    <col min="9995" max="9995" width="10.28515625" style="1" bestFit="1" customWidth="1"/>
    <col min="9996" max="9996" width="12.28515625" style="1" bestFit="1" customWidth="1"/>
    <col min="9997" max="10247" width="9.140625" style="1"/>
    <col min="10248" max="10249" width="9.85546875" style="1" bestFit="1" customWidth="1"/>
    <col min="10250" max="10250" width="12" style="1" bestFit="1" customWidth="1"/>
    <col min="10251" max="10251" width="10.28515625" style="1" bestFit="1" customWidth="1"/>
    <col min="10252" max="10252" width="12.28515625" style="1" bestFit="1" customWidth="1"/>
    <col min="10253" max="10503" width="9.140625" style="1"/>
    <col min="10504" max="10505" width="9.85546875" style="1" bestFit="1" customWidth="1"/>
    <col min="10506" max="10506" width="12" style="1" bestFit="1" customWidth="1"/>
    <col min="10507" max="10507" width="10.28515625" style="1" bestFit="1" customWidth="1"/>
    <col min="10508" max="10508" width="12.28515625" style="1" bestFit="1" customWidth="1"/>
    <col min="10509" max="10759" width="9.140625" style="1"/>
    <col min="10760" max="10761" width="9.85546875" style="1" bestFit="1" customWidth="1"/>
    <col min="10762" max="10762" width="12" style="1" bestFit="1" customWidth="1"/>
    <col min="10763" max="10763" width="10.28515625" style="1" bestFit="1" customWidth="1"/>
    <col min="10764" max="10764" width="12.28515625" style="1" bestFit="1" customWidth="1"/>
    <col min="10765" max="11015" width="9.140625" style="1"/>
    <col min="11016" max="11017" width="9.85546875" style="1" bestFit="1" customWidth="1"/>
    <col min="11018" max="11018" width="12" style="1" bestFit="1" customWidth="1"/>
    <col min="11019" max="11019" width="10.28515625" style="1" bestFit="1" customWidth="1"/>
    <col min="11020" max="11020" width="12.28515625" style="1" bestFit="1" customWidth="1"/>
    <col min="11021" max="11271" width="9.140625" style="1"/>
    <col min="11272" max="11273" width="9.85546875" style="1" bestFit="1" customWidth="1"/>
    <col min="11274" max="11274" width="12" style="1" bestFit="1" customWidth="1"/>
    <col min="11275" max="11275" width="10.28515625" style="1" bestFit="1" customWidth="1"/>
    <col min="11276" max="11276" width="12.28515625" style="1" bestFit="1" customWidth="1"/>
    <col min="11277" max="11527" width="9.140625" style="1"/>
    <col min="11528" max="11529" width="9.85546875" style="1" bestFit="1" customWidth="1"/>
    <col min="11530" max="11530" width="12" style="1" bestFit="1" customWidth="1"/>
    <col min="11531" max="11531" width="10.28515625" style="1" bestFit="1" customWidth="1"/>
    <col min="11532" max="11532" width="12.28515625" style="1" bestFit="1" customWidth="1"/>
    <col min="11533" max="11783" width="9.140625" style="1"/>
    <col min="11784" max="11785" width="9.85546875" style="1" bestFit="1" customWidth="1"/>
    <col min="11786" max="11786" width="12" style="1" bestFit="1" customWidth="1"/>
    <col min="11787" max="11787" width="10.28515625" style="1" bestFit="1" customWidth="1"/>
    <col min="11788" max="11788" width="12.28515625" style="1" bestFit="1" customWidth="1"/>
    <col min="11789" max="12039" width="9.140625" style="1"/>
    <col min="12040" max="12041" width="9.85546875" style="1" bestFit="1" customWidth="1"/>
    <col min="12042" max="12042" width="12" style="1" bestFit="1" customWidth="1"/>
    <col min="12043" max="12043" width="10.28515625" style="1" bestFit="1" customWidth="1"/>
    <col min="12044" max="12044" width="12.28515625" style="1" bestFit="1" customWidth="1"/>
    <col min="12045" max="12295" width="9.140625" style="1"/>
    <col min="12296" max="12297" width="9.85546875" style="1" bestFit="1" customWidth="1"/>
    <col min="12298" max="12298" width="12" style="1" bestFit="1" customWidth="1"/>
    <col min="12299" max="12299" width="10.28515625" style="1" bestFit="1" customWidth="1"/>
    <col min="12300" max="12300" width="12.28515625" style="1" bestFit="1" customWidth="1"/>
    <col min="12301" max="12551" width="9.140625" style="1"/>
    <col min="12552" max="12553" width="9.85546875" style="1" bestFit="1" customWidth="1"/>
    <col min="12554" max="12554" width="12" style="1" bestFit="1" customWidth="1"/>
    <col min="12555" max="12555" width="10.28515625" style="1" bestFit="1" customWidth="1"/>
    <col min="12556" max="12556" width="12.28515625" style="1" bestFit="1" customWidth="1"/>
    <col min="12557" max="12807" width="9.140625" style="1"/>
    <col min="12808" max="12809" width="9.85546875" style="1" bestFit="1" customWidth="1"/>
    <col min="12810" max="12810" width="12" style="1" bestFit="1" customWidth="1"/>
    <col min="12811" max="12811" width="10.28515625" style="1" bestFit="1" customWidth="1"/>
    <col min="12812" max="12812" width="12.28515625" style="1" bestFit="1" customWidth="1"/>
    <col min="12813" max="13063" width="9.140625" style="1"/>
    <col min="13064" max="13065" width="9.85546875" style="1" bestFit="1" customWidth="1"/>
    <col min="13066" max="13066" width="12" style="1" bestFit="1" customWidth="1"/>
    <col min="13067" max="13067" width="10.28515625" style="1" bestFit="1" customWidth="1"/>
    <col min="13068" max="13068" width="12.28515625" style="1" bestFit="1" customWidth="1"/>
    <col min="13069" max="13319" width="9.140625" style="1"/>
    <col min="13320" max="13321" width="9.85546875" style="1" bestFit="1" customWidth="1"/>
    <col min="13322" max="13322" width="12" style="1" bestFit="1" customWidth="1"/>
    <col min="13323" max="13323" width="10.28515625" style="1" bestFit="1" customWidth="1"/>
    <col min="13324" max="13324" width="12.28515625" style="1" bestFit="1" customWidth="1"/>
    <col min="13325" max="13575" width="9.140625" style="1"/>
    <col min="13576" max="13577" width="9.85546875" style="1" bestFit="1" customWidth="1"/>
    <col min="13578" max="13578" width="12" style="1" bestFit="1" customWidth="1"/>
    <col min="13579" max="13579" width="10.28515625" style="1" bestFit="1" customWidth="1"/>
    <col min="13580" max="13580" width="12.28515625" style="1" bestFit="1" customWidth="1"/>
    <col min="13581" max="13831" width="9.140625" style="1"/>
    <col min="13832" max="13833" width="9.85546875" style="1" bestFit="1" customWidth="1"/>
    <col min="13834" max="13834" width="12" style="1" bestFit="1" customWidth="1"/>
    <col min="13835" max="13835" width="10.28515625" style="1" bestFit="1" customWidth="1"/>
    <col min="13836" max="13836" width="12.28515625" style="1" bestFit="1" customWidth="1"/>
    <col min="13837" max="14087" width="9.140625" style="1"/>
    <col min="14088" max="14089" width="9.85546875" style="1" bestFit="1" customWidth="1"/>
    <col min="14090" max="14090" width="12" style="1" bestFit="1" customWidth="1"/>
    <col min="14091" max="14091" width="10.28515625" style="1" bestFit="1" customWidth="1"/>
    <col min="14092" max="14092" width="12.28515625" style="1" bestFit="1" customWidth="1"/>
    <col min="14093" max="14343" width="9.140625" style="1"/>
    <col min="14344" max="14345" width="9.85546875" style="1" bestFit="1" customWidth="1"/>
    <col min="14346" max="14346" width="12" style="1" bestFit="1" customWidth="1"/>
    <col min="14347" max="14347" width="10.28515625" style="1" bestFit="1" customWidth="1"/>
    <col min="14348" max="14348" width="12.28515625" style="1" bestFit="1" customWidth="1"/>
    <col min="14349" max="14599" width="9.140625" style="1"/>
    <col min="14600" max="14601" width="9.85546875" style="1" bestFit="1" customWidth="1"/>
    <col min="14602" max="14602" width="12" style="1" bestFit="1" customWidth="1"/>
    <col min="14603" max="14603" width="10.28515625" style="1" bestFit="1" customWidth="1"/>
    <col min="14604" max="14604" width="12.28515625" style="1" bestFit="1" customWidth="1"/>
    <col min="14605" max="14855" width="9.140625" style="1"/>
    <col min="14856" max="14857" width="9.85546875" style="1" bestFit="1" customWidth="1"/>
    <col min="14858" max="14858" width="12" style="1" bestFit="1" customWidth="1"/>
    <col min="14859" max="14859" width="10.28515625" style="1" bestFit="1" customWidth="1"/>
    <col min="14860" max="14860" width="12.28515625" style="1" bestFit="1" customWidth="1"/>
    <col min="14861" max="15111" width="9.140625" style="1"/>
    <col min="15112" max="15113" width="9.85546875" style="1" bestFit="1" customWidth="1"/>
    <col min="15114" max="15114" width="12" style="1" bestFit="1" customWidth="1"/>
    <col min="15115" max="15115" width="10.28515625" style="1" bestFit="1" customWidth="1"/>
    <col min="15116" max="15116" width="12.28515625" style="1" bestFit="1" customWidth="1"/>
    <col min="15117" max="15367" width="9.140625" style="1"/>
    <col min="15368" max="15369" width="9.85546875" style="1" bestFit="1" customWidth="1"/>
    <col min="15370" max="15370" width="12" style="1" bestFit="1" customWidth="1"/>
    <col min="15371" max="15371" width="10.28515625" style="1" bestFit="1" customWidth="1"/>
    <col min="15372" max="15372" width="12.28515625" style="1" bestFit="1" customWidth="1"/>
    <col min="15373" max="15623" width="9.140625" style="1"/>
    <col min="15624" max="15625" width="9.85546875" style="1" bestFit="1" customWidth="1"/>
    <col min="15626" max="15626" width="12" style="1" bestFit="1" customWidth="1"/>
    <col min="15627" max="15627" width="10.28515625" style="1" bestFit="1" customWidth="1"/>
    <col min="15628" max="15628" width="12.28515625" style="1" bestFit="1" customWidth="1"/>
    <col min="15629" max="15879" width="9.140625" style="1"/>
    <col min="15880" max="15881" width="9.85546875" style="1" bestFit="1" customWidth="1"/>
    <col min="15882" max="15882" width="12" style="1" bestFit="1" customWidth="1"/>
    <col min="15883" max="15883" width="10.28515625" style="1" bestFit="1" customWidth="1"/>
    <col min="15884" max="15884" width="12.28515625" style="1" bestFit="1" customWidth="1"/>
    <col min="15885" max="16135" width="9.140625" style="1"/>
    <col min="16136" max="16137" width="9.85546875" style="1" bestFit="1" customWidth="1"/>
    <col min="16138" max="16138" width="12" style="1" bestFit="1" customWidth="1"/>
    <col min="16139" max="16139" width="10.28515625" style="1" bestFit="1" customWidth="1"/>
    <col min="16140" max="16140" width="12.28515625" style="1" bestFit="1" customWidth="1"/>
    <col min="16141" max="16384" width="9.140625" style="1"/>
  </cols>
  <sheetData>
    <row r="1" spans="1:9" ht="12.75" customHeight="1" x14ac:dyDescent="0.2">
      <c r="A1" s="250" t="s">
        <v>219</v>
      </c>
      <c r="B1" s="251"/>
      <c r="C1" s="251"/>
      <c r="D1" s="251"/>
      <c r="E1" s="251"/>
      <c r="F1" s="251"/>
      <c r="G1" s="251"/>
      <c r="H1" s="251"/>
      <c r="I1" s="251"/>
    </row>
    <row r="2" spans="1:9" ht="12.75" customHeight="1" x14ac:dyDescent="0.2">
      <c r="A2" s="262" t="s">
        <v>463</v>
      </c>
      <c r="B2" s="205"/>
      <c r="C2" s="205"/>
      <c r="D2" s="205"/>
      <c r="E2" s="205"/>
      <c r="F2" s="205"/>
      <c r="G2" s="205"/>
      <c r="H2" s="205"/>
      <c r="I2" s="205"/>
    </row>
    <row r="3" spans="1:9" x14ac:dyDescent="0.2">
      <c r="A3" s="277" t="s">
        <v>445</v>
      </c>
      <c r="B3" s="278"/>
      <c r="C3" s="278"/>
      <c r="D3" s="278"/>
      <c r="E3" s="278"/>
      <c r="F3" s="278"/>
      <c r="G3" s="278"/>
      <c r="H3" s="278"/>
      <c r="I3" s="278"/>
    </row>
    <row r="4" spans="1:9" x14ac:dyDescent="0.2">
      <c r="A4" s="263" t="s">
        <v>461</v>
      </c>
      <c r="B4" s="208"/>
      <c r="C4" s="208"/>
      <c r="D4" s="208"/>
      <c r="E4" s="208"/>
      <c r="F4" s="208"/>
      <c r="G4" s="208"/>
      <c r="H4" s="208"/>
      <c r="I4" s="209"/>
    </row>
    <row r="5" spans="1:9" ht="24" thickBot="1" x14ac:dyDescent="0.25">
      <c r="A5" s="264" t="s">
        <v>2</v>
      </c>
      <c r="B5" s="265"/>
      <c r="C5" s="265"/>
      <c r="D5" s="265"/>
      <c r="E5" s="265"/>
      <c r="F5" s="266"/>
      <c r="G5" s="14" t="s">
        <v>102</v>
      </c>
      <c r="H5" s="20" t="s">
        <v>300</v>
      </c>
      <c r="I5" s="20" t="s">
        <v>278</v>
      </c>
    </row>
    <row r="6" spans="1:9" x14ac:dyDescent="0.2">
      <c r="A6" s="281">
        <v>1</v>
      </c>
      <c r="B6" s="282"/>
      <c r="C6" s="282"/>
      <c r="D6" s="282"/>
      <c r="E6" s="282"/>
      <c r="F6" s="283"/>
      <c r="G6" s="15">
        <v>2</v>
      </c>
      <c r="H6" s="21" t="s">
        <v>166</v>
      </c>
      <c r="I6" s="21" t="s">
        <v>167</v>
      </c>
    </row>
    <row r="7" spans="1:9" x14ac:dyDescent="0.2">
      <c r="A7" s="271" t="s">
        <v>168</v>
      </c>
      <c r="B7" s="272"/>
      <c r="C7" s="272"/>
      <c r="D7" s="272"/>
      <c r="E7" s="272"/>
      <c r="F7" s="272"/>
      <c r="G7" s="272"/>
      <c r="H7" s="272"/>
      <c r="I7" s="273"/>
    </row>
    <row r="8" spans="1:9" x14ac:dyDescent="0.2">
      <c r="A8" s="275" t="s">
        <v>220</v>
      </c>
      <c r="B8" s="275"/>
      <c r="C8" s="275"/>
      <c r="D8" s="275"/>
      <c r="E8" s="275"/>
      <c r="F8" s="275"/>
      <c r="G8" s="16">
        <v>1</v>
      </c>
      <c r="H8" s="23">
        <f>904248+47661-161</f>
        <v>951748</v>
      </c>
      <c r="I8" s="23">
        <f>808524+12253-2800</f>
        <v>817977</v>
      </c>
    </row>
    <row r="9" spans="1:9" x14ac:dyDescent="0.2">
      <c r="A9" s="268" t="s">
        <v>221</v>
      </c>
      <c r="B9" s="268"/>
      <c r="C9" s="268"/>
      <c r="D9" s="268"/>
      <c r="E9" s="268"/>
      <c r="F9" s="268"/>
      <c r="G9" s="17">
        <v>2</v>
      </c>
      <c r="H9" s="24">
        <v>161</v>
      </c>
      <c r="I9" s="24"/>
    </row>
    <row r="10" spans="1:9" x14ac:dyDescent="0.2">
      <c r="A10" s="268" t="s">
        <v>222</v>
      </c>
      <c r="B10" s="268"/>
      <c r="C10" s="268"/>
      <c r="D10" s="268"/>
      <c r="E10" s="268"/>
      <c r="F10" s="268"/>
      <c r="G10" s="17">
        <v>3</v>
      </c>
      <c r="H10" s="24">
        <v>0</v>
      </c>
      <c r="I10" s="24"/>
    </row>
    <row r="11" spans="1:9" x14ac:dyDescent="0.2">
      <c r="A11" s="268" t="s">
        <v>223</v>
      </c>
      <c r="B11" s="268"/>
      <c r="C11" s="268"/>
      <c r="D11" s="268"/>
      <c r="E11" s="268"/>
      <c r="F11" s="268"/>
      <c r="G11" s="17">
        <v>4</v>
      </c>
      <c r="H11" s="24">
        <f>323418+227</f>
        <v>323645</v>
      </c>
      <c r="I11" s="24">
        <f>267945+120</f>
        <v>268065</v>
      </c>
    </row>
    <row r="12" spans="1:9" x14ac:dyDescent="0.2">
      <c r="A12" s="268" t="s">
        <v>392</v>
      </c>
      <c r="B12" s="268"/>
      <c r="C12" s="268"/>
      <c r="D12" s="268"/>
      <c r="E12" s="268"/>
      <c r="F12" s="268"/>
      <c r="G12" s="17">
        <v>5</v>
      </c>
      <c r="H12" s="24">
        <v>540</v>
      </c>
      <c r="I12" s="24">
        <v>1570</v>
      </c>
    </row>
    <row r="13" spans="1:9" x14ac:dyDescent="0.2">
      <c r="A13" s="276" t="s">
        <v>393</v>
      </c>
      <c r="B13" s="276"/>
      <c r="C13" s="276"/>
      <c r="D13" s="276"/>
      <c r="E13" s="276"/>
      <c r="F13" s="276"/>
      <c r="G13" s="52">
        <v>6</v>
      </c>
      <c r="H13" s="55">
        <f>SUM(H8:H12)</f>
        <v>1276094</v>
      </c>
      <c r="I13" s="55">
        <f>SUM(I8:I12)</f>
        <v>1087612</v>
      </c>
    </row>
    <row r="14" spans="1:9" ht="12.75" customHeight="1" x14ac:dyDescent="0.2">
      <c r="A14" s="268" t="s">
        <v>394</v>
      </c>
      <c r="B14" s="268"/>
      <c r="C14" s="268"/>
      <c r="D14" s="268"/>
      <c r="E14" s="268"/>
      <c r="F14" s="268"/>
      <c r="G14" s="17">
        <v>7</v>
      </c>
      <c r="H14" s="24">
        <f>-1173250-46-1137+632242</f>
        <v>-542191</v>
      </c>
      <c r="I14" s="24">
        <f>-1099000-655-50</f>
        <v>-1099705</v>
      </c>
    </row>
    <row r="15" spans="1:9" ht="12.75" customHeight="1" x14ac:dyDescent="0.2">
      <c r="A15" s="268" t="s">
        <v>395</v>
      </c>
      <c r="B15" s="268"/>
      <c r="C15" s="268"/>
      <c r="D15" s="268"/>
      <c r="E15" s="268"/>
      <c r="F15" s="268"/>
      <c r="G15" s="17">
        <v>8</v>
      </c>
      <c r="H15" s="24">
        <v>-147196</v>
      </c>
      <c r="I15" s="24">
        <v>-219044</v>
      </c>
    </row>
    <row r="16" spans="1:9" ht="12.75" customHeight="1" x14ac:dyDescent="0.2">
      <c r="A16" s="268" t="s">
        <v>396</v>
      </c>
      <c r="B16" s="268"/>
      <c r="C16" s="268"/>
      <c r="D16" s="268"/>
      <c r="E16" s="268"/>
      <c r="F16" s="268"/>
      <c r="G16" s="17">
        <v>9</v>
      </c>
      <c r="H16" s="24">
        <v>0</v>
      </c>
      <c r="I16" s="24"/>
    </row>
    <row r="17" spans="1:9" ht="12.75" customHeight="1" x14ac:dyDescent="0.2">
      <c r="A17" s="268" t="s">
        <v>397</v>
      </c>
      <c r="B17" s="268"/>
      <c r="C17" s="268"/>
      <c r="D17" s="268"/>
      <c r="E17" s="268"/>
      <c r="F17" s="268"/>
      <c r="G17" s="17">
        <v>10</v>
      </c>
      <c r="H17" s="24">
        <f>-112083-2315</f>
        <v>-114398</v>
      </c>
      <c r="I17" s="24">
        <v>-88143</v>
      </c>
    </row>
    <row r="18" spans="1:9" ht="12.75" customHeight="1" x14ac:dyDescent="0.2">
      <c r="A18" s="268" t="s">
        <v>398</v>
      </c>
      <c r="B18" s="268"/>
      <c r="C18" s="268"/>
      <c r="D18" s="268"/>
      <c r="E18" s="268"/>
      <c r="F18" s="268"/>
      <c r="G18" s="17">
        <v>11</v>
      </c>
      <c r="H18" s="24">
        <v>0</v>
      </c>
      <c r="I18" s="24"/>
    </row>
    <row r="19" spans="1:9" ht="12.75" customHeight="1" x14ac:dyDescent="0.2">
      <c r="A19" s="268" t="s">
        <v>399</v>
      </c>
      <c r="B19" s="268"/>
      <c r="C19" s="268"/>
      <c r="D19" s="268"/>
      <c r="E19" s="268"/>
      <c r="F19" s="268"/>
      <c r="G19" s="17">
        <v>12</v>
      </c>
      <c r="H19" s="24">
        <f>-2600-6789-80632-33-34</f>
        <v>-90088</v>
      </c>
      <c r="I19" s="24">
        <f>-120061</f>
        <v>-120061</v>
      </c>
    </row>
    <row r="20" spans="1:9" ht="26.25" customHeight="1" x14ac:dyDescent="0.2">
      <c r="A20" s="276" t="s">
        <v>400</v>
      </c>
      <c r="B20" s="276"/>
      <c r="C20" s="276"/>
      <c r="D20" s="276"/>
      <c r="E20" s="276"/>
      <c r="F20" s="276"/>
      <c r="G20" s="52">
        <v>13</v>
      </c>
      <c r="H20" s="55">
        <f>SUM(H14:H19)</f>
        <v>-893873</v>
      </c>
      <c r="I20" s="55">
        <f>SUM(I14:I19)</f>
        <v>-1526953</v>
      </c>
    </row>
    <row r="21" spans="1:9" ht="27.6" customHeight="1" x14ac:dyDescent="0.2">
      <c r="A21" s="274" t="s">
        <v>401</v>
      </c>
      <c r="B21" s="274"/>
      <c r="C21" s="274"/>
      <c r="D21" s="274"/>
      <c r="E21" s="274"/>
      <c r="F21" s="274"/>
      <c r="G21" s="53">
        <v>14</v>
      </c>
      <c r="H21" s="25">
        <f>H13+H20</f>
        <v>382221</v>
      </c>
      <c r="I21" s="25">
        <f>I13+I20</f>
        <v>-439341</v>
      </c>
    </row>
    <row r="22" spans="1:9" x14ac:dyDescent="0.2">
      <c r="A22" s="271" t="s">
        <v>188</v>
      </c>
      <c r="B22" s="272"/>
      <c r="C22" s="272"/>
      <c r="D22" s="272"/>
      <c r="E22" s="272"/>
      <c r="F22" s="272"/>
      <c r="G22" s="272"/>
      <c r="H22" s="272"/>
      <c r="I22" s="273"/>
    </row>
    <row r="23" spans="1:9" ht="26.45" customHeight="1" x14ac:dyDescent="0.2">
      <c r="A23" s="275" t="s">
        <v>224</v>
      </c>
      <c r="B23" s="275"/>
      <c r="C23" s="275"/>
      <c r="D23" s="275"/>
      <c r="E23" s="275"/>
      <c r="F23" s="275"/>
      <c r="G23" s="16">
        <v>15</v>
      </c>
      <c r="H23" s="23">
        <v>0</v>
      </c>
      <c r="I23" s="23"/>
    </row>
    <row r="24" spans="1:9" ht="12.75" customHeight="1" x14ac:dyDescent="0.2">
      <c r="A24" s="268" t="s">
        <v>225</v>
      </c>
      <c r="B24" s="268"/>
      <c r="C24" s="268"/>
      <c r="D24" s="268"/>
      <c r="E24" s="268"/>
      <c r="F24" s="268"/>
      <c r="G24" s="16">
        <v>16</v>
      </c>
      <c r="H24" s="24">
        <v>0</v>
      </c>
      <c r="I24" s="24"/>
    </row>
    <row r="25" spans="1:9" ht="12.75" customHeight="1" x14ac:dyDescent="0.2">
      <c r="A25" s="268" t="s">
        <v>226</v>
      </c>
      <c r="B25" s="268"/>
      <c r="C25" s="268"/>
      <c r="D25" s="268"/>
      <c r="E25" s="268"/>
      <c r="F25" s="268"/>
      <c r="G25" s="16">
        <v>17</v>
      </c>
      <c r="H25" s="24">
        <f>22423+19</f>
        <v>22442</v>
      </c>
      <c r="I25" s="24">
        <f>11216+6</f>
        <v>11222</v>
      </c>
    </row>
    <row r="26" spans="1:9" ht="12.75" customHeight="1" x14ac:dyDescent="0.2">
      <c r="A26" s="268" t="s">
        <v>227</v>
      </c>
      <c r="B26" s="268"/>
      <c r="C26" s="268"/>
      <c r="D26" s="268"/>
      <c r="E26" s="268"/>
      <c r="F26" s="268"/>
      <c r="G26" s="16">
        <v>18</v>
      </c>
      <c r="H26" s="24">
        <v>4689</v>
      </c>
      <c r="I26" s="24"/>
    </row>
    <row r="27" spans="1:9" ht="12.75" customHeight="1" x14ac:dyDescent="0.2">
      <c r="A27" s="268" t="s">
        <v>228</v>
      </c>
      <c r="B27" s="268"/>
      <c r="C27" s="268"/>
      <c r="D27" s="268"/>
      <c r="E27" s="268"/>
      <c r="F27" s="268"/>
      <c r="G27" s="16">
        <v>19</v>
      </c>
      <c r="H27" s="24">
        <f>2006000</f>
        <v>2006000</v>
      </c>
      <c r="I27" s="24">
        <v>1000000</v>
      </c>
    </row>
    <row r="28" spans="1:9" ht="12.75" customHeight="1" x14ac:dyDescent="0.2">
      <c r="A28" s="268" t="s">
        <v>229</v>
      </c>
      <c r="B28" s="268"/>
      <c r="C28" s="268"/>
      <c r="D28" s="268"/>
      <c r="E28" s="268"/>
      <c r="F28" s="268"/>
      <c r="G28" s="16">
        <v>20</v>
      </c>
      <c r="H28" s="24">
        <v>0</v>
      </c>
      <c r="I28" s="24"/>
    </row>
    <row r="29" spans="1:9" ht="24" customHeight="1" x14ac:dyDescent="0.2">
      <c r="A29" s="269" t="s">
        <v>402</v>
      </c>
      <c r="B29" s="269"/>
      <c r="C29" s="269"/>
      <c r="D29" s="269"/>
      <c r="E29" s="269"/>
      <c r="F29" s="269"/>
      <c r="G29" s="52">
        <v>21</v>
      </c>
      <c r="H29" s="56">
        <f>SUM(H23:H28)</f>
        <v>2033131</v>
      </c>
      <c r="I29" s="56">
        <f>SUM(I23:I28)</f>
        <v>1011222</v>
      </c>
    </row>
    <row r="30" spans="1:9" ht="27" customHeight="1" x14ac:dyDescent="0.2">
      <c r="A30" s="268" t="s">
        <v>230</v>
      </c>
      <c r="B30" s="268"/>
      <c r="C30" s="268"/>
      <c r="D30" s="268"/>
      <c r="E30" s="268"/>
      <c r="F30" s="268"/>
      <c r="G30" s="17">
        <v>22</v>
      </c>
      <c r="H30" s="24">
        <f>-1408679-632242</f>
        <v>-2040921</v>
      </c>
      <c r="I30" s="24">
        <v>-865026</v>
      </c>
    </row>
    <row r="31" spans="1:9" ht="12.75" customHeight="1" x14ac:dyDescent="0.2">
      <c r="A31" s="268" t="s">
        <v>231</v>
      </c>
      <c r="B31" s="268"/>
      <c r="C31" s="268"/>
      <c r="D31" s="268"/>
      <c r="E31" s="268"/>
      <c r="F31" s="268"/>
      <c r="G31" s="17">
        <v>23</v>
      </c>
      <c r="H31" s="24">
        <v>0</v>
      </c>
      <c r="I31" s="24"/>
    </row>
    <row r="32" spans="1:9" ht="12.75" customHeight="1" x14ac:dyDescent="0.2">
      <c r="A32" s="268" t="s">
        <v>403</v>
      </c>
      <c r="B32" s="268"/>
      <c r="C32" s="268"/>
      <c r="D32" s="268"/>
      <c r="E32" s="268"/>
      <c r="F32" s="268"/>
      <c r="G32" s="17">
        <v>24</v>
      </c>
      <c r="H32" s="24">
        <v>-500000</v>
      </c>
      <c r="I32" s="24">
        <v>-503500</v>
      </c>
    </row>
    <row r="33" spans="1:9" ht="12.75" customHeight="1" x14ac:dyDescent="0.2">
      <c r="A33" s="268" t="s">
        <v>232</v>
      </c>
      <c r="B33" s="268"/>
      <c r="C33" s="268"/>
      <c r="D33" s="268"/>
      <c r="E33" s="268"/>
      <c r="F33" s="268"/>
      <c r="G33" s="17">
        <v>25</v>
      </c>
      <c r="H33" s="24">
        <v>0</v>
      </c>
      <c r="I33" s="24"/>
    </row>
    <row r="34" spans="1:9" ht="12.75" customHeight="1" x14ac:dyDescent="0.2">
      <c r="A34" s="268" t="s">
        <v>233</v>
      </c>
      <c r="B34" s="268"/>
      <c r="C34" s="268"/>
      <c r="D34" s="268"/>
      <c r="E34" s="268"/>
      <c r="F34" s="268"/>
      <c r="G34" s="17">
        <v>26</v>
      </c>
      <c r="H34" s="24">
        <v>0</v>
      </c>
      <c r="I34" s="24"/>
    </row>
    <row r="35" spans="1:9" ht="25.9" customHeight="1" x14ac:dyDescent="0.2">
      <c r="A35" s="269" t="s">
        <v>404</v>
      </c>
      <c r="B35" s="269"/>
      <c r="C35" s="269"/>
      <c r="D35" s="269"/>
      <c r="E35" s="269"/>
      <c r="F35" s="269"/>
      <c r="G35" s="52">
        <v>27</v>
      </c>
      <c r="H35" s="56">
        <f>SUM(H30:H34)</f>
        <v>-2540921</v>
      </c>
      <c r="I35" s="56">
        <f>SUM(I30:I34)</f>
        <v>-1368526</v>
      </c>
    </row>
    <row r="36" spans="1:9" ht="28.15" customHeight="1" x14ac:dyDescent="0.2">
      <c r="A36" s="274" t="s">
        <v>405</v>
      </c>
      <c r="B36" s="274"/>
      <c r="C36" s="274"/>
      <c r="D36" s="274"/>
      <c r="E36" s="274"/>
      <c r="F36" s="274"/>
      <c r="G36" s="53">
        <v>28</v>
      </c>
      <c r="H36" s="57">
        <f>H29+H35</f>
        <v>-507790</v>
      </c>
      <c r="I36" s="57">
        <f>I29+I35</f>
        <v>-357304</v>
      </c>
    </row>
    <row r="37" spans="1:9" x14ac:dyDescent="0.2">
      <c r="A37" s="271" t="s">
        <v>203</v>
      </c>
      <c r="B37" s="272"/>
      <c r="C37" s="272"/>
      <c r="D37" s="272"/>
      <c r="E37" s="272"/>
      <c r="F37" s="272"/>
      <c r="G37" s="272">
        <v>0</v>
      </c>
      <c r="H37" s="272"/>
      <c r="I37" s="273"/>
    </row>
    <row r="38" spans="1:9" ht="12.75" customHeight="1" x14ac:dyDescent="0.2">
      <c r="A38" s="270" t="s">
        <v>234</v>
      </c>
      <c r="B38" s="270"/>
      <c r="C38" s="270"/>
      <c r="D38" s="270"/>
      <c r="E38" s="270"/>
      <c r="F38" s="270"/>
      <c r="G38" s="16">
        <v>29</v>
      </c>
      <c r="H38" s="23">
        <v>0</v>
      </c>
      <c r="I38" s="23"/>
    </row>
    <row r="39" spans="1:9" ht="25.15" customHeight="1" x14ac:dyDescent="0.2">
      <c r="A39" s="267" t="s">
        <v>235</v>
      </c>
      <c r="B39" s="267"/>
      <c r="C39" s="267"/>
      <c r="D39" s="267"/>
      <c r="E39" s="267"/>
      <c r="F39" s="267"/>
      <c r="G39" s="17">
        <v>30</v>
      </c>
      <c r="H39" s="24">
        <v>0</v>
      </c>
      <c r="I39" s="24"/>
    </row>
    <row r="40" spans="1:9" ht="12.75" customHeight="1" x14ac:dyDescent="0.2">
      <c r="A40" s="267" t="s">
        <v>236</v>
      </c>
      <c r="B40" s="267"/>
      <c r="C40" s="267"/>
      <c r="D40" s="267"/>
      <c r="E40" s="267"/>
      <c r="F40" s="267"/>
      <c r="G40" s="17">
        <v>31</v>
      </c>
      <c r="H40" s="24">
        <v>250000</v>
      </c>
      <c r="I40" s="24">
        <v>700000</v>
      </c>
    </row>
    <row r="41" spans="1:9" ht="12.75" customHeight="1" x14ac:dyDescent="0.2">
      <c r="A41" s="267" t="s">
        <v>237</v>
      </c>
      <c r="B41" s="267"/>
      <c r="C41" s="267"/>
      <c r="D41" s="267"/>
      <c r="E41" s="267"/>
      <c r="F41" s="267"/>
      <c r="G41" s="17">
        <v>32</v>
      </c>
      <c r="H41" s="24">
        <v>0</v>
      </c>
      <c r="I41" s="24"/>
    </row>
    <row r="42" spans="1:9" ht="25.9" customHeight="1" x14ac:dyDescent="0.2">
      <c r="A42" s="269" t="s">
        <v>406</v>
      </c>
      <c r="B42" s="269"/>
      <c r="C42" s="269"/>
      <c r="D42" s="269"/>
      <c r="E42" s="269"/>
      <c r="F42" s="269"/>
      <c r="G42" s="52">
        <v>33</v>
      </c>
      <c r="H42" s="56">
        <f>H41+H40+H39+H38</f>
        <v>250000</v>
      </c>
      <c r="I42" s="56">
        <f>I41+I40+I39+I38</f>
        <v>700000</v>
      </c>
    </row>
    <row r="43" spans="1:9" ht="24.6" customHeight="1" x14ac:dyDescent="0.2">
      <c r="A43" s="267" t="s">
        <v>238</v>
      </c>
      <c r="B43" s="267"/>
      <c r="C43" s="267"/>
      <c r="D43" s="267"/>
      <c r="E43" s="267"/>
      <c r="F43" s="267"/>
      <c r="G43" s="17">
        <v>34</v>
      </c>
      <c r="H43" s="24">
        <v>-146057</v>
      </c>
      <c r="I43" s="24">
        <v>-261736</v>
      </c>
    </row>
    <row r="44" spans="1:9" ht="12.75" customHeight="1" x14ac:dyDescent="0.2">
      <c r="A44" s="267" t="s">
        <v>239</v>
      </c>
      <c r="B44" s="267"/>
      <c r="C44" s="267"/>
      <c r="D44" s="267"/>
      <c r="E44" s="267"/>
      <c r="F44" s="267"/>
      <c r="G44" s="17">
        <v>35</v>
      </c>
      <c r="H44" s="24">
        <v>0</v>
      </c>
      <c r="I44" s="24">
        <v>-3677</v>
      </c>
    </row>
    <row r="45" spans="1:9" ht="12.75" customHeight="1" x14ac:dyDescent="0.2">
      <c r="A45" s="267" t="s">
        <v>240</v>
      </c>
      <c r="B45" s="267"/>
      <c r="C45" s="267"/>
      <c r="D45" s="267"/>
      <c r="E45" s="267"/>
      <c r="F45" s="267"/>
      <c r="G45" s="17">
        <v>36</v>
      </c>
      <c r="H45" s="24">
        <v>0</v>
      </c>
      <c r="I45" s="24"/>
    </row>
    <row r="46" spans="1:9" ht="21" customHeight="1" x14ac:dyDescent="0.2">
      <c r="A46" s="267" t="s">
        <v>241</v>
      </c>
      <c r="B46" s="267"/>
      <c r="C46" s="267"/>
      <c r="D46" s="267"/>
      <c r="E46" s="267"/>
      <c r="F46" s="267"/>
      <c r="G46" s="17">
        <v>37</v>
      </c>
      <c r="H46" s="24">
        <v>0</v>
      </c>
      <c r="I46" s="24"/>
    </row>
    <row r="47" spans="1:9" ht="12.75" customHeight="1" x14ac:dyDescent="0.2">
      <c r="A47" s="267" t="s">
        <v>242</v>
      </c>
      <c r="B47" s="267"/>
      <c r="C47" s="267"/>
      <c r="D47" s="267"/>
      <c r="E47" s="267"/>
      <c r="F47" s="267"/>
      <c r="G47" s="17">
        <v>38</v>
      </c>
      <c r="H47" s="24">
        <v>0</v>
      </c>
      <c r="I47" s="24"/>
    </row>
    <row r="48" spans="1:9" ht="22.9" customHeight="1" x14ac:dyDescent="0.2">
      <c r="A48" s="269" t="s">
        <v>407</v>
      </c>
      <c r="B48" s="269"/>
      <c r="C48" s="269"/>
      <c r="D48" s="269"/>
      <c r="E48" s="269"/>
      <c r="F48" s="269"/>
      <c r="G48" s="52">
        <v>39</v>
      </c>
      <c r="H48" s="56">
        <f>H47+H46+H45+H44+H43</f>
        <v>-146057</v>
      </c>
      <c r="I48" s="56">
        <f>I47+I46+I45+I44+I43</f>
        <v>-265413</v>
      </c>
    </row>
    <row r="49" spans="1:9" ht="25.9" customHeight="1" x14ac:dyDescent="0.2">
      <c r="A49" s="280" t="s">
        <v>442</v>
      </c>
      <c r="B49" s="280"/>
      <c r="C49" s="280"/>
      <c r="D49" s="280"/>
      <c r="E49" s="280"/>
      <c r="F49" s="280"/>
      <c r="G49" s="52">
        <v>40</v>
      </c>
      <c r="H49" s="56">
        <f>H48+H42</f>
        <v>103943</v>
      </c>
      <c r="I49" s="56">
        <f>I48+I42</f>
        <v>434587</v>
      </c>
    </row>
    <row r="50" spans="1:9" ht="12.75" customHeight="1" x14ac:dyDescent="0.2">
      <c r="A50" s="268" t="s">
        <v>243</v>
      </c>
      <c r="B50" s="268"/>
      <c r="C50" s="268"/>
      <c r="D50" s="268"/>
      <c r="E50" s="268"/>
      <c r="F50" s="268"/>
      <c r="G50" s="17">
        <v>41</v>
      </c>
      <c r="H50" s="24">
        <v>0</v>
      </c>
      <c r="I50" s="24"/>
    </row>
    <row r="51" spans="1:9" ht="25.9" customHeight="1" x14ac:dyDescent="0.2">
      <c r="A51" s="280" t="s">
        <v>408</v>
      </c>
      <c r="B51" s="280"/>
      <c r="C51" s="280"/>
      <c r="D51" s="280"/>
      <c r="E51" s="280"/>
      <c r="F51" s="280"/>
      <c r="G51" s="52">
        <v>42</v>
      </c>
      <c r="H51" s="56">
        <f>H21+H36+H49+H50</f>
        <v>-21626</v>
      </c>
      <c r="I51" s="56">
        <f>I21+I36+I49+I50</f>
        <v>-362058</v>
      </c>
    </row>
    <row r="52" spans="1:9" ht="12.75" customHeight="1" x14ac:dyDescent="0.2">
      <c r="A52" s="284" t="s">
        <v>217</v>
      </c>
      <c r="B52" s="284"/>
      <c r="C52" s="284"/>
      <c r="D52" s="284"/>
      <c r="E52" s="284"/>
      <c r="F52" s="284"/>
      <c r="G52" s="17">
        <v>43</v>
      </c>
      <c r="H52" s="24">
        <v>726133</v>
      </c>
      <c r="I52" s="24">
        <v>738553</v>
      </c>
    </row>
    <row r="53" spans="1:9" ht="31.9" customHeight="1" x14ac:dyDescent="0.2">
      <c r="A53" s="279" t="s">
        <v>409</v>
      </c>
      <c r="B53" s="279"/>
      <c r="C53" s="279"/>
      <c r="D53" s="279"/>
      <c r="E53" s="279"/>
      <c r="F53" s="279"/>
      <c r="G53" s="54">
        <v>44</v>
      </c>
      <c r="H53" s="58">
        <f>H52+H51</f>
        <v>704507</v>
      </c>
      <c r="I53" s="58">
        <f>I52+I51</f>
        <v>376495</v>
      </c>
    </row>
  </sheetData>
  <sheetProtection algorithmName="SHA-512" hashValue="HXHCGsSuA15Podfqgn5IcwFEsU1yN2v3FllB6zMSyUS3MqQ03zWKTMIOsDxO0Gw8UBSJnQzHM7upnch5sYnNdg==" saltValue="njvmrvvDOClsWVdpmb2+Yg==" spinCount="100000" sheet="1" objects="1" scenarios="1"/>
  <mergeCells count="53">
    <mergeCell ref="A12:F12"/>
    <mergeCell ref="A13:F13"/>
    <mergeCell ref="A19:F19"/>
    <mergeCell ref="A3:I3"/>
    <mergeCell ref="A53:F53"/>
    <mergeCell ref="A44:F44"/>
    <mergeCell ref="A45:F45"/>
    <mergeCell ref="A46:F46"/>
    <mergeCell ref="A47:F47"/>
    <mergeCell ref="A48:F48"/>
    <mergeCell ref="A49:F49"/>
    <mergeCell ref="A25:F25"/>
    <mergeCell ref="A6:F6"/>
    <mergeCell ref="A50:F50"/>
    <mergeCell ref="A51:F51"/>
    <mergeCell ref="A52:F52"/>
    <mergeCell ref="A20:F20"/>
    <mergeCell ref="A21:F21"/>
    <mergeCell ref="A22:I22"/>
    <mergeCell ref="A23:F23"/>
    <mergeCell ref="A24:F24"/>
    <mergeCell ref="A7:I7"/>
    <mergeCell ref="A8:F8"/>
    <mergeCell ref="A9:F9"/>
    <mergeCell ref="A10:F10"/>
    <mergeCell ref="A11:F11"/>
    <mergeCell ref="A41:F41"/>
    <mergeCell ref="A26:F26"/>
    <mergeCell ref="A27:F27"/>
    <mergeCell ref="A28:F28"/>
    <mergeCell ref="A29:F29"/>
    <mergeCell ref="A37:I37"/>
    <mergeCell ref="A35:F35"/>
    <mergeCell ref="A36:F36"/>
    <mergeCell ref="A32:F32"/>
    <mergeCell ref="A33:F33"/>
    <mergeCell ref="A34:F34"/>
    <mergeCell ref="A2:I2"/>
    <mergeCell ref="A1:I1"/>
    <mergeCell ref="A4:I4"/>
    <mergeCell ref="A5:F5"/>
    <mergeCell ref="A43:F43"/>
    <mergeCell ref="A30:F30"/>
    <mergeCell ref="A31:F31"/>
    <mergeCell ref="A18:F18"/>
    <mergeCell ref="A14:F14"/>
    <mergeCell ref="A15:F15"/>
    <mergeCell ref="A16:F16"/>
    <mergeCell ref="A17:F17"/>
    <mergeCell ref="A42:F42"/>
    <mergeCell ref="A38:F38"/>
    <mergeCell ref="A39:F39"/>
    <mergeCell ref="A40:F40"/>
  </mergeCells>
  <dataValidations count="6">
    <dataValidation type="whole" operator="greaterThanOrEqual" allowBlank="1" showInputMessage="1" showErrorMessage="1" errorTitle="Pogrešan unos" error="Mogu se unijeti samo cjelobrojne pozitivne vrijednosti."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Pogrešan unos" error="Mogu se unijeti samo cjelobrojne vrijednosti."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Pogrešan unos" error="Mogu se unijeti samo cjelobrojne pozitivne vrijednosti."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Pogrešan upis" error="Dopušten je upis samo cjelobrojnih vrijednosti" sqref="H17:I17 H20:I21 H33:I33 H36:I36 H49:I51" xr:uid="{00000000-0002-0000-0400-000003000000}">
      <formula1>999999999999</formula1>
    </dataValidation>
    <dataValidation type="whole" operator="lessThanOrEqual" allowBlank="1" showInputMessage="1" showErrorMessage="1" errorTitle="Pogrešan upis" error="Dopušten je upis samo negativnih cjelobrojnih vrijednosti ili nule" sqref="H14:I16 H18:I19 H34:I35 H30:I32 H43:I48" xr:uid="{00000000-0002-0000-0400-000004000000}">
      <formula1>0</formula1>
    </dataValidation>
    <dataValidation type="whole" operator="greaterThanOrEqual" allowBlank="1" showInputMessage="1" showErrorMessage="1" errorTitle="Pogrešan upis" error="Dopušten je upis samo pozitivnih cjelobrojnih vrijednosti" sqref="H8:I13 H23:I29 H52:I53 H38:I42" xr:uid="{00000000-0002-0000-0400-000005000000}">
      <formula1>0</formula1>
    </dataValidation>
  </dataValidations>
  <pageMargins left="0.71" right="0.22" top="1" bottom="1" header="0.5" footer="0.5"/>
  <pageSetup paperSize="9" scale="8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Y63"/>
  <sheetViews>
    <sheetView tabSelected="1" view="pageBreakPreview" topLeftCell="F37" zoomScaleNormal="100" zoomScaleSheetLayoutView="100" workbookViewId="0">
      <selection activeCell="H59" sqref="H59"/>
    </sheetView>
  </sheetViews>
  <sheetFormatPr defaultRowHeight="12.75" x14ac:dyDescent="0.2"/>
  <cols>
    <col min="1" max="4" width="9.140625" style="1"/>
    <col min="5" max="5" width="10.140625" style="1" bestFit="1" customWidth="1"/>
    <col min="6" max="6" width="9.140625" style="1"/>
    <col min="7" max="7" width="12.42578125" style="1" customWidth="1"/>
    <col min="8" max="25" width="13.42578125" style="19" customWidth="1"/>
    <col min="26" max="26" width="13.42578125" style="1" customWidth="1"/>
    <col min="27" max="261" width="9.140625" style="1"/>
    <col min="262" max="262" width="10.140625" style="1" bestFit="1" customWidth="1"/>
    <col min="263" max="266" width="9.140625" style="1"/>
    <col min="267" max="268" width="9.85546875" style="1" bestFit="1" customWidth="1"/>
    <col min="269" max="517" width="9.140625" style="1"/>
    <col min="518" max="518" width="10.140625" style="1" bestFit="1" customWidth="1"/>
    <col min="519" max="522" width="9.140625" style="1"/>
    <col min="523" max="524" width="9.85546875" style="1" bestFit="1" customWidth="1"/>
    <col min="525" max="773" width="9.140625" style="1"/>
    <col min="774" max="774" width="10.140625" style="1" bestFit="1" customWidth="1"/>
    <col min="775" max="778" width="9.140625" style="1"/>
    <col min="779" max="780" width="9.85546875" style="1" bestFit="1" customWidth="1"/>
    <col min="781" max="1029" width="9.140625" style="1"/>
    <col min="1030" max="1030" width="10.140625" style="1" bestFit="1" customWidth="1"/>
    <col min="1031" max="1034" width="9.140625" style="1"/>
    <col min="1035" max="1036" width="9.85546875" style="1" bestFit="1" customWidth="1"/>
    <col min="1037" max="1285" width="9.140625" style="1"/>
    <col min="1286" max="1286" width="10.140625" style="1" bestFit="1" customWidth="1"/>
    <col min="1287" max="1290" width="9.140625" style="1"/>
    <col min="1291" max="1292" width="9.85546875" style="1" bestFit="1" customWidth="1"/>
    <col min="1293" max="1541" width="9.140625" style="1"/>
    <col min="1542" max="1542" width="10.140625" style="1" bestFit="1" customWidth="1"/>
    <col min="1543" max="1546" width="9.140625" style="1"/>
    <col min="1547" max="1548" width="9.85546875" style="1" bestFit="1" customWidth="1"/>
    <col min="1549" max="1797" width="9.140625" style="1"/>
    <col min="1798" max="1798" width="10.140625" style="1" bestFit="1" customWidth="1"/>
    <col min="1799" max="1802" width="9.140625" style="1"/>
    <col min="1803" max="1804" width="9.85546875" style="1" bestFit="1" customWidth="1"/>
    <col min="1805" max="2053" width="9.140625" style="1"/>
    <col min="2054" max="2054" width="10.140625" style="1" bestFit="1" customWidth="1"/>
    <col min="2055" max="2058" width="9.140625" style="1"/>
    <col min="2059" max="2060" width="9.85546875" style="1" bestFit="1" customWidth="1"/>
    <col min="2061" max="2309" width="9.140625" style="1"/>
    <col min="2310" max="2310" width="10.140625" style="1" bestFit="1" customWidth="1"/>
    <col min="2311" max="2314" width="9.140625" style="1"/>
    <col min="2315" max="2316" width="9.85546875" style="1" bestFit="1" customWidth="1"/>
    <col min="2317" max="2565" width="9.140625" style="1"/>
    <col min="2566" max="2566" width="10.140625" style="1" bestFit="1" customWidth="1"/>
    <col min="2567" max="2570" width="9.140625" style="1"/>
    <col min="2571" max="2572" width="9.85546875" style="1" bestFit="1" customWidth="1"/>
    <col min="2573" max="2821" width="9.140625" style="1"/>
    <col min="2822" max="2822" width="10.140625" style="1" bestFit="1" customWidth="1"/>
    <col min="2823" max="2826" width="9.140625" style="1"/>
    <col min="2827" max="2828" width="9.85546875" style="1" bestFit="1" customWidth="1"/>
    <col min="2829" max="3077" width="9.140625" style="1"/>
    <col min="3078" max="3078" width="10.140625" style="1" bestFit="1" customWidth="1"/>
    <col min="3079" max="3082" width="9.140625" style="1"/>
    <col min="3083" max="3084" width="9.85546875" style="1" bestFit="1" customWidth="1"/>
    <col min="3085" max="3333" width="9.140625" style="1"/>
    <col min="3334" max="3334" width="10.140625" style="1" bestFit="1" customWidth="1"/>
    <col min="3335" max="3338" width="9.140625" style="1"/>
    <col min="3339" max="3340" width="9.85546875" style="1" bestFit="1" customWidth="1"/>
    <col min="3341" max="3589" width="9.140625" style="1"/>
    <col min="3590" max="3590" width="10.140625" style="1" bestFit="1" customWidth="1"/>
    <col min="3591" max="3594" width="9.140625" style="1"/>
    <col min="3595" max="3596" width="9.85546875" style="1" bestFit="1" customWidth="1"/>
    <col min="3597" max="3845" width="9.140625" style="1"/>
    <col min="3846" max="3846" width="10.140625" style="1" bestFit="1" customWidth="1"/>
    <col min="3847" max="3850" width="9.140625" style="1"/>
    <col min="3851" max="3852" width="9.85546875" style="1" bestFit="1" customWidth="1"/>
    <col min="3853" max="4101" width="9.140625" style="1"/>
    <col min="4102" max="4102" width="10.140625" style="1" bestFit="1" customWidth="1"/>
    <col min="4103" max="4106" width="9.140625" style="1"/>
    <col min="4107" max="4108" width="9.85546875" style="1" bestFit="1" customWidth="1"/>
    <col min="4109" max="4357" width="9.140625" style="1"/>
    <col min="4358" max="4358" width="10.140625" style="1" bestFit="1" customWidth="1"/>
    <col min="4359" max="4362" width="9.140625" style="1"/>
    <col min="4363" max="4364" width="9.85546875" style="1" bestFit="1" customWidth="1"/>
    <col min="4365" max="4613" width="9.140625" style="1"/>
    <col min="4614" max="4614" width="10.140625" style="1" bestFit="1" customWidth="1"/>
    <col min="4615" max="4618" width="9.140625" style="1"/>
    <col min="4619" max="4620" width="9.85546875" style="1" bestFit="1" customWidth="1"/>
    <col min="4621" max="4869" width="9.140625" style="1"/>
    <col min="4870" max="4870" width="10.140625" style="1" bestFit="1" customWidth="1"/>
    <col min="4871" max="4874" width="9.140625" style="1"/>
    <col min="4875" max="4876" width="9.85546875" style="1" bestFit="1" customWidth="1"/>
    <col min="4877" max="5125" width="9.140625" style="1"/>
    <col min="5126" max="5126" width="10.140625" style="1" bestFit="1" customWidth="1"/>
    <col min="5127" max="5130" width="9.140625" style="1"/>
    <col min="5131" max="5132" width="9.85546875" style="1" bestFit="1" customWidth="1"/>
    <col min="5133" max="5381" width="9.140625" style="1"/>
    <col min="5382" max="5382" width="10.140625" style="1" bestFit="1" customWidth="1"/>
    <col min="5383" max="5386" width="9.140625" style="1"/>
    <col min="5387" max="5388" width="9.85546875" style="1" bestFit="1" customWidth="1"/>
    <col min="5389" max="5637" width="9.140625" style="1"/>
    <col min="5638" max="5638" width="10.140625" style="1" bestFit="1" customWidth="1"/>
    <col min="5639" max="5642" width="9.140625" style="1"/>
    <col min="5643" max="5644" width="9.85546875" style="1" bestFit="1" customWidth="1"/>
    <col min="5645" max="5893" width="9.140625" style="1"/>
    <col min="5894" max="5894" width="10.140625" style="1" bestFit="1" customWidth="1"/>
    <col min="5895" max="5898" width="9.140625" style="1"/>
    <col min="5899" max="5900" width="9.85546875" style="1" bestFit="1" customWidth="1"/>
    <col min="5901" max="6149" width="9.140625" style="1"/>
    <col min="6150" max="6150" width="10.140625" style="1" bestFit="1" customWidth="1"/>
    <col min="6151" max="6154" width="9.140625" style="1"/>
    <col min="6155" max="6156" width="9.85546875" style="1" bestFit="1" customWidth="1"/>
    <col min="6157" max="6405" width="9.140625" style="1"/>
    <col min="6406" max="6406" width="10.140625" style="1" bestFit="1" customWidth="1"/>
    <col min="6407" max="6410" width="9.140625" style="1"/>
    <col min="6411" max="6412" width="9.85546875" style="1" bestFit="1" customWidth="1"/>
    <col min="6413" max="6661" width="9.140625" style="1"/>
    <col min="6662" max="6662" width="10.140625" style="1" bestFit="1" customWidth="1"/>
    <col min="6663" max="6666" width="9.140625" style="1"/>
    <col min="6667" max="6668" width="9.85546875" style="1" bestFit="1" customWidth="1"/>
    <col min="6669" max="6917" width="9.140625" style="1"/>
    <col min="6918" max="6918" width="10.140625" style="1" bestFit="1" customWidth="1"/>
    <col min="6919" max="6922" width="9.140625" style="1"/>
    <col min="6923" max="6924" width="9.85546875" style="1" bestFit="1" customWidth="1"/>
    <col min="6925" max="7173" width="9.140625" style="1"/>
    <col min="7174" max="7174" width="10.140625" style="1" bestFit="1" customWidth="1"/>
    <col min="7175" max="7178" width="9.140625" style="1"/>
    <col min="7179" max="7180" width="9.85546875" style="1" bestFit="1" customWidth="1"/>
    <col min="7181" max="7429" width="9.140625" style="1"/>
    <col min="7430" max="7430" width="10.140625" style="1" bestFit="1" customWidth="1"/>
    <col min="7431" max="7434" width="9.140625" style="1"/>
    <col min="7435" max="7436" width="9.85546875" style="1" bestFit="1" customWidth="1"/>
    <col min="7437" max="7685" width="9.140625" style="1"/>
    <col min="7686" max="7686" width="10.140625" style="1" bestFit="1" customWidth="1"/>
    <col min="7687" max="7690" width="9.140625" style="1"/>
    <col min="7691" max="7692" width="9.85546875" style="1" bestFit="1" customWidth="1"/>
    <col min="7693" max="7941" width="9.140625" style="1"/>
    <col min="7942" max="7942" width="10.140625" style="1" bestFit="1" customWidth="1"/>
    <col min="7943" max="7946" width="9.140625" style="1"/>
    <col min="7947" max="7948" width="9.85546875" style="1" bestFit="1" customWidth="1"/>
    <col min="7949" max="8197" width="9.140625" style="1"/>
    <col min="8198" max="8198" width="10.140625" style="1" bestFit="1" customWidth="1"/>
    <col min="8199" max="8202" width="9.140625" style="1"/>
    <col min="8203" max="8204" width="9.85546875" style="1" bestFit="1" customWidth="1"/>
    <col min="8205" max="8453" width="9.140625" style="1"/>
    <col min="8454" max="8454" width="10.140625" style="1" bestFit="1" customWidth="1"/>
    <col min="8455" max="8458" width="9.140625" style="1"/>
    <col min="8459" max="8460" width="9.85546875" style="1" bestFit="1" customWidth="1"/>
    <col min="8461" max="8709" width="9.140625" style="1"/>
    <col min="8710" max="8710" width="10.140625" style="1" bestFit="1" customWidth="1"/>
    <col min="8711" max="8714" width="9.140625" style="1"/>
    <col min="8715" max="8716" width="9.85546875" style="1" bestFit="1" customWidth="1"/>
    <col min="8717" max="8965" width="9.140625" style="1"/>
    <col min="8966" max="8966" width="10.140625" style="1" bestFit="1" customWidth="1"/>
    <col min="8967" max="8970" width="9.140625" style="1"/>
    <col min="8971" max="8972" width="9.85546875" style="1" bestFit="1" customWidth="1"/>
    <col min="8973" max="9221" width="9.140625" style="1"/>
    <col min="9222" max="9222" width="10.140625" style="1" bestFit="1" customWidth="1"/>
    <col min="9223" max="9226" width="9.140625" style="1"/>
    <col min="9227" max="9228" width="9.85546875" style="1" bestFit="1" customWidth="1"/>
    <col min="9229" max="9477" width="9.140625" style="1"/>
    <col min="9478" max="9478" width="10.140625" style="1" bestFit="1" customWidth="1"/>
    <col min="9479" max="9482" width="9.140625" style="1"/>
    <col min="9483" max="9484" width="9.85546875" style="1" bestFit="1" customWidth="1"/>
    <col min="9485" max="9733" width="9.140625" style="1"/>
    <col min="9734" max="9734" width="10.140625" style="1" bestFit="1" customWidth="1"/>
    <col min="9735" max="9738" width="9.140625" style="1"/>
    <col min="9739" max="9740" width="9.85546875" style="1" bestFit="1" customWidth="1"/>
    <col min="9741" max="9989" width="9.140625" style="1"/>
    <col min="9990" max="9990" width="10.140625" style="1" bestFit="1" customWidth="1"/>
    <col min="9991" max="9994" width="9.140625" style="1"/>
    <col min="9995" max="9996" width="9.85546875" style="1" bestFit="1" customWidth="1"/>
    <col min="9997" max="10245" width="9.140625" style="1"/>
    <col min="10246" max="10246" width="10.140625" style="1" bestFit="1" customWidth="1"/>
    <col min="10247" max="10250" width="9.140625" style="1"/>
    <col min="10251" max="10252" width="9.85546875" style="1" bestFit="1" customWidth="1"/>
    <col min="10253" max="10501" width="9.140625" style="1"/>
    <col min="10502" max="10502" width="10.140625" style="1" bestFit="1" customWidth="1"/>
    <col min="10503" max="10506" width="9.140625" style="1"/>
    <col min="10507" max="10508" width="9.85546875" style="1" bestFit="1" customWidth="1"/>
    <col min="10509" max="10757" width="9.140625" style="1"/>
    <col min="10758" max="10758" width="10.140625" style="1" bestFit="1" customWidth="1"/>
    <col min="10759" max="10762" width="9.140625" style="1"/>
    <col min="10763" max="10764" width="9.85546875" style="1" bestFit="1" customWidth="1"/>
    <col min="10765" max="11013" width="9.140625" style="1"/>
    <col min="11014" max="11014" width="10.140625" style="1" bestFit="1" customWidth="1"/>
    <col min="11015" max="11018" width="9.140625" style="1"/>
    <col min="11019" max="11020" width="9.85546875" style="1" bestFit="1" customWidth="1"/>
    <col min="11021" max="11269" width="9.140625" style="1"/>
    <col min="11270" max="11270" width="10.140625" style="1" bestFit="1" customWidth="1"/>
    <col min="11271" max="11274" width="9.140625" style="1"/>
    <col min="11275" max="11276" width="9.85546875" style="1" bestFit="1" customWidth="1"/>
    <col min="11277" max="11525" width="9.140625" style="1"/>
    <col min="11526" max="11526" width="10.140625" style="1" bestFit="1" customWidth="1"/>
    <col min="11527" max="11530" width="9.140625" style="1"/>
    <col min="11531" max="11532" width="9.85546875" style="1" bestFit="1" customWidth="1"/>
    <col min="11533" max="11781" width="9.140625" style="1"/>
    <col min="11782" max="11782" width="10.140625" style="1" bestFit="1" customWidth="1"/>
    <col min="11783" max="11786" width="9.140625" style="1"/>
    <col min="11787" max="11788" width="9.85546875" style="1" bestFit="1" customWidth="1"/>
    <col min="11789" max="12037" width="9.140625" style="1"/>
    <col min="12038" max="12038" width="10.140625" style="1" bestFit="1" customWidth="1"/>
    <col min="12039" max="12042" width="9.140625" style="1"/>
    <col min="12043" max="12044" width="9.85546875" style="1" bestFit="1" customWidth="1"/>
    <col min="12045" max="12293" width="9.140625" style="1"/>
    <col min="12294" max="12294" width="10.140625" style="1" bestFit="1" customWidth="1"/>
    <col min="12295" max="12298" width="9.140625" style="1"/>
    <col min="12299" max="12300" width="9.85546875" style="1" bestFit="1" customWidth="1"/>
    <col min="12301" max="12549" width="9.140625" style="1"/>
    <col min="12550" max="12550" width="10.140625" style="1" bestFit="1" customWidth="1"/>
    <col min="12551" max="12554" width="9.140625" style="1"/>
    <col min="12555" max="12556" width="9.85546875" style="1" bestFit="1" customWidth="1"/>
    <col min="12557" max="12805" width="9.140625" style="1"/>
    <col min="12806" max="12806" width="10.140625" style="1" bestFit="1" customWidth="1"/>
    <col min="12807" max="12810" width="9.140625" style="1"/>
    <col min="12811" max="12812" width="9.85546875" style="1" bestFit="1" customWidth="1"/>
    <col min="12813" max="13061" width="9.140625" style="1"/>
    <col min="13062" max="13062" width="10.140625" style="1" bestFit="1" customWidth="1"/>
    <col min="13063" max="13066" width="9.140625" style="1"/>
    <col min="13067" max="13068" width="9.85546875" style="1" bestFit="1" customWidth="1"/>
    <col min="13069" max="13317" width="9.140625" style="1"/>
    <col min="13318" max="13318" width="10.140625" style="1" bestFit="1" customWidth="1"/>
    <col min="13319" max="13322" width="9.140625" style="1"/>
    <col min="13323" max="13324" width="9.85546875" style="1" bestFit="1" customWidth="1"/>
    <col min="13325" max="13573" width="9.140625" style="1"/>
    <col min="13574" max="13574" width="10.140625" style="1" bestFit="1" customWidth="1"/>
    <col min="13575" max="13578" width="9.140625" style="1"/>
    <col min="13579" max="13580" width="9.85546875" style="1" bestFit="1" customWidth="1"/>
    <col min="13581" max="13829" width="9.140625" style="1"/>
    <col min="13830" max="13830" width="10.140625" style="1" bestFit="1" customWidth="1"/>
    <col min="13831" max="13834" width="9.140625" style="1"/>
    <col min="13835" max="13836" width="9.85546875" style="1" bestFit="1" customWidth="1"/>
    <col min="13837" max="14085" width="9.140625" style="1"/>
    <col min="14086" max="14086" width="10.140625" style="1" bestFit="1" customWidth="1"/>
    <col min="14087" max="14090" width="9.140625" style="1"/>
    <col min="14091" max="14092" width="9.85546875" style="1" bestFit="1" customWidth="1"/>
    <col min="14093" max="14341" width="9.140625" style="1"/>
    <col min="14342" max="14342" width="10.140625" style="1" bestFit="1" customWidth="1"/>
    <col min="14343" max="14346" width="9.140625" style="1"/>
    <col min="14347" max="14348" width="9.85546875" style="1" bestFit="1" customWidth="1"/>
    <col min="14349" max="14597" width="9.140625" style="1"/>
    <col min="14598" max="14598" width="10.140625" style="1" bestFit="1" customWidth="1"/>
    <col min="14599" max="14602" width="9.140625" style="1"/>
    <col min="14603" max="14604" width="9.85546875" style="1" bestFit="1" customWidth="1"/>
    <col min="14605" max="14853" width="9.140625" style="1"/>
    <col min="14854" max="14854" width="10.140625" style="1" bestFit="1" customWidth="1"/>
    <col min="14855" max="14858" width="9.140625" style="1"/>
    <col min="14859" max="14860" width="9.85546875" style="1" bestFit="1" customWidth="1"/>
    <col min="14861" max="15109" width="9.140625" style="1"/>
    <col min="15110" max="15110" width="10.140625" style="1" bestFit="1" customWidth="1"/>
    <col min="15111" max="15114" width="9.140625" style="1"/>
    <col min="15115" max="15116" width="9.85546875" style="1" bestFit="1" customWidth="1"/>
    <col min="15117" max="15365" width="9.140625" style="1"/>
    <col min="15366" max="15366" width="10.140625" style="1" bestFit="1" customWidth="1"/>
    <col min="15367" max="15370" width="9.140625" style="1"/>
    <col min="15371" max="15372" width="9.85546875" style="1" bestFit="1" customWidth="1"/>
    <col min="15373" max="15621" width="9.140625" style="1"/>
    <col min="15622" max="15622" width="10.140625" style="1" bestFit="1" customWidth="1"/>
    <col min="15623" max="15626" width="9.140625" style="1"/>
    <col min="15627" max="15628" width="9.85546875" style="1" bestFit="1" customWidth="1"/>
    <col min="15629" max="15877" width="9.140625" style="1"/>
    <col min="15878" max="15878" width="10.140625" style="1" bestFit="1" customWidth="1"/>
    <col min="15879" max="15882" width="9.140625" style="1"/>
    <col min="15883" max="15884" width="9.85546875" style="1" bestFit="1" customWidth="1"/>
    <col min="15885" max="16133" width="9.140625" style="1"/>
    <col min="16134" max="16134" width="10.140625" style="1" bestFit="1" customWidth="1"/>
    <col min="16135" max="16138" width="9.140625" style="1"/>
    <col min="16139" max="16140" width="9.85546875" style="1" bestFit="1" customWidth="1"/>
    <col min="16141" max="16384" width="9.140625" style="1"/>
  </cols>
  <sheetData>
    <row r="1" spans="1:25" x14ac:dyDescent="0.2">
      <c r="A1" s="285" t="s">
        <v>244</v>
      </c>
      <c r="B1" s="286"/>
      <c r="C1" s="286"/>
      <c r="D1" s="286"/>
      <c r="E1" s="286"/>
      <c r="F1" s="286"/>
      <c r="G1" s="286"/>
      <c r="H1" s="286"/>
      <c r="I1" s="286"/>
      <c r="J1" s="286"/>
      <c r="K1" s="26"/>
    </row>
    <row r="2" spans="1:25" ht="15.75" x14ac:dyDescent="0.2">
      <c r="A2" s="2"/>
      <c r="B2" s="3"/>
      <c r="C2" s="287" t="s">
        <v>245</v>
      </c>
      <c r="D2" s="287"/>
      <c r="E2" s="9">
        <v>45658</v>
      </c>
      <c r="F2" s="4" t="s">
        <v>0</v>
      </c>
      <c r="G2" s="9">
        <v>45747</v>
      </c>
      <c r="H2" s="27"/>
      <c r="I2" s="27"/>
      <c r="J2" s="27"/>
      <c r="K2" s="26"/>
      <c r="X2" s="28" t="s">
        <v>445</v>
      </c>
    </row>
    <row r="3" spans="1:25" ht="13.5" customHeight="1" thickBot="1" x14ac:dyDescent="0.25">
      <c r="A3" s="290" t="s">
        <v>246</v>
      </c>
      <c r="B3" s="291"/>
      <c r="C3" s="291"/>
      <c r="D3" s="291"/>
      <c r="E3" s="291"/>
      <c r="F3" s="291"/>
      <c r="G3" s="294" t="s">
        <v>3</v>
      </c>
      <c r="H3" s="296" t="s">
        <v>247</v>
      </c>
      <c r="I3" s="296"/>
      <c r="J3" s="296"/>
      <c r="K3" s="296"/>
      <c r="L3" s="296"/>
      <c r="M3" s="296"/>
      <c r="N3" s="296"/>
      <c r="O3" s="296"/>
      <c r="P3" s="296"/>
      <c r="Q3" s="296"/>
      <c r="R3" s="296"/>
      <c r="S3" s="296"/>
      <c r="T3" s="296"/>
      <c r="U3" s="296"/>
      <c r="V3" s="296"/>
      <c r="W3" s="296"/>
      <c r="X3" s="296" t="s">
        <v>248</v>
      </c>
      <c r="Y3" s="298" t="s">
        <v>249</v>
      </c>
    </row>
    <row r="4" spans="1:25" ht="90.75" thickBot="1" x14ac:dyDescent="0.25">
      <c r="A4" s="292"/>
      <c r="B4" s="293"/>
      <c r="C4" s="293"/>
      <c r="D4" s="293"/>
      <c r="E4" s="293"/>
      <c r="F4" s="293"/>
      <c r="G4" s="295"/>
      <c r="H4" s="29" t="s">
        <v>250</v>
      </c>
      <c r="I4" s="29" t="s">
        <v>251</v>
      </c>
      <c r="J4" s="29" t="s">
        <v>252</v>
      </c>
      <c r="K4" s="29" t="s">
        <v>253</v>
      </c>
      <c r="L4" s="29" t="s">
        <v>254</v>
      </c>
      <c r="M4" s="29" t="s">
        <v>255</v>
      </c>
      <c r="N4" s="29" t="s">
        <v>256</v>
      </c>
      <c r="O4" s="29" t="s">
        <v>257</v>
      </c>
      <c r="P4" s="69" t="s">
        <v>410</v>
      </c>
      <c r="Q4" s="29" t="s">
        <v>258</v>
      </c>
      <c r="R4" s="29" t="s">
        <v>259</v>
      </c>
      <c r="S4" s="69" t="s">
        <v>411</v>
      </c>
      <c r="T4" s="69" t="s">
        <v>412</v>
      </c>
      <c r="U4" s="29" t="s">
        <v>260</v>
      </c>
      <c r="V4" s="29" t="s">
        <v>261</v>
      </c>
      <c r="W4" s="29" t="s">
        <v>262</v>
      </c>
      <c r="X4" s="297"/>
      <c r="Y4" s="299"/>
    </row>
    <row r="5" spans="1:25" ht="22.5" x14ac:dyDescent="0.2">
      <c r="A5" s="300">
        <v>1</v>
      </c>
      <c r="B5" s="301"/>
      <c r="C5" s="301"/>
      <c r="D5" s="301"/>
      <c r="E5" s="301"/>
      <c r="F5" s="301"/>
      <c r="G5" s="5">
        <v>2</v>
      </c>
      <c r="H5" s="30" t="s">
        <v>166</v>
      </c>
      <c r="I5" s="31" t="s">
        <v>167</v>
      </c>
      <c r="J5" s="30" t="s">
        <v>281</v>
      </c>
      <c r="K5" s="31" t="s">
        <v>282</v>
      </c>
      <c r="L5" s="30" t="s">
        <v>283</v>
      </c>
      <c r="M5" s="31" t="s">
        <v>284</v>
      </c>
      <c r="N5" s="30" t="s">
        <v>285</v>
      </c>
      <c r="O5" s="31" t="s">
        <v>286</v>
      </c>
      <c r="P5" s="30" t="s">
        <v>287</v>
      </c>
      <c r="Q5" s="31" t="s">
        <v>288</v>
      </c>
      <c r="R5" s="30" t="s">
        <v>289</v>
      </c>
      <c r="S5" s="30" t="s">
        <v>290</v>
      </c>
      <c r="T5" s="30" t="s">
        <v>291</v>
      </c>
      <c r="U5" s="30" t="s">
        <v>413</v>
      </c>
      <c r="V5" s="30" t="s">
        <v>292</v>
      </c>
      <c r="W5" s="30" t="s">
        <v>414</v>
      </c>
      <c r="X5" s="30">
        <v>19</v>
      </c>
      <c r="Y5" s="32" t="s">
        <v>415</v>
      </c>
    </row>
    <row r="6" spans="1:25" x14ac:dyDescent="0.2">
      <c r="A6" s="302" t="s">
        <v>263</v>
      </c>
      <c r="B6" s="302"/>
      <c r="C6" s="302"/>
      <c r="D6" s="302"/>
      <c r="E6" s="302"/>
      <c r="F6" s="302"/>
      <c r="G6" s="302"/>
      <c r="H6" s="302"/>
      <c r="I6" s="302"/>
      <c r="J6" s="302"/>
      <c r="K6" s="302"/>
      <c r="L6" s="302"/>
      <c r="M6" s="302"/>
      <c r="N6" s="303"/>
      <c r="O6" s="303"/>
      <c r="P6" s="303"/>
      <c r="Q6" s="303"/>
      <c r="R6" s="303"/>
      <c r="S6" s="303"/>
      <c r="T6" s="303"/>
      <c r="U6" s="303"/>
      <c r="V6" s="303"/>
      <c r="W6" s="303"/>
      <c r="X6" s="303"/>
      <c r="Y6" s="304"/>
    </row>
    <row r="7" spans="1:25" x14ac:dyDescent="0.2">
      <c r="A7" s="305" t="s">
        <v>297</v>
      </c>
      <c r="B7" s="305"/>
      <c r="C7" s="305"/>
      <c r="D7" s="305"/>
      <c r="E7" s="305"/>
      <c r="F7" s="305"/>
      <c r="G7" s="6">
        <v>1</v>
      </c>
      <c r="H7" s="33">
        <v>14165541.18</v>
      </c>
      <c r="I7" s="33">
        <v>12005369</v>
      </c>
      <c r="J7" s="33">
        <v>75840.320000000007</v>
      </c>
      <c r="K7" s="33">
        <v>72712</v>
      </c>
      <c r="L7" s="33">
        <v>72712</v>
      </c>
      <c r="M7" s="33">
        <v>0</v>
      </c>
      <c r="N7" s="33">
        <v>0</v>
      </c>
      <c r="O7" s="33"/>
      <c r="P7" s="33">
        <v>2013936</v>
      </c>
      <c r="Q7" s="33">
        <v>0</v>
      </c>
      <c r="R7" s="33">
        <v>0</v>
      </c>
      <c r="S7" s="33">
        <v>0</v>
      </c>
      <c r="T7" s="33">
        <v>0</v>
      </c>
      <c r="U7" s="33">
        <v>9011567</v>
      </c>
      <c r="V7" s="33"/>
      <c r="W7" s="34">
        <f>H7+I7+J7+K7-L7+M7+N7+O7+P7+Q7+R7+U7+V7+S7+T7</f>
        <v>37272253.5</v>
      </c>
      <c r="X7" s="33">
        <v>0</v>
      </c>
      <c r="Y7" s="34">
        <f>W7+X7</f>
        <v>37272253.5</v>
      </c>
    </row>
    <row r="8" spans="1:25" x14ac:dyDescent="0.2">
      <c r="A8" s="288" t="s">
        <v>264</v>
      </c>
      <c r="B8" s="288"/>
      <c r="C8" s="288"/>
      <c r="D8" s="288"/>
      <c r="E8" s="288"/>
      <c r="F8" s="288"/>
      <c r="G8" s="6">
        <v>2</v>
      </c>
      <c r="H8" s="33">
        <v>0</v>
      </c>
      <c r="I8" s="33">
        <v>0</v>
      </c>
      <c r="J8" s="33">
        <v>0</v>
      </c>
      <c r="K8" s="33">
        <v>0</v>
      </c>
      <c r="L8" s="33">
        <v>0</v>
      </c>
      <c r="M8" s="33">
        <v>0</v>
      </c>
      <c r="N8" s="33">
        <v>0</v>
      </c>
      <c r="O8" s="33">
        <v>0</v>
      </c>
      <c r="P8" s="33">
        <v>0</v>
      </c>
      <c r="Q8" s="33">
        <v>0</v>
      </c>
      <c r="R8" s="33">
        <v>0</v>
      </c>
      <c r="S8" s="33">
        <v>0</v>
      </c>
      <c r="T8" s="33">
        <v>0</v>
      </c>
      <c r="U8" s="33">
        <v>0</v>
      </c>
      <c r="V8" s="33">
        <v>0</v>
      </c>
      <c r="W8" s="34">
        <f t="shared" ref="W8:W9" si="0">H8+I8+J8+K8-L8+M8+N8+O8+P8+Q8+R8+U8+V8+S8+T8</f>
        <v>0</v>
      </c>
      <c r="X8" s="33">
        <v>0</v>
      </c>
      <c r="Y8" s="34">
        <f t="shared" ref="Y8:Y9" si="1">W8+X8</f>
        <v>0</v>
      </c>
    </row>
    <row r="9" spans="1:25" x14ac:dyDescent="0.2">
      <c r="A9" s="288" t="s">
        <v>265</v>
      </c>
      <c r="B9" s="288"/>
      <c r="C9" s="288"/>
      <c r="D9" s="288"/>
      <c r="E9" s="288"/>
      <c r="F9" s="288"/>
      <c r="G9" s="6">
        <v>3</v>
      </c>
      <c r="H9" s="33">
        <v>0</v>
      </c>
      <c r="I9" s="33">
        <v>0</v>
      </c>
      <c r="J9" s="33">
        <v>0</v>
      </c>
      <c r="K9" s="33">
        <v>0</v>
      </c>
      <c r="L9" s="33">
        <v>0</v>
      </c>
      <c r="M9" s="33">
        <v>0</v>
      </c>
      <c r="N9" s="33">
        <v>0</v>
      </c>
      <c r="O9" s="33">
        <v>0</v>
      </c>
      <c r="P9" s="33">
        <v>0</v>
      </c>
      <c r="Q9" s="33">
        <v>0</v>
      </c>
      <c r="R9" s="33">
        <v>0</v>
      </c>
      <c r="S9" s="33">
        <v>0</v>
      </c>
      <c r="T9" s="33">
        <v>0</v>
      </c>
      <c r="U9" s="33">
        <v>0</v>
      </c>
      <c r="V9" s="33">
        <v>0</v>
      </c>
      <c r="W9" s="34">
        <f t="shared" si="0"/>
        <v>0</v>
      </c>
      <c r="X9" s="33">
        <v>0</v>
      </c>
      <c r="Y9" s="34">
        <f t="shared" si="1"/>
        <v>0</v>
      </c>
    </row>
    <row r="10" spans="1:25" ht="24" customHeight="1" x14ac:dyDescent="0.2">
      <c r="A10" s="289" t="s">
        <v>298</v>
      </c>
      <c r="B10" s="289"/>
      <c r="C10" s="289"/>
      <c r="D10" s="289"/>
      <c r="E10" s="289"/>
      <c r="F10" s="289"/>
      <c r="G10" s="7">
        <v>4</v>
      </c>
      <c r="H10" s="34">
        <f>H7+H8+H9</f>
        <v>14165541.18</v>
      </c>
      <c r="I10" s="34">
        <f t="shared" ref="I10:Y10" si="2">I7+I8+I9</f>
        <v>12005369</v>
      </c>
      <c r="J10" s="34">
        <f t="shared" si="2"/>
        <v>75840.320000000007</v>
      </c>
      <c r="K10" s="34">
        <f>K7+K8+K9</f>
        <v>72712</v>
      </c>
      <c r="L10" s="34">
        <f t="shared" si="2"/>
        <v>72712</v>
      </c>
      <c r="M10" s="34">
        <f t="shared" si="2"/>
        <v>0</v>
      </c>
      <c r="N10" s="34">
        <f t="shared" si="2"/>
        <v>0</v>
      </c>
      <c r="O10" s="34">
        <f t="shared" si="2"/>
        <v>0</v>
      </c>
      <c r="P10" s="34">
        <f t="shared" si="2"/>
        <v>2013936</v>
      </c>
      <c r="Q10" s="34">
        <f t="shared" si="2"/>
        <v>0</v>
      </c>
      <c r="R10" s="34">
        <f t="shared" si="2"/>
        <v>0</v>
      </c>
      <c r="S10" s="34">
        <f t="shared" si="2"/>
        <v>0</v>
      </c>
      <c r="T10" s="34">
        <f t="shared" si="2"/>
        <v>0</v>
      </c>
      <c r="U10" s="34">
        <f t="shared" si="2"/>
        <v>9011567</v>
      </c>
      <c r="V10" s="34">
        <f t="shared" si="2"/>
        <v>0</v>
      </c>
      <c r="W10" s="34">
        <f t="shared" si="2"/>
        <v>37272253.5</v>
      </c>
      <c r="X10" s="34">
        <f t="shared" si="2"/>
        <v>0</v>
      </c>
      <c r="Y10" s="34">
        <f t="shared" si="2"/>
        <v>37272253.5</v>
      </c>
    </row>
    <row r="11" spans="1:25" x14ac:dyDescent="0.2">
      <c r="A11" s="288" t="s">
        <v>266</v>
      </c>
      <c r="B11" s="288"/>
      <c r="C11" s="288"/>
      <c r="D11" s="288"/>
      <c r="E11" s="288"/>
      <c r="F11" s="288"/>
      <c r="G11" s="6">
        <v>5</v>
      </c>
      <c r="H11" s="35">
        <v>0</v>
      </c>
      <c r="I11" s="35">
        <v>0</v>
      </c>
      <c r="J11" s="35">
        <v>0</v>
      </c>
      <c r="K11" s="35">
        <v>0</v>
      </c>
      <c r="L11" s="35">
        <v>0</v>
      </c>
      <c r="M11" s="35">
        <v>0</v>
      </c>
      <c r="N11" s="35">
        <v>0</v>
      </c>
      <c r="O11" s="35">
        <v>0</v>
      </c>
      <c r="P11" s="35">
        <v>0</v>
      </c>
      <c r="Q11" s="35">
        <v>0</v>
      </c>
      <c r="R11" s="35">
        <v>0</v>
      </c>
      <c r="S11" s="33">
        <v>0</v>
      </c>
      <c r="T11" s="33">
        <v>0</v>
      </c>
      <c r="U11" s="35">
        <v>0</v>
      </c>
      <c r="V11" s="33">
        <v>4085165</v>
      </c>
      <c r="W11" s="34">
        <f t="shared" ref="W11:W29" si="3">H11+I11+J11+K11-L11+M11+N11+O11+P11+Q11+R11+U11+V11+S11+T11</f>
        <v>4085165</v>
      </c>
      <c r="X11" s="33">
        <v>0</v>
      </c>
      <c r="Y11" s="34">
        <f t="shared" ref="Y11:Y29" si="4">W11+X11</f>
        <v>4085165</v>
      </c>
    </row>
    <row r="12" spans="1:25" x14ac:dyDescent="0.2">
      <c r="A12" s="288" t="s">
        <v>267</v>
      </c>
      <c r="B12" s="288"/>
      <c r="C12" s="288"/>
      <c r="D12" s="288"/>
      <c r="E12" s="288"/>
      <c r="F12" s="288"/>
      <c r="G12" s="6">
        <v>6</v>
      </c>
      <c r="H12" s="35">
        <v>0</v>
      </c>
      <c r="I12" s="35">
        <v>0</v>
      </c>
      <c r="J12" s="35">
        <v>0</v>
      </c>
      <c r="K12" s="35">
        <v>0</v>
      </c>
      <c r="L12" s="35">
        <v>0</v>
      </c>
      <c r="M12" s="35">
        <v>0</v>
      </c>
      <c r="N12" s="33">
        <v>0</v>
      </c>
      <c r="O12" s="35">
        <v>0</v>
      </c>
      <c r="P12" s="35">
        <v>0</v>
      </c>
      <c r="Q12" s="35">
        <v>0</v>
      </c>
      <c r="R12" s="35">
        <v>0</v>
      </c>
      <c r="S12" s="33">
        <v>0</v>
      </c>
      <c r="T12" s="33">
        <v>0</v>
      </c>
      <c r="U12" s="35">
        <v>0</v>
      </c>
      <c r="V12" s="35">
        <v>0</v>
      </c>
      <c r="W12" s="34">
        <f t="shared" si="3"/>
        <v>0</v>
      </c>
      <c r="X12" s="33">
        <v>0</v>
      </c>
      <c r="Y12" s="34">
        <f t="shared" si="4"/>
        <v>0</v>
      </c>
    </row>
    <row r="13" spans="1:25" ht="26.25" customHeight="1" x14ac:dyDescent="0.2">
      <c r="A13" s="288" t="s">
        <v>268</v>
      </c>
      <c r="B13" s="288"/>
      <c r="C13" s="288"/>
      <c r="D13" s="288"/>
      <c r="E13" s="288"/>
      <c r="F13" s="288"/>
      <c r="G13" s="6">
        <v>7</v>
      </c>
      <c r="H13" s="35">
        <v>0</v>
      </c>
      <c r="I13" s="35">
        <v>0</v>
      </c>
      <c r="J13" s="35">
        <v>0</v>
      </c>
      <c r="K13" s="35">
        <v>0</v>
      </c>
      <c r="L13" s="35">
        <v>0</v>
      </c>
      <c r="M13" s="35">
        <v>0</v>
      </c>
      <c r="N13" s="35">
        <v>0</v>
      </c>
      <c r="O13" s="33">
        <v>0</v>
      </c>
      <c r="P13" s="35">
        <v>0</v>
      </c>
      <c r="Q13" s="35">
        <v>0</v>
      </c>
      <c r="R13" s="35">
        <v>0</v>
      </c>
      <c r="S13" s="33">
        <v>0</v>
      </c>
      <c r="T13" s="33">
        <v>0</v>
      </c>
      <c r="U13" s="33">
        <v>0</v>
      </c>
      <c r="V13" s="33">
        <v>0</v>
      </c>
      <c r="W13" s="34">
        <f t="shared" si="3"/>
        <v>0</v>
      </c>
      <c r="X13" s="33">
        <v>0</v>
      </c>
      <c r="Y13" s="34">
        <f t="shared" si="4"/>
        <v>0</v>
      </c>
    </row>
    <row r="14" spans="1:25" ht="39" customHeight="1" x14ac:dyDescent="0.2">
      <c r="A14" s="288" t="s">
        <v>416</v>
      </c>
      <c r="B14" s="288"/>
      <c r="C14" s="288"/>
      <c r="D14" s="288"/>
      <c r="E14" s="288"/>
      <c r="F14" s="288"/>
      <c r="G14" s="6">
        <v>8</v>
      </c>
      <c r="H14" s="35">
        <v>0</v>
      </c>
      <c r="I14" s="35">
        <v>0</v>
      </c>
      <c r="J14" s="35">
        <v>0</v>
      </c>
      <c r="K14" s="35">
        <v>0</v>
      </c>
      <c r="L14" s="35">
        <v>0</v>
      </c>
      <c r="M14" s="35">
        <v>0</v>
      </c>
      <c r="N14" s="35">
        <v>0</v>
      </c>
      <c r="O14" s="35">
        <v>0</v>
      </c>
      <c r="P14" s="33">
        <v>-160751</v>
      </c>
      <c r="Q14" s="35">
        <v>0</v>
      </c>
      <c r="R14" s="35">
        <v>0</v>
      </c>
      <c r="S14" s="33">
        <v>0</v>
      </c>
      <c r="T14" s="33">
        <v>0</v>
      </c>
      <c r="U14" s="33">
        <v>0</v>
      </c>
      <c r="V14" s="33">
        <v>0</v>
      </c>
      <c r="W14" s="34">
        <f t="shared" si="3"/>
        <v>-160751</v>
      </c>
      <c r="X14" s="33">
        <v>0</v>
      </c>
      <c r="Y14" s="34">
        <f t="shared" si="4"/>
        <v>-160751</v>
      </c>
    </row>
    <row r="15" spans="1:25" x14ac:dyDescent="0.2">
      <c r="A15" s="288" t="s">
        <v>269</v>
      </c>
      <c r="B15" s="288"/>
      <c r="C15" s="288"/>
      <c r="D15" s="288"/>
      <c r="E15" s="288"/>
      <c r="F15" s="288"/>
      <c r="G15" s="6">
        <v>9</v>
      </c>
      <c r="H15" s="35">
        <v>0</v>
      </c>
      <c r="I15" s="35">
        <v>0</v>
      </c>
      <c r="J15" s="35">
        <v>0</v>
      </c>
      <c r="K15" s="35">
        <v>0</v>
      </c>
      <c r="L15" s="35">
        <v>0</v>
      </c>
      <c r="M15" s="35">
        <v>0</v>
      </c>
      <c r="N15" s="35">
        <v>0</v>
      </c>
      <c r="O15" s="35">
        <v>0</v>
      </c>
      <c r="P15" s="35">
        <v>0</v>
      </c>
      <c r="Q15" s="33">
        <v>0</v>
      </c>
      <c r="R15" s="35">
        <v>0</v>
      </c>
      <c r="S15" s="33">
        <v>0</v>
      </c>
      <c r="T15" s="33">
        <v>0</v>
      </c>
      <c r="U15" s="33">
        <v>0</v>
      </c>
      <c r="V15" s="33">
        <v>0</v>
      </c>
      <c r="W15" s="34">
        <f t="shared" si="3"/>
        <v>0</v>
      </c>
      <c r="X15" s="33">
        <v>0</v>
      </c>
      <c r="Y15" s="34">
        <f t="shared" si="4"/>
        <v>0</v>
      </c>
    </row>
    <row r="16" spans="1:25" ht="28.5" customHeight="1" x14ac:dyDescent="0.2">
      <c r="A16" s="288" t="s">
        <v>270</v>
      </c>
      <c r="B16" s="288"/>
      <c r="C16" s="288"/>
      <c r="D16" s="288"/>
      <c r="E16" s="288"/>
      <c r="F16" s="288"/>
      <c r="G16" s="6">
        <v>10</v>
      </c>
      <c r="H16" s="35">
        <v>0</v>
      </c>
      <c r="I16" s="35">
        <v>0</v>
      </c>
      <c r="J16" s="35">
        <v>0</v>
      </c>
      <c r="K16" s="35">
        <v>0</v>
      </c>
      <c r="L16" s="35">
        <v>0</v>
      </c>
      <c r="M16" s="35">
        <v>0</v>
      </c>
      <c r="N16" s="35">
        <v>0</v>
      </c>
      <c r="O16" s="35">
        <v>0</v>
      </c>
      <c r="P16" s="35">
        <v>0</v>
      </c>
      <c r="Q16" s="35">
        <v>0</v>
      </c>
      <c r="R16" s="33"/>
      <c r="S16" s="33">
        <v>0</v>
      </c>
      <c r="T16" s="33">
        <v>0</v>
      </c>
      <c r="U16" s="33">
        <v>0</v>
      </c>
      <c r="V16" s="33">
        <v>0</v>
      </c>
      <c r="W16" s="34">
        <f t="shared" si="3"/>
        <v>0</v>
      </c>
      <c r="X16" s="33">
        <v>0</v>
      </c>
      <c r="Y16" s="34">
        <f t="shared" si="4"/>
        <v>0</v>
      </c>
    </row>
    <row r="17" spans="1:25" ht="23.25" customHeight="1" x14ac:dyDescent="0.2">
      <c r="A17" s="288" t="s">
        <v>271</v>
      </c>
      <c r="B17" s="288"/>
      <c r="C17" s="288"/>
      <c r="D17" s="288"/>
      <c r="E17" s="288"/>
      <c r="F17" s="288"/>
      <c r="G17" s="6">
        <v>11</v>
      </c>
      <c r="H17" s="35">
        <v>0</v>
      </c>
      <c r="I17" s="35">
        <v>0</v>
      </c>
      <c r="J17" s="35">
        <v>0</v>
      </c>
      <c r="K17" s="35">
        <v>0</v>
      </c>
      <c r="L17" s="35">
        <v>0</v>
      </c>
      <c r="M17" s="35">
        <v>0</v>
      </c>
      <c r="N17" s="33">
        <v>0</v>
      </c>
      <c r="O17" s="33">
        <v>0</v>
      </c>
      <c r="P17" s="33">
        <v>0</v>
      </c>
      <c r="Q17" s="33">
        <v>0</v>
      </c>
      <c r="R17" s="33">
        <v>0</v>
      </c>
      <c r="S17" s="33">
        <v>0</v>
      </c>
      <c r="T17" s="33">
        <v>0</v>
      </c>
      <c r="U17" s="33">
        <v>0</v>
      </c>
      <c r="V17" s="33">
        <v>0</v>
      </c>
      <c r="W17" s="34">
        <f t="shared" si="3"/>
        <v>0</v>
      </c>
      <c r="X17" s="33">
        <v>0</v>
      </c>
      <c r="Y17" s="34">
        <f t="shared" si="4"/>
        <v>0</v>
      </c>
    </row>
    <row r="18" spans="1:25" x14ac:dyDescent="0.2">
      <c r="A18" s="288" t="s">
        <v>272</v>
      </c>
      <c r="B18" s="288"/>
      <c r="C18" s="288"/>
      <c r="D18" s="288"/>
      <c r="E18" s="288"/>
      <c r="F18" s="288"/>
      <c r="G18" s="6">
        <v>12</v>
      </c>
      <c r="H18" s="35">
        <v>0</v>
      </c>
      <c r="I18" s="35">
        <v>0</v>
      </c>
      <c r="J18" s="35">
        <v>0</v>
      </c>
      <c r="K18" s="35">
        <v>0</v>
      </c>
      <c r="L18" s="35">
        <v>0</v>
      </c>
      <c r="M18" s="35">
        <v>0</v>
      </c>
      <c r="N18" s="33">
        <v>0</v>
      </c>
      <c r="O18" s="33">
        <v>0</v>
      </c>
      <c r="P18" s="33">
        <v>0</v>
      </c>
      <c r="Q18" s="33">
        <v>0</v>
      </c>
      <c r="R18" s="33">
        <v>0</v>
      </c>
      <c r="S18" s="33">
        <v>0</v>
      </c>
      <c r="T18" s="33">
        <v>0</v>
      </c>
      <c r="U18" s="33">
        <v>0</v>
      </c>
      <c r="V18" s="33">
        <v>0</v>
      </c>
      <c r="W18" s="34">
        <f t="shared" si="3"/>
        <v>0</v>
      </c>
      <c r="X18" s="33">
        <v>0</v>
      </c>
      <c r="Y18" s="34">
        <f t="shared" si="4"/>
        <v>0</v>
      </c>
    </row>
    <row r="19" spans="1:25" x14ac:dyDescent="0.2">
      <c r="A19" s="288" t="s">
        <v>273</v>
      </c>
      <c r="B19" s="288"/>
      <c r="C19" s="288"/>
      <c r="D19" s="288"/>
      <c r="E19" s="288"/>
      <c r="F19" s="288"/>
      <c r="G19" s="6">
        <v>13</v>
      </c>
      <c r="H19" s="33">
        <v>0</v>
      </c>
      <c r="I19" s="33">
        <v>0</v>
      </c>
      <c r="J19" s="33">
        <v>0</v>
      </c>
      <c r="K19" s="33">
        <v>0</v>
      </c>
      <c r="L19" s="33">
        <v>0</v>
      </c>
      <c r="M19" s="33">
        <v>0</v>
      </c>
      <c r="N19" s="33">
        <v>0</v>
      </c>
      <c r="O19" s="33">
        <v>0</v>
      </c>
      <c r="P19" s="33">
        <v>0</v>
      </c>
      <c r="Q19" s="33">
        <v>0</v>
      </c>
      <c r="R19" s="33">
        <v>0</v>
      </c>
      <c r="S19" s="33">
        <v>0</v>
      </c>
      <c r="T19" s="33">
        <v>0</v>
      </c>
      <c r="U19" s="33">
        <v>0</v>
      </c>
      <c r="V19" s="33">
        <v>0</v>
      </c>
      <c r="W19" s="34">
        <f t="shared" si="3"/>
        <v>0</v>
      </c>
      <c r="X19" s="33">
        <v>0</v>
      </c>
      <c r="Y19" s="34">
        <f t="shared" si="4"/>
        <v>0</v>
      </c>
    </row>
    <row r="20" spans="1:25" x14ac:dyDescent="0.2">
      <c r="A20" s="288" t="s">
        <v>274</v>
      </c>
      <c r="B20" s="288"/>
      <c r="C20" s="288"/>
      <c r="D20" s="288"/>
      <c r="E20" s="288"/>
      <c r="F20" s="288"/>
      <c r="G20" s="6">
        <v>14</v>
      </c>
      <c r="H20" s="35">
        <v>0</v>
      </c>
      <c r="I20" s="35">
        <v>0</v>
      </c>
      <c r="J20" s="35">
        <v>0</v>
      </c>
      <c r="K20" s="35">
        <v>0</v>
      </c>
      <c r="L20" s="35">
        <v>0</v>
      </c>
      <c r="M20" s="35">
        <v>0</v>
      </c>
      <c r="N20" s="33">
        <v>0</v>
      </c>
      <c r="O20" s="33">
        <v>0</v>
      </c>
      <c r="P20" s="33">
        <v>0</v>
      </c>
      <c r="Q20" s="33">
        <v>0</v>
      </c>
      <c r="R20" s="33">
        <v>0</v>
      </c>
      <c r="S20" s="33">
        <v>0</v>
      </c>
      <c r="T20" s="33">
        <v>0</v>
      </c>
      <c r="U20" s="33">
        <v>0</v>
      </c>
      <c r="V20" s="33">
        <v>0</v>
      </c>
      <c r="W20" s="34">
        <f t="shared" si="3"/>
        <v>0</v>
      </c>
      <c r="X20" s="33">
        <v>0</v>
      </c>
      <c r="Y20" s="34">
        <f t="shared" si="4"/>
        <v>0</v>
      </c>
    </row>
    <row r="21" spans="1:25" ht="30.75" customHeight="1" x14ac:dyDescent="0.2">
      <c r="A21" s="288" t="s">
        <v>417</v>
      </c>
      <c r="B21" s="288"/>
      <c r="C21" s="288"/>
      <c r="D21" s="288"/>
      <c r="E21" s="288"/>
      <c r="F21" s="288"/>
      <c r="G21" s="6">
        <v>15</v>
      </c>
      <c r="H21" s="33">
        <v>0</v>
      </c>
      <c r="I21" s="33">
        <v>0</v>
      </c>
      <c r="J21" s="33">
        <v>0</v>
      </c>
      <c r="K21" s="33">
        <v>0</v>
      </c>
      <c r="L21" s="33">
        <v>0</v>
      </c>
      <c r="M21" s="33">
        <v>0</v>
      </c>
      <c r="N21" s="33">
        <v>0</v>
      </c>
      <c r="O21" s="33">
        <v>0</v>
      </c>
      <c r="P21" s="33">
        <v>0</v>
      </c>
      <c r="Q21" s="33">
        <v>0</v>
      </c>
      <c r="R21" s="33">
        <v>0</v>
      </c>
      <c r="S21" s="33">
        <v>0</v>
      </c>
      <c r="T21" s="33">
        <v>0</v>
      </c>
      <c r="U21" s="33">
        <v>0</v>
      </c>
      <c r="V21" s="33">
        <v>0</v>
      </c>
      <c r="W21" s="34">
        <f t="shared" si="3"/>
        <v>0</v>
      </c>
      <c r="X21" s="33">
        <v>0</v>
      </c>
      <c r="Y21" s="34">
        <f t="shared" si="4"/>
        <v>0</v>
      </c>
    </row>
    <row r="22" spans="1:25" ht="28.5" customHeight="1" x14ac:dyDescent="0.2">
      <c r="A22" s="288" t="s">
        <v>418</v>
      </c>
      <c r="B22" s="288"/>
      <c r="C22" s="288"/>
      <c r="D22" s="288"/>
      <c r="E22" s="288"/>
      <c r="F22" s="288"/>
      <c r="G22" s="6">
        <v>16</v>
      </c>
      <c r="H22" s="33">
        <v>0</v>
      </c>
      <c r="I22" s="33">
        <v>0</v>
      </c>
      <c r="J22" s="33">
        <v>0</v>
      </c>
      <c r="K22" s="33">
        <v>0</v>
      </c>
      <c r="L22" s="33">
        <v>0</v>
      </c>
      <c r="M22" s="33">
        <v>0</v>
      </c>
      <c r="N22" s="33">
        <v>0</v>
      </c>
      <c r="O22" s="33">
        <v>0</v>
      </c>
      <c r="P22" s="33">
        <v>0</v>
      </c>
      <c r="Q22" s="33">
        <v>0</v>
      </c>
      <c r="R22" s="33">
        <v>0</v>
      </c>
      <c r="S22" s="33">
        <v>0</v>
      </c>
      <c r="T22" s="33">
        <v>0</v>
      </c>
      <c r="U22" s="33">
        <v>0</v>
      </c>
      <c r="V22" s="33">
        <v>0</v>
      </c>
      <c r="W22" s="34">
        <f t="shared" si="3"/>
        <v>0</v>
      </c>
      <c r="X22" s="33">
        <v>0</v>
      </c>
      <c r="Y22" s="34">
        <f t="shared" si="4"/>
        <v>0</v>
      </c>
    </row>
    <row r="23" spans="1:25" ht="26.25" customHeight="1" x14ac:dyDescent="0.2">
      <c r="A23" s="288" t="s">
        <v>419</v>
      </c>
      <c r="B23" s="288"/>
      <c r="C23" s="288"/>
      <c r="D23" s="288"/>
      <c r="E23" s="288"/>
      <c r="F23" s="288"/>
      <c r="G23" s="6">
        <v>17</v>
      </c>
      <c r="H23" s="33">
        <v>0</v>
      </c>
      <c r="I23" s="33">
        <v>0</v>
      </c>
      <c r="J23" s="33">
        <v>0</v>
      </c>
      <c r="K23" s="33">
        <v>0</v>
      </c>
      <c r="L23" s="33">
        <v>0</v>
      </c>
      <c r="M23" s="33">
        <v>0</v>
      </c>
      <c r="N23" s="33">
        <v>0</v>
      </c>
      <c r="O23" s="33">
        <v>0</v>
      </c>
      <c r="P23" s="33">
        <v>0</v>
      </c>
      <c r="Q23" s="33">
        <v>0</v>
      </c>
      <c r="R23" s="33">
        <v>0</v>
      </c>
      <c r="S23" s="33">
        <v>0</v>
      </c>
      <c r="T23" s="33">
        <v>0</v>
      </c>
      <c r="U23" s="33">
        <v>0</v>
      </c>
      <c r="V23" s="33">
        <v>0</v>
      </c>
      <c r="W23" s="34">
        <f t="shared" si="3"/>
        <v>0</v>
      </c>
      <c r="X23" s="33">
        <v>0</v>
      </c>
      <c r="Y23" s="34">
        <f t="shared" si="4"/>
        <v>0</v>
      </c>
    </row>
    <row r="24" spans="1:25" x14ac:dyDescent="0.2">
      <c r="A24" s="288" t="s">
        <v>275</v>
      </c>
      <c r="B24" s="288"/>
      <c r="C24" s="288"/>
      <c r="D24" s="288"/>
      <c r="E24" s="288"/>
      <c r="F24" s="288"/>
      <c r="G24" s="6">
        <v>18</v>
      </c>
      <c r="H24" s="33">
        <v>0</v>
      </c>
      <c r="I24" s="33">
        <v>0</v>
      </c>
      <c r="J24" s="33">
        <v>0</v>
      </c>
      <c r="K24" s="33">
        <v>53742</v>
      </c>
      <c r="L24" s="33">
        <v>53742</v>
      </c>
      <c r="M24" s="33">
        <v>0</v>
      </c>
      <c r="N24" s="33">
        <v>0</v>
      </c>
      <c r="O24" s="33">
        <v>0</v>
      </c>
      <c r="P24" s="33">
        <v>0</v>
      </c>
      <c r="Q24" s="33">
        <v>0</v>
      </c>
      <c r="R24" s="33">
        <v>0</v>
      </c>
      <c r="S24" s="33">
        <v>0</v>
      </c>
      <c r="T24" s="33">
        <v>0</v>
      </c>
      <c r="U24" s="33">
        <v>-53742</v>
      </c>
      <c r="V24" s="33">
        <v>0</v>
      </c>
      <c r="W24" s="34">
        <f t="shared" si="3"/>
        <v>-53742</v>
      </c>
      <c r="X24" s="33">
        <v>0</v>
      </c>
      <c r="Y24" s="34">
        <f t="shared" si="4"/>
        <v>-53742</v>
      </c>
    </row>
    <row r="25" spans="1:25" x14ac:dyDescent="0.2">
      <c r="A25" s="288" t="s">
        <v>420</v>
      </c>
      <c r="B25" s="288"/>
      <c r="C25" s="288"/>
      <c r="D25" s="288"/>
      <c r="E25" s="288"/>
      <c r="F25" s="288"/>
      <c r="G25" s="6">
        <v>19</v>
      </c>
      <c r="H25" s="33">
        <v>0</v>
      </c>
      <c r="I25" s="33">
        <v>0</v>
      </c>
      <c r="J25" s="33">
        <v>0</v>
      </c>
      <c r="K25" s="33">
        <v>0</v>
      </c>
      <c r="L25" s="33">
        <v>0</v>
      </c>
      <c r="M25" s="33">
        <v>0</v>
      </c>
      <c r="N25" s="33">
        <v>0</v>
      </c>
      <c r="O25" s="33">
        <v>0</v>
      </c>
      <c r="P25" s="33">
        <v>0</v>
      </c>
      <c r="Q25" s="33">
        <v>0</v>
      </c>
      <c r="R25" s="33">
        <v>0</v>
      </c>
      <c r="S25" s="33">
        <v>0</v>
      </c>
      <c r="T25" s="33">
        <v>0</v>
      </c>
      <c r="U25" s="33">
        <v>0</v>
      </c>
      <c r="V25" s="33">
        <v>0</v>
      </c>
      <c r="W25" s="34">
        <f t="shared" si="3"/>
        <v>0</v>
      </c>
      <c r="X25" s="33">
        <v>0</v>
      </c>
      <c r="Y25" s="34">
        <f t="shared" si="4"/>
        <v>0</v>
      </c>
    </row>
    <row r="26" spans="1:25" ht="12.75" customHeight="1" x14ac:dyDescent="0.2">
      <c r="A26" s="288" t="s">
        <v>428</v>
      </c>
      <c r="B26" s="288"/>
      <c r="C26" s="288"/>
      <c r="D26" s="288"/>
      <c r="E26" s="288"/>
      <c r="F26" s="288"/>
      <c r="G26" s="6">
        <v>20</v>
      </c>
      <c r="H26" s="33">
        <v>0</v>
      </c>
      <c r="I26" s="33">
        <v>0</v>
      </c>
      <c r="J26" s="33">
        <v>0</v>
      </c>
      <c r="K26" s="33">
        <v>0</v>
      </c>
      <c r="L26" s="33">
        <v>0</v>
      </c>
      <c r="M26" s="33">
        <v>0</v>
      </c>
      <c r="N26" s="33">
        <v>0</v>
      </c>
      <c r="O26" s="33">
        <v>0</v>
      </c>
      <c r="P26" s="33">
        <v>0</v>
      </c>
      <c r="Q26" s="33">
        <v>0</v>
      </c>
      <c r="R26" s="33">
        <v>0</v>
      </c>
      <c r="S26" s="33">
        <v>0</v>
      </c>
      <c r="T26" s="33">
        <v>0</v>
      </c>
      <c r="U26" s="33">
        <v>-2238645</v>
      </c>
      <c r="V26" s="33">
        <v>0</v>
      </c>
      <c r="W26" s="34">
        <f t="shared" si="3"/>
        <v>-2238645</v>
      </c>
      <c r="X26" s="33">
        <v>0</v>
      </c>
      <c r="Y26" s="34">
        <f t="shared" si="4"/>
        <v>-2238645</v>
      </c>
    </row>
    <row r="27" spans="1:25" ht="12.75" customHeight="1" x14ac:dyDescent="0.2">
      <c r="A27" s="288" t="s">
        <v>421</v>
      </c>
      <c r="B27" s="288"/>
      <c r="C27" s="288"/>
      <c r="D27" s="288"/>
      <c r="E27" s="288"/>
      <c r="F27" s="288"/>
      <c r="G27" s="6">
        <v>21</v>
      </c>
      <c r="H27" s="33">
        <v>0</v>
      </c>
      <c r="I27" s="33">
        <v>0</v>
      </c>
      <c r="J27" s="33">
        <v>0</v>
      </c>
      <c r="K27" s="33">
        <v>0</v>
      </c>
      <c r="L27" s="33">
        <v>0</v>
      </c>
      <c r="M27" s="33">
        <v>0</v>
      </c>
      <c r="N27" s="33">
        <v>0</v>
      </c>
      <c r="O27" s="33">
        <v>0</v>
      </c>
      <c r="P27" s="33">
        <v>0</v>
      </c>
      <c r="Q27" s="33">
        <v>0</v>
      </c>
      <c r="R27" s="33">
        <v>0</v>
      </c>
      <c r="S27" s="33">
        <v>0</v>
      </c>
      <c r="T27" s="33">
        <v>0</v>
      </c>
      <c r="U27" s="33">
        <v>0</v>
      </c>
      <c r="V27" s="33">
        <v>0</v>
      </c>
      <c r="W27" s="34">
        <f t="shared" si="3"/>
        <v>0</v>
      </c>
      <c r="X27" s="33">
        <v>0</v>
      </c>
      <c r="Y27" s="34">
        <f t="shared" si="4"/>
        <v>0</v>
      </c>
    </row>
    <row r="28" spans="1:25" ht="12.75" customHeight="1" x14ac:dyDescent="0.2">
      <c r="A28" s="288" t="s">
        <v>422</v>
      </c>
      <c r="B28" s="288"/>
      <c r="C28" s="288"/>
      <c r="D28" s="288"/>
      <c r="E28" s="288"/>
      <c r="F28" s="288"/>
      <c r="G28" s="6">
        <v>22</v>
      </c>
      <c r="H28" s="33">
        <v>0</v>
      </c>
      <c r="I28" s="33">
        <v>0</v>
      </c>
      <c r="J28" s="33">
        <v>0</v>
      </c>
      <c r="K28" s="33">
        <v>0</v>
      </c>
      <c r="L28" s="33">
        <v>0</v>
      </c>
      <c r="M28" s="33">
        <v>0</v>
      </c>
      <c r="N28" s="33">
        <v>0</v>
      </c>
      <c r="O28" s="33">
        <v>0</v>
      </c>
      <c r="P28" s="33">
        <v>0</v>
      </c>
      <c r="Q28" s="33">
        <v>0</v>
      </c>
      <c r="R28" s="33">
        <v>0</v>
      </c>
      <c r="S28" s="33">
        <v>0</v>
      </c>
      <c r="T28" s="33">
        <v>0</v>
      </c>
      <c r="U28" s="33">
        <v>0</v>
      </c>
      <c r="V28" s="33">
        <v>0</v>
      </c>
      <c r="W28" s="34">
        <f t="shared" si="3"/>
        <v>0</v>
      </c>
      <c r="X28" s="33">
        <v>0</v>
      </c>
      <c r="Y28" s="34">
        <f t="shared" si="4"/>
        <v>0</v>
      </c>
    </row>
    <row r="29" spans="1:25" ht="12.75" customHeight="1" x14ac:dyDescent="0.2">
      <c r="A29" s="288" t="s">
        <v>423</v>
      </c>
      <c r="B29" s="288"/>
      <c r="C29" s="288"/>
      <c r="D29" s="288"/>
      <c r="E29" s="288"/>
      <c r="F29" s="288"/>
      <c r="G29" s="6">
        <v>23</v>
      </c>
      <c r="H29" s="33">
        <v>0</v>
      </c>
      <c r="I29" s="33">
        <v>0</v>
      </c>
      <c r="J29" s="33">
        <v>0</v>
      </c>
      <c r="K29" s="33">
        <v>0</v>
      </c>
      <c r="L29" s="33">
        <v>0</v>
      </c>
      <c r="M29" s="33">
        <v>0</v>
      </c>
      <c r="N29" s="33">
        <v>0</v>
      </c>
      <c r="O29" s="33">
        <v>0</v>
      </c>
      <c r="P29" s="33">
        <v>0</v>
      </c>
      <c r="Q29" s="33">
        <v>0</v>
      </c>
      <c r="R29" s="33">
        <v>0</v>
      </c>
      <c r="S29" s="33">
        <v>0</v>
      </c>
      <c r="T29" s="33">
        <v>0</v>
      </c>
      <c r="U29" s="33">
        <v>0</v>
      </c>
      <c r="V29" s="33">
        <v>0</v>
      </c>
      <c r="W29" s="34">
        <f t="shared" si="3"/>
        <v>0</v>
      </c>
      <c r="X29" s="33">
        <v>0</v>
      </c>
      <c r="Y29" s="34">
        <f t="shared" si="4"/>
        <v>0</v>
      </c>
    </row>
    <row r="30" spans="1:25" ht="21.75" customHeight="1" x14ac:dyDescent="0.2">
      <c r="A30" s="306" t="s">
        <v>424</v>
      </c>
      <c r="B30" s="306"/>
      <c r="C30" s="306"/>
      <c r="D30" s="306"/>
      <c r="E30" s="306"/>
      <c r="F30" s="306"/>
      <c r="G30" s="8">
        <v>24</v>
      </c>
      <c r="H30" s="36">
        <f>SUM(H10:H29)</f>
        <v>14165541.18</v>
      </c>
      <c r="I30" s="36">
        <f t="shared" ref="I30:Y30" si="5">SUM(I10:I29)</f>
        <v>12005369</v>
      </c>
      <c r="J30" s="36">
        <f t="shared" si="5"/>
        <v>75840.320000000007</v>
      </c>
      <c r="K30" s="36">
        <f t="shared" si="5"/>
        <v>126454</v>
      </c>
      <c r="L30" s="36">
        <f t="shared" si="5"/>
        <v>126454</v>
      </c>
      <c r="M30" s="36">
        <f t="shared" si="5"/>
        <v>0</v>
      </c>
      <c r="N30" s="36">
        <f t="shared" si="5"/>
        <v>0</v>
      </c>
      <c r="O30" s="36">
        <f t="shared" si="5"/>
        <v>0</v>
      </c>
      <c r="P30" s="36">
        <f t="shared" si="5"/>
        <v>1853185</v>
      </c>
      <c r="Q30" s="36">
        <f t="shared" si="5"/>
        <v>0</v>
      </c>
      <c r="R30" s="36">
        <f t="shared" si="5"/>
        <v>0</v>
      </c>
      <c r="S30" s="36">
        <f t="shared" si="5"/>
        <v>0</v>
      </c>
      <c r="T30" s="36">
        <f t="shared" si="5"/>
        <v>0</v>
      </c>
      <c r="U30" s="36">
        <f t="shared" si="5"/>
        <v>6719180</v>
      </c>
      <c r="V30" s="36">
        <f t="shared" si="5"/>
        <v>4085165</v>
      </c>
      <c r="W30" s="36">
        <f t="shared" si="5"/>
        <v>38904280.5</v>
      </c>
      <c r="X30" s="36">
        <f t="shared" si="5"/>
        <v>0</v>
      </c>
      <c r="Y30" s="36">
        <f t="shared" si="5"/>
        <v>38904280.5</v>
      </c>
    </row>
    <row r="31" spans="1:25" x14ac:dyDescent="0.2">
      <c r="A31" s="307" t="s">
        <v>276</v>
      </c>
      <c r="B31" s="308"/>
      <c r="C31" s="308"/>
      <c r="D31" s="308"/>
      <c r="E31" s="308"/>
      <c r="F31" s="308"/>
      <c r="G31" s="308"/>
      <c r="H31" s="308"/>
      <c r="I31" s="308"/>
      <c r="J31" s="308"/>
      <c r="K31" s="308"/>
      <c r="L31" s="308"/>
      <c r="M31" s="308"/>
      <c r="N31" s="308"/>
      <c r="O31" s="308"/>
      <c r="P31" s="308"/>
      <c r="Q31" s="308"/>
      <c r="R31" s="308"/>
      <c r="S31" s="308"/>
      <c r="T31" s="308"/>
      <c r="U31" s="308"/>
      <c r="V31" s="308"/>
      <c r="W31" s="308"/>
      <c r="X31" s="308"/>
      <c r="Y31" s="308"/>
    </row>
    <row r="32" spans="1:25" ht="36.75" customHeight="1" x14ac:dyDescent="0.2">
      <c r="A32" s="309" t="s">
        <v>277</v>
      </c>
      <c r="B32" s="309"/>
      <c r="C32" s="309"/>
      <c r="D32" s="309"/>
      <c r="E32" s="309"/>
      <c r="F32" s="309"/>
      <c r="G32" s="7">
        <v>25</v>
      </c>
      <c r="H32" s="34">
        <f>SUM(H12:H20)</f>
        <v>0</v>
      </c>
      <c r="I32" s="34">
        <f t="shared" ref="I32:Y32" si="6">SUM(I12:I20)</f>
        <v>0</v>
      </c>
      <c r="J32" s="34">
        <f t="shared" si="6"/>
        <v>0</v>
      </c>
      <c r="K32" s="34">
        <f t="shared" si="6"/>
        <v>0</v>
      </c>
      <c r="L32" s="34">
        <f t="shared" si="6"/>
        <v>0</v>
      </c>
      <c r="M32" s="34">
        <f t="shared" si="6"/>
        <v>0</v>
      </c>
      <c r="N32" s="34">
        <f t="shared" si="6"/>
        <v>0</v>
      </c>
      <c r="O32" s="34">
        <f t="shared" si="6"/>
        <v>0</v>
      </c>
      <c r="P32" s="34">
        <f t="shared" si="6"/>
        <v>-160751</v>
      </c>
      <c r="Q32" s="34">
        <f t="shared" si="6"/>
        <v>0</v>
      </c>
      <c r="R32" s="34">
        <f t="shared" si="6"/>
        <v>0</v>
      </c>
      <c r="S32" s="34">
        <f t="shared" ref="S32:T32" si="7">SUM(S12:S20)</f>
        <v>0</v>
      </c>
      <c r="T32" s="34">
        <f t="shared" si="7"/>
        <v>0</v>
      </c>
      <c r="U32" s="34">
        <f t="shared" si="6"/>
        <v>0</v>
      </c>
      <c r="V32" s="34">
        <f t="shared" si="6"/>
        <v>0</v>
      </c>
      <c r="W32" s="34">
        <f t="shared" si="6"/>
        <v>-160751</v>
      </c>
      <c r="X32" s="34">
        <f t="shared" si="6"/>
        <v>0</v>
      </c>
      <c r="Y32" s="34">
        <f t="shared" si="6"/>
        <v>-160751</v>
      </c>
    </row>
    <row r="33" spans="1:25" ht="31.5" customHeight="1" x14ac:dyDescent="0.2">
      <c r="A33" s="309" t="s">
        <v>425</v>
      </c>
      <c r="B33" s="309"/>
      <c r="C33" s="309"/>
      <c r="D33" s="309"/>
      <c r="E33" s="309"/>
      <c r="F33" s="309"/>
      <c r="G33" s="7">
        <v>26</v>
      </c>
      <c r="H33" s="34">
        <f>H11+H32</f>
        <v>0</v>
      </c>
      <c r="I33" s="34">
        <f t="shared" ref="I33:Y33" si="8">I11+I32</f>
        <v>0</v>
      </c>
      <c r="J33" s="34">
        <f t="shared" si="8"/>
        <v>0</v>
      </c>
      <c r="K33" s="34">
        <f t="shared" si="8"/>
        <v>0</v>
      </c>
      <c r="L33" s="34">
        <f t="shared" si="8"/>
        <v>0</v>
      </c>
      <c r="M33" s="34">
        <f t="shared" si="8"/>
        <v>0</v>
      </c>
      <c r="N33" s="34">
        <f t="shared" si="8"/>
        <v>0</v>
      </c>
      <c r="O33" s="34">
        <f t="shared" si="8"/>
        <v>0</v>
      </c>
      <c r="P33" s="34">
        <f t="shared" si="8"/>
        <v>-160751</v>
      </c>
      <c r="Q33" s="34">
        <f t="shared" si="8"/>
        <v>0</v>
      </c>
      <c r="R33" s="34">
        <f t="shared" si="8"/>
        <v>0</v>
      </c>
      <c r="S33" s="34">
        <f t="shared" ref="S33:T33" si="9">S11+S32</f>
        <v>0</v>
      </c>
      <c r="T33" s="34">
        <f t="shared" si="9"/>
        <v>0</v>
      </c>
      <c r="U33" s="34">
        <f t="shared" si="8"/>
        <v>0</v>
      </c>
      <c r="V33" s="34">
        <f t="shared" si="8"/>
        <v>4085165</v>
      </c>
      <c r="W33" s="34">
        <f t="shared" si="8"/>
        <v>3924414</v>
      </c>
      <c r="X33" s="34">
        <f t="shared" si="8"/>
        <v>0</v>
      </c>
      <c r="Y33" s="34">
        <f t="shared" si="8"/>
        <v>3924414</v>
      </c>
    </row>
    <row r="34" spans="1:25" ht="30.75" customHeight="1" x14ac:dyDescent="0.2">
      <c r="A34" s="310" t="s">
        <v>426</v>
      </c>
      <c r="B34" s="310"/>
      <c r="C34" s="310"/>
      <c r="D34" s="310"/>
      <c r="E34" s="310"/>
      <c r="F34" s="310"/>
      <c r="G34" s="8">
        <v>27</v>
      </c>
      <c r="H34" s="36">
        <f>SUM(H21:H29)</f>
        <v>0</v>
      </c>
      <c r="I34" s="36">
        <f t="shared" ref="I34:Y34" si="10">SUM(I21:I29)</f>
        <v>0</v>
      </c>
      <c r="J34" s="36">
        <f t="shared" si="10"/>
        <v>0</v>
      </c>
      <c r="K34" s="36">
        <f t="shared" si="10"/>
        <v>53742</v>
      </c>
      <c r="L34" s="36">
        <f t="shared" si="10"/>
        <v>53742</v>
      </c>
      <c r="M34" s="36">
        <f t="shared" si="10"/>
        <v>0</v>
      </c>
      <c r="N34" s="36">
        <f t="shared" si="10"/>
        <v>0</v>
      </c>
      <c r="O34" s="36">
        <f t="shared" si="10"/>
        <v>0</v>
      </c>
      <c r="P34" s="36">
        <f t="shared" si="10"/>
        <v>0</v>
      </c>
      <c r="Q34" s="36">
        <f t="shared" si="10"/>
        <v>0</v>
      </c>
      <c r="R34" s="36">
        <f t="shared" si="10"/>
        <v>0</v>
      </c>
      <c r="S34" s="36">
        <f t="shared" ref="S34:T34" si="11">SUM(S21:S29)</f>
        <v>0</v>
      </c>
      <c r="T34" s="36">
        <f t="shared" si="11"/>
        <v>0</v>
      </c>
      <c r="U34" s="36">
        <f t="shared" si="10"/>
        <v>-2292387</v>
      </c>
      <c r="V34" s="36">
        <f t="shared" si="10"/>
        <v>0</v>
      </c>
      <c r="W34" s="36">
        <f t="shared" si="10"/>
        <v>-2292387</v>
      </c>
      <c r="X34" s="36">
        <f t="shared" si="10"/>
        <v>0</v>
      </c>
      <c r="Y34" s="36">
        <f t="shared" si="10"/>
        <v>-2292387</v>
      </c>
    </row>
    <row r="35" spans="1:25" x14ac:dyDescent="0.2">
      <c r="A35" s="307" t="s">
        <v>278</v>
      </c>
      <c r="B35" s="311"/>
      <c r="C35" s="311"/>
      <c r="D35" s="311"/>
      <c r="E35" s="311"/>
      <c r="F35" s="311"/>
      <c r="G35" s="311"/>
      <c r="H35" s="311"/>
      <c r="I35" s="311"/>
      <c r="J35" s="311"/>
      <c r="K35" s="311"/>
      <c r="L35" s="311"/>
      <c r="M35" s="311"/>
      <c r="N35" s="311"/>
      <c r="O35" s="311"/>
      <c r="P35" s="311"/>
      <c r="Q35" s="311"/>
      <c r="R35" s="311"/>
      <c r="S35" s="311"/>
      <c r="T35" s="311"/>
      <c r="U35" s="311"/>
      <c r="V35" s="311"/>
      <c r="W35" s="311"/>
      <c r="X35" s="311"/>
      <c r="Y35" s="311"/>
    </row>
    <row r="36" spans="1:25" ht="12.75" customHeight="1" x14ac:dyDescent="0.2">
      <c r="A36" s="305" t="s">
        <v>299</v>
      </c>
      <c r="B36" s="305"/>
      <c r="C36" s="305"/>
      <c r="D36" s="305"/>
      <c r="E36" s="305"/>
      <c r="F36" s="305"/>
      <c r="G36" s="6">
        <v>28</v>
      </c>
      <c r="H36" s="33">
        <v>14165541</v>
      </c>
      <c r="I36" s="33">
        <v>12005369</v>
      </c>
      <c r="J36" s="33">
        <v>75840</v>
      </c>
      <c r="K36" s="33">
        <v>126454</v>
      </c>
      <c r="L36" s="33">
        <v>126454</v>
      </c>
      <c r="M36" s="33">
        <v>0</v>
      </c>
      <c r="N36" s="33">
        <v>0</v>
      </c>
      <c r="O36" s="33">
        <v>0</v>
      </c>
      <c r="P36" s="33">
        <v>1853186</v>
      </c>
      <c r="Q36" s="33">
        <v>0</v>
      </c>
      <c r="R36" s="33">
        <v>0</v>
      </c>
      <c r="S36" s="33">
        <v>0</v>
      </c>
      <c r="T36" s="33">
        <v>0</v>
      </c>
      <c r="U36" s="33">
        <f>+U30+V30</f>
        <v>10804345</v>
      </c>
      <c r="V36" s="33"/>
      <c r="W36" s="37">
        <f>H36+I36+J36+K36-L36+M36+N36+O36+P36+Q36+R36+U36+V36+S36+T36</f>
        <v>38904281</v>
      </c>
      <c r="X36" s="33">
        <v>0</v>
      </c>
      <c r="Y36" s="37">
        <f t="shared" ref="Y36:Y38" si="12">W36+X36</f>
        <v>38904281</v>
      </c>
    </row>
    <row r="37" spans="1:25" ht="12.75" customHeight="1" x14ac:dyDescent="0.2">
      <c r="A37" s="288" t="s">
        <v>264</v>
      </c>
      <c r="B37" s="288"/>
      <c r="C37" s="288"/>
      <c r="D37" s="288"/>
      <c r="E37" s="288"/>
      <c r="F37" s="288"/>
      <c r="G37" s="6">
        <v>29</v>
      </c>
      <c r="H37" s="33">
        <v>0</v>
      </c>
      <c r="I37" s="33">
        <v>0</v>
      </c>
      <c r="J37" s="33">
        <v>0</v>
      </c>
      <c r="K37" s="33">
        <v>0</v>
      </c>
      <c r="L37" s="33">
        <v>0</v>
      </c>
      <c r="M37" s="33">
        <v>0</v>
      </c>
      <c r="N37" s="33">
        <v>0</v>
      </c>
      <c r="O37" s="33">
        <v>0</v>
      </c>
      <c r="P37" s="33">
        <v>0</v>
      </c>
      <c r="Q37" s="33">
        <v>0</v>
      </c>
      <c r="R37" s="33">
        <v>0</v>
      </c>
      <c r="S37" s="33">
        <v>0</v>
      </c>
      <c r="T37" s="33">
        <v>0</v>
      </c>
      <c r="U37" s="33">
        <v>0</v>
      </c>
      <c r="V37" s="33">
        <v>0</v>
      </c>
      <c r="W37" s="37">
        <f t="shared" ref="W37:W38" si="13">H37+I37+J37+K37-L37+M37+N37+O37+P37+Q37+R37+U37+V37+S37+T37</f>
        <v>0</v>
      </c>
      <c r="X37" s="33">
        <v>0</v>
      </c>
      <c r="Y37" s="37">
        <f t="shared" si="12"/>
        <v>0</v>
      </c>
    </row>
    <row r="38" spans="1:25" ht="12.75" customHeight="1" x14ac:dyDescent="0.2">
      <c r="A38" s="288" t="s">
        <v>265</v>
      </c>
      <c r="B38" s="288"/>
      <c r="C38" s="288"/>
      <c r="D38" s="288"/>
      <c r="E38" s="288"/>
      <c r="F38" s="288"/>
      <c r="G38" s="6">
        <v>30</v>
      </c>
      <c r="H38" s="33">
        <v>0</v>
      </c>
      <c r="I38" s="33">
        <v>0</v>
      </c>
      <c r="J38" s="33">
        <v>0</v>
      </c>
      <c r="K38" s="33">
        <v>0</v>
      </c>
      <c r="L38" s="33">
        <v>0</v>
      </c>
      <c r="M38" s="33">
        <v>0</v>
      </c>
      <c r="N38" s="33">
        <v>0</v>
      </c>
      <c r="O38" s="33">
        <v>0</v>
      </c>
      <c r="P38" s="33">
        <v>0</v>
      </c>
      <c r="Q38" s="33">
        <v>0</v>
      </c>
      <c r="R38" s="33">
        <v>0</v>
      </c>
      <c r="S38" s="33">
        <v>0</v>
      </c>
      <c r="T38" s="33">
        <v>0</v>
      </c>
      <c r="U38" s="33">
        <v>0</v>
      </c>
      <c r="V38" s="33">
        <v>0</v>
      </c>
      <c r="W38" s="37">
        <f t="shared" si="13"/>
        <v>0</v>
      </c>
      <c r="X38" s="33">
        <v>0</v>
      </c>
      <c r="Y38" s="37">
        <f t="shared" si="12"/>
        <v>0</v>
      </c>
    </row>
    <row r="39" spans="1:25" ht="25.5" customHeight="1" x14ac:dyDescent="0.2">
      <c r="A39" s="289" t="s">
        <v>427</v>
      </c>
      <c r="B39" s="289"/>
      <c r="C39" s="289"/>
      <c r="D39" s="289"/>
      <c r="E39" s="289"/>
      <c r="F39" s="289"/>
      <c r="G39" s="7">
        <v>31</v>
      </c>
      <c r="H39" s="34">
        <f>H36+H37+H38</f>
        <v>14165541</v>
      </c>
      <c r="I39" s="34">
        <f t="shared" ref="I39:Y39" si="14">I36+I37+I38</f>
        <v>12005369</v>
      </c>
      <c r="J39" s="34">
        <f t="shared" si="14"/>
        <v>75840</v>
      </c>
      <c r="K39" s="34">
        <f t="shared" si="14"/>
        <v>126454</v>
      </c>
      <c r="L39" s="34">
        <f t="shared" si="14"/>
        <v>126454</v>
      </c>
      <c r="M39" s="34">
        <f t="shared" si="14"/>
        <v>0</v>
      </c>
      <c r="N39" s="34">
        <f t="shared" si="14"/>
        <v>0</v>
      </c>
      <c r="O39" s="34">
        <f t="shared" si="14"/>
        <v>0</v>
      </c>
      <c r="P39" s="34">
        <f t="shared" si="14"/>
        <v>1853186</v>
      </c>
      <c r="Q39" s="34">
        <f t="shared" si="14"/>
        <v>0</v>
      </c>
      <c r="R39" s="34">
        <f t="shared" si="14"/>
        <v>0</v>
      </c>
      <c r="S39" s="34">
        <f t="shared" si="14"/>
        <v>0</v>
      </c>
      <c r="T39" s="34">
        <f t="shared" si="14"/>
        <v>0</v>
      </c>
      <c r="U39" s="34">
        <f t="shared" si="14"/>
        <v>10804345</v>
      </c>
      <c r="V39" s="34">
        <f t="shared" si="14"/>
        <v>0</v>
      </c>
      <c r="W39" s="34">
        <f t="shared" si="14"/>
        <v>38904281</v>
      </c>
      <c r="X39" s="34">
        <f t="shared" si="14"/>
        <v>0</v>
      </c>
      <c r="Y39" s="34">
        <f t="shared" si="14"/>
        <v>38904281</v>
      </c>
    </row>
    <row r="40" spans="1:25" ht="12.75" customHeight="1" x14ac:dyDescent="0.2">
      <c r="A40" s="288" t="s">
        <v>266</v>
      </c>
      <c r="B40" s="288"/>
      <c r="C40" s="288"/>
      <c r="D40" s="288"/>
      <c r="E40" s="288"/>
      <c r="F40" s="288"/>
      <c r="G40" s="6">
        <v>32</v>
      </c>
      <c r="H40" s="35">
        <v>0</v>
      </c>
      <c r="I40" s="35">
        <v>0</v>
      </c>
      <c r="J40" s="35">
        <v>0</v>
      </c>
      <c r="K40" s="35">
        <v>0</v>
      </c>
      <c r="L40" s="35">
        <v>0</v>
      </c>
      <c r="M40" s="35">
        <v>0</v>
      </c>
      <c r="N40" s="35">
        <v>0</v>
      </c>
      <c r="O40" s="35">
        <v>0</v>
      </c>
      <c r="P40" s="35">
        <v>0</v>
      </c>
      <c r="Q40" s="35">
        <v>0</v>
      </c>
      <c r="R40" s="35">
        <v>0</v>
      </c>
      <c r="S40" s="33">
        <v>0</v>
      </c>
      <c r="T40" s="33">
        <v>0</v>
      </c>
      <c r="U40" s="35">
        <v>0</v>
      </c>
      <c r="V40" s="33">
        <v>-1523181</v>
      </c>
      <c r="W40" s="37">
        <f t="shared" ref="W40:W58" si="15">H40+I40+J40+K40-L40+M40+N40+O40+P40+Q40+R40+U40+V40+S40+T40</f>
        <v>-1523181</v>
      </c>
      <c r="X40" s="33">
        <v>0</v>
      </c>
      <c r="Y40" s="37">
        <f t="shared" ref="Y40:Y58" si="16">W40+X40</f>
        <v>-1523181</v>
      </c>
    </row>
    <row r="41" spans="1:25" ht="12.75" customHeight="1" x14ac:dyDescent="0.2">
      <c r="A41" s="288" t="s">
        <v>267</v>
      </c>
      <c r="B41" s="288"/>
      <c r="C41" s="288"/>
      <c r="D41" s="288"/>
      <c r="E41" s="288"/>
      <c r="F41" s="288"/>
      <c r="G41" s="6">
        <v>33</v>
      </c>
      <c r="H41" s="35">
        <v>0</v>
      </c>
      <c r="I41" s="35">
        <v>0</v>
      </c>
      <c r="J41" s="35">
        <v>0</v>
      </c>
      <c r="K41" s="35">
        <v>0</v>
      </c>
      <c r="L41" s="35">
        <v>0</v>
      </c>
      <c r="M41" s="35">
        <v>0</v>
      </c>
      <c r="N41" s="33">
        <v>0</v>
      </c>
      <c r="O41" s="35">
        <v>0</v>
      </c>
      <c r="P41" s="35">
        <v>0</v>
      </c>
      <c r="Q41" s="35">
        <v>0</v>
      </c>
      <c r="R41" s="35">
        <v>0</v>
      </c>
      <c r="S41" s="33">
        <v>0</v>
      </c>
      <c r="T41" s="33">
        <v>0</v>
      </c>
      <c r="U41" s="35">
        <v>0</v>
      </c>
      <c r="V41" s="35">
        <v>0</v>
      </c>
      <c r="W41" s="37">
        <f t="shared" si="15"/>
        <v>0</v>
      </c>
      <c r="X41" s="33">
        <v>0</v>
      </c>
      <c r="Y41" s="37">
        <f t="shared" si="16"/>
        <v>0</v>
      </c>
    </row>
    <row r="42" spans="1:25" ht="27" customHeight="1" x14ac:dyDescent="0.2">
      <c r="A42" s="288" t="s">
        <v>279</v>
      </c>
      <c r="B42" s="288"/>
      <c r="C42" s="288"/>
      <c r="D42" s="288"/>
      <c r="E42" s="288"/>
      <c r="F42" s="288"/>
      <c r="G42" s="6">
        <v>34</v>
      </c>
      <c r="H42" s="35">
        <v>0</v>
      </c>
      <c r="I42" s="35">
        <v>0</v>
      </c>
      <c r="J42" s="35">
        <v>0</v>
      </c>
      <c r="K42" s="35">
        <v>0</v>
      </c>
      <c r="L42" s="35">
        <v>0</v>
      </c>
      <c r="M42" s="35">
        <v>0</v>
      </c>
      <c r="N42" s="35">
        <v>0</v>
      </c>
      <c r="O42" s="33">
        <v>0</v>
      </c>
      <c r="P42" s="35">
        <v>0</v>
      </c>
      <c r="Q42" s="35">
        <v>0</v>
      </c>
      <c r="R42" s="35">
        <v>0</v>
      </c>
      <c r="S42" s="33">
        <v>0</v>
      </c>
      <c r="T42" s="33">
        <v>0</v>
      </c>
      <c r="U42" s="33">
        <v>0</v>
      </c>
      <c r="V42" s="33">
        <v>0</v>
      </c>
      <c r="W42" s="37">
        <f t="shared" si="15"/>
        <v>0</v>
      </c>
      <c r="X42" s="33">
        <v>0</v>
      </c>
      <c r="Y42" s="37">
        <f t="shared" si="16"/>
        <v>0</v>
      </c>
    </row>
    <row r="43" spans="1:25" ht="20.25" customHeight="1" x14ac:dyDescent="0.2">
      <c r="A43" s="288" t="s">
        <v>416</v>
      </c>
      <c r="B43" s="288"/>
      <c r="C43" s="288"/>
      <c r="D43" s="288"/>
      <c r="E43" s="288"/>
      <c r="F43" s="288"/>
      <c r="G43" s="6">
        <v>35</v>
      </c>
      <c r="H43" s="35">
        <v>0</v>
      </c>
      <c r="I43" s="35">
        <v>0</v>
      </c>
      <c r="J43" s="35">
        <v>0</v>
      </c>
      <c r="K43" s="35">
        <v>0</v>
      </c>
      <c r="L43" s="35">
        <v>0</v>
      </c>
      <c r="M43" s="35">
        <v>0</v>
      </c>
      <c r="N43" s="35">
        <v>0</v>
      </c>
      <c r="O43" s="35">
        <v>0</v>
      </c>
      <c r="P43" s="33">
        <v>1776038</v>
      </c>
      <c r="Q43" s="35">
        <v>0</v>
      </c>
      <c r="R43" s="35">
        <v>0</v>
      </c>
      <c r="S43" s="33">
        <v>0</v>
      </c>
      <c r="T43" s="33">
        <v>0</v>
      </c>
      <c r="U43" s="33">
        <v>0</v>
      </c>
      <c r="V43" s="33">
        <v>0</v>
      </c>
      <c r="W43" s="37">
        <f t="shared" si="15"/>
        <v>1776038</v>
      </c>
      <c r="X43" s="33">
        <v>0</v>
      </c>
      <c r="Y43" s="37">
        <f t="shared" si="16"/>
        <v>1776038</v>
      </c>
    </row>
    <row r="44" spans="1:25" ht="21" customHeight="1" x14ac:dyDescent="0.2">
      <c r="A44" s="288" t="s">
        <v>269</v>
      </c>
      <c r="B44" s="288"/>
      <c r="C44" s="288"/>
      <c r="D44" s="288"/>
      <c r="E44" s="288"/>
      <c r="F44" s="288"/>
      <c r="G44" s="6">
        <v>36</v>
      </c>
      <c r="H44" s="35">
        <v>0</v>
      </c>
      <c r="I44" s="35">
        <v>0</v>
      </c>
      <c r="J44" s="35">
        <v>0</v>
      </c>
      <c r="K44" s="35">
        <v>0</v>
      </c>
      <c r="L44" s="35">
        <v>0</v>
      </c>
      <c r="M44" s="35">
        <v>0</v>
      </c>
      <c r="N44" s="35">
        <v>0</v>
      </c>
      <c r="O44" s="35">
        <v>0</v>
      </c>
      <c r="P44" s="35">
        <v>0</v>
      </c>
      <c r="Q44" s="33">
        <v>0</v>
      </c>
      <c r="R44" s="35">
        <v>0</v>
      </c>
      <c r="S44" s="33">
        <v>0</v>
      </c>
      <c r="T44" s="33">
        <v>0</v>
      </c>
      <c r="U44" s="33">
        <v>0</v>
      </c>
      <c r="V44" s="33">
        <v>0</v>
      </c>
      <c r="W44" s="37">
        <f t="shared" si="15"/>
        <v>0</v>
      </c>
      <c r="X44" s="33">
        <v>0</v>
      </c>
      <c r="Y44" s="37">
        <f t="shared" si="16"/>
        <v>0</v>
      </c>
    </row>
    <row r="45" spans="1:25" ht="29.25" customHeight="1" x14ac:dyDescent="0.2">
      <c r="A45" s="288" t="s">
        <v>270</v>
      </c>
      <c r="B45" s="288"/>
      <c r="C45" s="288"/>
      <c r="D45" s="288"/>
      <c r="E45" s="288"/>
      <c r="F45" s="288"/>
      <c r="G45" s="6">
        <v>37</v>
      </c>
      <c r="H45" s="35">
        <v>0</v>
      </c>
      <c r="I45" s="35">
        <v>0</v>
      </c>
      <c r="J45" s="35">
        <v>0</v>
      </c>
      <c r="K45" s="35">
        <v>0</v>
      </c>
      <c r="L45" s="35">
        <v>0</v>
      </c>
      <c r="M45" s="35">
        <v>0</v>
      </c>
      <c r="N45" s="35">
        <v>0</v>
      </c>
      <c r="O45" s="35">
        <v>0</v>
      </c>
      <c r="P45" s="35">
        <v>0</v>
      </c>
      <c r="Q45" s="35">
        <v>0</v>
      </c>
      <c r="R45" s="33">
        <v>0</v>
      </c>
      <c r="S45" s="33">
        <v>0</v>
      </c>
      <c r="T45" s="33">
        <v>0</v>
      </c>
      <c r="U45" s="33">
        <v>0</v>
      </c>
      <c r="V45" s="33">
        <v>0</v>
      </c>
      <c r="W45" s="37">
        <f t="shared" si="15"/>
        <v>0</v>
      </c>
      <c r="X45" s="33">
        <v>0</v>
      </c>
      <c r="Y45" s="37">
        <f t="shared" si="16"/>
        <v>0</v>
      </c>
    </row>
    <row r="46" spans="1:25" ht="21" customHeight="1" x14ac:dyDescent="0.2">
      <c r="A46" s="288" t="s">
        <v>280</v>
      </c>
      <c r="B46" s="288"/>
      <c r="C46" s="288"/>
      <c r="D46" s="288"/>
      <c r="E46" s="288"/>
      <c r="F46" s="288"/>
      <c r="G46" s="6">
        <v>38</v>
      </c>
      <c r="H46" s="35">
        <v>0</v>
      </c>
      <c r="I46" s="35">
        <v>0</v>
      </c>
      <c r="J46" s="35">
        <v>0</v>
      </c>
      <c r="K46" s="35">
        <v>0</v>
      </c>
      <c r="L46" s="35">
        <v>0</v>
      </c>
      <c r="M46" s="35">
        <v>0</v>
      </c>
      <c r="N46" s="33">
        <v>0</v>
      </c>
      <c r="O46" s="33">
        <v>0</v>
      </c>
      <c r="P46" s="33">
        <v>0</v>
      </c>
      <c r="Q46" s="33">
        <v>0</v>
      </c>
      <c r="R46" s="33">
        <v>0</v>
      </c>
      <c r="S46" s="33">
        <v>0</v>
      </c>
      <c r="T46" s="33">
        <v>0</v>
      </c>
      <c r="U46" s="33">
        <v>0</v>
      </c>
      <c r="V46" s="33">
        <v>0</v>
      </c>
      <c r="W46" s="37">
        <f t="shared" si="15"/>
        <v>0</v>
      </c>
      <c r="X46" s="33">
        <v>0</v>
      </c>
      <c r="Y46" s="37">
        <f t="shared" si="16"/>
        <v>0</v>
      </c>
    </row>
    <row r="47" spans="1:25" ht="12.75" customHeight="1" x14ac:dyDescent="0.2">
      <c r="A47" s="288" t="s">
        <v>272</v>
      </c>
      <c r="B47" s="288"/>
      <c r="C47" s="288"/>
      <c r="D47" s="288"/>
      <c r="E47" s="288"/>
      <c r="F47" s="288"/>
      <c r="G47" s="6">
        <v>39</v>
      </c>
      <c r="H47" s="35">
        <v>0</v>
      </c>
      <c r="I47" s="35">
        <v>0</v>
      </c>
      <c r="J47" s="35">
        <v>0</v>
      </c>
      <c r="K47" s="35">
        <v>0</v>
      </c>
      <c r="L47" s="35">
        <v>0</v>
      </c>
      <c r="M47" s="35">
        <v>0</v>
      </c>
      <c r="N47" s="33">
        <v>0</v>
      </c>
      <c r="O47" s="33">
        <v>0</v>
      </c>
      <c r="P47" s="33">
        <v>0</v>
      </c>
      <c r="Q47" s="33">
        <v>0</v>
      </c>
      <c r="R47" s="33">
        <v>0</v>
      </c>
      <c r="S47" s="33">
        <v>0</v>
      </c>
      <c r="T47" s="33">
        <v>0</v>
      </c>
      <c r="U47" s="33">
        <v>0</v>
      </c>
      <c r="V47" s="33">
        <v>0</v>
      </c>
      <c r="W47" s="37">
        <f t="shared" si="15"/>
        <v>0</v>
      </c>
      <c r="X47" s="33">
        <v>0</v>
      </c>
      <c r="Y47" s="37">
        <f t="shared" si="16"/>
        <v>0</v>
      </c>
    </row>
    <row r="48" spans="1:25" ht="12.75" customHeight="1" x14ac:dyDescent="0.2">
      <c r="A48" s="288" t="s">
        <v>273</v>
      </c>
      <c r="B48" s="288"/>
      <c r="C48" s="288"/>
      <c r="D48" s="288"/>
      <c r="E48" s="288"/>
      <c r="F48" s="288"/>
      <c r="G48" s="6">
        <v>40</v>
      </c>
      <c r="H48" s="33">
        <v>0</v>
      </c>
      <c r="I48" s="33">
        <v>0</v>
      </c>
      <c r="J48" s="33">
        <v>0</v>
      </c>
      <c r="K48" s="33">
        <v>0</v>
      </c>
      <c r="L48" s="33">
        <v>0</v>
      </c>
      <c r="M48" s="33">
        <v>0</v>
      </c>
      <c r="N48" s="33">
        <v>0</v>
      </c>
      <c r="O48" s="33">
        <v>0</v>
      </c>
      <c r="P48" s="33">
        <v>0</v>
      </c>
      <c r="Q48" s="33">
        <v>0</v>
      </c>
      <c r="R48" s="33">
        <v>0</v>
      </c>
      <c r="S48" s="33">
        <v>0</v>
      </c>
      <c r="T48" s="33">
        <v>0</v>
      </c>
      <c r="U48" s="33">
        <v>0</v>
      </c>
      <c r="V48" s="33">
        <v>0</v>
      </c>
      <c r="W48" s="37">
        <f t="shared" si="15"/>
        <v>0</v>
      </c>
      <c r="X48" s="33">
        <v>0</v>
      </c>
      <c r="Y48" s="37">
        <f t="shared" si="16"/>
        <v>0</v>
      </c>
    </row>
    <row r="49" spans="1:25" ht="12.75" customHeight="1" x14ac:dyDescent="0.2">
      <c r="A49" s="288" t="s">
        <v>274</v>
      </c>
      <c r="B49" s="288"/>
      <c r="C49" s="288"/>
      <c r="D49" s="288"/>
      <c r="E49" s="288"/>
      <c r="F49" s="288"/>
      <c r="G49" s="6">
        <v>41</v>
      </c>
      <c r="H49" s="35">
        <v>0</v>
      </c>
      <c r="I49" s="35">
        <v>0</v>
      </c>
      <c r="J49" s="35">
        <v>0</v>
      </c>
      <c r="K49" s="35">
        <v>0</v>
      </c>
      <c r="L49" s="35">
        <v>0</v>
      </c>
      <c r="M49" s="35">
        <v>0</v>
      </c>
      <c r="N49" s="33">
        <v>0</v>
      </c>
      <c r="O49" s="33">
        <v>0</v>
      </c>
      <c r="P49" s="33">
        <v>0</v>
      </c>
      <c r="Q49" s="33">
        <v>0</v>
      </c>
      <c r="R49" s="33">
        <v>0</v>
      </c>
      <c r="S49" s="33">
        <v>0</v>
      </c>
      <c r="T49" s="33">
        <v>0</v>
      </c>
      <c r="U49" s="33">
        <v>0</v>
      </c>
      <c r="V49" s="33">
        <v>0</v>
      </c>
      <c r="W49" s="37">
        <f t="shared" si="15"/>
        <v>0</v>
      </c>
      <c r="X49" s="33">
        <v>0</v>
      </c>
      <c r="Y49" s="37">
        <f t="shared" si="16"/>
        <v>0</v>
      </c>
    </row>
    <row r="50" spans="1:25" ht="24" customHeight="1" x14ac:dyDescent="0.2">
      <c r="A50" s="288" t="s">
        <v>417</v>
      </c>
      <c r="B50" s="288"/>
      <c r="C50" s="288"/>
      <c r="D50" s="288"/>
      <c r="E50" s="288"/>
      <c r="F50" s="288"/>
      <c r="G50" s="6">
        <v>42</v>
      </c>
      <c r="H50" s="33">
        <v>0</v>
      </c>
      <c r="I50" s="33">
        <v>0</v>
      </c>
      <c r="J50" s="33">
        <v>0</v>
      </c>
      <c r="K50" s="33">
        <v>0</v>
      </c>
      <c r="L50" s="33">
        <v>0</v>
      </c>
      <c r="M50" s="33">
        <v>0</v>
      </c>
      <c r="N50" s="33">
        <v>0</v>
      </c>
      <c r="O50" s="33">
        <v>0</v>
      </c>
      <c r="P50" s="33">
        <v>0</v>
      </c>
      <c r="Q50" s="33">
        <v>0</v>
      </c>
      <c r="R50" s="33">
        <v>0</v>
      </c>
      <c r="S50" s="33">
        <v>0</v>
      </c>
      <c r="T50" s="33">
        <v>0</v>
      </c>
      <c r="U50" s="33">
        <v>0</v>
      </c>
      <c r="V50" s="33">
        <v>0</v>
      </c>
      <c r="W50" s="37">
        <f t="shared" si="15"/>
        <v>0</v>
      </c>
      <c r="X50" s="33">
        <v>0</v>
      </c>
      <c r="Y50" s="37">
        <f t="shared" si="16"/>
        <v>0</v>
      </c>
    </row>
    <row r="51" spans="1:25" ht="26.25" customHeight="1" x14ac:dyDescent="0.2">
      <c r="A51" s="288" t="s">
        <v>418</v>
      </c>
      <c r="B51" s="288"/>
      <c r="C51" s="288"/>
      <c r="D51" s="288"/>
      <c r="E51" s="288"/>
      <c r="F51" s="288"/>
      <c r="G51" s="6">
        <v>43</v>
      </c>
      <c r="H51" s="33">
        <v>0</v>
      </c>
      <c r="I51" s="33">
        <v>0</v>
      </c>
      <c r="J51" s="33">
        <v>0</v>
      </c>
      <c r="K51" s="33">
        <v>0</v>
      </c>
      <c r="L51" s="33">
        <v>0</v>
      </c>
      <c r="M51" s="33">
        <v>0</v>
      </c>
      <c r="N51" s="33">
        <v>0</v>
      </c>
      <c r="O51" s="33">
        <v>0</v>
      </c>
      <c r="P51" s="33">
        <v>0</v>
      </c>
      <c r="Q51" s="33">
        <v>0</v>
      </c>
      <c r="R51" s="33">
        <v>0</v>
      </c>
      <c r="S51" s="33">
        <v>0</v>
      </c>
      <c r="T51" s="33">
        <v>0</v>
      </c>
      <c r="U51" s="33">
        <v>0</v>
      </c>
      <c r="V51" s="33">
        <v>0</v>
      </c>
      <c r="W51" s="37">
        <f t="shared" si="15"/>
        <v>0</v>
      </c>
      <c r="X51" s="33">
        <v>0</v>
      </c>
      <c r="Y51" s="37">
        <f t="shared" si="16"/>
        <v>0</v>
      </c>
    </row>
    <row r="52" spans="1:25" ht="22.5" customHeight="1" x14ac:dyDescent="0.2">
      <c r="A52" s="288" t="s">
        <v>419</v>
      </c>
      <c r="B52" s="288"/>
      <c r="C52" s="288"/>
      <c r="D52" s="288"/>
      <c r="E52" s="288"/>
      <c r="F52" s="288"/>
      <c r="G52" s="6">
        <v>44</v>
      </c>
      <c r="H52" s="33">
        <v>0</v>
      </c>
      <c r="I52" s="33">
        <v>0</v>
      </c>
      <c r="J52" s="33">
        <v>0</v>
      </c>
      <c r="K52" s="33">
        <v>0</v>
      </c>
      <c r="L52" s="33">
        <v>0</v>
      </c>
      <c r="M52" s="33">
        <v>0</v>
      </c>
      <c r="N52" s="33">
        <v>0</v>
      </c>
      <c r="O52" s="33">
        <v>0</v>
      </c>
      <c r="P52" s="33">
        <v>0</v>
      </c>
      <c r="Q52" s="33">
        <v>0</v>
      </c>
      <c r="R52" s="33">
        <v>0</v>
      </c>
      <c r="S52" s="33">
        <v>0</v>
      </c>
      <c r="T52" s="33">
        <v>0</v>
      </c>
      <c r="U52" s="33">
        <v>0</v>
      </c>
      <c r="V52" s="33">
        <v>0</v>
      </c>
      <c r="W52" s="37">
        <f t="shared" si="15"/>
        <v>0</v>
      </c>
      <c r="X52" s="33">
        <v>0</v>
      </c>
      <c r="Y52" s="37">
        <f t="shared" si="16"/>
        <v>0</v>
      </c>
    </row>
    <row r="53" spans="1:25" ht="12.75" customHeight="1" x14ac:dyDescent="0.2">
      <c r="A53" s="288" t="s">
        <v>275</v>
      </c>
      <c r="B53" s="288"/>
      <c r="C53" s="288"/>
      <c r="D53" s="288"/>
      <c r="E53" s="288"/>
      <c r="F53" s="288"/>
      <c r="G53" s="6">
        <v>45</v>
      </c>
      <c r="H53" s="33">
        <v>0</v>
      </c>
      <c r="I53" s="33">
        <v>0</v>
      </c>
      <c r="J53" s="33">
        <v>0</v>
      </c>
      <c r="K53" s="33">
        <v>22850</v>
      </c>
      <c r="L53" s="33">
        <v>22850</v>
      </c>
      <c r="M53" s="33">
        <v>0</v>
      </c>
      <c r="N53" s="33">
        <v>0</v>
      </c>
      <c r="O53" s="33">
        <v>0</v>
      </c>
      <c r="P53" s="33">
        <v>0</v>
      </c>
      <c r="Q53" s="33">
        <v>0</v>
      </c>
      <c r="R53" s="33">
        <v>0</v>
      </c>
      <c r="S53" s="33">
        <v>0</v>
      </c>
      <c r="T53" s="33">
        <v>0</v>
      </c>
      <c r="U53" s="33">
        <v>-22850</v>
      </c>
      <c r="V53" s="33">
        <v>0</v>
      </c>
      <c r="W53" s="37">
        <f t="shared" si="15"/>
        <v>-22850</v>
      </c>
      <c r="X53" s="33">
        <v>0</v>
      </c>
      <c r="Y53" s="37">
        <f t="shared" si="16"/>
        <v>-22850</v>
      </c>
    </row>
    <row r="54" spans="1:25" ht="12.75" customHeight="1" x14ac:dyDescent="0.2">
      <c r="A54" s="288" t="s">
        <v>420</v>
      </c>
      <c r="B54" s="288"/>
      <c r="C54" s="288"/>
      <c r="D54" s="288"/>
      <c r="E54" s="288"/>
      <c r="F54" s="288"/>
      <c r="G54" s="6">
        <v>46</v>
      </c>
      <c r="H54" s="33">
        <v>0</v>
      </c>
      <c r="I54" s="33">
        <v>0</v>
      </c>
      <c r="J54" s="33">
        <v>0</v>
      </c>
      <c r="K54" s="33">
        <v>0</v>
      </c>
      <c r="L54" s="33">
        <v>0</v>
      </c>
      <c r="M54" s="33">
        <v>0</v>
      </c>
      <c r="N54" s="33">
        <v>0</v>
      </c>
      <c r="O54" s="33">
        <v>0</v>
      </c>
      <c r="P54" s="33">
        <v>0</v>
      </c>
      <c r="Q54" s="33">
        <v>0</v>
      </c>
      <c r="R54" s="33">
        <v>0</v>
      </c>
      <c r="S54" s="33">
        <v>0</v>
      </c>
      <c r="T54" s="33">
        <v>0</v>
      </c>
      <c r="U54" s="33">
        <v>0</v>
      </c>
      <c r="V54" s="33">
        <v>0</v>
      </c>
      <c r="W54" s="37">
        <f t="shared" si="15"/>
        <v>0</v>
      </c>
      <c r="X54" s="33">
        <v>0</v>
      </c>
      <c r="Y54" s="37">
        <f t="shared" si="16"/>
        <v>0</v>
      </c>
    </row>
    <row r="55" spans="1:25" ht="12.75" customHeight="1" x14ac:dyDescent="0.2">
      <c r="A55" s="288" t="s">
        <v>428</v>
      </c>
      <c r="B55" s="288"/>
      <c r="C55" s="288"/>
      <c r="D55" s="288"/>
      <c r="E55" s="288"/>
      <c r="F55" s="288"/>
      <c r="G55" s="6">
        <v>47</v>
      </c>
      <c r="H55" s="33">
        <v>0</v>
      </c>
      <c r="I55" s="33">
        <v>0</v>
      </c>
      <c r="J55" s="33">
        <v>0</v>
      </c>
      <c r="K55" s="33">
        <v>0</v>
      </c>
      <c r="L55" s="33">
        <v>0</v>
      </c>
      <c r="M55" s="33">
        <v>0</v>
      </c>
      <c r="N55" s="33">
        <v>0</v>
      </c>
      <c r="O55" s="33">
        <v>0</v>
      </c>
      <c r="P55" s="33">
        <v>0</v>
      </c>
      <c r="Q55" s="33">
        <v>0</v>
      </c>
      <c r="R55" s="33">
        <v>0</v>
      </c>
      <c r="S55" s="33">
        <v>0</v>
      </c>
      <c r="T55" s="33">
        <v>0</v>
      </c>
      <c r="U55" s="33">
        <v>0</v>
      </c>
      <c r="V55" s="33">
        <v>0</v>
      </c>
      <c r="W55" s="37">
        <f t="shared" si="15"/>
        <v>0</v>
      </c>
      <c r="X55" s="33">
        <v>0</v>
      </c>
      <c r="Y55" s="37">
        <f t="shared" si="16"/>
        <v>0</v>
      </c>
    </row>
    <row r="56" spans="1:25" ht="12.75" customHeight="1" x14ac:dyDescent="0.2">
      <c r="A56" s="288" t="s">
        <v>421</v>
      </c>
      <c r="B56" s="288"/>
      <c r="C56" s="288"/>
      <c r="D56" s="288"/>
      <c r="E56" s="288"/>
      <c r="F56" s="288"/>
      <c r="G56" s="6">
        <v>48</v>
      </c>
      <c r="H56" s="33">
        <v>0</v>
      </c>
      <c r="I56" s="33">
        <v>0</v>
      </c>
      <c r="J56" s="33">
        <v>0</v>
      </c>
      <c r="K56" s="33">
        <v>0</v>
      </c>
      <c r="L56" s="33">
        <v>0</v>
      </c>
      <c r="M56" s="33">
        <v>0</v>
      </c>
      <c r="N56" s="33">
        <v>0</v>
      </c>
      <c r="O56" s="33">
        <v>0</v>
      </c>
      <c r="P56" s="33">
        <v>0</v>
      </c>
      <c r="Q56" s="33">
        <v>0</v>
      </c>
      <c r="R56" s="33">
        <v>0</v>
      </c>
      <c r="S56" s="33">
        <v>0</v>
      </c>
      <c r="T56" s="33">
        <v>0</v>
      </c>
      <c r="U56" s="33">
        <v>0</v>
      </c>
      <c r="V56" s="33">
        <v>0</v>
      </c>
      <c r="W56" s="37">
        <f t="shared" si="15"/>
        <v>0</v>
      </c>
      <c r="X56" s="33">
        <v>0</v>
      </c>
      <c r="Y56" s="37">
        <f t="shared" si="16"/>
        <v>0</v>
      </c>
    </row>
    <row r="57" spans="1:25" ht="12.75" customHeight="1" x14ac:dyDescent="0.2">
      <c r="A57" s="288" t="s">
        <v>429</v>
      </c>
      <c r="B57" s="288"/>
      <c r="C57" s="288"/>
      <c r="D57" s="288"/>
      <c r="E57" s="288"/>
      <c r="F57" s="288"/>
      <c r="G57" s="6">
        <v>49</v>
      </c>
      <c r="H57" s="33">
        <v>0</v>
      </c>
      <c r="I57" s="33">
        <v>0</v>
      </c>
      <c r="J57" s="33">
        <v>0</v>
      </c>
      <c r="K57" s="33">
        <v>0</v>
      </c>
      <c r="L57" s="33">
        <v>0</v>
      </c>
      <c r="M57" s="33">
        <v>0</v>
      </c>
      <c r="N57" s="33">
        <v>0</v>
      </c>
      <c r="O57" s="33">
        <v>0</v>
      </c>
      <c r="P57" s="33">
        <v>0</v>
      </c>
      <c r="Q57" s="33">
        <v>0</v>
      </c>
      <c r="R57" s="33">
        <v>0</v>
      </c>
      <c r="S57" s="33">
        <v>0</v>
      </c>
      <c r="T57" s="33">
        <v>0</v>
      </c>
      <c r="U57" s="33">
        <v>0</v>
      </c>
      <c r="V57" s="33">
        <v>0</v>
      </c>
      <c r="W57" s="37">
        <f t="shared" si="15"/>
        <v>0</v>
      </c>
      <c r="X57" s="33">
        <v>0</v>
      </c>
      <c r="Y57" s="37">
        <f t="shared" si="16"/>
        <v>0</v>
      </c>
    </row>
    <row r="58" spans="1:25" ht="12.75" customHeight="1" x14ac:dyDescent="0.2">
      <c r="A58" s="288" t="s">
        <v>423</v>
      </c>
      <c r="B58" s="288"/>
      <c r="C58" s="288"/>
      <c r="D58" s="288"/>
      <c r="E58" s="288"/>
      <c r="F58" s="288"/>
      <c r="G58" s="6">
        <v>50</v>
      </c>
      <c r="H58" s="33">
        <v>0</v>
      </c>
      <c r="I58" s="33">
        <v>0</v>
      </c>
      <c r="J58" s="33">
        <v>0</v>
      </c>
      <c r="K58" s="33">
        <v>0</v>
      </c>
      <c r="L58" s="33">
        <v>0</v>
      </c>
      <c r="M58" s="33">
        <v>0</v>
      </c>
      <c r="N58" s="33">
        <v>0</v>
      </c>
      <c r="O58" s="33">
        <v>0</v>
      </c>
      <c r="P58" s="33">
        <v>0</v>
      </c>
      <c r="Q58" s="33">
        <v>0</v>
      </c>
      <c r="R58" s="33">
        <v>0</v>
      </c>
      <c r="S58" s="33">
        <v>0</v>
      </c>
      <c r="T58" s="33">
        <v>0</v>
      </c>
      <c r="U58" s="33">
        <v>0</v>
      </c>
      <c r="V58" s="33">
        <v>0</v>
      </c>
      <c r="W58" s="37">
        <f t="shared" si="15"/>
        <v>0</v>
      </c>
      <c r="X58" s="33">
        <v>0</v>
      </c>
      <c r="Y58" s="37">
        <f t="shared" si="16"/>
        <v>0</v>
      </c>
    </row>
    <row r="59" spans="1:25" ht="25.5" customHeight="1" x14ac:dyDescent="0.2">
      <c r="A59" s="306" t="s">
        <v>430</v>
      </c>
      <c r="B59" s="306"/>
      <c r="C59" s="306"/>
      <c r="D59" s="306"/>
      <c r="E59" s="306"/>
      <c r="F59" s="306"/>
      <c r="G59" s="8">
        <v>51</v>
      </c>
      <c r="H59" s="36">
        <f>SUM(H39:H58)</f>
        <v>14165541</v>
      </c>
      <c r="I59" s="36">
        <f t="shared" ref="I59:Y59" si="17">SUM(I39:I58)</f>
        <v>12005369</v>
      </c>
      <c r="J59" s="36">
        <f t="shared" si="17"/>
        <v>75840</v>
      </c>
      <c r="K59" s="36">
        <f t="shared" si="17"/>
        <v>149304</v>
      </c>
      <c r="L59" s="36">
        <f t="shared" si="17"/>
        <v>149304</v>
      </c>
      <c r="M59" s="36">
        <f t="shared" si="17"/>
        <v>0</v>
      </c>
      <c r="N59" s="36">
        <f t="shared" si="17"/>
        <v>0</v>
      </c>
      <c r="O59" s="36">
        <f t="shared" si="17"/>
        <v>0</v>
      </c>
      <c r="P59" s="36">
        <f t="shared" si="17"/>
        <v>3629224</v>
      </c>
      <c r="Q59" s="36">
        <f t="shared" si="17"/>
        <v>0</v>
      </c>
      <c r="R59" s="36">
        <f t="shared" si="17"/>
        <v>0</v>
      </c>
      <c r="S59" s="36">
        <f t="shared" si="17"/>
        <v>0</v>
      </c>
      <c r="T59" s="36">
        <f t="shared" si="17"/>
        <v>0</v>
      </c>
      <c r="U59" s="36">
        <f t="shared" si="17"/>
        <v>10781495</v>
      </c>
      <c r="V59" s="36">
        <f t="shared" si="17"/>
        <v>-1523181</v>
      </c>
      <c r="W59" s="36">
        <f t="shared" si="17"/>
        <v>39134288</v>
      </c>
      <c r="X59" s="36">
        <f t="shared" si="17"/>
        <v>0</v>
      </c>
      <c r="Y59" s="36">
        <f t="shared" si="17"/>
        <v>39134288</v>
      </c>
    </row>
    <row r="60" spans="1:25" x14ac:dyDescent="0.2">
      <c r="A60" s="307" t="s">
        <v>276</v>
      </c>
      <c r="B60" s="308"/>
      <c r="C60" s="308"/>
      <c r="D60" s="308"/>
      <c r="E60" s="308"/>
      <c r="F60" s="308"/>
      <c r="G60" s="308"/>
      <c r="H60" s="308"/>
      <c r="I60" s="308"/>
      <c r="J60" s="308"/>
      <c r="K60" s="308"/>
      <c r="L60" s="308"/>
      <c r="M60" s="308"/>
      <c r="N60" s="308"/>
      <c r="O60" s="308"/>
      <c r="P60" s="308"/>
      <c r="Q60" s="308"/>
      <c r="R60" s="308"/>
      <c r="S60" s="308"/>
      <c r="T60" s="308"/>
      <c r="U60" s="308"/>
      <c r="V60" s="308"/>
      <c r="W60" s="308"/>
      <c r="X60" s="308"/>
      <c r="Y60" s="308"/>
    </row>
    <row r="61" spans="1:25" ht="31.5" customHeight="1" x14ac:dyDescent="0.2">
      <c r="A61" s="309" t="s">
        <v>431</v>
      </c>
      <c r="B61" s="309"/>
      <c r="C61" s="309"/>
      <c r="D61" s="309"/>
      <c r="E61" s="309"/>
      <c r="F61" s="309"/>
      <c r="G61" s="7">
        <v>52</v>
      </c>
      <c r="H61" s="37">
        <f>SUM(H41:H49)</f>
        <v>0</v>
      </c>
      <c r="I61" s="37">
        <f t="shared" ref="I61:Y61" si="18">SUM(I41:I49)</f>
        <v>0</v>
      </c>
      <c r="J61" s="37">
        <f t="shared" si="18"/>
        <v>0</v>
      </c>
      <c r="K61" s="37">
        <f t="shared" si="18"/>
        <v>0</v>
      </c>
      <c r="L61" s="37">
        <f t="shared" si="18"/>
        <v>0</v>
      </c>
      <c r="M61" s="37">
        <f t="shared" si="18"/>
        <v>0</v>
      </c>
      <c r="N61" s="37">
        <f t="shared" si="18"/>
        <v>0</v>
      </c>
      <c r="O61" s="37">
        <f t="shared" si="18"/>
        <v>0</v>
      </c>
      <c r="P61" s="37">
        <f t="shared" si="18"/>
        <v>1776038</v>
      </c>
      <c r="Q61" s="37">
        <f t="shared" si="18"/>
        <v>0</v>
      </c>
      <c r="R61" s="37">
        <f t="shared" si="18"/>
        <v>0</v>
      </c>
      <c r="S61" s="37">
        <f t="shared" ref="S61:T61" si="19">SUM(S41:S49)</f>
        <v>0</v>
      </c>
      <c r="T61" s="37">
        <f t="shared" si="19"/>
        <v>0</v>
      </c>
      <c r="U61" s="37">
        <f t="shared" si="18"/>
        <v>0</v>
      </c>
      <c r="V61" s="37">
        <f t="shared" si="18"/>
        <v>0</v>
      </c>
      <c r="W61" s="37">
        <f t="shared" si="18"/>
        <v>1776038</v>
      </c>
      <c r="X61" s="37">
        <f t="shared" si="18"/>
        <v>0</v>
      </c>
      <c r="Y61" s="37">
        <f t="shared" si="18"/>
        <v>1776038</v>
      </c>
    </row>
    <row r="62" spans="1:25" ht="27.75" customHeight="1" x14ac:dyDescent="0.2">
      <c r="A62" s="309" t="s">
        <v>432</v>
      </c>
      <c r="B62" s="309"/>
      <c r="C62" s="309"/>
      <c r="D62" s="309"/>
      <c r="E62" s="309"/>
      <c r="F62" s="309"/>
      <c r="G62" s="7">
        <v>53</v>
      </c>
      <c r="H62" s="37">
        <f>H40+H61</f>
        <v>0</v>
      </c>
      <c r="I62" s="37">
        <f t="shared" ref="I62:Y62" si="20">I40+I61</f>
        <v>0</v>
      </c>
      <c r="J62" s="37">
        <f t="shared" si="20"/>
        <v>0</v>
      </c>
      <c r="K62" s="37">
        <f t="shared" si="20"/>
        <v>0</v>
      </c>
      <c r="L62" s="37">
        <f t="shared" si="20"/>
        <v>0</v>
      </c>
      <c r="M62" s="37">
        <f t="shared" si="20"/>
        <v>0</v>
      </c>
      <c r="N62" s="37">
        <f t="shared" si="20"/>
        <v>0</v>
      </c>
      <c r="O62" s="37">
        <f t="shared" si="20"/>
        <v>0</v>
      </c>
      <c r="P62" s="37">
        <f t="shared" si="20"/>
        <v>1776038</v>
      </c>
      <c r="Q62" s="37">
        <f t="shared" si="20"/>
        <v>0</v>
      </c>
      <c r="R62" s="37">
        <f t="shared" si="20"/>
        <v>0</v>
      </c>
      <c r="S62" s="37">
        <f t="shared" ref="S62:T62" si="21">S40+S61</f>
        <v>0</v>
      </c>
      <c r="T62" s="37">
        <f t="shared" si="21"/>
        <v>0</v>
      </c>
      <c r="U62" s="37">
        <f t="shared" si="20"/>
        <v>0</v>
      </c>
      <c r="V62" s="37">
        <f t="shared" si="20"/>
        <v>-1523181</v>
      </c>
      <c r="W62" s="37">
        <f t="shared" si="20"/>
        <v>252857</v>
      </c>
      <c r="X62" s="37">
        <f t="shared" si="20"/>
        <v>0</v>
      </c>
      <c r="Y62" s="37">
        <f t="shared" si="20"/>
        <v>252857</v>
      </c>
    </row>
    <row r="63" spans="1:25" ht="29.25" customHeight="1" x14ac:dyDescent="0.2">
      <c r="A63" s="310" t="s">
        <v>433</v>
      </c>
      <c r="B63" s="310"/>
      <c r="C63" s="310"/>
      <c r="D63" s="310"/>
      <c r="E63" s="310"/>
      <c r="F63" s="310"/>
      <c r="G63" s="8">
        <v>54</v>
      </c>
      <c r="H63" s="38">
        <f>SUM(H50:H58)</f>
        <v>0</v>
      </c>
      <c r="I63" s="38">
        <f t="shared" ref="I63:Y63" si="22">SUM(I50:I58)</f>
        <v>0</v>
      </c>
      <c r="J63" s="38">
        <f t="shared" si="22"/>
        <v>0</v>
      </c>
      <c r="K63" s="38">
        <f t="shared" si="22"/>
        <v>22850</v>
      </c>
      <c r="L63" s="38">
        <f t="shared" si="22"/>
        <v>22850</v>
      </c>
      <c r="M63" s="38">
        <f t="shared" si="22"/>
        <v>0</v>
      </c>
      <c r="N63" s="38">
        <f t="shared" si="22"/>
        <v>0</v>
      </c>
      <c r="O63" s="38">
        <f t="shared" si="22"/>
        <v>0</v>
      </c>
      <c r="P63" s="38">
        <f t="shared" si="22"/>
        <v>0</v>
      </c>
      <c r="Q63" s="38">
        <f t="shared" si="22"/>
        <v>0</v>
      </c>
      <c r="R63" s="38">
        <f t="shared" si="22"/>
        <v>0</v>
      </c>
      <c r="S63" s="38">
        <f t="shared" ref="S63:T63" si="23">SUM(S50:S58)</f>
        <v>0</v>
      </c>
      <c r="T63" s="38">
        <f t="shared" si="23"/>
        <v>0</v>
      </c>
      <c r="U63" s="38">
        <f t="shared" si="22"/>
        <v>-22850</v>
      </c>
      <c r="V63" s="38">
        <f t="shared" si="22"/>
        <v>0</v>
      </c>
      <c r="W63" s="38">
        <f t="shared" si="22"/>
        <v>-22850</v>
      </c>
      <c r="X63" s="38">
        <f t="shared" si="22"/>
        <v>0</v>
      </c>
      <c r="Y63" s="38">
        <f t="shared" si="22"/>
        <v>-22850</v>
      </c>
    </row>
  </sheetData>
  <sheetProtection algorithmName="SHA-512" hashValue="zoNxi3Gr5Su0/74GF0OcHVDWFMdN9K/Ak+ke5LOldiDg7knr80fxJiLKnb9IqnKigYOq8wjmcZ1JHr+db9o2zA==" saltValue="RWd4czdEEpK2fujpCs4q7w==" spinCount="100000" sheet="1" objects="1" scenarios="1"/>
  <protectedRanges>
    <protectedRange sqref="E2" name="Range1_1"/>
    <protectedRange sqref="G2" name="Range1"/>
  </protectedRanges>
  <mergeCells count="66">
    <mergeCell ref="A62:F62"/>
    <mergeCell ref="A63:F63"/>
    <mergeCell ref="A56:F56"/>
    <mergeCell ref="A57:F57"/>
    <mergeCell ref="A58:F58"/>
    <mergeCell ref="A59:F59"/>
    <mergeCell ref="A60:Y60"/>
    <mergeCell ref="A61:F61"/>
    <mergeCell ref="A55:F55"/>
    <mergeCell ref="A43:F43"/>
    <mergeCell ref="A44:F44"/>
    <mergeCell ref="A45:F45"/>
    <mergeCell ref="A46:F46"/>
    <mergeCell ref="A47:F47"/>
    <mergeCell ref="A48:F48"/>
    <mergeCell ref="A49:F49"/>
    <mergeCell ref="A50:F50"/>
    <mergeCell ref="A51:F51"/>
    <mergeCell ref="A52:F52"/>
    <mergeCell ref="A53:F53"/>
    <mergeCell ref="A54:F54"/>
    <mergeCell ref="A42:F42"/>
    <mergeCell ref="A31:Y31"/>
    <mergeCell ref="A32:F32"/>
    <mergeCell ref="A33:F33"/>
    <mergeCell ref="A34:F34"/>
    <mergeCell ref="A35:Y35"/>
    <mergeCell ref="A36:F36"/>
    <mergeCell ref="A37:F37"/>
    <mergeCell ref="A38:F38"/>
    <mergeCell ref="A39:F39"/>
    <mergeCell ref="A40:F40"/>
    <mergeCell ref="A41:F41"/>
    <mergeCell ref="A30:F30"/>
    <mergeCell ref="A17:F17"/>
    <mergeCell ref="A18:F18"/>
    <mergeCell ref="A19:F19"/>
    <mergeCell ref="A20:F20"/>
    <mergeCell ref="A21:F21"/>
    <mergeCell ref="A22:F22"/>
    <mergeCell ref="A24:F24"/>
    <mergeCell ref="A26:F26"/>
    <mergeCell ref="A27:F27"/>
    <mergeCell ref="A28:F28"/>
    <mergeCell ref="A29:F29"/>
    <mergeCell ref="A25:F25"/>
    <mergeCell ref="X3:X4"/>
    <mergeCell ref="Y3:Y4"/>
    <mergeCell ref="A5:F5"/>
    <mergeCell ref="A6:Y6"/>
    <mergeCell ref="A7:F7"/>
    <mergeCell ref="A11:F11"/>
    <mergeCell ref="A12:F12"/>
    <mergeCell ref="A23:F23"/>
    <mergeCell ref="A13:F13"/>
    <mergeCell ref="A14:F14"/>
    <mergeCell ref="A15:F15"/>
    <mergeCell ref="A16:F16"/>
    <mergeCell ref="A1:J1"/>
    <mergeCell ref="C2:D2"/>
    <mergeCell ref="A9:F9"/>
    <mergeCell ref="A10:F10"/>
    <mergeCell ref="A8:F8"/>
    <mergeCell ref="A3:F4"/>
    <mergeCell ref="G3:G4"/>
    <mergeCell ref="H3:W3"/>
  </mergeCells>
  <dataValidations count="5">
    <dataValidation type="date" operator="greaterThanOrEqual" allowBlank="1" showInputMessage="1" showErrorMessage="1" errorTitle="Pogrešan datum" error="Datum mora biti upisan kao datumska vrijednost u 2008. godini ili kasnije. Ako upisujete ispravno datum, a javlja se ova pogreška, provjerite stavljajte li točku nakon godine, ne upisujte je"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Pogrešan unos" error="Mogu se unijeti samo cjelobrojne pozitivne vrijednosti."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Pogrešan unos" error="Mogu se unijeti samo cjelobrojne vrijednosti."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Pogrešan unos" error="Mogu se unijeti samo cjelobrojne vrijednosti."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Nedopušten upis" error="Dopušten je upis samo cjelobrojnih zaokruženih vrijednosti (pozitivnih ili negativnih) te nule." sqref="H32:Y34 H61:Y63 H36:Y59 H7:Y30" xr:uid="{00000000-0002-0000-0500-000004000000}">
      <formula1>9999999999</formula1>
    </dataValidation>
  </dataValidations>
  <pageMargins left="0.75" right="0.75" top="1" bottom="1" header="0.5" footer="0.5"/>
  <pageSetup paperSize="9" scale="39" orientation="landscape" r:id="rId1"/>
  <headerFooter alignWithMargins="0"/>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I42"/>
  <sheetViews>
    <sheetView zoomScaleNormal="100" workbookViewId="0">
      <selection sqref="A1:I40"/>
    </sheetView>
  </sheetViews>
  <sheetFormatPr defaultRowHeight="12.75" x14ac:dyDescent="0.2"/>
  <cols>
    <col min="9" max="9" width="95" customWidth="1"/>
  </cols>
  <sheetData>
    <row r="1" spans="1:9" x14ac:dyDescent="0.2">
      <c r="A1" s="312" t="s">
        <v>464</v>
      </c>
      <c r="B1" s="313"/>
      <c r="C1" s="313"/>
      <c r="D1" s="313"/>
      <c r="E1" s="313"/>
      <c r="F1" s="313"/>
      <c r="G1" s="313"/>
      <c r="H1" s="313"/>
      <c r="I1" s="313"/>
    </row>
    <row r="2" spans="1:9" x14ac:dyDescent="0.2">
      <c r="A2" s="313"/>
      <c r="B2" s="313"/>
      <c r="C2" s="313"/>
      <c r="D2" s="313"/>
      <c r="E2" s="313"/>
      <c r="F2" s="313"/>
      <c r="G2" s="313"/>
      <c r="H2" s="313"/>
      <c r="I2" s="313"/>
    </row>
    <row r="3" spans="1:9" x14ac:dyDescent="0.2">
      <c r="A3" s="313"/>
      <c r="B3" s="313"/>
      <c r="C3" s="313"/>
      <c r="D3" s="313"/>
      <c r="E3" s="313"/>
      <c r="F3" s="313"/>
      <c r="G3" s="313"/>
      <c r="H3" s="313"/>
      <c r="I3" s="313"/>
    </row>
    <row r="4" spans="1:9" x14ac:dyDescent="0.2">
      <c r="A4" s="313"/>
      <c r="B4" s="313"/>
      <c r="C4" s="313"/>
      <c r="D4" s="313"/>
      <c r="E4" s="313"/>
      <c r="F4" s="313"/>
      <c r="G4" s="313"/>
      <c r="H4" s="313"/>
      <c r="I4" s="313"/>
    </row>
    <row r="5" spans="1:9" x14ac:dyDescent="0.2">
      <c r="A5" s="313"/>
      <c r="B5" s="313"/>
      <c r="C5" s="313"/>
      <c r="D5" s="313"/>
      <c r="E5" s="313"/>
      <c r="F5" s="313"/>
      <c r="G5" s="313"/>
      <c r="H5" s="313"/>
      <c r="I5" s="313"/>
    </row>
    <row r="6" spans="1:9" x14ac:dyDescent="0.2">
      <c r="A6" s="313"/>
      <c r="B6" s="313"/>
      <c r="C6" s="313"/>
      <c r="D6" s="313"/>
      <c r="E6" s="313"/>
      <c r="F6" s="313"/>
      <c r="G6" s="313"/>
      <c r="H6" s="313"/>
      <c r="I6" s="313"/>
    </row>
    <row r="7" spans="1:9" x14ac:dyDescent="0.2">
      <c r="A7" s="313"/>
      <c r="B7" s="313"/>
      <c r="C7" s="313"/>
      <c r="D7" s="313"/>
      <c r="E7" s="313"/>
      <c r="F7" s="313"/>
      <c r="G7" s="313"/>
      <c r="H7" s="313"/>
      <c r="I7" s="313"/>
    </row>
    <row r="8" spans="1:9" x14ac:dyDescent="0.2">
      <c r="A8" s="313"/>
      <c r="B8" s="313"/>
      <c r="C8" s="313"/>
      <c r="D8" s="313"/>
      <c r="E8" s="313"/>
      <c r="F8" s="313"/>
      <c r="G8" s="313"/>
      <c r="H8" s="313"/>
      <c r="I8" s="313"/>
    </row>
    <row r="9" spans="1:9" x14ac:dyDescent="0.2">
      <c r="A9" s="313"/>
      <c r="B9" s="313"/>
      <c r="C9" s="313"/>
      <c r="D9" s="313"/>
      <c r="E9" s="313"/>
      <c r="F9" s="313"/>
      <c r="G9" s="313"/>
      <c r="H9" s="313"/>
      <c r="I9" s="313"/>
    </row>
    <row r="10" spans="1:9" x14ac:dyDescent="0.2">
      <c r="A10" s="313"/>
      <c r="B10" s="313"/>
      <c r="C10" s="313"/>
      <c r="D10" s="313"/>
      <c r="E10" s="313"/>
      <c r="F10" s="313"/>
      <c r="G10" s="313"/>
      <c r="H10" s="313"/>
      <c r="I10" s="313"/>
    </row>
    <row r="11" spans="1:9" x14ac:dyDescent="0.2">
      <c r="A11" s="313"/>
      <c r="B11" s="313"/>
      <c r="C11" s="313"/>
      <c r="D11" s="313"/>
      <c r="E11" s="313"/>
      <c r="F11" s="313"/>
      <c r="G11" s="313"/>
      <c r="H11" s="313"/>
      <c r="I11" s="313"/>
    </row>
    <row r="12" spans="1:9" x14ac:dyDescent="0.2">
      <c r="A12" s="313"/>
      <c r="B12" s="313"/>
      <c r="C12" s="313"/>
      <c r="D12" s="313"/>
      <c r="E12" s="313"/>
      <c r="F12" s="313"/>
      <c r="G12" s="313"/>
      <c r="H12" s="313"/>
      <c r="I12" s="313"/>
    </row>
    <row r="13" spans="1:9" x14ac:dyDescent="0.2">
      <c r="A13" s="313"/>
      <c r="B13" s="313"/>
      <c r="C13" s="313"/>
      <c r="D13" s="313"/>
      <c r="E13" s="313"/>
      <c r="F13" s="313"/>
      <c r="G13" s="313"/>
      <c r="H13" s="313"/>
      <c r="I13" s="313"/>
    </row>
    <row r="14" spans="1:9" x14ac:dyDescent="0.2">
      <c r="A14" s="313"/>
      <c r="B14" s="313"/>
      <c r="C14" s="313"/>
      <c r="D14" s="313"/>
      <c r="E14" s="313"/>
      <c r="F14" s="313"/>
      <c r="G14" s="313"/>
      <c r="H14" s="313"/>
      <c r="I14" s="313"/>
    </row>
    <row r="15" spans="1:9" x14ac:dyDescent="0.2">
      <c r="A15" s="313"/>
      <c r="B15" s="313"/>
      <c r="C15" s="313"/>
      <c r="D15" s="313"/>
      <c r="E15" s="313"/>
      <c r="F15" s="313"/>
      <c r="G15" s="313"/>
      <c r="H15" s="313"/>
      <c r="I15" s="313"/>
    </row>
    <row r="16" spans="1:9" x14ac:dyDescent="0.2">
      <c r="A16" s="313"/>
      <c r="B16" s="313"/>
      <c r="C16" s="313"/>
      <c r="D16" s="313"/>
      <c r="E16" s="313"/>
      <c r="F16" s="313"/>
      <c r="G16" s="313"/>
      <c r="H16" s="313"/>
      <c r="I16" s="313"/>
    </row>
    <row r="17" spans="1:9" x14ac:dyDescent="0.2">
      <c r="A17" s="313"/>
      <c r="B17" s="313"/>
      <c r="C17" s="313"/>
      <c r="D17" s="313"/>
      <c r="E17" s="313"/>
      <c r="F17" s="313"/>
      <c r="G17" s="313"/>
      <c r="H17" s="313"/>
      <c r="I17" s="313"/>
    </row>
    <row r="18" spans="1:9" x14ac:dyDescent="0.2">
      <c r="A18" s="313"/>
      <c r="B18" s="313"/>
      <c r="C18" s="313"/>
      <c r="D18" s="313"/>
      <c r="E18" s="313"/>
      <c r="F18" s="313"/>
      <c r="G18" s="313"/>
      <c r="H18" s="313"/>
      <c r="I18" s="313"/>
    </row>
    <row r="19" spans="1:9" x14ac:dyDescent="0.2">
      <c r="A19" s="313"/>
      <c r="B19" s="313"/>
      <c r="C19" s="313"/>
      <c r="D19" s="313"/>
      <c r="E19" s="313"/>
      <c r="F19" s="313"/>
      <c r="G19" s="313"/>
      <c r="H19" s="313"/>
      <c r="I19" s="313"/>
    </row>
    <row r="20" spans="1:9" x14ac:dyDescent="0.2">
      <c r="A20" s="313"/>
      <c r="B20" s="313"/>
      <c r="C20" s="313"/>
      <c r="D20" s="313"/>
      <c r="E20" s="313"/>
      <c r="F20" s="313"/>
      <c r="G20" s="313"/>
      <c r="H20" s="313"/>
      <c r="I20" s="313"/>
    </row>
    <row r="21" spans="1:9" x14ac:dyDescent="0.2">
      <c r="A21" s="313"/>
      <c r="B21" s="313"/>
      <c r="C21" s="313"/>
      <c r="D21" s="313"/>
      <c r="E21" s="313"/>
      <c r="F21" s="313"/>
      <c r="G21" s="313"/>
      <c r="H21" s="313"/>
      <c r="I21" s="313"/>
    </row>
    <row r="22" spans="1:9" x14ac:dyDescent="0.2">
      <c r="A22" s="313"/>
      <c r="B22" s="313"/>
      <c r="C22" s="313"/>
      <c r="D22" s="313"/>
      <c r="E22" s="313"/>
      <c r="F22" s="313"/>
      <c r="G22" s="313"/>
      <c r="H22" s="313"/>
      <c r="I22" s="313"/>
    </row>
    <row r="23" spans="1:9" x14ac:dyDescent="0.2">
      <c r="A23" s="313"/>
      <c r="B23" s="313"/>
      <c r="C23" s="313"/>
      <c r="D23" s="313"/>
      <c r="E23" s="313"/>
      <c r="F23" s="313"/>
      <c r="G23" s="313"/>
      <c r="H23" s="313"/>
      <c r="I23" s="313"/>
    </row>
    <row r="24" spans="1:9" x14ac:dyDescent="0.2">
      <c r="A24" s="313"/>
      <c r="B24" s="313"/>
      <c r="C24" s="313"/>
      <c r="D24" s="313"/>
      <c r="E24" s="313"/>
      <c r="F24" s="313"/>
      <c r="G24" s="313"/>
      <c r="H24" s="313"/>
      <c r="I24" s="313"/>
    </row>
    <row r="25" spans="1:9" x14ac:dyDescent="0.2">
      <c r="A25" s="313"/>
      <c r="B25" s="313"/>
      <c r="C25" s="313"/>
      <c r="D25" s="313"/>
      <c r="E25" s="313"/>
      <c r="F25" s="313"/>
      <c r="G25" s="313"/>
      <c r="H25" s="313"/>
      <c r="I25" s="313"/>
    </row>
    <row r="26" spans="1:9" x14ac:dyDescent="0.2">
      <c r="A26" s="313"/>
      <c r="B26" s="313"/>
      <c r="C26" s="313"/>
      <c r="D26" s="313"/>
      <c r="E26" s="313"/>
      <c r="F26" s="313"/>
      <c r="G26" s="313"/>
      <c r="H26" s="313"/>
      <c r="I26" s="313"/>
    </row>
    <row r="27" spans="1:9" x14ac:dyDescent="0.2">
      <c r="A27" s="313"/>
      <c r="B27" s="313"/>
      <c r="C27" s="313"/>
      <c r="D27" s="313"/>
      <c r="E27" s="313"/>
      <c r="F27" s="313"/>
      <c r="G27" s="313"/>
      <c r="H27" s="313"/>
      <c r="I27" s="313"/>
    </row>
    <row r="28" spans="1:9" x14ac:dyDescent="0.2">
      <c r="A28" s="313"/>
      <c r="B28" s="313"/>
      <c r="C28" s="313"/>
      <c r="D28" s="313"/>
      <c r="E28" s="313"/>
      <c r="F28" s="313"/>
      <c r="G28" s="313"/>
      <c r="H28" s="313"/>
      <c r="I28" s="313"/>
    </row>
    <row r="29" spans="1:9" x14ac:dyDescent="0.2">
      <c r="A29" s="313"/>
      <c r="B29" s="313"/>
      <c r="C29" s="313"/>
      <c r="D29" s="313"/>
      <c r="E29" s="313"/>
      <c r="F29" s="313"/>
      <c r="G29" s="313"/>
      <c r="H29" s="313"/>
      <c r="I29" s="313"/>
    </row>
    <row r="30" spans="1:9" x14ac:dyDescent="0.2">
      <c r="A30" s="313"/>
      <c r="B30" s="313"/>
      <c r="C30" s="313"/>
      <c r="D30" s="313"/>
      <c r="E30" s="313"/>
      <c r="F30" s="313"/>
      <c r="G30" s="313"/>
      <c r="H30" s="313"/>
      <c r="I30" s="313"/>
    </row>
    <row r="31" spans="1:9" x14ac:dyDescent="0.2">
      <c r="A31" s="313"/>
      <c r="B31" s="313"/>
      <c r="C31" s="313"/>
      <c r="D31" s="313"/>
      <c r="E31" s="313"/>
      <c r="F31" s="313"/>
      <c r="G31" s="313"/>
      <c r="H31" s="313"/>
      <c r="I31" s="313"/>
    </row>
    <row r="32" spans="1:9" x14ac:dyDescent="0.2">
      <c r="A32" s="313"/>
      <c r="B32" s="313"/>
      <c r="C32" s="313"/>
      <c r="D32" s="313"/>
      <c r="E32" s="313"/>
      <c r="F32" s="313"/>
      <c r="G32" s="313"/>
      <c r="H32" s="313"/>
      <c r="I32" s="313"/>
    </row>
    <row r="33" spans="1:9" x14ac:dyDescent="0.2">
      <c r="A33" s="313"/>
      <c r="B33" s="313"/>
      <c r="C33" s="313"/>
      <c r="D33" s="313"/>
      <c r="E33" s="313"/>
      <c r="F33" s="313"/>
      <c r="G33" s="313"/>
      <c r="H33" s="313"/>
      <c r="I33" s="313"/>
    </row>
    <row r="34" spans="1:9" x14ac:dyDescent="0.2">
      <c r="A34" s="313"/>
      <c r="B34" s="313"/>
      <c r="C34" s="313"/>
      <c r="D34" s="313"/>
      <c r="E34" s="313"/>
      <c r="F34" s="313"/>
      <c r="G34" s="313"/>
      <c r="H34" s="313"/>
      <c r="I34" s="313"/>
    </row>
    <row r="35" spans="1:9" x14ac:dyDescent="0.2">
      <c r="A35" s="313"/>
      <c r="B35" s="313"/>
      <c r="C35" s="313"/>
      <c r="D35" s="313"/>
      <c r="E35" s="313"/>
      <c r="F35" s="313"/>
      <c r="G35" s="313"/>
      <c r="H35" s="313"/>
      <c r="I35" s="313"/>
    </row>
    <row r="36" spans="1:9" x14ac:dyDescent="0.2">
      <c r="A36" s="313"/>
      <c r="B36" s="313"/>
      <c r="C36" s="313"/>
      <c r="D36" s="313"/>
      <c r="E36" s="313"/>
      <c r="F36" s="313"/>
      <c r="G36" s="313"/>
      <c r="H36" s="313"/>
      <c r="I36" s="313"/>
    </row>
    <row r="37" spans="1:9" x14ac:dyDescent="0.2">
      <c r="A37" s="313"/>
      <c r="B37" s="313"/>
      <c r="C37" s="313"/>
      <c r="D37" s="313"/>
      <c r="E37" s="313"/>
      <c r="F37" s="313"/>
      <c r="G37" s="313"/>
      <c r="H37" s="313"/>
      <c r="I37" s="313"/>
    </row>
    <row r="38" spans="1:9" x14ac:dyDescent="0.2">
      <c r="A38" s="313"/>
      <c r="B38" s="313"/>
      <c r="C38" s="313"/>
      <c r="D38" s="313"/>
      <c r="E38" s="313"/>
      <c r="F38" s="313"/>
      <c r="G38" s="313"/>
      <c r="H38" s="313"/>
      <c r="I38" s="313"/>
    </row>
    <row r="39" spans="1:9" ht="185.25" customHeight="1" x14ac:dyDescent="0.2">
      <c r="A39" s="313"/>
      <c r="B39" s="313"/>
      <c r="C39" s="313"/>
      <c r="D39" s="313"/>
      <c r="E39" s="313"/>
      <c r="F39" s="313"/>
      <c r="G39" s="313"/>
      <c r="H39" s="313"/>
      <c r="I39" s="313"/>
    </row>
    <row r="40" spans="1:9" ht="229.5" customHeight="1" x14ac:dyDescent="0.2">
      <c r="A40" s="313"/>
      <c r="B40" s="313"/>
      <c r="C40" s="313"/>
      <c r="D40" s="313"/>
      <c r="E40" s="313"/>
      <c r="F40" s="313"/>
      <c r="G40" s="313"/>
      <c r="H40" s="313"/>
      <c r="I40" s="313"/>
    </row>
    <row r="41" spans="1:9" x14ac:dyDescent="0.2">
      <c r="A41" s="312"/>
      <c r="B41" s="312"/>
      <c r="C41" s="312"/>
      <c r="D41" s="312"/>
      <c r="E41" s="312"/>
      <c r="F41" s="312"/>
      <c r="G41" s="312"/>
      <c r="H41" s="312"/>
      <c r="I41" s="312"/>
    </row>
    <row r="42" spans="1:9" x14ac:dyDescent="0.2">
      <c r="A42" s="312"/>
      <c r="B42" s="313"/>
      <c r="C42" s="313"/>
      <c r="D42" s="313"/>
      <c r="E42" s="313"/>
      <c r="F42" s="313"/>
      <c r="G42" s="313"/>
      <c r="H42" s="313"/>
      <c r="I42" s="313"/>
    </row>
  </sheetData>
  <mergeCells count="3">
    <mergeCell ref="A1:I40"/>
    <mergeCell ref="A42:I42"/>
    <mergeCell ref="A41:I4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Interni dokument" ma:contentTypeID="0x0101004BF733CA9C8EBE498FD71D38BA2DB8B700742F9B846374444193A93359F3FEF40F" ma:contentTypeVersion="33" ma:contentTypeDescription="Dokument koji je samo za potrebe ljudi iz sektora I ne ide na kolegij" ma:contentTypeScope="" ma:versionID="a325f5c0d2db39977006d6155ed1a388">
  <xsd:schema xmlns:xsd="http://www.w3.org/2001/XMLSchema" xmlns:xs="http://www.w3.org/2001/XMLSchema" xmlns:p="http://schemas.microsoft.com/office/2006/metadata/properties" xmlns:ns2="2090b57c-2e4d-4ed9-b313-510fc704fe75" targetNamespace="http://schemas.microsoft.com/office/2006/metadata/properties" ma:root="true" ma:fieldsID="7fa21133d92ec90cf070a0622a01f288" ns2:_="">
    <xsd:import namespace="2090b57c-2e4d-4ed9-b313-510fc704fe75"/>
    <xsd:element name="properties">
      <xsd:complexType>
        <xsd:sequence>
          <xsd:element name="documentManagement">
            <xsd:complexType>
              <xsd:all>
                <xsd:element ref="ns2:SharedWithUsers" minOccurs="0"/>
                <xsd:element ref="ns2: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090b57c-2e4d-4ed9-b313-510fc704fe75" elementFormDefault="qualified">
    <xsd:import namespace="http://schemas.microsoft.com/office/2006/documentManagement/types"/>
    <xsd:import namespace="http://schemas.microsoft.com/office/infopath/2007/PartnerControls"/>
    <xsd:element name="SharedWithUsers" ma:index="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9"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2.xml><?xml version="1.0" encoding="utf-8"?>
<ds:datastoreItem xmlns:ds="http://schemas.openxmlformats.org/officeDocument/2006/customXml" ds:itemID="{C3CD8504-939F-4D74-862E-3FD921ED7B37}">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2090b57c-2e4d-4ed9-b313-510fc704fe75"/>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81DF4A76-605D-40F1-9D34-630BCD81426F}">
  <ds:schemaRefs>
    <ds:schemaRef ds:uri="http://purl.org/dc/terms/"/>
    <ds:schemaRef ds:uri="http://schemas.openxmlformats.org/package/2006/metadata/core-properties"/>
    <ds:schemaRef ds:uri="http://schemas.microsoft.com/office/2006/documentManagement/types"/>
    <ds:schemaRef ds:uri="http://schemas.microsoft.com/office/infopath/2007/PartnerControls"/>
    <ds:schemaRef ds:uri="2090b57c-2e4d-4ed9-b313-510fc704fe75"/>
    <ds:schemaRef ds:uri="http://purl.org/dc/elements/1.1/"/>
    <ds:schemaRef ds:uri="http://schemas.microsoft.com/office/2006/metadata/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Radni listovi</vt:lpstr>
      </vt:variant>
      <vt:variant>
        <vt:i4>7</vt:i4>
      </vt:variant>
      <vt:variant>
        <vt:lpstr>Imenovani rasponi</vt:lpstr>
      </vt:variant>
      <vt:variant>
        <vt:i4>5</vt:i4>
      </vt:variant>
    </vt:vector>
  </HeadingPairs>
  <TitlesOfParts>
    <vt:vector size="12" baseType="lpstr">
      <vt:lpstr>Opći podaci</vt:lpstr>
      <vt:lpstr>Bilanca</vt:lpstr>
      <vt:lpstr>RDG</vt:lpstr>
      <vt:lpstr>NT_I</vt:lpstr>
      <vt:lpstr>NT_D</vt:lpstr>
      <vt:lpstr>PK</vt:lpstr>
      <vt:lpstr>Bilješke</vt:lpstr>
      <vt:lpstr>Bilanca!Podrucje_ispisa</vt:lpstr>
      <vt:lpstr>NT_D!Podrucje_ispisa</vt:lpstr>
      <vt:lpstr>NT_I!Podrucje_ispisa</vt:lpstr>
      <vt:lpstr>'Opći podaci'!Podrucje_ispisa</vt:lpstr>
      <vt:lpstr>PK!Podrucje_ispisa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Mijo Jozić</dc:creator>
  <cp:lastModifiedBy>MI Racunovodja</cp:lastModifiedBy>
  <cp:lastPrinted>2025-04-26T11:12:19Z</cp:lastPrinted>
  <dcterms:created xsi:type="dcterms:W3CDTF">2008-10-17T11:51:54Z</dcterms:created>
  <dcterms:modified xsi:type="dcterms:W3CDTF">2025-04-26T11:19:09Z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0x0101004BF733CA9C8EBE498FD71D38BA2DB8B700742F9B846374444193A93359F3FEF40F</vt:lpwstr>
  </property>
</Properties>
</file>