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C:\Users\talijanac\Desktop\KONTROLING - KATARINA 13.08.2021\2021\OBJAVA 4Q 2021 pb Jasmina\KONAČNI REZULTATI\"/>
    </mc:Choice>
  </mc:AlternateContent>
  <xr:revisionPtr revIDLastSave="0" documentId="13_ncr:1_{11812B01-2773-4BAE-BD72-70057AFCC46E}" xr6:coauthVersionLast="47" xr6:coauthVersionMax="47" xr10:uidLastSave="{00000000-0000-0000-0000-000000000000}"/>
  <bookViews>
    <workbookView xWindow="-28920" yWindow="-3585" windowWidth="29040" windowHeight="15840" activeTab="6" xr2:uid="{00000000-000D-0000-FFFF-FFFF00000000}"/>
  </bookViews>
  <sheets>
    <sheet name="General data" sheetId="23"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X63" i="22" l="1"/>
  <c r="V63" i="22"/>
  <c r="U63" i="22"/>
  <c r="T63" i="22"/>
  <c r="S63" i="22"/>
  <c r="R63" i="22"/>
  <c r="Q63" i="22"/>
  <c r="P63" i="22"/>
  <c r="O63" i="22"/>
  <c r="N63" i="22"/>
  <c r="M63" i="22"/>
  <c r="L63" i="22"/>
  <c r="K63" i="22"/>
  <c r="J63" i="22"/>
  <c r="I63" i="22"/>
  <c r="H63" i="22"/>
  <c r="X62" i="22"/>
  <c r="I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H61" i="22"/>
  <c r="H62" i="22" s="1"/>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W38" i="22"/>
  <c r="Y38" i="22" s="1"/>
  <c r="W37" i="22"/>
  <c r="Y37" i="22" s="1"/>
  <c r="W36" i="22"/>
  <c r="W3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W12" i="22"/>
  <c r="Y12" i="22" s="1"/>
  <c r="W11" i="22"/>
  <c r="Y11"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W9" i="22"/>
  <c r="Y9" i="22" s="1"/>
  <c r="W8" i="22"/>
  <c r="Y8" i="22" s="1"/>
  <c r="W7" i="22"/>
  <c r="H13" i="21"/>
  <c r="H20" i="21" s="1"/>
  <c r="H21" i="21" s="1"/>
  <c r="I97" i="19"/>
  <c r="H97" i="19"/>
  <c r="I90" i="19"/>
  <c r="H90" i="19"/>
  <c r="I117" i="18"/>
  <c r="H117" i="18"/>
  <c r="I105" i="18"/>
  <c r="H105" i="18"/>
  <c r="I98" i="18"/>
  <c r="H98" i="18"/>
  <c r="I94" i="18"/>
  <c r="H94" i="18"/>
  <c r="I91" i="18"/>
  <c r="H91" i="18"/>
  <c r="I85" i="18"/>
  <c r="H85" i="18"/>
  <c r="H78" i="18"/>
  <c r="W59" i="22" l="1"/>
  <c r="Y61" i="22"/>
  <c r="Y62" i="22" s="1"/>
  <c r="Y63" i="22"/>
  <c r="Y34" i="22"/>
  <c r="W10" i="22"/>
  <c r="W30" i="22" s="1"/>
  <c r="W34" i="22"/>
  <c r="W61" i="22"/>
  <c r="W62" i="22" s="1"/>
  <c r="W63" i="22"/>
  <c r="H107" i="19"/>
  <c r="H108" i="19" s="1"/>
  <c r="W32" i="22"/>
  <c r="W33" i="22" s="1"/>
  <c r="I107" i="19"/>
  <c r="I108" i="19" s="1"/>
  <c r="Y36" i="22"/>
  <c r="Y39" i="22" s="1"/>
  <c r="Y59" i="22" s="1"/>
  <c r="Y7" i="22"/>
  <c r="Y10" i="22" s="1"/>
  <c r="Y13" i="22"/>
  <c r="Y32" i="22" s="1"/>
  <c r="Y33" i="22" s="1"/>
  <c r="Y30" i="22" l="1"/>
  <c r="I48" i="21"/>
  <c r="H48" i="21"/>
  <c r="I42" i="21"/>
  <c r="H42" i="21"/>
  <c r="I35" i="21"/>
  <c r="H35" i="21"/>
  <c r="I29" i="21"/>
  <c r="H29" i="21"/>
  <c r="I13" i="21"/>
  <c r="I54" i="20"/>
  <c r="H54" i="20"/>
  <c r="I48" i="20"/>
  <c r="H48" i="20"/>
  <c r="I41" i="20"/>
  <c r="H41" i="20"/>
  <c r="I35" i="20"/>
  <c r="H35" i="20"/>
  <c r="I19" i="20"/>
  <c r="H19" i="20"/>
  <c r="I9" i="20"/>
  <c r="I18" i="20" s="1"/>
  <c r="H9" i="20"/>
  <c r="H18" i="20" s="1"/>
  <c r="I110" i="19"/>
  <c r="H110" i="19"/>
  <c r="I84" i="19"/>
  <c r="H84" i="19"/>
  <c r="I69" i="19"/>
  <c r="H69" i="19"/>
  <c r="I47" i="19"/>
  <c r="H47" i="19"/>
  <c r="I36" i="19"/>
  <c r="H36" i="19"/>
  <c r="H59" i="19" s="1"/>
  <c r="I28" i="19"/>
  <c r="H28" i="19"/>
  <c r="I25" i="19"/>
  <c r="H25" i="19"/>
  <c r="I19" i="19"/>
  <c r="H19" i="19"/>
  <c r="I15" i="19"/>
  <c r="H15" i="19"/>
  <c r="H13" i="19" s="1"/>
  <c r="H60" i="19" s="1"/>
  <c r="I7" i="19"/>
  <c r="H7" i="19"/>
  <c r="I78" i="18"/>
  <c r="H75" i="18"/>
  <c r="H133" i="18" s="1"/>
  <c r="I60" i="18"/>
  <c r="H60" i="18"/>
  <c r="I53" i="18"/>
  <c r="H53" i="18"/>
  <c r="I45" i="18"/>
  <c r="H45" i="18"/>
  <c r="I38" i="18"/>
  <c r="H38" i="18"/>
  <c r="I27" i="18"/>
  <c r="H27" i="18"/>
  <c r="I17" i="18"/>
  <c r="H17" i="18"/>
  <c r="I10" i="18"/>
  <c r="H10" i="18"/>
  <c r="I44" i="18" l="1"/>
  <c r="I20" i="21"/>
  <c r="I21" i="21" s="1"/>
  <c r="I51" i="21" s="1"/>
  <c r="I59" i="19"/>
  <c r="H9" i="18"/>
  <c r="I75" i="18"/>
  <c r="I133" i="18" s="1"/>
  <c r="I13" i="19"/>
  <c r="I60" i="19" s="1"/>
  <c r="H55" i="20"/>
  <c r="H36" i="21"/>
  <c r="H49" i="21"/>
  <c r="I9" i="18"/>
  <c r="H44" i="18"/>
  <c r="I24" i="20"/>
  <c r="I27" i="20" s="1"/>
  <c r="I42" i="20"/>
  <c r="I55" i="20"/>
  <c r="I36" i="21"/>
  <c r="I49" i="21"/>
  <c r="H62" i="19"/>
  <c r="H63" i="19"/>
  <c r="H61" i="19"/>
  <c r="H24" i="20"/>
  <c r="H27" i="20" s="1"/>
  <c r="H42" i="20"/>
  <c r="I57" i="20" l="1"/>
  <c r="I59" i="20" s="1"/>
  <c r="I62" i="19"/>
  <c r="I63" i="19"/>
  <c r="I61" i="19"/>
  <c r="I66" i="19" s="1"/>
  <c r="I72" i="18"/>
  <c r="H51" i="21"/>
  <c r="H53" i="21" s="1"/>
  <c r="I53" i="21"/>
  <c r="H57" i="20"/>
  <c r="H59" i="20" s="1"/>
  <c r="H72" i="18"/>
  <c r="H67" i="19"/>
  <c r="H65" i="19"/>
  <c r="H66" i="19"/>
  <c r="H89" i="19"/>
  <c r="I89" i="19"/>
  <c r="I65" i="19" l="1"/>
  <c r="I67" i="19"/>
</calcChain>
</file>

<file path=xl/sharedStrings.xml><?xml version="1.0" encoding="utf-8"?>
<sst xmlns="http://schemas.openxmlformats.org/spreadsheetml/2006/main" count="529" uniqueCount="519">
  <si>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</si>
  <si>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</si>
  <si>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</si>
  <si>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</si>
  <si>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12"/>
        <color theme="1"/>
        <rFont val="Arial Rounded MT Bold"/>
        <family val="2"/>
      </rPr>
      <t xml:space="preserve">Annual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</si>
  <si>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</si>
  <si>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</si>
  <si>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</si>
  <si>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</si>
  <si>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</si>
  <si>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</si>
  <si>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</si>
  <si>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</si>
  <si>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</si>
  <si>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</si>
  <si>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</si>
  <si>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</si>
  <si>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</si>
  <si>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</si>
  <si>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</si>
  <si>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Calibri Light"/>
        <family val="2"/>
        <charset val="238"/>
      </rPr>
      <t>KD</t>
    </r>
  </si>
  <si>
    <r>
      <rPr>
        <sz val="9"/>
        <rFont val="Arial"/>
        <family val="2"/>
        <charset val="238"/>
      </rPr>
      <t xml:space="preserve">Audited:   </t>
    </r>
  </si>
  <si>
    <r>
      <rPr>
        <sz val="9"/>
        <rFont val="Arial"/>
        <family val="2"/>
        <charset val="238"/>
      </rPr>
      <t>(RN-not audited/RD-audited)</t>
    </r>
  </si>
  <si>
    <r>
      <rPr>
        <sz val="10"/>
        <color theme="0"/>
        <rFont val="Times New Roman"/>
        <family val="1"/>
        <charset val="238"/>
      </rPr>
      <t>RN</t>
    </r>
  </si>
  <si>
    <r>
      <rPr>
        <sz val="10"/>
        <color theme="0"/>
        <rFont val="Calibri Light"/>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</si>
  <si>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</si>
  <si>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</si>
  <si>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</si>
  <si>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</si>
  <si>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</si>
  <si>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</si>
  <si>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</si>
  <si>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</si>
  <si>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</si>
  <si>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</si>
  <si>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</si>
  <si>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</si>
  <si>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</si>
  <si>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</si>
  <si>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</si>
  <si>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</si>
  <si>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</si>
  <si>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</si>
  <si>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</si>
  <si>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</si>
  <si>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</si>
  <si>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At the reporting date of the current period</t>
    </r>
  </si>
  <si>
    <r>
      <rPr>
        <b/>
        <sz val="9"/>
        <color rgb="FF333399"/>
        <rFont val="Arial"/>
        <family val="2"/>
        <charset val="238"/>
      </rPr>
      <t>A) RECEIVABLES FOR SUBSCRIBED CAPITAL UNPAID</t>
    </r>
  </si>
  <si>
    <r>
      <rPr>
        <b/>
        <sz val="9"/>
        <color rgb="FF333399"/>
        <rFont val="Arial"/>
        <family val="2"/>
        <charset val="238"/>
      </rPr>
      <t xml:space="preserve">B)  FIXED ASSETS </t>
    </r>
    <r>
      <rPr>
        <sz val="9"/>
        <color rgb="FF333399"/>
        <rFont val="Arial"/>
        <family val="2"/>
        <charset val="238"/>
      </rPr>
      <t>(ADP 003+010+020+031+036)</t>
    </r>
  </si>
  <si>
    <r>
      <rPr>
        <sz val="9"/>
        <color rgb="FF0000FF"/>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</si>
  <si>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</si>
  <si>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</si>
  <si>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</si>
  <si>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 payments for purchase of intangible assets </t>
    </r>
  </si>
  <si>
    <r>
      <rPr>
        <sz val="9"/>
        <rFont val="Arial"/>
        <family val="2"/>
        <charset val="238"/>
      </rPr>
      <t xml:space="preserve">    5 Intangible assets in preparation</t>
    </r>
  </si>
  <si>
    <r>
      <rPr>
        <sz val="9"/>
        <rFont val="Arial"/>
        <family val="2"/>
        <charset val="238"/>
      </rPr>
      <t xml:space="preserve">    6 Other intangible assets</t>
    </r>
  </si>
  <si>
    <r>
      <rPr>
        <sz val="9"/>
        <color rgb="FF0000FF"/>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</si>
  <si>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</si>
  <si>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</si>
  <si>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</si>
  <si>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</si>
  <si>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</si>
  <si>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 payments for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</si>
  <si>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</si>
  <si>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</si>
  <si>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</si>
  <si>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color rgb="FF0000FF"/>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</si>
  <si>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</si>
  <si>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</si>
  <si>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</si>
  <si>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</si>
  <si>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</si>
  <si>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</si>
  <si>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</si>
  <si>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</si>
  <si>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</si>
  <si>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</si>
  <si>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color rgb="FF0000FF"/>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</si>
  <si>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</si>
  <si>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</si>
  <si>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</si>
  <si>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</si>
  <si>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color rgb="FF0000FF"/>
        <rFont val="Arial"/>
        <family val="2"/>
        <charset val="238"/>
      </rPr>
      <t>V. Deferred tax assets</t>
    </r>
  </si>
  <si>
    <r>
      <rPr>
        <b/>
        <sz val="9"/>
        <color rgb="FF333399"/>
        <rFont val="Arial"/>
        <family val="2"/>
        <charset val="238"/>
      </rPr>
      <t xml:space="preserve">C)  CURRENT ASSETS </t>
    </r>
    <r>
      <rPr>
        <sz val="9"/>
        <color rgb="FF333399"/>
        <rFont val="Arial"/>
        <family val="2"/>
        <charset val="238"/>
      </rPr>
      <t>(ADP 038+046+053+063)</t>
    </r>
  </si>
  <si>
    <r>
      <rPr>
        <sz val="9"/>
        <color rgb="FF0000FF"/>
        <rFont val="Arial"/>
        <family val="2"/>
        <charset val="238"/>
      </rPr>
      <t>I INVENTORIES (ADP 039 to 045)</t>
    </r>
  </si>
  <si>
    <r>
      <rPr>
        <sz val="9"/>
        <rFont val="Arial"/>
        <family val="2"/>
        <charset val="238"/>
      </rPr>
      <t xml:space="preserve">    1 Raw materials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</si>
  <si>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</si>
  <si>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</si>
  <si>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</si>
  <si>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 payments for inventories</t>
    </r>
  </si>
  <si>
    <r>
      <rPr>
        <sz val="9"/>
        <rFont val="Arial"/>
        <family val="2"/>
        <charset val="238"/>
      </rPr>
      <t xml:space="preserve">    6 Fixed assets held for sale</t>
    </r>
  </si>
  <si>
    <r>
      <rPr>
        <sz val="9"/>
        <rFont val="Arial"/>
        <family val="2"/>
        <charset val="238"/>
      </rPr>
      <t xml:space="preserve">    7 Biological assets</t>
    </r>
  </si>
  <si>
    <r>
      <rPr>
        <sz val="9"/>
        <color rgb="FF0000FF"/>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</si>
  <si>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</si>
  <si>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</si>
  <si>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</si>
  <si>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</si>
  <si>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</si>
  <si>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</si>
  <si>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color rgb="FF0000FF"/>
        <rFont val="Arial"/>
        <family val="2"/>
        <charset val="238"/>
      </rPr>
      <t>III SHORT-TERM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</si>
  <si>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</si>
  <si>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</si>
  <si>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</si>
  <si>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t>
    </r>
  </si>
  <si>
    <r>
      <rPr>
        <sz val="9"/>
        <rFont val="Arial"/>
        <family val="2"/>
        <charset val="238"/>
      </rPr>
      <t xml:space="preserve">     5 Investment in other securities of companies linked by virtue of participating interest</t>
    </r>
  </si>
  <si>
    <r>
      <rPr>
        <sz val="9"/>
        <rFont val="Arial"/>
        <family val="2"/>
        <charset val="238"/>
      </rPr>
      <t xml:space="preserve">     6 Loans, deposits etc. given to companies linked by virtue of participating interest</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</si>
  <si>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</si>
  <si>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</si>
  <si>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</si>
  <si>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color rgb="FF0000FF"/>
        <rFont val="Arial"/>
        <family val="2"/>
        <charset val="238"/>
      </rPr>
      <t>IV CASH AT BANK AND IN HAND</t>
    </r>
  </si>
  <si>
    <r>
      <rPr>
        <b/>
        <sz val="9"/>
        <color rgb="FF333399"/>
        <rFont val="Arial"/>
        <family val="2"/>
        <charset val="238"/>
      </rPr>
      <t>D ) PREPAID EXPENSES AND ACCRUED INCOME</t>
    </r>
  </si>
  <si>
    <r>
      <rPr>
        <b/>
        <sz val="9"/>
        <color rgb="FF333399"/>
        <rFont val="Arial"/>
        <family val="2"/>
        <charset val="238"/>
      </rPr>
      <t xml:space="preserve">E)  TOTAL ASSETS </t>
    </r>
    <r>
      <rPr>
        <sz val="9"/>
        <color rgb="FF333399"/>
        <rFont val="Arial"/>
        <family val="2"/>
        <charset val="238"/>
      </rPr>
      <t>(ADP 001+002+037+064)</t>
    </r>
  </si>
  <si>
    <r>
      <rPr>
        <b/>
        <sz val="9"/>
        <color rgb="FF333399"/>
        <rFont val="Arial"/>
        <family val="2"/>
        <charset val="238"/>
      </rPr>
      <t>OFF-BALANCE SHEET ITEMS</t>
    </r>
  </si>
  <si>
    <r>
      <rPr>
        <b/>
        <sz val="9"/>
        <color rgb="FF000080"/>
        <rFont val="Arial"/>
        <family val="2"/>
        <charset val="238"/>
      </rPr>
      <t>LIABILITIES</t>
    </r>
  </si>
  <si>
    <r>
      <rPr>
        <sz val="9"/>
        <color rgb="FF0000FF"/>
        <rFont val="Arial"/>
        <family val="2"/>
        <charset val="238"/>
      </rPr>
      <t>I. INITIAL (SUBSCRIBED) CAPITAL</t>
    </r>
  </si>
  <si>
    <r>
      <rPr>
        <sz val="9"/>
        <color rgb="FF0000FF"/>
        <rFont val="Arial"/>
        <family val="2"/>
        <charset val="238"/>
      </rPr>
      <t>II CAPITAL RESERVES</t>
    </r>
  </si>
  <si>
    <r>
      <rPr>
        <sz val="9"/>
        <color rgb="FF0000FF"/>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</si>
  <si>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</si>
  <si>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</si>
  <si>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</si>
  <si>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 </t>
    </r>
  </si>
  <si>
    <r>
      <rPr>
        <sz val="9"/>
        <rFont val="Arial"/>
        <family val="2"/>
        <charset val="238"/>
      </rPr>
      <t xml:space="preserve">     5 Other reserves</t>
    </r>
  </si>
  <si>
    <r>
      <rPr>
        <sz val="9"/>
        <color rgb="FF0000FF"/>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</si>
  <si>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</si>
  <si>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</si>
  <si>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</si>
  <si>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</si>
  <si>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</si>
  <si>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</si>
  <si>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color rgb="FF0000FF"/>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</si>
  <si>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</si>
  <si>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</si>
  <si>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</si>
  <si>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</si>
  <si>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</si>
  <si>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</si>
  <si>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</si>
  <si>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</si>
  <si>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</si>
  <si>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</si>
  <si>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</si>
  <si>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</si>
  <si>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</si>
  <si>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</si>
  <si>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</si>
  <si>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</si>
  <si>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</si>
  <si>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towards undertakings within the group </t>
    </r>
  </si>
  <si>
    <r>
      <rPr>
        <sz val="9"/>
        <rFont val="Arial"/>
        <family val="2"/>
        <charset val="238"/>
      </rPr>
      <t xml:space="preserve">     2 Liabilities for loans, deposits, etc. to companies within the group</t>
    </r>
  </si>
  <si>
    <r>
      <rPr>
        <sz val="9"/>
        <rFont val="Arial"/>
        <family val="2"/>
        <charset val="238"/>
      </rPr>
      <t xml:space="preserve">     3 Liabilities towards companies linked by virtue of participating interest </t>
    </r>
  </si>
  <si>
    <r>
      <rPr>
        <sz val="9"/>
        <rFont val="Arial"/>
        <family val="2"/>
        <charset val="238"/>
      </rPr>
      <t xml:space="preserve">     4 Liabilities for loans, deposits etc. of companies linked by virtue of participating interest</t>
    </r>
  </si>
  <si>
    <r>
      <rPr>
        <sz val="9"/>
        <rFont val="Arial"/>
        <family val="2"/>
        <charset val="238"/>
      </rPr>
      <t xml:space="preserve">     5 Liabilities for loans, deposits etc.</t>
    </r>
  </si>
  <si>
    <r>
      <rPr>
        <sz val="9"/>
        <rFont val="Arial"/>
        <family val="2"/>
        <charset val="238"/>
      </rPr>
      <t xml:space="preserve">     6 Liabilities towards banks and other financial institutions</t>
    </r>
  </si>
  <si>
    <r>
      <rPr>
        <sz val="9"/>
        <rFont val="Arial"/>
        <family val="2"/>
        <charset val="238"/>
      </rPr>
      <t xml:space="preserve">     7 Liabilities for advance payments</t>
    </r>
  </si>
  <si>
    <r>
      <rPr>
        <sz val="9"/>
        <rFont val="Arial"/>
        <family val="2"/>
        <charset val="238"/>
      </rPr>
      <t xml:space="preserve">     8 Liabilities towards suppliers</t>
    </r>
  </si>
  <si>
    <r>
      <rPr>
        <sz val="9"/>
        <rFont val="Arial"/>
        <family val="2"/>
        <charset val="238"/>
      </rPr>
      <t xml:space="preserve">     9 Liabilities for securities</t>
    </r>
  </si>
  <si>
    <r>
      <rPr>
        <sz val="9"/>
        <rFont val="Arial"/>
        <family val="2"/>
        <charset val="238"/>
      </rPr>
      <t xml:space="preserve">   10 Liabilities towards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</si>
  <si>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</si>
  <si>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</si>
  <si>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</si>
  <si>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</si>
  <si>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color rgb="FF333399"/>
        <rFont val="Arial"/>
        <family val="2"/>
        <charset val="238"/>
      </rPr>
      <t>E) ACCRUALS AND DEFERRED INCOME</t>
    </r>
  </si>
  <si>
    <r>
      <rPr>
        <b/>
        <sz val="9"/>
        <color rgb="FF33339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</si>
  <si>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</si>
  <si>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</si>
  <si>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</si>
  <si>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</si>
  <si>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</si>
  <si>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</si>
  <si>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</si>
  <si>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</si>
  <si>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</si>
  <si>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</si>
  <si>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</si>
  <si>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</si>
  <si>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</si>
  <si>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</si>
  <si>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</si>
  <si>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</si>
  <si>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salaries expenses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</si>
  <si>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</si>
  <si>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</si>
  <si>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expenses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</si>
  <si>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</si>
  <si>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</si>
  <si>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</si>
  <si>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</si>
  <si>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</si>
  <si>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</si>
  <si>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</si>
  <si>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</si>
  <si>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</si>
  <si>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</si>
  <si>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</si>
  <si>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</si>
  <si>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</si>
  <si>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</si>
  <si>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 </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</si>
  <si>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</si>
  <si>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</si>
  <si>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</si>
  <si>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</si>
  <si>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</si>
  <si>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</si>
  <si>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</si>
  <si>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</si>
  <si>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</si>
  <si>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</si>
  <si>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</si>
  <si>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COMPANIES LINKED BY VIRTUE OF PARTICIPATING INTEREST</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</si>
  <si>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</si>
  <si>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</si>
  <si>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</si>
  <si>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</si>
  <si>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</si>
  <si>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</si>
  <si>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</si>
  <si>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</si>
  <si>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</si>
  <si>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 xml:space="preserve">APPENDIX to the P&amp;L (to be filled in by undertakings that draw up consolidated annual financial statements) </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</si>
  <si>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</si>
  <si>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</si>
  <si>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</si>
  <si>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</si>
  <si>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entrepreneurs who draw up consolidated statements)</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</si>
  <si>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</si>
  <si>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</si>
  <si>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</si>
  <si>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8"/>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</si>
  <si>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</si>
  <si>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</si>
  <si>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</si>
  <si>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</si>
  <si>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</si>
  <si>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</si>
  <si>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</si>
  <si>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</si>
  <si>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</si>
  <si>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</si>
  <si>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</si>
  <si>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</si>
  <si>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</si>
  <si>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</si>
  <si>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</si>
  <si>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the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</si>
  <si>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</si>
  <si>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</si>
  <si>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</si>
  <si>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</si>
  <si>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the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</si>
  <si>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</si>
  <si>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</si>
  <si>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</si>
  <si>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</si>
  <si>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</si>
  <si>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</si>
  <si>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</si>
  <si>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</si>
  <si>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</si>
  <si>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</si>
  <si>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</si>
  <si>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</si>
  <si>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</si>
  <si>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</si>
  <si>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</si>
  <si>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</si>
  <si>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</si>
  <si>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</si>
  <si>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</si>
  <si>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</si>
  <si>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of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</si>
  <si>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</si>
  <si>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</si>
  <si>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</si>
  <si>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</si>
  <si>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</si>
  <si>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Dividends paid</t>
    </r>
  </si>
  <si>
    <r>
      <rPr>
        <sz val="9"/>
        <rFont val="Arial"/>
        <family val="2"/>
        <charset val="238"/>
      </rPr>
      <t xml:space="preserve">3 Cash payments for finance lease </t>
    </r>
  </si>
  <si>
    <r>
      <rPr>
        <sz val="9"/>
        <rFont val="Arial"/>
        <family val="2"/>
        <charset val="238"/>
      </rPr>
      <t>4 Cash payments for the redemption of treasury shares and decrease of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</si>
  <si>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</si>
  <si>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</si>
  <si>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</si>
  <si>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cash and cash equivalents</t>
    </r>
  </si>
  <si>
    <r>
      <rPr>
        <b/>
        <sz val="9"/>
        <color rgb="FF000080"/>
        <rFont val="Arial"/>
        <family val="2"/>
        <charset val="238"/>
      </rPr>
      <t xml:space="preserve">D) NET INCREASE OR DECREASE OF CASH FLOWS </t>
    </r>
    <r>
      <rPr>
        <sz val="9"/>
        <color rgb="FF000080"/>
        <rFont val="Arial"/>
        <family val="2"/>
        <charset val="238"/>
      </rPr>
      <t>(ADP 020+034+046+047)</t>
    </r>
  </si>
  <si>
    <r>
      <rPr>
        <b/>
        <sz val="9"/>
        <color rgb="FF000080"/>
        <rFont val="Arial"/>
        <family val="2"/>
        <charset val="238"/>
      </rPr>
      <t>E) CASH AND CASH EQUIVALENTS AT THE BEGINNING OF PERIOD</t>
    </r>
  </si>
  <si>
    <r>
      <rPr>
        <b/>
        <sz val="9"/>
        <color rgb="FF000080"/>
        <rFont val="Arial"/>
        <family val="2"/>
        <charset val="238"/>
      </rPr>
      <t>F) CASH AND CASH EQUIVALENTS AT THE END OF PERIOD</t>
    </r>
    <r>
      <rPr>
        <sz val="9"/>
        <color rgb="FF000080"/>
        <rFont val="Arial"/>
        <family val="2"/>
        <charset val="238"/>
      </rPr>
      <t>(ADP 048+049)</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</si>
  <si>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</si>
  <si>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</si>
  <si>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</si>
  <si>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</si>
  <si>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</si>
  <si>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</si>
  <si>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</si>
  <si>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</si>
  <si>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</si>
  <si>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</si>
  <si>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</si>
  <si>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</si>
  <si>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</si>
  <si>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</si>
  <si>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</si>
  <si>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</si>
  <si>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</si>
  <si>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</si>
  <si>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</si>
  <si>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</si>
  <si>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</si>
  <si>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</si>
  <si>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</si>
  <si>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</si>
  <si>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</si>
  <si>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</si>
  <si>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</si>
  <si>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of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</si>
  <si>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</si>
  <si>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</si>
  <si>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</si>
  <si>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</si>
  <si>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</si>
  <si>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</si>
  <si>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of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</si>
  <si>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</si>
  <si>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cash and cash equivalents</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</si>
  <si>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</si>
  <si>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</si>
  <si>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</si>
  <si>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</si>
  <si>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</si>
  <si>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</si>
  <si>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</si>
  <si>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</si>
  <si>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</si>
  <si>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</si>
  <si>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</si>
  <si>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</si>
  <si>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</si>
  <si>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</si>
  <si>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</si>
  <si>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</si>
  <si>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</si>
  <si>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</si>
  <si>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</si>
  <si>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</si>
  <si>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</si>
  <si>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</si>
  <si>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</si>
  <si>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</si>
  <si>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</si>
  <si>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</si>
  <si>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</si>
  <si>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</si>
  <si>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</si>
  <si>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</si>
  <si>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</si>
  <si>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</si>
  <si>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</si>
  <si>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</si>
  <si>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</si>
  <si>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</si>
  <si>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</si>
  <si>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</si>
  <si>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</si>
  <si>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</si>
  <si>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</si>
  <si>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</si>
  <si>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</si>
  <si>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</si>
  <si>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benefit plans</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</si>
  <si>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</si>
  <si>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</si>
  <si>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</si>
  <si>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</si>
  <si>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</si>
  <si>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</si>
  <si>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</si>
  <si>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</si>
  <si>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</si>
  <si>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</si>
  <si>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</si>
  <si>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</si>
  <si>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Gains or losses on efficient cash flow hedging</t>
    </r>
  </si>
  <si>
    <r>
      <rPr>
        <sz val="8"/>
        <rFont val="Arial"/>
        <family val="2"/>
        <charset val="238"/>
      </rPr>
      <t>10 Gains or losses arising from effective hedge of a net investment in a foreign operation</t>
    </r>
  </si>
  <si>
    <r>
      <rPr>
        <sz val="8"/>
        <rFont val="Arial"/>
        <family val="2"/>
        <charset val="238"/>
      </rPr>
      <t>11 Share in other comprehensive income/loss of companies linked by virtue of participating interest</t>
    </r>
  </si>
  <si>
    <r>
      <rPr>
        <sz val="8"/>
        <rFont val="Arial"/>
        <family val="2"/>
        <charset val="238"/>
      </rPr>
      <t>12 Actuarial gains/losses on defined remuneration plans</t>
    </r>
  </si>
  <si>
    <r>
      <rPr>
        <sz val="8"/>
        <rFont val="Arial"/>
        <family val="2"/>
        <charset val="238"/>
      </rPr>
      <t>13 Other changes in equity unrelated to owners</t>
    </r>
  </si>
  <si>
    <r>
      <rPr>
        <b/>
        <sz val="8"/>
        <color rgb="FF000080"/>
        <rFont val="Arial"/>
        <family val="2"/>
        <charset val="238"/>
      </rPr>
      <t>APPENDIX TO THE STATEMENT OF CHANGES IN EQUITY (to be filled in by undertakings that draw up financial statements in accordance with the IFRS)</t>
    </r>
  </si>
  <si>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</si>
  <si>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</si>
  <si>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</si>
  <si>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</si>
  <si>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</si>
  <si>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</si>
  <si>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rPr>
        <b/>
        <sz val="9"/>
        <color rgb="FF333399"/>
        <rFont val="Arial"/>
        <family val="2"/>
        <charset val="238"/>
      </rPr>
      <t xml:space="preserve">B)  PROVISIONS </t>
    </r>
    <r>
      <rPr>
        <sz val="9"/>
        <color rgb="FF333399"/>
        <rFont val="Arial"/>
        <family val="2"/>
        <charset val="238"/>
      </rPr>
      <t>(ADP 091 to 096)</t>
    </r>
  </si>
  <si>
    <r>
      <rPr>
        <b/>
        <sz val="9"/>
        <color rgb="FF333399"/>
        <rFont val="Arial"/>
        <family val="2"/>
        <charset val="238"/>
      </rPr>
      <t xml:space="preserve">C)  LONG-TERM LIABILITIES </t>
    </r>
    <r>
      <rPr>
        <sz val="9"/>
        <color rgb="FF333399"/>
        <rFont val="Arial"/>
        <family val="2"/>
        <charset val="238"/>
      </rPr>
      <t>(ADP 098 to 108)</t>
    </r>
  </si>
  <si>
    <r>
      <rPr>
        <b/>
        <sz val="9"/>
        <color rgb="FF333399"/>
        <rFont val="Arial"/>
        <family val="2"/>
        <charset val="238"/>
      </rPr>
      <t xml:space="preserve">D)  SHORT-TERM LIABILITIES </t>
    </r>
    <r>
      <rPr>
        <sz val="9"/>
        <color rgb="FF333399"/>
        <rFont val="Arial"/>
        <family val="2"/>
        <charset val="238"/>
      </rPr>
      <t>(ADP 110 to 123)</t>
    </r>
  </si>
  <si>
    <r>
      <rPr>
        <b/>
        <sz val="9"/>
        <color rgb="FF333399"/>
        <rFont val="Arial"/>
        <family val="2"/>
        <charset val="238"/>
      </rPr>
      <t xml:space="preserve">F)  TOTAL – LIABILITIES </t>
    </r>
    <r>
      <rPr>
        <sz val="9"/>
        <color rgb="FF333399"/>
        <rFont val="Arial"/>
        <family val="2"/>
        <charset val="238"/>
      </rPr>
      <t>(ADP 067+090+097+109+124)</t>
    </r>
  </si>
  <si>
    <r>
      <rPr>
        <b/>
        <sz val="9"/>
        <color rgb="FF333399"/>
        <rFont val="Arial"/>
        <family val="2"/>
        <charset val="238"/>
      </rPr>
      <t xml:space="preserve">A)  CAPITAL AND RESERVES </t>
    </r>
    <r>
      <rPr>
        <sz val="9"/>
        <color rgb="FF333399"/>
        <rFont val="Arial"/>
        <family val="2"/>
        <charset val="238"/>
      </rPr>
      <t>(ADP 068 to 070+076+077+083+086+089)</t>
    </r>
  </si>
  <si>
    <t>1 Exchange rate differences from translation of foreign operations</t>
  </si>
  <si>
    <t>1 Changes in revaluation reserves of fixed tangible and intangible assets</t>
  </si>
  <si>
    <t>2 Gains or losses from subsequent measurement of equity instruments at fair value through other comprehensive income</t>
  </si>
  <si>
    <t xml:space="preserve">3 Fair value changes of financial liabilities at fair value through statement of profit or loss, attributable to changes in their credit risk </t>
  </si>
  <si>
    <t>4 Actuarial gains/losses on the defined benefit obligation</t>
  </si>
  <si>
    <t>5 Other items that will not be reclassified</t>
  </si>
  <si>
    <t>6 Income tax relating to items that will not be reclassified</t>
  </si>
  <si>
    <t>2 Gains or losses from subsequent measurement of debt securities at fair value through other comprehensive income</t>
  </si>
  <si>
    <t>3 Profit or loss arising from effective cash flow hedging</t>
  </si>
  <si>
    <t>4 Profit or loss arising from effective hedge of a net investment in a foreign operation</t>
  </si>
  <si>
    <t>5 Share in other comprehensive income/loss of companies linked by virtue of participating interests</t>
  </si>
  <si>
    <t>6 Changes in fair value of the time value of option</t>
  </si>
  <si>
    <t>7 Changes in fair value of forward elements of forward contracts</t>
  </si>
  <si>
    <t>8 Other items that may be reclassified to profit or loss</t>
  </si>
  <si>
    <t>9 Income tax relating to items that may be reclassified to profit or loss</t>
  </si>
  <si>
    <t>1 Attributable to owners of the parent</t>
  </si>
  <si>
    <t>2 Attributable to minority (non-controlling) interest</t>
  </si>
  <si>
    <t xml:space="preserve">  5 Other cash receipts from operating activities</t>
  </si>
  <si>
    <t>I Total cash receipts from operating activities (ADP 001 to 005)</t>
  </si>
  <si>
    <t xml:space="preserve">  1 Cash payments to suppliers</t>
  </si>
  <si>
    <t xml:space="preserve">  2 Cash payments to employees</t>
  </si>
  <si>
    <t xml:space="preserve"> 1 Cash receipts from sales of fixed tangible and intangible assets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</si>
  <si>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</si>
  <si>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</si>
  <si>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</si>
  <si>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</si>
  <si>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</si>
  <si>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</si>
  <si>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III Total cash receipts from investment activities (ADP 015 to 020)</t>
  </si>
  <si>
    <t>IV Total cash payments from investment activities (ADP 022 to 026)</t>
  </si>
  <si>
    <t>B) NET CASH FLOW FROM INVESTMENT ACTIVITIES (ADP 021 + 027)</t>
  </si>
  <si>
    <t>V Total cash receipts from financing activities (ADP 029 to 032)</t>
  </si>
  <si>
    <t>VI Total cash payments from financing activities (ADP 034 to 038)</t>
  </si>
  <si>
    <t>C) NET CASH FLOW FROM FINANCING ACTIVITIES (ADP 033 +039)</t>
  </si>
  <si>
    <t>D) NET INCREASE OR DECREASE IN CASH FLOWS (ADP 014 + 028 + 040 + 041)</t>
  </si>
  <si>
    <t>E) CASH AND CASH EQUIVALENTS AT THE BEGINNING OF THE PERIOD</t>
  </si>
  <si>
    <t>F) CASH AND CASH EQUIVALENTS AT THE END OF THE PERIOD (ADP 042+043)</t>
  </si>
  <si>
    <t>Fair value of financial assets through other comprehensive income (available for sale)</t>
  </si>
  <si>
    <r>
      <rPr>
        <b/>
        <sz val="8"/>
        <color rgb="FFFFFFFF"/>
        <rFont val="Arial"/>
        <family val="2"/>
        <charset val="238"/>
      </rPr>
      <t>14</t>
    </r>
    <r>
      <rPr>
        <sz val="11"/>
        <color theme="1"/>
        <rFont val="Calibri"/>
        <family val="2"/>
        <charset val="238"/>
        <scheme val="minor"/>
      </rPr>
      <t/>
    </r>
  </si>
  <si>
    <t>Other fair value reserves</t>
  </si>
  <si>
    <r>
      <rPr>
        <b/>
        <sz val="8"/>
        <color rgb="FFFFFFFF"/>
        <rFont val="Arial"/>
        <family val="2"/>
        <charset val="238"/>
      </rPr>
      <t>15</t>
    </r>
    <r>
      <rPr>
        <sz val="11"/>
        <color theme="1"/>
        <rFont val="Calibri"/>
        <family val="2"/>
        <charset val="238"/>
        <scheme val="minor"/>
      </rPr>
      <t/>
    </r>
  </si>
  <si>
    <t>Exchange rate differences from translation of foreign operations</t>
  </si>
  <si>
    <t>16</t>
  </si>
  <si>
    <t>17</t>
  </si>
  <si>
    <t>20 (18+19)</t>
  </si>
  <si>
    <t>18 (3 do 6 - 7
 + 8 do 17)</t>
  </si>
  <si>
    <t>8 Gains or losses from subsequent measurement of financial assets at fair value through other comprehensive income (available for sale)</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</si>
  <si>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</si>
  <si>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</si>
  <si>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</si>
  <si>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</si>
  <si>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</si>
  <si>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</si>
  <si>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</si>
  <si>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</si>
  <si>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t xml:space="preserve">   I OTHER COMPREHENSIVE INCOME OF THE PREVIOUS PERIOD, NET OF TAX (ADP 06 to 14)</t>
  </si>
  <si>
    <t xml:space="preserve">  II COMPREHENSIVE INCOME OR LOSS FOR THE PREVIOUS PERIOD (ADP 05+25)</t>
  </si>
  <si>
    <t>III TRANSACTIONS WITH OWNERS IN THE PREVIOUS PERIOD RECOGNISED DIRECTLY IN EQUITY  (ADP 15 to 23)</t>
  </si>
  <si>
    <t>4 Balance on the first day of the current business year (restated) (AOP 28 to 30)</t>
  </si>
  <si>
    <t>14 Tax on transactions recognised directly in equity</t>
  </si>
  <si>
    <t>15 Decrease in initial (subscribed) capital (other than arising from the pre-bankruptcy settlement procedure or from the reinvestment of profit)</t>
  </si>
  <si>
    <t>17 Increase of initial (subscribed) capital arising from the pre-bankruptcy settlement procedure</t>
  </si>
  <si>
    <t>18 Redemption of treasury shares/holdings</t>
  </si>
  <si>
    <t>22 Carryforward per annual plan</t>
  </si>
  <si>
    <t>24 Balance on the last day of the current business year reporting period (ADP 31 to 50)</t>
  </si>
  <si>
    <t xml:space="preserve">   I OTHER COMPREHENSIVE INCOME FOR THE CURRENT PERIOD, NET OF TAX  (ADP 33 to 41)</t>
  </si>
  <si>
    <t xml:space="preserve">  II COMPREHENSIVE INCOME OR LOSS FOR THE CURRENT PERIOD (ADP 32 do 52)</t>
  </si>
  <si>
    <t>III TRANSACTIONS WITH OWNERS IN THE CURRENT PERIOD RECOGNISED DIRECTLY IN EQUITY  (ADP 42 to 50)</t>
  </si>
  <si>
    <r>
      <t xml:space="preserve">I OPERATING INCOME </t>
    </r>
    <r>
      <rPr>
        <sz val="9"/>
        <color rgb="FF333399"/>
        <rFont val="Arial"/>
        <family val="2"/>
        <charset val="238"/>
      </rPr>
      <t>(AOP 002 do 006)</t>
    </r>
  </si>
  <si>
    <r>
      <t xml:space="preserve">II OPERATING EXPENSES </t>
    </r>
    <r>
      <rPr>
        <sz val="9"/>
        <color rgb="FF333399"/>
        <rFont val="Arial"/>
        <family val="2"/>
        <charset val="238"/>
      </rPr>
      <t>(AOP 08+009+013+017+018+019+022+029)</t>
    </r>
  </si>
  <si>
    <t xml:space="preserve">    2 Material costs (AOP 010 do 011)</t>
  </si>
  <si>
    <t xml:space="preserve">   3 Staff costs (AOP 014 do 016)</t>
  </si>
  <si>
    <t xml:space="preserve">   6 Value adjustments (AOP 020+021)</t>
  </si>
  <si>
    <t xml:space="preserve">   7 Provisions (AOP 023 do 028)</t>
  </si>
  <si>
    <r>
      <t xml:space="preserve">III FINANCIAL INCOME </t>
    </r>
    <r>
      <rPr>
        <sz val="9"/>
        <color rgb="FF333399"/>
        <rFont val="Arial"/>
        <family val="2"/>
        <charset val="238"/>
      </rPr>
      <t>(AOP 031 do 040)</t>
    </r>
  </si>
  <si>
    <r>
      <t xml:space="preserve">IV FINANCIAL EXPENDITURE </t>
    </r>
    <r>
      <rPr>
        <sz val="9"/>
        <color rgb="FF333399"/>
        <rFont val="Arial"/>
        <family val="2"/>
        <charset val="238"/>
      </rPr>
      <t>(AOP 042 do 048)</t>
    </r>
  </si>
  <si>
    <r>
      <t xml:space="preserve">IX   TOTAL INCOME </t>
    </r>
    <r>
      <rPr>
        <sz val="9"/>
        <color rgb="FF333399"/>
        <rFont val="Arial"/>
        <family val="2"/>
        <charset val="238"/>
      </rPr>
      <t>(AOP 001+030+049 +050)</t>
    </r>
  </si>
  <si>
    <r>
      <t xml:space="preserve">X    TOTAL EXPENDITURE </t>
    </r>
    <r>
      <rPr>
        <sz val="9"/>
        <color rgb="FF333399"/>
        <rFont val="Arial"/>
        <family val="2"/>
        <charset val="238"/>
      </rPr>
      <t>(AOP 007+041+051 + 052)</t>
    </r>
  </si>
  <si>
    <r>
      <t xml:space="preserve">XI   PRE-TAX PROFIT OR LOSS </t>
    </r>
    <r>
      <rPr>
        <sz val="9"/>
        <color rgb="FF333399"/>
        <rFont val="Arial"/>
        <family val="2"/>
        <charset val="238"/>
      </rPr>
      <t>(AOP 053-054)</t>
    </r>
  </si>
  <si>
    <t xml:space="preserve">   1 Pre-tax profit (AOP 053-054)</t>
  </si>
  <si>
    <t xml:space="preserve">   2 Pre-tax loss (AOP 054-053)</t>
  </si>
  <si>
    <r>
      <t xml:space="preserve">XIII PROFIT OR LOSS FOR THE PERIOD </t>
    </r>
    <r>
      <rPr>
        <sz val="9"/>
        <color rgb="FF333399"/>
        <rFont val="Arial"/>
        <family val="2"/>
        <charset val="238"/>
      </rPr>
      <t>(AOP 055-059)</t>
    </r>
  </si>
  <si>
    <t xml:space="preserve">  1 Profit for the period  (AOP 055-059)</t>
  </si>
  <si>
    <t xml:space="preserve">  2 Loss for the period (AOP 059-055)</t>
  </si>
  <si>
    <r>
      <t>XIV PRE-TAX PROFIT OR LOSS OF DISCONTINUED OPERATIONS</t>
    </r>
    <r>
      <rPr>
        <sz val="9"/>
        <color rgb="FF333399"/>
        <rFont val="Arial"/>
        <family val="2"/>
        <charset val="238"/>
      </rPr>
      <t xml:space="preserve">  (AOP 063-064)</t>
    </r>
  </si>
  <si>
    <t xml:space="preserve"> 1 Discontinued operations profit for the period (AOP 062-065)</t>
  </si>
  <si>
    <t xml:space="preserve"> 2 Discontinued operations loss for the period (AOP 065-062)</t>
  </si>
  <si>
    <r>
      <t xml:space="preserve">XVI PRE-TAX PROFIT OR LOSS </t>
    </r>
    <r>
      <rPr>
        <sz val="9"/>
        <color rgb="FF333399"/>
        <rFont val="Arial"/>
        <family val="2"/>
        <charset val="238"/>
      </rPr>
      <t xml:space="preserve"> (AOP 055+062)</t>
    </r>
  </si>
  <si>
    <t xml:space="preserve"> 1 Pre-tax profit (AOP 068)</t>
  </si>
  <si>
    <t xml:space="preserve"> 2 Pre-tax loss (AOP 068)</t>
  </si>
  <si>
    <r>
      <t xml:space="preserve">XVII INCOME TAX </t>
    </r>
    <r>
      <rPr>
        <sz val="9"/>
        <color rgb="FF333399"/>
        <rFont val="Arial"/>
        <family val="2"/>
        <charset val="238"/>
      </rPr>
      <t>(AOP 058+065)</t>
    </r>
  </si>
  <si>
    <r>
      <t xml:space="preserve">XVIII PROFIT OR LOSS FOR THE PERIOD </t>
    </r>
    <r>
      <rPr>
        <sz val="9"/>
        <color rgb="FF333399"/>
        <rFont val="Arial"/>
        <family val="2"/>
        <charset val="238"/>
      </rPr>
      <t>(AOP 068-071)</t>
    </r>
  </si>
  <si>
    <t xml:space="preserve"> 1 Profit for the period (AOP 068-071)</t>
  </si>
  <si>
    <t xml:space="preserve"> 2 Loss for the period (AOP 071-068)</t>
  </si>
  <si>
    <r>
      <t xml:space="preserve">XIX PROFIT OR LOSS FOR THE PERIOD </t>
    </r>
    <r>
      <rPr>
        <sz val="9"/>
        <color rgb="FF000080"/>
        <rFont val="Arial"/>
        <family val="2"/>
        <charset val="238"/>
      </rPr>
      <t>(AOP 076+077)</t>
    </r>
  </si>
  <si>
    <t xml:space="preserve">II OTHER COMPREHENSIVE INCOME/LOSS BEFORE TAX
   (AOP 80 +  87)   </t>
  </si>
  <si>
    <t>III Items that will not be reclassified to profit or loss (AOP 081 do 085)</t>
  </si>
  <si>
    <t>IV Items that may be reclassified to profit or loss (AOP 088 do 095)</t>
  </si>
  <si>
    <t>V NET OTHER COMPREHENSIVE INCOME OR LOSS (AOP 080+087 - 086 - 096)</t>
  </si>
  <si>
    <t>VI COMPREHENSIVE INCOME OR LOSS FOR THE PERIOD (AOP 078+097)</t>
  </si>
  <si>
    <t>VI COMPREHENSIVE INCOME OR LOSS FOR THE PERIOD (AOP 100+101)</t>
  </si>
  <si>
    <t>03209741</t>
  </si>
  <si>
    <t>HR</t>
  </si>
  <si>
    <t>080027531</t>
  </si>
  <si>
    <t>94818858923</t>
  </si>
  <si>
    <t>74780000O0R8ZVGJJO27</t>
  </si>
  <si>
    <t>1339</t>
  </si>
  <si>
    <t>MEDIKA d.d.</t>
  </si>
  <si>
    <t>ZAGREB</t>
  </si>
  <si>
    <t>CAPRAŠKA 1</t>
  </si>
  <si>
    <t>medika.uprava@medika.hr</t>
  </si>
  <si>
    <t>www.medika.hr</t>
  </si>
  <si>
    <t>527</t>
  </si>
  <si>
    <t>KN</t>
  </si>
  <si>
    <t>RD</t>
  </si>
  <si>
    <t>DIJANA RADMILOVIĆ</t>
  </si>
  <si>
    <t>01/2412 551</t>
  </si>
  <si>
    <t>Kpmg Croatia d.o.o. za reviziju</t>
  </si>
  <si>
    <t>balance as at 31.12.2021</t>
  </si>
  <si>
    <t>Submitter: Medika d.d.</t>
  </si>
  <si>
    <t>for the period 01.01.2021 to 31.12.2021</t>
  </si>
  <si>
    <t>“NOTES TO THE ANNUAL FINANCIAL STATEMENTS - GFI
Name of issuer:  MEDIKA d.d.
Personal identification number (OIB):   94818858923
Reporting period: 01.01.2021. - 31.12.2021.
                                                                                                                                                                                                                                             THIS XLS DOCUMENT IS NOT THE OFFICIAL FORMAT FOR PUBLISHING THE ANNUAL REPORT
Notes to the financial statements are to be drawn up in accordance with the International Financial Reporting Standards (hereinafter: IFRS) in such a way that they:
a) present information about the basis for the preparation of the financial statements and the specific accounting policies used in accordance with the International Accounting Standard 1 (IAS 1),
Financial statements of Medika d.d. they have been prepared in accordance with International Financial Reporting Standards adopted by the European Union (IFRS). Financial statements of Medika d.d. they are made using the historical cost method, unless otherwise stated.
The preparation of financial statements in conformity with International Financial Reporting Standards as adopted by the European Union (IFRS) requires the use of certain critical accounting estimates.
b) disclose any information required by IFRSs that is not presented elsewhere in the statement of financial position, statement of comprehensive income, statement of cash flows and statement of changes in equity,
All information is presented in accordance with International Financial Reporting Standards adopted by the European Union (IFRS).
c) provide additional information that is not presented elsewhere in the statement of financial position, statement of comprehensive income, statement of cash flows and statement of changes in equity, but is relevant for understanding any of them.
All information is presented in accordance with International Financial Reporting Standards adopted by the European Union (IFRS).
(d) in the notes to the financial statements, in addition to the information stated above, information in respect of the following matters shall be disclosed:
1. issuer’s name, registered office (address), legal form, country of establishment, entity’s registration number and, if applicable, the indication whether the issuer is undergoing liquidation, bankruptcy proceedings, shortened termination proceedings or extraordinary administration
Name of the issuer: Medika d.d.,
Headquarters: Capraška 1, 10000 Zagreb
Legal form: joint stock company
Country of establishment: Republic of Croatia
MBS: 080027531
OIB: 94818858923
2. adopted accounting policies
Significant accounting policies are disclosed in Note 2 to the audited financial statements.
Medika d.d. during the reporting period it did not change its accounting policies compared to the previous year.
3. the total amount of any financial commitments, guarantees or contingencies that are not included in the balance sheet, and an indication of the nature and form of any valuable security which has been provided; any commitments concerning pensions of the issuer within the group or company linked by virtue of participating interest shall be disclosed separately
For a certain part of liabilities to suppliers and loans (which are shown in the balance sheet) Medika d.d. issued guarantees from banks or debentures as collateral.
Liabilities from provisions for pensions are presented in the balance sheet in accordance with IAS-19.
4. the amount of advances and credits granted to the members of the administrative, managerial and supervisory bodies, with indications of the interest rates, main conditions and any amounts repaid, written-off or revoked, as well as commitments entered into on their behalf by way of guarantees of any kind, with an indication of the total for each category
Not applicable.
5. the amount and nature of individual items of income or expenditure which are of exceptional size or incidence
Medika d.d. in the reporting period 01.01.-31.12.2021. has generated sales revenues of goods in the amount of HRK 3,953,727 thousand (in the period 01.01.-31.12.2020. HRK 3,835,116 thousand).
6. amounts owed by the issuer and falling due after more than five years, as well as the total debts of the issuer covered by valuable security furnished by the issuer, specifying the type and form of security
Medika d.d. has no debt after more than 5 years.
Long-term tangible assets with a net book value as of December 31, 2021 are pledged as collateral for the loan amounts to HRK 119,126 thousand.
7. average number of employees during the financial year
Average number of employees during the current period 01.01.-31.12.2021. is 505 employees (during the period 01.01.-31.12.2020. the average number of employees was 503 employees). 
8. where, in accordance with the regulations, the issuer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Medika d.d. did not capitalize the cost of wages during the reporting period.
9. the amount of the emoluments granted in respect of the financial year to the members of the administrative, managerial and supervisory bodies by reason of their responsibilities, and any commitments arising or entered into in respect of retirement pensions for former members of those bodies, with an indication of the total for each category
The amount of the emoluments granted in respect of the 2021. year to the members of the administrative, managerial and supervisory bodies by reason of their responsibilities will be published in the Report on Receipts of Members of the Management Board and the Supervisory Board after the approval of the General Assembly.
10. the average number of persons employed during the financial year, broken down by categories and, if they are not disclosed separately in the profit and loss account, the staff costs relating to the financial year, broken down between net salaries and wages, tax costs and contributions from salaries, contributions on salaries and other salary costs, excluding cost allowances
Staff costs broken down between net salaries and wages, costs of taxes and contributions from salaries, contributions on salaries and other salary costs are disclosed in Note 7 to the audited financial statements.
11. where a provision for deferred tax is recognised in the balance sheet, the deferred tax balances at the end of the financial year, and the movement in those balances during the financial year
Deferred tax assets on 31.12.2021. amounted to HRK 556 thousand and increased by 33,12% compared to the beginning of the year. They are disclosed in Note 27 to the audited financial statements.
12. the name and registered office of each of the companies in which the issuer, either itself or through a person acting in their own name but on the issuer's behalf, holds a participating interest, showing the proportion of the capital held, the amount of capital and reserves, and the profit or loss for the latest financial year of the company concerned for which financial statements have been adopted; the information concerning capital and reserves and the profit or loss may be omitted where the company concerned does not publish its balance sheet and is not controlled by another company
Medika d.d. has 100% stake in ZU Ljekarna Prima, which holds 100% stake in ZU Ljekarna Delonga and the associated company ZU Ljekarna Jagatić in which it has a 49% stake.
13. the number and the nominal value or, in the absence of a nominal value, the accounting par value of the shares subscribed during the financial year within the limits of the authorised capital
No new shares are subscribed during the financial year.
Share capital as at 31.12.2021. is HRK 209,244,420 and is divided into 30,194 shares. The nominal value of one share is HRK 6,930.
14. where there is more than one class of shares, the number and the nominal value or, in the absence of a nominal value, the accounting value for each class
Not applicable.
15. the existence of any participation certificates, convertible debentures, warrants, options or similar securities or rights, with an indication of their number and the rights they confer
Medika d.d. has no certificates of participation, convertible debentures, guarantees, options or similar securities or rights.
16. the name, registered office and legal form of each of the companies of which the issuer is a member having unlimited liability
Medika d.d. has no stake in unlimited liability companies.
Not applicable.
17. the name and registered office of the company which draws up the consolidated financial statements of the largest group of companies of which the issuer forms part as a controlled group member
Not applicable.
18. the name and registered office of the company which draws up the consolidated financial statements of the smallest group of companies of which the issuer forms part as a controlled group member and which is also included in the group of companies referred to in point 17.
Not applicable.
19. the place where copies of the consolidated financial statements referred to in points 17 and 18 may be obtained, provided that they are available
Not applicable.
20. the proposed appropriation of profit or treatment of loss, or where applicable, the appropriation of the profit or treatment of the loss
Appropriation of profit or treatment of loss will be proposed at the General Assembly of the Company.
21. the nature and business purpose of the company's arrangements that are not included in the balance sheet and the financial impact on the company of those arrangements, provided that the risks or benefits arising from such arrangements are material and in so far as the disclosure of such risks or benefits is necessary for the purposes of assessing the financial position of the company
Medika d.d. has no material arrangements with companies that are not included in the financial statements as of 31 December 2021.
22. the nature and the financial effect of material events arising after the balance sheet date which are not reflected in the profit and loss account or balance sheet
Medika d.d. has no material arrangements with companies that are not included in the financial statements as of 31 December 2021. See Note 30 to the audited financial statements.
23. the net income broken down by categories of activity and into geographical markets, in so far as those categories and markets differ substantially from one another, taking account of the manner in which the sale of products and the provision of services are organised.
Net income broken down by operating segments is disclosed in Note 6 to the audited financial statements.
24.  the total fees for the financial year charged by each statutory auditor or audit firm for the statutory audit of the annual financial statements, i.e. annual consolidated financial statements, the total fees charged for other assurance services, the total fees charged for tax advisory services and the total fees charged for other non-audit services, total research and development expenditure as the basis for granting state aid									
Total amount of fees for the prescribed audit of annual financial statements, tax consulting services and other consulting services related to financial statements during the period 01.01.2021-31.12.2021. amounts to HRK 230 thousand (during the period 01.01.2020.-31.12.2020. they amount to HRK 211 thousand).
25. Reconciliation of items in the audited annual financial statements and financial statements in the GFI-POD forms for 2021:									
Balance sheet:
-	In the audited report, the amount of current assets is HRK 1,785,463 thousand, and in the GFI-POD form it amounts to HRK 1,784,678 thousand. The difference in the amount of HRK 785 thousand relates to paid expenses of the future period which are presented in the audited report within current assets in the category Trade receivables and other receivables, while in the GFI-POD form they are presented under AOP 064.
-	Long-term liabilities in the audited financial statements amount to HRK 75,347 thousand, and in the GFI-POD forms to HRK 74,404 thousand. The difference of HRK 943 thousand relates to long-term provisions which are presented in the audited report within long-term liabilities, while in the GFI-POD form they are presented under AOP 090.
-	Short-term liabilities in the audited financial statements amount to HRK 1,539,848 thousand, and in the GFI-POD in the amount of HRK 1,535,986 thousand. The difference of HRK 3,862 thousand relates to deferred payment of expenses and deferred income which are presented in the audited report under short-term liabilities within the category Trade and other payables, while in the GFI-POD form they are presented under AOP 124.
-	Short-term provisions are presented separately in the audited reports (within short-term liabilities), and in the GFI-POD forms they are found in the item Liabilities to employees - AOP 119.									
Profit and loss account:
-	Operating revenues in the audited report amount to HRK 3,976,614 thousand, and in the GFI-POD form to HRK 3,977,535 thousand. The difference is HRK 921 thousand, and relates to other gains - net, which are presented in the audited report as a separate category (details in Note 10 of the audited report).
Cash flow statement:
-	Within business activities in the audited report, changes in provisions amount to HRK -14 thousand and represent the net effect of changes in provisions, and in the GFI-POD forms of provisions amount to HRK -174 thousand, where the stated cost is realized in 2021. The difference of HRK 160 thousand in the GFI-POD form is shown under AOP 010 together with other adjustments to business activities.
-	Within the financial activities in the audited report, lease payments amount to HRK 7,212 thousand, and in the GFI-POD forms, lease payments are on AOP 042 and AOP 044.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</si>
</sst>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b/>
      <sz val="7"/>
      <name val="Arial"/>
      <family val="2"/>
      <charset val="238"/>
    </font>
    <font>
      <b/>
      <sz val="9"/>
      <color rgb="FF333399"/>
      <name val="Arial"/>
      <family val="2"/>
      <charset val="238"/>
    </font>
    <font>
      <sz val="9"/>
      <color rgb="FF333399"/>
      <name val="Arial"/>
      <family val="2"/>
      <charset val="238"/>
    </font>
    <font>
      <sz val="9"/>
      <color rgb="FF0000FF"/>
      <name val="Arial"/>
      <family val="2"/>
      <charset val="238"/>
    </font>
    <font>
      <b/>
      <sz val="9"/>
      <color rgb="FF000080"/>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cellStyleXfs>
  <cellXfs count="328">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6" fillId="0" borderId="44" xfId="0" applyNumberFormat="1" applyFont="1" applyFill="1" applyBorder="1" applyAlignment="1" applyProtection="1">
      <alignment horizontal="center" vertical="center"/>
    </xf>
    <xf numFmtId="165" fontId="16" fillId="9" borderId="44" xfId="0" applyNumberFormat="1" applyFont="1" applyFill="1" applyBorder="1" applyAlignment="1" applyProtection="1">
      <alignment horizontal="center" vertical="center"/>
    </xf>
    <xf numFmtId="165" fontId="16" fillId="9"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6" fillId="3" borderId="18" xfId="3" applyNumberFormat="1" applyFont="1" applyFill="1" applyBorder="1" applyAlignment="1" applyProtection="1">
      <alignment horizontal="center" vertical="center" wrapText="1"/>
    </xf>
    <xf numFmtId="0" fontId="16"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164" fontId="4" fillId="9"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6" fillId="3" borderId="17" xfId="3"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xf>
    <xf numFmtId="164" fontId="4" fillId="10" borderId="15" xfId="0" applyNumberFormat="1" applyFont="1" applyFill="1" applyBorder="1" applyAlignment="1" applyProtection="1">
      <alignment horizontal="center" vertical="center"/>
    </xf>
    <xf numFmtId="0" fontId="11" fillId="10" borderId="0" xfId="3" applyFill="1" applyProtection="1"/>
    <xf numFmtId="164" fontId="4" fillId="9"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3" fontId="16" fillId="3" borderId="17" xfId="0" applyNumberFormat="1" applyFont="1" applyFill="1" applyBorder="1" applyAlignment="1" applyProtection="1">
      <alignment horizontal="center" vertical="center" wrapText="1"/>
    </xf>
    <xf numFmtId="0" fontId="22" fillId="10" borderId="1" xfId="0" applyFont="1" applyFill="1" applyBorder="1"/>
    <xf numFmtId="0" fontId="0" fillId="10" borderId="32" xfId="0" applyFill="1" applyBorder="1"/>
    <xf numFmtId="0" fontId="5" fillId="10" borderId="49" xfId="0" applyFont="1" applyFill="1" applyBorder="1" applyAlignment="1">
      <alignment vertical="center"/>
    </xf>
    <xf numFmtId="0" fontId="0" fillId="10" borderId="48" xfId="0" applyFill="1" applyBorder="1"/>
    <xf numFmtId="0" fontId="25" fillId="10" borderId="47" xfId="0" applyFont="1" applyFill="1" applyBorder="1"/>
    <xf numFmtId="0" fontId="25" fillId="10" borderId="48" xfId="0" applyFont="1" applyFill="1" applyBorder="1" applyAlignment="1">
      <alignment wrapText="1"/>
    </xf>
    <xf numFmtId="0" fontId="25" fillId="10" borderId="48" xfId="0" applyFont="1" applyFill="1" applyBorder="1"/>
    <xf numFmtId="0" fontId="4" fillId="10" borderId="0" xfId="0" applyFont="1" applyFill="1" applyBorder="1" applyAlignment="1">
      <alignment vertical="center"/>
    </xf>
    <xf numFmtId="0" fontId="4" fillId="10" borderId="0" xfId="0" applyFont="1" applyFill="1" applyBorder="1" applyAlignment="1">
      <alignment horizontal="center" vertical="center"/>
    </xf>
    <xf numFmtId="0" fontId="5" fillId="10" borderId="48" xfId="0" applyFont="1" applyFill="1" applyBorder="1" applyAlignment="1">
      <alignment horizontal="center" vertical="center"/>
    </xf>
    <xf numFmtId="0" fontId="25" fillId="10" borderId="47" xfId="0" applyFont="1" applyFill="1" applyBorder="1" applyAlignment="1">
      <alignment vertical="top"/>
    </xf>
    <xf numFmtId="0" fontId="5"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6"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5" fillId="9"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5" fillId="9"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5" fillId="9" borderId="15" xfId="0" applyNumberFormat="1" applyFont="1" applyFill="1" applyBorder="1" applyAlignment="1" applyProtection="1">
      <alignment vertical="center"/>
    </xf>
    <xf numFmtId="3" fontId="15" fillId="9" borderId="16" xfId="0" applyNumberFormat="1" applyFont="1" applyFill="1" applyBorder="1" applyAlignment="1" applyProtection="1">
      <alignment vertical="center"/>
    </xf>
    <xf numFmtId="3" fontId="11" fillId="0" borderId="0" xfId="3" applyNumberFormat="1" applyProtection="1"/>
    <xf numFmtId="3" fontId="16" fillId="3" borderId="19" xfId="0" applyNumberFormat="1" applyFont="1" applyFill="1" applyBorder="1" applyAlignment="1" applyProtection="1">
      <alignment horizontal="center" vertical="center" wrapText="1"/>
    </xf>
    <xf numFmtId="3" fontId="16"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5" fillId="9"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1" borderId="50" xfId="0" applyFont="1" applyFill="1" applyBorder="1" applyAlignment="1" applyProtection="1">
      <alignment horizontal="center" vertical="center"/>
      <protection locked="0"/>
    </xf>
    <xf numFmtId="3" fontId="15" fillId="9" borderId="14" xfId="0" applyNumberFormat="1" applyFont="1" applyFill="1" applyBorder="1" applyAlignment="1" applyProtection="1">
      <alignment horizontal="right" vertical="center" shrinkToFit="1"/>
    </xf>
    <xf numFmtId="3" fontId="15" fillId="9" borderId="16"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vertical="center"/>
      <protection locked="0"/>
    </xf>
    <xf numFmtId="3" fontId="15"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0" fillId="0" borderId="44" xfId="0" applyNumberFormat="1" applyFont="1" applyFill="1" applyBorder="1" applyAlignment="1" applyProtection="1">
      <alignment vertical="center" shrinkToFit="1"/>
    </xf>
    <xf numFmtId="3" fontId="20" fillId="9" borderId="44" xfId="0" applyNumberFormat="1" applyFont="1" applyFill="1" applyBorder="1" applyAlignment="1" applyProtection="1">
      <alignment vertical="center" shrinkToFit="1"/>
    </xf>
    <xf numFmtId="3" fontId="20" fillId="9" borderId="45" xfId="0" applyNumberFormat="1" applyFont="1" applyFill="1" applyBorder="1" applyAlignment="1" applyProtection="1">
      <alignment vertical="center" shrinkToFit="1"/>
    </xf>
    <xf numFmtId="3" fontId="3" fillId="8" borderId="44" xfId="0" applyNumberFormat="1" applyFont="1" applyFill="1" applyBorder="1" applyAlignment="1" applyProtection="1">
      <alignment vertical="center" shrinkToFit="1"/>
    </xf>
    <xf numFmtId="0" fontId="25" fillId="10" borderId="0" xfId="0" applyFont="1" applyFill="1" applyBorder="1"/>
    <xf numFmtId="0" fontId="4" fillId="11" borderId="4" xfId="0" applyFont="1" applyFill="1" applyBorder="1" applyAlignment="1" applyProtection="1">
      <alignment horizontal="center" vertical="center"/>
      <protection locked="0"/>
    </xf>
    <xf numFmtId="0" fontId="25" fillId="10" borderId="47" xfId="0" applyFont="1" applyFill="1" applyBorder="1" applyAlignment="1">
      <alignment wrapText="1"/>
    </xf>
    <xf numFmtId="0" fontId="25" fillId="10" borderId="0" xfId="0" applyFont="1" applyFill="1" applyBorder="1" applyAlignment="1">
      <alignment wrapText="1"/>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0" fontId="26"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0" xfId="0" applyFont="1" applyFill="1" applyBorder="1" applyAlignment="1">
      <alignment horizontal="center" vertical="center"/>
    </xf>
    <xf numFmtId="0" fontId="26" fillId="10" borderId="48" xfId="0" applyFont="1" applyFill="1" applyBorder="1" applyAlignment="1">
      <alignment vertical="center"/>
    </xf>
    <xf numFmtId="0" fontId="25" fillId="10" borderId="0" xfId="0" applyFont="1" applyFill="1" applyBorder="1" applyAlignment="1">
      <alignment vertical="top" wrapText="1"/>
    </xf>
    <xf numFmtId="0" fontId="25" fillId="10" borderId="0" xfId="0" applyFont="1" applyFill="1" applyBorder="1" applyAlignment="1">
      <alignment vertical="top"/>
    </xf>
    <xf numFmtId="0" fontId="5" fillId="10" borderId="0" xfId="0" applyFont="1" applyFill="1" applyBorder="1" applyAlignment="1">
      <alignment horizontal="right" vertical="center" wrapText="1"/>
    </xf>
    <xf numFmtId="0" fontId="27" fillId="0" borderId="0" xfId="0" applyFont="1" applyFill="1"/>
    <xf numFmtId="0" fontId="4" fillId="10" borderId="0" xfId="0" applyFont="1" applyFill="1" applyBorder="1" applyAlignment="1">
      <alignment horizontal="right" vertical="center" wrapText="1"/>
    </xf>
    <xf numFmtId="14" fontId="4" fillId="12" borderId="0" xfId="0" applyNumberFormat="1" applyFont="1" applyFill="1" applyBorder="1" applyAlignment="1" applyProtection="1">
      <alignment horizontal="center" vertical="center"/>
      <protection locked="0"/>
    </xf>
    <xf numFmtId="14" fontId="4" fillId="13" borderId="0" xfId="0" applyNumberFormat="1" applyFont="1" applyFill="1" applyBorder="1" applyAlignment="1" applyProtection="1">
      <alignment horizontal="center" vertical="center"/>
      <protection locked="0"/>
    </xf>
    <xf numFmtId="0" fontId="0" fillId="14" borderId="0" xfId="0" applyFill="1"/>
    <xf numFmtId="0" fontId="28" fillId="10" borderId="0" xfId="0" applyFont="1" applyFill="1" applyBorder="1" applyAlignment="1"/>
    <xf numFmtId="0" fontId="29" fillId="10" borderId="0" xfId="0" applyFont="1" applyFill="1" applyBorder="1" applyAlignment="1">
      <alignment vertical="center"/>
    </xf>
    <xf numFmtId="0" fontId="30" fillId="10" borderId="48" xfId="0" applyFont="1" applyFill="1" applyBorder="1" applyAlignment="1">
      <alignment vertical="center"/>
    </xf>
    <xf numFmtId="0" fontId="32" fillId="10" borderId="0" xfId="0" applyFont="1" applyFill="1" applyBorder="1" applyAlignment="1">
      <alignment vertical="center"/>
    </xf>
    <xf numFmtId="0" fontId="33" fillId="10" borderId="0" xfId="0" applyFont="1" applyFill="1" applyBorder="1" applyAlignment="1">
      <alignment vertical="center"/>
    </xf>
    <xf numFmtId="0" fontId="31" fillId="10" borderId="48" xfId="0" applyFont="1" applyFill="1" applyBorder="1" applyAlignment="1">
      <alignment vertical="center"/>
    </xf>
    <xf numFmtId="0" fontId="28" fillId="10" borderId="48" xfId="0" applyFont="1" applyFill="1" applyBorder="1"/>
    <xf numFmtId="49" fontId="4" fillId="11" borderId="50" xfId="0" applyNumberFormat="1" applyFont="1" applyFill="1" applyBorder="1" applyAlignment="1" applyProtection="1">
      <alignment horizontal="center" vertical="center"/>
      <protection locked="0"/>
    </xf>
    <xf numFmtId="1" fontId="4" fillId="11" borderId="50" xfId="0" applyNumberFormat="1" applyFont="1" applyFill="1" applyBorder="1" applyAlignment="1" applyProtection="1">
      <alignment horizontal="center" vertical="center"/>
      <protection locked="0"/>
    </xf>
    <xf numFmtId="3" fontId="15" fillId="9" borderId="15" xfId="0" applyNumberFormat="1" applyFont="1" applyFill="1" applyBorder="1" applyAlignment="1" applyProtection="1">
      <alignment horizontal="right" vertical="center" shrinkToFit="1"/>
      <protection locked="0"/>
    </xf>
    <xf numFmtId="3" fontId="15" fillId="9" borderId="16" xfId="0" applyNumberFormat="1" applyFont="1" applyFill="1" applyBorder="1" applyAlignment="1" applyProtection="1">
      <alignment horizontal="right" vertical="center" shrinkToFit="1"/>
      <protection locked="0"/>
    </xf>
    <xf numFmtId="3" fontId="40" fillId="3" borderId="41" xfId="0" applyNumberFormat="1" applyFont="1" applyFill="1" applyBorder="1" applyAlignment="1" applyProtection="1">
      <alignment horizontal="center" vertical="center" wrapText="1"/>
    </xf>
    <xf numFmtId="0" fontId="25" fillId="10" borderId="0" xfId="0" applyFont="1" applyFill="1" applyBorder="1" applyAlignment="1">
      <alignment vertical="top"/>
    </xf>
    <xf numFmtId="0" fontId="25" fillId="10" borderId="0" xfId="0" applyFont="1" applyFill="1" applyBorder="1"/>
    <xf numFmtId="0" fontId="5" fillId="10" borderId="1" xfId="0" applyFont="1" applyFill="1" applyBorder="1" applyAlignment="1">
      <alignment horizontal="left" vertical="center" wrapText="1"/>
    </xf>
    <xf numFmtId="0" fontId="5" fillId="10" borderId="47" xfId="0" applyFont="1" applyFill="1" applyBorder="1" applyAlignment="1">
      <alignment horizontal="right" vertical="center" wrapText="1"/>
    </xf>
    <xf numFmtId="0" fontId="5" fillId="10" borderId="0" xfId="0" applyFont="1" applyFill="1" applyBorder="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47" xfId="0" applyFont="1" applyFill="1" applyBorder="1" applyAlignment="1">
      <alignment horizontal="left" vertical="center"/>
    </xf>
    <xf numFmtId="0" fontId="5" fillId="10" borderId="0" xfId="0" applyFont="1" applyFill="1" applyBorder="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47" xfId="0" applyFont="1" applyFill="1" applyBorder="1" applyAlignment="1">
      <alignment horizontal="center" vertical="center"/>
    </xf>
    <xf numFmtId="0" fontId="5" fillId="10" borderId="0" xfId="0" applyFont="1" applyFill="1" applyBorder="1" applyAlignment="1">
      <alignment horizontal="center" vertical="center"/>
    </xf>
    <xf numFmtId="0" fontId="25" fillId="10" borderId="0" xfId="0" applyFont="1" applyFill="1" applyBorder="1" applyProtection="1">
      <protection locked="0"/>
    </xf>
    <xf numFmtId="0" fontId="25" fillId="10" borderId="0" xfId="0" applyFont="1" applyFill="1" applyBorder="1" applyAlignment="1">
      <alignment vertical="top" wrapText="1"/>
    </xf>
    <xf numFmtId="0" fontId="5" fillId="10" borderId="47" xfId="0" applyFont="1" applyFill="1" applyBorder="1" applyAlignment="1">
      <alignment horizontal="right" vertical="center"/>
    </xf>
    <xf numFmtId="0" fontId="5" fillId="10" borderId="0" xfId="0" applyFont="1" applyFill="1" applyBorder="1" applyAlignment="1">
      <alignment horizontal="right" vertical="center"/>
    </xf>
    <xf numFmtId="0" fontId="26" fillId="10" borderId="0" xfId="0" applyFont="1" applyFill="1" applyBorder="1" applyAlignment="1">
      <alignment vertical="center"/>
    </xf>
    <xf numFmtId="0" fontId="31" fillId="10" borderId="0" xfId="0" applyFont="1" applyFill="1" applyBorder="1" applyAlignment="1">
      <alignment vertical="center"/>
    </xf>
    <xf numFmtId="0" fontId="31" fillId="10" borderId="48" xfId="0" applyFont="1" applyFill="1" applyBorder="1" applyAlignment="1">
      <alignment vertical="center"/>
    </xf>
    <xf numFmtId="0" fontId="5" fillId="10" borderId="0" xfId="0" applyFont="1" applyFill="1" applyBorder="1" applyAlignment="1">
      <alignment vertical="center"/>
    </xf>
    <xf numFmtId="0" fontId="25" fillId="10" borderId="0" xfId="0" applyFont="1" applyFill="1" applyBorder="1" applyAlignment="1">
      <alignment vertical="center"/>
    </xf>
    <xf numFmtId="0" fontId="25" fillId="10" borderId="48" xfId="0" applyFont="1" applyFill="1" applyBorder="1" applyAlignment="1">
      <alignment vertical="center"/>
    </xf>
    <xf numFmtId="0" fontId="5" fillId="10" borderId="48"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47"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48" xfId="0" applyFont="1" applyFill="1" applyBorder="1" applyAlignment="1">
      <alignment horizontal="center" vertical="center" wrapText="1"/>
    </xf>
    <xf numFmtId="0" fontId="26" fillId="10" borderId="47" xfId="0" applyFont="1" applyFill="1" applyBorder="1" applyAlignment="1">
      <alignment vertical="center"/>
    </xf>
    <xf numFmtId="0" fontId="25" fillId="10" borderId="47" xfId="0" applyFont="1" applyFill="1" applyBorder="1" applyAlignment="1">
      <alignment wrapText="1"/>
    </xf>
    <xf numFmtId="0" fontId="25" fillId="10" borderId="0" xfId="0" applyFont="1" applyFill="1" applyBorder="1" applyAlignment="1">
      <alignment wrapText="1"/>
    </xf>
    <xf numFmtId="0" fontId="21" fillId="10" borderId="31" xfId="0" applyFont="1" applyFill="1" applyBorder="1" applyAlignment="1">
      <alignment vertical="center"/>
    </xf>
    <xf numFmtId="0" fontId="21" fillId="10" borderId="1" xfId="0" applyFont="1" applyFill="1" applyBorder="1" applyAlignment="1">
      <alignment vertical="center"/>
    </xf>
    <xf numFmtId="0" fontId="24" fillId="10" borderId="47"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48" xfId="0" applyFont="1" applyFill="1" applyBorder="1" applyAlignment="1">
      <alignment horizontal="center" vertical="center"/>
    </xf>
    <xf numFmtId="0" fontId="4" fillId="10" borderId="47" xfId="0" applyFont="1" applyFill="1" applyBorder="1" applyAlignment="1">
      <alignment vertical="center" wrapText="1"/>
    </xf>
    <xf numFmtId="0" fontId="4" fillId="10" borderId="0" xfId="0" applyFont="1" applyFill="1" applyBorder="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5" fillId="10" borderId="0" xfId="0" applyFont="1" applyFill="1" applyBorder="1" applyAlignment="1">
      <alignment vertical="center" wrapText="1"/>
    </xf>
    <xf numFmtId="0" fontId="23" fillId="10" borderId="47" xfId="0" applyFont="1" applyFill="1" applyBorder="1" applyAlignment="1">
      <alignment horizontal="center" vertical="center" wrapText="1"/>
    </xf>
    <xf numFmtId="0" fontId="23" fillId="10" borderId="0" xfId="0" applyFont="1" applyFill="1" applyBorder="1" applyAlignment="1">
      <alignment horizontal="center" vertical="center" wrapText="1"/>
    </xf>
    <xf numFmtId="0" fontId="25" fillId="11" borderId="3" xfId="0" applyFont="1" applyFill="1" applyBorder="1" applyAlignment="1" applyProtection="1">
      <alignment vertical="center"/>
      <protection locked="0"/>
    </xf>
    <xf numFmtId="0" fontId="25" fillId="11" borderId="2" xfId="0" applyFont="1" applyFill="1" applyBorder="1" applyAlignment="1" applyProtection="1">
      <alignment vertical="center"/>
      <protection locked="0"/>
    </xf>
    <xf numFmtId="0" fontId="25"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48" xfId="0" applyFont="1" applyFill="1" applyBorder="1" applyAlignment="1">
      <alignment horizontal="center" vertical="center"/>
    </xf>
    <xf numFmtId="0" fontId="5" fillId="0" borderId="15" xfId="0" applyFont="1" applyFill="1" applyBorder="1" applyAlignment="1" applyProtection="1">
      <alignment horizontal="left" vertical="center" wrapText="1"/>
    </xf>
    <xf numFmtId="0" fontId="15" fillId="9" borderId="25" xfId="0" applyFont="1" applyFill="1" applyBorder="1" applyAlignment="1" applyProtection="1">
      <alignment horizontal="left" vertical="center" wrapText="1"/>
    </xf>
    <xf numFmtId="0" fontId="15" fillId="9" borderId="26" xfId="0" applyFont="1" applyFill="1" applyBorder="1" applyAlignment="1" applyProtection="1">
      <alignment horizontal="left" vertical="center" wrapText="1"/>
    </xf>
    <xf numFmtId="0" fontId="15" fillId="9" borderId="27" xfId="0" applyFont="1" applyFill="1" applyBorder="1" applyAlignment="1" applyProtection="1">
      <alignment horizontal="left" vertical="center" wrapText="1"/>
    </xf>
    <xf numFmtId="0" fontId="35" fillId="9"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6"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37" fillId="9" borderId="15" xfId="0" applyFont="1" applyFill="1" applyBorder="1" applyAlignment="1" applyProtection="1">
      <alignment horizontal="left" vertical="center" wrapText="1"/>
    </xf>
    <xf numFmtId="0" fontId="15"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3" borderId="31" xfId="3" applyFont="1" applyFill="1" applyBorder="1" applyAlignment="1" applyProtection="1">
      <alignment horizontal="center" vertical="center" wrapText="1"/>
    </xf>
    <xf numFmtId="0" fontId="16" fillId="3" borderId="3" xfId="3" applyFont="1" applyFill="1" applyBorder="1" applyAlignment="1" applyProtection="1">
      <alignment horizontal="center" vertical="center"/>
    </xf>
    <xf numFmtId="0" fontId="6" fillId="5" borderId="5" xfId="3" applyFont="1" applyFill="1" applyBorder="1" applyAlignment="1" applyProtection="1">
      <alignment vertical="center" wrapText="1"/>
      <protection locked="0"/>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xf>
    <xf numFmtId="0" fontId="5" fillId="9" borderId="15" xfId="0" applyFont="1" applyFill="1" applyBorder="1" applyAlignment="1" applyProtection="1">
      <alignment horizontal="left" vertical="center" wrapText="1" indent="1"/>
    </xf>
    <xf numFmtId="0" fontId="5" fillId="0" borderId="15" xfId="0" applyFont="1" applyFill="1" applyBorder="1" applyAlignment="1" applyProtection="1">
      <alignment horizontal="left" vertical="center" wrapText="1" indent="1"/>
    </xf>
    <xf numFmtId="0" fontId="35" fillId="9" borderId="14"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5" fillId="9" borderId="16" xfId="0" applyFont="1" applyFill="1" applyBorder="1" applyAlignment="1" applyProtection="1">
      <alignment horizontal="left" vertical="center" wrapText="1" indent="1"/>
    </xf>
    <xf numFmtId="0" fontId="12" fillId="4" borderId="14" xfId="0" applyFont="1" applyFill="1" applyBorder="1" applyAlignment="1" applyProtection="1">
      <alignment vertical="center" wrapText="1"/>
    </xf>
    <xf numFmtId="0" fontId="38" fillId="9" borderId="15" xfId="0" applyFont="1" applyFill="1" applyBorder="1" applyAlignment="1" applyProtection="1">
      <alignment horizontal="left" vertical="center" wrapText="1"/>
    </xf>
    <xf numFmtId="0" fontId="12" fillId="9"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9" borderId="15"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xf>
    <xf numFmtId="0" fontId="5" fillId="10" borderId="15" xfId="0" applyFont="1" applyFill="1" applyBorder="1" applyAlignment="1" applyProtection="1">
      <alignment horizontal="left" vertical="center" wrapText="1" indent="1"/>
    </xf>
    <xf numFmtId="0" fontId="38" fillId="0" borderId="15" xfId="0" applyFont="1" applyFill="1" applyBorder="1" applyAlignment="1" applyProtection="1">
      <alignment horizontal="left" vertical="center" wrapText="1" indent="1"/>
    </xf>
    <xf numFmtId="0" fontId="38"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6" fillId="2" borderId="5" xfId="3" applyFont="1" applyFill="1" applyBorder="1" applyAlignment="1" applyProtection="1">
      <alignment vertical="center" wrapText="1"/>
      <protection locked="0"/>
    </xf>
    <xf numFmtId="0" fontId="18" fillId="0" borderId="25" xfId="0" applyFont="1" applyFill="1" applyBorder="1" applyAlignment="1" applyProtection="1">
      <alignment horizontal="left" vertical="center" wrapText="1" indent="2"/>
    </xf>
    <xf numFmtId="0" fontId="18" fillId="0" borderId="26" xfId="0" applyFont="1" applyFill="1" applyBorder="1" applyAlignment="1" applyProtection="1">
      <alignment horizontal="left" vertical="center" wrapText="1" indent="2"/>
    </xf>
    <xf numFmtId="0" fontId="18" fillId="0" borderId="27" xfId="0" applyFont="1" applyFill="1" applyBorder="1" applyAlignment="1" applyProtection="1">
      <alignment horizontal="left" vertical="center" wrapText="1" indent="2"/>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9" borderId="25" xfId="0" applyFont="1" applyFill="1" applyBorder="1" applyAlignment="1" applyProtection="1">
      <alignment horizontal="left" vertical="center" wrapText="1"/>
    </xf>
    <xf numFmtId="0" fontId="4" fillId="9" borderId="26" xfId="0" applyFont="1" applyFill="1" applyBorder="1" applyAlignment="1" applyProtection="1">
      <alignment horizontal="left" vertical="center" wrapText="1"/>
    </xf>
    <xf numFmtId="0" fontId="4" fillId="9" borderId="27" xfId="0" applyFont="1" applyFill="1" applyBorder="1" applyAlignment="1" applyProtection="1">
      <alignment horizontal="left" vertical="center" wrapText="1"/>
    </xf>
    <xf numFmtId="0" fontId="5" fillId="9" borderId="25" xfId="0" applyFont="1" applyFill="1" applyBorder="1" applyAlignment="1" applyProtection="1">
      <alignment horizontal="left" vertical="center" wrapText="1" indent="1"/>
    </xf>
    <xf numFmtId="0" fontId="5" fillId="9" borderId="26" xfId="0" applyFont="1" applyFill="1" applyBorder="1" applyAlignment="1" applyProtection="1">
      <alignment horizontal="left" vertical="center" wrapText="1" indent="1"/>
    </xf>
    <xf numFmtId="0" fontId="5" fillId="9" borderId="27" xfId="0" applyFont="1" applyFill="1" applyBorder="1" applyAlignment="1" applyProtection="1">
      <alignment horizontal="left" vertical="center" wrapText="1" indent="1"/>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6"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2" fillId="7" borderId="31" xfId="0" applyFont="1" applyFill="1" applyBorder="1" applyAlignment="1" applyProtection="1">
      <alignment horizontal="left" vertical="center" shrinkToFit="1"/>
    </xf>
    <xf numFmtId="0" fontId="12" fillId="7" borderId="1" xfId="0" applyFont="1" applyFill="1" applyBorder="1" applyAlignment="1" applyProtection="1">
      <alignment horizontal="left" vertical="center" shrinkToFit="1"/>
    </xf>
    <xf numFmtId="0" fontId="12" fillId="7"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12" fillId="9" borderId="22" xfId="0" applyFont="1" applyFill="1" applyBorder="1" applyAlignment="1" applyProtection="1">
      <alignment horizontal="left" vertical="center" wrapText="1"/>
    </xf>
    <xf numFmtId="0" fontId="12" fillId="9" borderId="23" xfId="0" applyFont="1" applyFill="1" applyBorder="1" applyAlignment="1" applyProtection="1">
      <alignment horizontal="left" vertical="center" wrapText="1"/>
    </xf>
    <xf numFmtId="0" fontId="12" fillId="9" borderId="24" xfId="0" applyFont="1" applyFill="1" applyBorder="1" applyAlignment="1" applyProtection="1">
      <alignment horizontal="left" vertical="center" wrapText="1"/>
    </xf>
    <xf numFmtId="0" fontId="12" fillId="9" borderId="25" xfId="0" applyFont="1" applyFill="1" applyBorder="1" applyAlignment="1" applyProtection="1">
      <alignment horizontal="left" vertical="center" wrapText="1"/>
    </xf>
    <xf numFmtId="0" fontId="12" fillId="9" borderId="26" xfId="0" applyFont="1" applyFill="1" applyBorder="1" applyAlignment="1" applyProtection="1">
      <alignment horizontal="left" vertical="center" wrapText="1"/>
    </xf>
    <xf numFmtId="0" fontId="12" fillId="9"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7" borderId="1" xfId="0" applyFont="1" applyFill="1" applyBorder="1" applyAlignment="1" applyProtection="1">
      <alignment horizontal="left" vertical="center" shrinkToFit="1"/>
    </xf>
    <xf numFmtId="0" fontId="5" fillId="7" borderId="32" xfId="0" applyFont="1" applyFill="1" applyBorder="1" applyAlignment="1" applyProtection="1">
      <alignment horizontal="left" vertical="center" shrinkToFit="1"/>
    </xf>
    <xf numFmtId="0" fontId="38" fillId="9" borderId="16" xfId="0" applyFont="1" applyFill="1" applyBorder="1" applyAlignment="1" applyProtection="1">
      <alignment horizontal="left" vertical="center" wrapText="1"/>
    </xf>
    <xf numFmtId="0" fontId="12" fillId="9" borderId="16"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indent="1"/>
    </xf>
    <xf numFmtId="0" fontId="2" fillId="0" borderId="2" xfId="0" applyFont="1" applyBorder="1" applyAlignment="1" applyProtection="1">
      <alignment horizontal="right"/>
    </xf>
    <xf numFmtId="0" fontId="38" fillId="0" borderId="16" xfId="0" applyFont="1" applyFill="1" applyBorder="1" applyAlignment="1" applyProtection="1">
      <alignment horizontal="left" vertical="center" wrapText="1"/>
    </xf>
    <xf numFmtId="0" fontId="12" fillId="0" borderId="16" xfId="0" applyFont="1" applyFill="1" applyBorder="1" applyAlignment="1" applyProtection="1">
      <alignment horizontal="left" vertical="center" wrapText="1"/>
    </xf>
    <xf numFmtId="0" fontId="38" fillId="0"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44" xfId="0" applyFont="1" applyBorder="1" applyAlignment="1" applyProtection="1">
      <alignment horizontal="left" vertical="center" wrapText="1"/>
    </xf>
    <xf numFmtId="0" fontId="16" fillId="9" borderId="44" xfId="0" applyFont="1" applyFill="1" applyBorder="1" applyAlignment="1" applyProtection="1">
      <alignment horizontal="left" vertical="center" wrapText="1"/>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17" fillId="6" borderId="43" xfId="0" applyFont="1" applyFill="1" applyBorder="1" applyAlignment="1" applyProtection="1">
      <alignment horizontal="left" vertical="center"/>
    </xf>
    <xf numFmtId="0" fontId="19" fillId="6" borderId="43" xfId="0" applyFont="1" applyFill="1" applyBorder="1" applyAlignment="1" applyProtection="1">
      <alignment vertical="center"/>
    </xf>
    <xf numFmtId="0" fontId="3" fillId="0" borderId="43" xfId="0" applyFont="1" applyBorder="1" applyAlignment="1" applyProtection="1">
      <alignment vertical="center"/>
    </xf>
    <xf numFmtId="0" fontId="16" fillId="0" borderId="44" xfId="0" applyFont="1" applyBorder="1" applyAlignment="1" applyProtection="1">
      <alignment horizontal="left" vertical="center" wrapText="1"/>
    </xf>
    <xf numFmtId="0" fontId="16" fillId="9" borderId="45" xfId="0" applyFont="1" applyFill="1" applyBorder="1" applyAlignment="1" applyProtection="1">
      <alignment horizontal="left" vertical="center" wrapText="1"/>
    </xf>
    <xf numFmtId="0" fontId="17" fillId="6" borderId="46" xfId="0" applyFont="1" applyFill="1" applyBorder="1" applyAlignment="1" applyProtection="1">
      <alignment horizontal="left" vertical="center"/>
    </xf>
    <xf numFmtId="0" fontId="3" fillId="0" borderId="46" xfId="0" applyFont="1" applyBorder="1" applyAlignment="1" applyProtection="1">
      <alignment vertical="center"/>
    </xf>
    <xf numFmtId="0" fontId="42" fillId="9" borderId="44" xfId="0" applyFont="1" applyFill="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42" fillId="9" borderId="45" xfId="0" applyFont="1" applyFill="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3" fillId="0" borderId="46"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3000000}" r="H8" connectionId="0">
    <xmlCellPr id="1" xr6:uid="{00000000-0010-0000-0300-000001000000}" uniqueName="P1074366">
      <xmlPr mapId="1" xpath="/GFI-IZD-POD/IFP-GFI-IZD-POD_1000340/P1074366" xmlDataType="decimal"/>
    </xmlCellPr>
  </singleXmlCell>
  <singleXmlCell id="6" xr6:uid="{00000000-000C-0000-FFFF-FFFF04000000}" r="I8" connectionId="0">
    <xmlCellPr id="1" xr6:uid="{00000000-0010-0000-0400-000001000000}" uniqueName="P1074367">
      <xmlPr mapId="1" xpath="/GFI-IZD-POD/IFP-GFI-IZD-POD_1000340/P1074367" xmlDataType="decimal"/>
    </xmlCellPr>
  </singleXmlCell>
  <singleXmlCell id="9" xr6:uid="{00000000-000C-0000-FFFF-FFFF05000000}" r="H9" connectionId="0">
    <xmlCellPr id="1" xr6:uid="{00000000-0010-0000-0500-000001000000}" uniqueName="P1074368">
      <xmlPr mapId="1" xpath="/GFI-IZD-POD/IFP-GFI-IZD-POD_1000340/P1074368" xmlDataType="decimal"/>
    </xmlCellPr>
  </singleXmlCell>
  <singleXmlCell id="11" xr6:uid="{00000000-000C-0000-FFFF-FFFF06000000}" r="I9" connectionId="0">
    <xmlCellPr id="1" xr6:uid="{00000000-0010-0000-0600-000001000000}" uniqueName="P1074369">
      <xmlPr mapId="1" xpath="/GFI-IZD-POD/IFP-GFI-IZD-POD_1000340/P1074369" xmlDataType="decimal"/>
    </xmlCellPr>
  </singleXmlCell>
  <singleXmlCell id="12" xr6:uid="{00000000-000C-0000-FFFF-FFFF07000000}" r="H10" connectionId="0">
    <xmlCellPr id="1" xr6:uid="{00000000-0010-0000-0700-000001000000}" uniqueName="P1074370">
      <xmlPr mapId="1" xpath="/GFI-IZD-POD/IFP-GFI-IZD-POD_1000340/P1074370" xmlDataType="decimal"/>
    </xmlCellPr>
  </singleXmlCell>
  <singleXmlCell id="13" xr6:uid="{00000000-000C-0000-FFFF-FFFF08000000}" r="I10" connectionId="0">
    <xmlCellPr id="1" xr6:uid="{00000000-0010-0000-0800-000001000000}" uniqueName="P1074371">
      <xmlPr mapId="1" xpath="/GFI-IZD-POD/IFP-GFI-IZD-POD_1000340/P1074371" xmlDataType="decimal"/>
    </xmlCellPr>
  </singleXmlCell>
  <singleXmlCell id="14" xr6:uid="{00000000-000C-0000-FFFF-FFFF09000000}" r="H11" connectionId="0">
    <xmlCellPr id="1" xr6:uid="{00000000-0010-0000-0900-000001000000}" uniqueName="P1074372">
      <xmlPr mapId="1" xpath="/GFI-IZD-POD/IFP-GFI-IZD-POD_1000340/P1074372" xmlDataType="decimal"/>
    </xmlCellPr>
  </singleXmlCell>
  <singleXmlCell id="15" xr6:uid="{00000000-000C-0000-FFFF-FFFF0A000000}" r="I11" connectionId="0">
    <xmlCellPr id="1" xr6:uid="{00000000-0010-0000-0A00-000001000000}" uniqueName="P1074373">
      <xmlPr mapId="1" xpath="/GFI-IZD-POD/IFP-GFI-IZD-POD_1000340/P1074373" xmlDataType="decimal"/>
    </xmlCellPr>
  </singleXmlCell>
  <singleXmlCell id="16" xr6:uid="{00000000-000C-0000-FFFF-FFFF0B000000}" r="H12" connectionId="0">
    <xmlCellPr id="1" xr6:uid="{00000000-0010-0000-0B00-000001000000}" uniqueName="P1074374">
      <xmlPr mapId="1" xpath="/GFI-IZD-POD/IFP-GFI-IZD-POD_1000340/P1074374" xmlDataType="decimal"/>
    </xmlCellPr>
  </singleXmlCell>
  <singleXmlCell id="17" xr6:uid="{00000000-000C-0000-FFFF-FFFF0C000000}" r="I12" connectionId="0">
    <xmlCellPr id="1" xr6:uid="{00000000-0010-0000-0C00-000001000000}" uniqueName="P1074375">
      <xmlPr mapId="1" xpath="/GFI-IZD-POD/IFP-GFI-IZD-POD_1000340/P1074375" xmlDataType="decimal"/>
    </xmlCellPr>
  </singleXmlCell>
  <singleXmlCell id="18" xr6:uid="{00000000-000C-0000-FFFF-FFFF0D000000}" r="H13" connectionId="0">
    <xmlCellPr id="1" xr6:uid="{00000000-0010-0000-0D00-000001000000}" uniqueName="P1074376">
      <xmlPr mapId="1" xpath="/GFI-IZD-POD/IFP-GFI-IZD-POD_1000340/P1074376" xmlDataType="decimal"/>
    </xmlCellPr>
  </singleXmlCell>
  <singleXmlCell id="19" xr6:uid="{00000000-000C-0000-FFFF-FFFF0E000000}" r="I13" connectionId="0">
    <xmlCellPr id="1" xr6:uid="{00000000-0010-0000-0E00-000001000000}" uniqueName="P1074491">
      <xmlPr mapId="1" xpath="/GFI-IZD-POD/IFP-GFI-IZD-POD_1000340/P1074491" xmlDataType="decimal"/>
    </xmlCellPr>
  </singleXmlCell>
  <singleXmlCell id="20" xr6:uid="{00000000-000C-0000-FFFF-FFFF0F000000}" r="H14" connectionId="0">
    <xmlCellPr id="1" xr6:uid="{00000000-0010-0000-0F00-000001000000}" uniqueName="P1074492">
      <xmlPr mapId="1" xpath="/GFI-IZD-POD/IFP-GFI-IZD-POD_1000340/P1074492" xmlDataType="decimal"/>
    </xmlCellPr>
  </singleXmlCell>
  <singleXmlCell id="21" xr6:uid="{00000000-000C-0000-FFFF-FFFF10000000}" r="I14" connectionId="0">
    <xmlCellPr id="1" xr6:uid="{00000000-0010-0000-1000-000001000000}" uniqueName="P1074493">
      <xmlPr mapId="1" xpath="/GFI-IZD-POD/IFP-GFI-IZD-POD_1000340/P1074493" xmlDataType="decimal"/>
    </xmlCellPr>
  </singleXmlCell>
  <singleXmlCell id="22" xr6:uid="{00000000-000C-0000-FFFF-FFFF11000000}" r="H15" connectionId="0">
    <xmlCellPr id="1" xr6:uid="{00000000-0010-0000-1100-000001000000}" uniqueName="P1074494">
      <xmlPr mapId="1" xpath="/GFI-IZD-POD/IFP-GFI-IZD-POD_1000340/P1074494" xmlDataType="decimal"/>
    </xmlCellPr>
  </singleXmlCell>
  <singleXmlCell id="23" xr6:uid="{00000000-000C-0000-FFFF-FFFF12000000}" r="I15" connectionId="0">
    <xmlCellPr id="1" xr6:uid="{00000000-0010-0000-1200-000001000000}" uniqueName="P1074575">
      <xmlPr mapId="1" xpath="/GFI-IZD-POD/IFP-GFI-IZD-POD_1000340/P1074575" xmlDataType="decimal"/>
    </xmlCellPr>
  </singleXmlCell>
  <singleXmlCell id="24" xr6:uid="{00000000-000C-0000-FFFF-FFFF13000000}" r="H16" connectionId="0">
    <xmlCellPr id="1" xr6:uid="{00000000-0010-0000-1300-000001000000}" uniqueName="P1074576">
      <xmlPr mapId="1" xpath="/GFI-IZD-POD/IFP-GFI-IZD-POD_1000340/P1074576" xmlDataType="decimal"/>
    </xmlCellPr>
  </singleXmlCell>
  <singleXmlCell id="25" xr6:uid="{00000000-000C-0000-FFFF-FFFF14000000}" r="I16" connectionId="0">
    <xmlCellPr id="1" xr6:uid="{00000000-0010-0000-1400-000001000000}" uniqueName="P1074577">
      <xmlPr mapId="1" xpath="/GFI-IZD-POD/IFP-GFI-IZD-POD_1000340/P1074577" xmlDataType="decimal"/>
    </xmlCellPr>
  </singleXmlCell>
  <singleXmlCell id="26" xr6:uid="{00000000-000C-0000-FFFF-FFFF15000000}" r="H17" connectionId="0">
    <xmlCellPr id="1" xr6:uid="{00000000-0010-0000-1500-000001000000}" uniqueName="P1074578">
      <xmlPr mapId="1" xpath="/GFI-IZD-POD/IFP-GFI-IZD-POD_1000340/P1074578" xmlDataType="decimal"/>
    </xmlCellPr>
  </singleXmlCell>
  <singleXmlCell id="27" xr6:uid="{00000000-000C-0000-FFFF-FFFF16000000}" r="I17" connectionId="0">
    <xmlCellPr id="1" xr6:uid="{00000000-0010-0000-1600-000001000000}" uniqueName="P1074579">
      <xmlPr mapId="1" xpath="/GFI-IZD-POD/IFP-GFI-IZD-POD_1000340/P1074579" xmlDataType="decimal"/>
    </xmlCellPr>
  </singleXmlCell>
  <singleXmlCell id="28" xr6:uid="{00000000-000C-0000-FFFF-FFFF17000000}" r="H18" connectionId="0">
    <xmlCellPr id="1" xr6:uid="{00000000-0010-0000-1700-000001000000}" uniqueName="P1074656">
      <xmlPr mapId="1" xpath="/GFI-IZD-POD/IFP-GFI-IZD-POD_1000340/P1074656" xmlDataType="decimal"/>
    </xmlCellPr>
  </singleXmlCell>
  <singleXmlCell id="29" xr6:uid="{00000000-000C-0000-FFFF-FFFF18000000}" r="I18" connectionId="0">
    <xmlCellPr id="1" xr6:uid="{00000000-0010-0000-1800-000001000000}" uniqueName="P1074657">
      <xmlPr mapId="1" xpath="/GFI-IZD-POD/IFP-GFI-IZD-POD_1000340/P1074657" xmlDataType="decimal"/>
    </xmlCellPr>
  </singleXmlCell>
  <singleXmlCell id="30" xr6:uid="{00000000-000C-0000-FFFF-FFFF19000000}" r="H19" connectionId="0">
    <xmlCellPr id="1" xr6:uid="{00000000-0010-0000-1900-000001000000}" uniqueName="P1074658">
      <xmlPr mapId="1" xpath="/GFI-IZD-POD/IFP-GFI-IZD-POD_1000340/P1074658" xmlDataType="decimal"/>
    </xmlCellPr>
  </singleXmlCell>
  <singleXmlCell id="31" xr6:uid="{00000000-000C-0000-FFFF-FFFF1A000000}" r="I19" connectionId="0">
    <xmlCellPr id="1" xr6:uid="{00000000-0010-0000-1A00-000001000000}" uniqueName="P1074659">
      <xmlPr mapId="1" xpath="/GFI-IZD-POD/IFP-GFI-IZD-POD_1000340/P1074659" xmlDataType="decimal"/>
    </xmlCellPr>
  </singleXmlCell>
  <singleXmlCell id="32" xr6:uid="{00000000-000C-0000-FFFF-FFFF1B000000}" r="H20" connectionId="0">
    <xmlCellPr id="1" xr6:uid="{00000000-0010-0000-1B00-000001000000}" uniqueName="P1074894">
      <xmlPr mapId="1" xpath="/GFI-IZD-POD/IFP-GFI-IZD-POD_1000340/P1074894" xmlDataType="decimal"/>
    </xmlCellPr>
  </singleXmlCell>
  <singleXmlCell id="33" xr6:uid="{00000000-000C-0000-FFFF-FFFF1C000000}" r="I20" connectionId="0">
    <xmlCellPr id="1" xr6:uid="{00000000-0010-0000-1C00-000001000000}" uniqueName="P1074895">
      <xmlPr mapId="1" xpath="/GFI-IZD-POD/IFP-GFI-IZD-POD_1000340/P1074895" xmlDataType="decimal"/>
    </xmlCellPr>
  </singleXmlCell>
  <singleXmlCell id="34" xr6:uid="{00000000-000C-0000-FFFF-FFFF1D000000}" r="H21" connectionId="0">
    <xmlCellPr id="1" xr6:uid="{00000000-0010-0000-1D00-000001000000}" uniqueName="P1074896">
      <xmlPr mapId="1" xpath="/GFI-IZD-POD/IFP-GFI-IZD-POD_1000340/P1074896" xmlDataType="decimal"/>
    </xmlCellPr>
  </singleXmlCell>
  <singleXmlCell id="35" xr6:uid="{00000000-000C-0000-FFFF-FFFF1E000000}" r="I21" connectionId="0">
    <xmlCellPr id="1" xr6:uid="{00000000-0010-0000-1E00-000001000000}" uniqueName="P1074897">
      <xmlPr mapId="1" xpath="/GFI-IZD-POD/IFP-GFI-IZD-POD_1000340/P1074897" xmlDataType="decimal"/>
    </xmlCellPr>
  </singleXmlCell>
  <singleXmlCell id="36" xr6:uid="{00000000-000C-0000-FFFF-FFFF1F000000}" r="H22" connectionId="0">
    <xmlCellPr id="1" xr6:uid="{00000000-0010-0000-1F00-000001000000}" uniqueName="P1074898">
      <xmlPr mapId="1" xpath="/GFI-IZD-POD/IFP-GFI-IZD-POD_1000340/P1074898" xmlDataType="decimal"/>
    </xmlCellPr>
  </singleXmlCell>
  <singleXmlCell id="37" xr6:uid="{00000000-000C-0000-FFFF-FFFF20000000}" r="I22" connectionId="0">
    <xmlCellPr id="1" xr6:uid="{00000000-0010-0000-2000-000001000000}" uniqueName="P1074899">
      <xmlPr mapId="1" xpath="/GFI-IZD-POD/IFP-GFI-IZD-POD_1000340/P1074899" xmlDataType="decimal"/>
    </xmlCellPr>
  </singleXmlCell>
  <singleXmlCell id="38" xr6:uid="{00000000-000C-0000-FFFF-FFFF21000000}" r="H23" connectionId="0">
    <xmlCellPr id="1" xr6:uid="{00000000-0010-0000-2100-000001000000}" uniqueName="P1074900">
      <xmlPr mapId="1" xpath="/GFI-IZD-POD/IFP-GFI-IZD-POD_1000340/P1074900" xmlDataType="decimal"/>
    </xmlCellPr>
  </singleXmlCell>
  <singleXmlCell id="39" xr6:uid="{00000000-000C-0000-FFFF-FFFF22000000}" r="I23" connectionId="0">
    <xmlCellPr id="1" xr6:uid="{00000000-0010-0000-2200-000001000000}" uniqueName="P1074901">
      <xmlPr mapId="1" xpath="/GFI-IZD-POD/IFP-GFI-IZD-POD_1000340/P1074901" xmlDataType="decimal"/>
    </xmlCellPr>
  </singleXmlCell>
  <singleXmlCell id="40" xr6:uid="{00000000-000C-0000-FFFF-FFFF23000000}" r="H24" connectionId="0">
    <xmlCellPr id="1" xr6:uid="{00000000-0010-0000-2300-000001000000}" uniqueName="P1074902">
      <xmlPr mapId="1" xpath="/GFI-IZD-POD/IFP-GFI-IZD-POD_1000340/P1074902" xmlDataType="decimal"/>
    </xmlCellPr>
  </singleXmlCell>
  <singleXmlCell id="41" xr6:uid="{00000000-000C-0000-FFFF-FFFF24000000}" r="I24" connectionId="0">
    <xmlCellPr id="1" xr6:uid="{00000000-0010-0000-2400-000001000000}" uniqueName="P1074903">
      <xmlPr mapId="1" xpath="/GFI-IZD-POD/IFP-GFI-IZD-POD_1000340/P1074903" xmlDataType="decimal"/>
    </xmlCellPr>
  </singleXmlCell>
  <singleXmlCell id="42" xr6:uid="{00000000-000C-0000-FFFF-FFFF25000000}" r="H25" connectionId="0">
    <xmlCellPr id="1" xr6:uid="{00000000-0010-0000-2500-000001000000}" uniqueName="P1074904">
      <xmlPr mapId="1" xpath="/GFI-IZD-POD/IFP-GFI-IZD-POD_1000340/P1074904" xmlDataType="decimal"/>
    </xmlCellPr>
  </singleXmlCell>
  <singleXmlCell id="43" xr6:uid="{00000000-000C-0000-FFFF-FFFF26000000}" r="I25" connectionId="0">
    <xmlCellPr id="1" xr6:uid="{00000000-0010-0000-2600-000001000000}" uniqueName="P1074905">
      <xmlPr mapId="1" xpath="/GFI-IZD-POD/IFP-GFI-IZD-POD_1000340/P1074905" xmlDataType="decimal"/>
    </xmlCellPr>
  </singleXmlCell>
  <singleXmlCell id="44" xr6:uid="{00000000-000C-0000-FFFF-FFFF27000000}" r="H26" connectionId="0">
    <xmlCellPr id="1" xr6:uid="{00000000-0010-0000-2700-000001000000}" uniqueName="P1074906">
      <xmlPr mapId="1" xpath="/GFI-IZD-POD/IFP-GFI-IZD-POD_1000340/P1074906" xmlDataType="decimal"/>
    </xmlCellPr>
  </singleXmlCell>
  <singleXmlCell id="45" xr6:uid="{00000000-000C-0000-FFFF-FFFF28000000}" r="I26" connectionId="0">
    <xmlCellPr id="1" xr6:uid="{00000000-0010-0000-2800-000001000000}" uniqueName="P1074907">
      <xmlPr mapId="1" xpath="/GFI-IZD-POD/IFP-GFI-IZD-POD_1000340/P1074907" xmlDataType="decimal"/>
    </xmlCellPr>
  </singleXmlCell>
  <singleXmlCell id="46" xr6:uid="{00000000-000C-0000-FFFF-FFFF29000000}" r="H27" connectionId="0">
    <xmlCellPr id="1" xr6:uid="{00000000-0010-0000-2900-000001000000}" uniqueName="P1074908">
      <xmlPr mapId="1" xpath="/GFI-IZD-POD/IFP-GFI-IZD-POD_1000340/P1074908" xmlDataType="decimal"/>
    </xmlCellPr>
  </singleXmlCell>
  <singleXmlCell id="47" xr6:uid="{00000000-000C-0000-FFFF-FFFF2A000000}" r="I27" connectionId="0">
    <xmlCellPr id="1" xr6:uid="{00000000-0010-0000-2A00-000001000000}" uniqueName="P1074909">
      <xmlPr mapId="1" xpath="/GFI-IZD-POD/IFP-GFI-IZD-POD_1000340/P1074909" xmlDataType="decimal"/>
    </xmlCellPr>
  </singleXmlCell>
  <singleXmlCell id="48" xr6:uid="{00000000-000C-0000-FFFF-FFFF2B000000}" r="H28" connectionId="0">
    <xmlCellPr id="1" xr6:uid="{00000000-0010-0000-2B00-000001000000}" uniqueName="P1074910">
      <xmlPr mapId="1" xpath="/GFI-IZD-POD/IFP-GFI-IZD-POD_1000340/P1074910" xmlDataType="decimal"/>
    </xmlCellPr>
  </singleXmlCell>
  <singleXmlCell id="49" xr6:uid="{00000000-000C-0000-FFFF-FFFF2C000000}" r="I28" connectionId="0">
    <xmlCellPr id="1" xr6:uid="{00000000-0010-0000-2C00-000001000000}" uniqueName="P1074912">
      <xmlPr mapId="1" xpath="/GFI-IZD-POD/IFP-GFI-IZD-POD_1000340/P1074912" xmlDataType="decimal"/>
    </xmlCellPr>
  </singleXmlCell>
  <singleXmlCell id="50" xr6:uid="{00000000-000C-0000-FFFF-FFFF2D000000}" r="H29" connectionId="0">
    <xmlCellPr id="1" xr6:uid="{00000000-0010-0000-2D00-000001000000}" uniqueName="P1074914">
      <xmlPr mapId="1" xpath="/GFI-IZD-POD/IFP-GFI-IZD-POD_1000340/P1074914" xmlDataType="decimal"/>
    </xmlCellPr>
  </singleXmlCell>
  <singleXmlCell id="51" xr6:uid="{00000000-000C-0000-FFFF-FFFF2E000000}" r="I29" connectionId="0">
    <xmlCellPr id="1" xr6:uid="{00000000-0010-0000-2E00-000001000000}" uniqueName="P1074916">
      <xmlPr mapId="1" xpath="/GFI-IZD-POD/IFP-GFI-IZD-POD_1000340/P1074916" xmlDataType="decimal"/>
    </xmlCellPr>
  </singleXmlCell>
  <singleXmlCell id="52" xr6:uid="{00000000-000C-0000-FFFF-FFFF2F000000}" r="H30" connectionId="0">
    <xmlCellPr id="1" xr6:uid="{00000000-0010-0000-2F00-000001000000}" uniqueName="P1074918">
      <xmlPr mapId="1" xpath="/GFI-IZD-POD/IFP-GFI-IZD-POD_1000340/P1074918" xmlDataType="decimal"/>
    </xmlCellPr>
  </singleXmlCell>
  <singleXmlCell id="53" xr6:uid="{00000000-000C-0000-FFFF-FFFF30000000}" r="I30" connectionId="0">
    <xmlCellPr id="1" xr6:uid="{00000000-0010-0000-3000-000001000000}" uniqueName="P1074921">
      <xmlPr mapId="1" xpath="/GFI-IZD-POD/IFP-GFI-IZD-POD_1000340/P1074921" xmlDataType="decimal"/>
    </xmlCellPr>
  </singleXmlCell>
  <singleXmlCell id="54" xr6:uid="{00000000-000C-0000-FFFF-FFFF31000000}" r="H31" connectionId="0">
    <xmlCellPr id="1" xr6:uid="{00000000-0010-0000-3100-000001000000}" uniqueName="P1074923">
      <xmlPr mapId="1" xpath="/GFI-IZD-POD/IFP-GFI-IZD-POD_1000340/P1074923" xmlDataType="decimal"/>
    </xmlCellPr>
  </singleXmlCell>
  <singleXmlCell id="55" xr6:uid="{00000000-000C-0000-FFFF-FFFF32000000}" r="I31" connectionId="0">
    <xmlCellPr id="1" xr6:uid="{00000000-0010-0000-3200-000001000000}" uniqueName="P1074925">
      <xmlPr mapId="1" xpath="/GFI-IZD-POD/IFP-GFI-IZD-POD_1000340/P1074925" xmlDataType="decimal"/>
    </xmlCellPr>
  </singleXmlCell>
  <singleXmlCell id="56" xr6:uid="{00000000-000C-0000-FFFF-FFFF33000000}" r="H32" connectionId="0">
    <xmlCellPr id="1" xr6:uid="{00000000-0010-0000-3300-000001000000}" uniqueName="P1074927">
      <xmlPr mapId="1" xpath="/GFI-IZD-POD/IFP-GFI-IZD-POD_1000340/P1074927" xmlDataType="decimal"/>
    </xmlCellPr>
  </singleXmlCell>
  <singleXmlCell id="57" xr6:uid="{00000000-000C-0000-FFFF-FFFF34000000}" r="I32" connectionId="0">
    <xmlCellPr id="1" xr6:uid="{00000000-0010-0000-3400-000001000000}" uniqueName="P1074947">
      <xmlPr mapId="1" xpath="/GFI-IZD-POD/IFP-GFI-IZD-POD_1000340/P1074947" xmlDataType="decimal"/>
    </xmlCellPr>
  </singleXmlCell>
  <singleXmlCell id="58" xr6:uid="{00000000-000C-0000-FFFF-FFFF35000000}" r="H33" connectionId="0">
    <xmlCellPr id="1" xr6:uid="{00000000-0010-0000-3500-000001000000}" uniqueName="P1074949">
      <xmlPr mapId="1" xpath="/GFI-IZD-POD/IFP-GFI-IZD-POD_1000340/P1074949" xmlDataType="decimal"/>
    </xmlCellPr>
  </singleXmlCell>
  <singleXmlCell id="59" xr6:uid="{00000000-000C-0000-FFFF-FFFF36000000}" r="I33" connectionId="0">
    <xmlCellPr id="1" xr6:uid="{00000000-0010-0000-3600-000001000000}" uniqueName="P1074951">
      <xmlPr mapId="1" xpath="/GFI-IZD-POD/IFP-GFI-IZD-POD_1000340/P1074951" xmlDataType="decimal"/>
    </xmlCellPr>
  </singleXmlCell>
  <singleXmlCell id="60" xr6:uid="{00000000-000C-0000-FFFF-FFFF37000000}" r="H34" connectionId="0">
    <xmlCellPr id="1" xr6:uid="{00000000-0010-0000-3700-000001000000}" uniqueName="P1074954">
      <xmlPr mapId="1" xpath="/GFI-IZD-POD/IFP-GFI-IZD-POD_1000340/P1074954" xmlDataType="decimal"/>
    </xmlCellPr>
  </singleXmlCell>
  <singleXmlCell id="61" xr6:uid="{00000000-000C-0000-FFFF-FFFF38000000}" r="I34" connectionId="0">
    <xmlCellPr id="1" xr6:uid="{00000000-0010-0000-3800-000001000000}" uniqueName="P1074956">
      <xmlPr mapId="1" xpath="/GFI-IZD-POD/IFP-GFI-IZD-POD_1000340/P1074956" xmlDataType="decimal"/>
    </xmlCellPr>
  </singleXmlCell>
  <singleXmlCell id="62" xr6:uid="{00000000-000C-0000-FFFF-FFFF39000000}" r="H35" connectionId="0">
    <xmlCellPr id="1" xr6:uid="{00000000-0010-0000-3900-000001000000}" uniqueName="P1074958">
      <xmlPr mapId="1" xpath="/GFI-IZD-POD/IFP-GFI-IZD-POD_1000340/P1074958" xmlDataType="decimal"/>
    </xmlCellPr>
  </singleXmlCell>
  <singleXmlCell id="63" xr6:uid="{00000000-000C-0000-FFFF-FFFF3A000000}" r="I35" connectionId="0">
    <xmlCellPr id="1" xr6:uid="{00000000-0010-0000-3A00-000001000000}" uniqueName="P1074960">
      <xmlPr mapId="1" xpath="/GFI-IZD-POD/IFP-GFI-IZD-POD_1000340/P1074960" xmlDataType="decimal"/>
    </xmlCellPr>
  </singleXmlCell>
  <singleXmlCell id="64" xr6:uid="{00000000-000C-0000-FFFF-FFFF3B000000}" r="H36" connectionId="0">
    <xmlCellPr id="1" xr6:uid="{00000000-0010-0000-3B00-000001000000}" uniqueName="P1074962">
      <xmlPr mapId="1" xpath="/GFI-IZD-POD/IFP-GFI-IZD-POD_1000340/P1074962" xmlDataType="decimal"/>
    </xmlCellPr>
  </singleXmlCell>
  <singleXmlCell id="65" xr6:uid="{00000000-000C-0000-FFFF-FFFF3C000000}" r="I36" connectionId="0">
    <xmlCellPr id="1" xr6:uid="{00000000-0010-0000-3C00-000001000000}" uniqueName="P1074964">
      <xmlPr mapId="1" xpath="/GFI-IZD-POD/IFP-GFI-IZD-POD_1000340/P1074964" xmlDataType="decimal"/>
    </xmlCellPr>
  </singleXmlCell>
  <singleXmlCell id="66" xr6:uid="{00000000-000C-0000-FFFF-FFFF3D000000}" r="H37" connectionId="0">
    <xmlCellPr id="1" xr6:uid="{00000000-0010-0000-3D00-000001000000}" uniqueName="P1084404">
      <xmlPr mapId="1" xpath="/GFI-IZD-POD/IFP-GFI-IZD-POD_1000340/P1084404" xmlDataType="decimal"/>
    </xmlCellPr>
  </singleXmlCell>
  <singleXmlCell id="67" xr6:uid="{00000000-000C-0000-FFFF-FFFF3E000000}" r="I37" connectionId="0">
    <xmlCellPr id="1" xr6:uid="{00000000-0010-0000-3E00-000001000000}" uniqueName="P1084405">
      <xmlPr mapId="1" xpath="/GFI-IZD-POD/IFP-GFI-IZD-POD_1000340/P1084405" xmlDataType="decimal"/>
    </xmlCellPr>
  </singleXmlCell>
  <singleXmlCell id="68" xr6:uid="{00000000-000C-0000-FFFF-FFFF3F000000}" r="H38" connectionId="0">
    <xmlCellPr id="1" xr6:uid="{00000000-0010-0000-3F00-000001000000}" uniqueName="P1074967">
      <xmlPr mapId="1" xpath="/GFI-IZD-POD/IFP-GFI-IZD-POD_1000340/P1074967" xmlDataType="decimal"/>
    </xmlCellPr>
  </singleXmlCell>
  <singleXmlCell id="69" xr6:uid="{00000000-000C-0000-FFFF-FFFF40000000}" r="I38" connectionId="0">
    <xmlCellPr id="1" xr6:uid="{00000000-0010-0000-4000-000001000000}" uniqueName="P1074973">
      <xmlPr mapId="1" xpath="/GFI-IZD-POD/IFP-GFI-IZD-POD_1000340/P1074973" xmlDataType="decimal"/>
    </xmlCellPr>
  </singleXmlCell>
  <singleXmlCell id="70" xr6:uid="{00000000-000C-0000-FFFF-FFFF41000000}" r="H39" connectionId="0">
    <xmlCellPr id="1" xr6:uid="{00000000-0010-0000-4100-000001000000}" uniqueName="P1074975">
      <xmlPr mapId="1" xpath="/GFI-IZD-POD/IFP-GFI-IZD-POD_1000340/P1074975" xmlDataType="decimal"/>
    </xmlCellPr>
  </singleXmlCell>
  <singleXmlCell id="71" xr6:uid="{00000000-000C-0000-FFFF-FFFF42000000}" r="I39" connectionId="0">
    <xmlCellPr id="1" xr6:uid="{00000000-0010-0000-4200-000001000000}" uniqueName="P1074979">
      <xmlPr mapId="1" xpath="/GFI-IZD-POD/IFP-GFI-IZD-POD_1000340/P1074979" xmlDataType="decimal"/>
    </xmlCellPr>
  </singleXmlCell>
  <singleXmlCell id="72" xr6:uid="{00000000-000C-0000-FFFF-FFFF43000000}" r="H40" connectionId="0">
    <xmlCellPr id="1" xr6:uid="{00000000-0010-0000-4300-000001000000}" uniqueName="P1074981">
      <xmlPr mapId="1" xpath="/GFI-IZD-POD/IFP-GFI-IZD-POD_1000340/P1074981" xmlDataType="decimal"/>
    </xmlCellPr>
  </singleXmlCell>
  <singleXmlCell id="73" xr6:uid="{00000000-000C-0000-FFFF-FFFF44000000}" r="I40" connectionId="0">
    <xmlCellPr id="1" xr6:uid="{00000000-0010-0000-4400-000001000000}" uniqueName="P1074983">
      <xmlPr mapId="1" xpath="/GFI-IZD-POD/IFP-GFI-IZD-POD_1000340/P1074983" xmlDataType="decimal"/>
    </xmlCellPr>
  </singleXmlCell>
  <singleXmlCell id="74" xr6:uid="{00000000-000C-0000-FFFF-FFFF45000000}" r="H41" connectionId="0">
    <xmlCellPr id="1" xr6:uid="{00000000-0010-0000-4500-000001000000}" uniqueName="P1074985">
      <xmlPr mapId="1" xpath="/GFI-IZD-POD/IFP-GFI-IZD-POD_1000340/P1074985" xmlDataType="decimal"/>
    </xmlCellPr>
  </singleXmlCell>
  <singleXmlCell id="75" xr6:uid="{00000000-000C-0000-FFFF-FFFF46000000}" r="I41" connectionId="0">
    <xmlCellPr id="1" xr6:uid="{00000000-0010-0000-4600-000001000000}" uniqueName="P1074987">
      <xmlPr mapId="1" xpath="/GFI-IZD-POD/IFP-GFI-IZD-POD_1000340/P1074987" xmlDataType="decimal"/>
    </xmlCellPr>
  </singleXmlCell>
  <singleXmlCell id="76" xr6:uid="{00000000-000C-0000-FFFF-FFFF47000000}" r="H42" connectionId="0">
    <xmlCellPr id="1" xr6:uid="{00000000-0010-0000-4700-000001000000}" uniqueName="P1074989">
      <xmlPr mapId="1" xpath="/GFI-IZD-POD/IFP-GFI-IZD-POD_1000340/P1074989" xmlDataType="decimal"/>
    </xmlCellPr>
  </singleXmlCell>
  <singleXmlCell id="77" xr6:uid="{00000000-000C-0000-FFFF-FFFF48000000}" r="I42" connectionId="0">
    <xmlCellPr id="1" xr6:uid="{00000000-0010-0000-4800-000001000000}" uniqueName="P1074991">
      <xmlPr mapId="1" xpath="/GFI-IZD-POD/IFP-GFI-IZD-POD_1000340/P1074991" xmlDataType="decimal"/>
    </xmlCellPr>
  </singleXmlCell>
  <singleXmlCell id="78" xr6:uid="{00000000-000C-0000-FFFF-FFFF49000000}" r="H43" connectionId="0">
    <xmlCellPr id="1" xr6:uid="{00000000-0010-0000-4900-000001000000}" uniqueName="P1074994">
      <xmlPr mapId="1" xpath="/GFI-IZD-POD/IFP-GFI-IZD-POD_1000340/P1074994" xmlDataType="decimal"/>
    </xmlCellPr>
  </singleXmlCell>
  <singleXmlCell id="79" xr6:uid="{00000000-000C-0000-FFFF-FFFF4A000000}" r="I43" connectionId="0">
    <xmlCellPr id="1" xr6:uid="{00000000-0010-0000-4A00-000001000000}" uniqueName="P1074997">
      <xmlPr mapId="1" xpath="/GFI-IZD-POD/IFP-GFI-IZD-POD_1000340/P1074997" xmlDataType="decimal"/>
    </xmlCellPr>
  </singleXmlCell>
  <singleXmlCell id="80" xr6:uid="{00000000-000C-0000-FFFF-FFFF4B000000}" r="H44" connectionId="0">
    <xmlCellPr id="1" xr6:uid="{00000000-0010-0000-4B00-000001000000}" uniqueName="P1074998">
      <xmlPr mapId="1" xpath="/GFI-IZD-POD/IFP-GFI-IZD-POD_1000340/P1074998" xmlDataType="decimal"/>
    </xmlCellPr>
  </singleXmlCell>
  <singleXmlCell id="81" xr6:uid="{00000000-000C-0000-FFFF-FFFF4C000000}" r="I44" connectionId="0">
    <xmlCellPr id="1" xr6:uid="{00000000-0010-0000-4C00-000001000000}" uniqueName="P1075000">
      <xmlPr mapId="1" xpath="/GFI-IZD-POD/IFP-GFI-IZD-POD_1000340/P1075000" xmlDataType="decimal"/>
    </xmlCellPr>
  </singleXmlCell>
  <singleXmlCell id="82" xr6:uid="{00000000-000C-0000-FFFF-FFFF4D000000}" r="H45" connectionId="0">
    <xmlCellPr id="1" xr6:uid="{00000000-0010-0000-4D00-000001000000}" uniqueName="P1075001">
      <xmlPr mapId="1" xpath="/GFI-IZD-POD/IFP-GFI-IZD-POD_1000340/P1075001" xmlDataType="decimal"/>
    </xmlCellPr>
  </singleXmlCell>
  <singleXmlCell id="83" xr6:uid="{00000000-000C-0000-FFFF-FFFF4E000000}" r="I45" connectionId="0">
    <xmlCellPr id="1" xr6:uid="{00000000-0010-0000-4E00-000001000000}" uniqueName="P1075003">
      <xmlPr mapId="1" xpath="/GFI-IZD-POD/IFP-GFI-IZD-POD_1000340/P1075003" xmlDataType="decimal"/>
    </xmlCellPr>
  </singleXmlCell>
  <singleXmlCell id="84" xr6:uid="{00000000-000C-0000-FFFF-FFFF4F000000}" r="H46" connectionId="0">
    <xmlCellPr id="1" xr6:uid="{00000000-0010-0000-4F00-000001000000}" uniqueName="P1075005">
      <xmlPr mapId="1" xpath="/GFI-IZD-POD/IFP-GFI-IZD-POD_1000340/P1075005" xmlDataType="decimal"/>
    </xmlCellPr>
  </singleXmlCell>
  <singleXmlCell id="85" xr6:uid="{00000000-000C-0000-FFFF-FFFF50000000}" r="I46" connectionId="0">
    <xmlCellPr id="1" xr6:uid="{00000000-0010-0000-5000-000001000000}" uniqueName="P1075007">
      <xmlPr mapId="1" xpath="/GFI-IZD-POD/IFP-GFI-IZD-POD_1000340/P1075007" xmlDataType="decimal"/>
    </xmlCellPr>
  </singleXmlCell>
  <singleXmlCell id="86" xr6:uid="{00000000-000C-0000-FFFF-FFFF51000000}" r="H47" connectionId="0">
    <xmlCellPr id="1" xr6:uid="{00000000-0010-0000-5100-000001000000}" uniqueName="P1075009">
      <xmlPr mapId="1" xpath="/GFI-IZD-POD/IFP-GFI-IZD-POD_1000340/P1075009" xmlDataType="decimal"/>
    </xmlCellPr>
  </singleXmlCell>
  <singleXmlCell id="87" xr6:uid="{00000000-000C-0000-FFFF-FFFF52000000}" r="I47" connectionId="0">
    <xmlCellPr id="1" xr6:uid="{00000000-0010-0000-5200-000001000000}" uniqueName="P1075011">
      <xmlPr mapId="1" xpath="/GFI-IZD-POD/IFP-GFI-IZD-POD_1000340/P1075011" xmlDataType="decimal"/>
    </xmlCellPr>
  </singleXmlCell>
  <singleXmlCell id="88" xr6:uid="{00000000-000C-0000-FFFF-FFFF53000000}" r="H48" connectionId="0">
    <xmlCellPr id="1" xr6:uid="{00000000-0010-0000-5300-000001000000}" uniqueName="P1075012">
      <xmlPr mapId="1" xpath="/GFI-IZD-POD/IFP-GFI-IZD-POD_1000340/P1075012" xmlDataType="decimal"/>
    </xmlCellPr>
  </singleXmlCell>
  <singleXmlCell id="89" xr6:uid="{00000000-000C-0000-FFFF-FFFF54000000}" r="I48" connectionId="0">
    <xmlCellPr id="1" xr6:uid="{00000000-0010-0000-5400-000001000000}" uniqueName="P1075014">
      <xmlPr mapId="1" xpath="/GFI-IZD-POD/IFP-GFI-IZD-POD_1000340/P1075014" xmlDataType="decimal"/>
    </xmlCellPr>
  </singleXmlCell>
  <singleXmlCell id="90" xr6:uid="{00000000-000C-0000-FFFF-FFFF55000000}" r="H49" connectionId="0">
    <xmlCellPr id="1" xr6:uid="{00000000-0010-0000-5500-000001000000}" uniqueName="P1075016">
      <xmlPr mapId="1" xpath="/GFI-IZD-POD/IFP-GFI-IZD-POD_1000340/P1075016" xmlDataType="decimal"/>
    </xmlCellPr>
  </singleXmlCell>
  <singleXmlCell id="91" xr6:uid="{00000000-000C-0000-FFFF-FFFF56000000}" r="I49" connectionId="0">
    <xmlCellPr id="1" xr6:uid="{00000000-0010-0000-5600-000001000000}" uniqueName="P1075018">
      <xmlPr mapId="1" xpath="/GFI-IZD-POD/IFP-GFI-IZD-POD_1000340/P1075018" xmlDataType="decimal"/>
    </xmlCellPr>
  </singleXmlCell>
  <singleXmlCell id="92" xr6:uid="{00000000-000C-0000-FFFF-FFFF57000000}" r="H50" connectionId="0">
    <xmlCellPr id="1" xr6:uid="{00000000-0010-0000-5700-000001000000}" uniqueName="P1075020">
      <xmlPr mapId="1" xpath="/GFI-IZD-POD/IFP-GFI-IZD-POD_1000340/P1075020" xmlDataType="decimal"/>
    </xmlCellPr>
  </singleXmlCell>
  <singleXmlCell id="93" xr6:uid="{00000000-000C-0000-FFFF-FFFF58000000}" r="I50" connectionId="0">
    <xmlCellPr id="1" xr6:uid="{00000000-0010-0000-5800-000001000000}" uniqueName="P1075023">
      <xmlPr mapId="1" xpath="/GFI-IZD-POD/IFP-GFI-IZD-POD_1000340/P1075023" xmlDataType="decimal"/>
    </xmlCellPr>
  </singleXmlCell>
  <singleXmlCell id="94" xr6:uid="{00000000-000C-0000-FFFF-FFFF59000000}" r="H51" connectionId="0">
    <xmlCellPr id="1" xr6:uid="{00000000-0010-0000-5900-000001000000}" uniqueName="P1075026">
      <xmlPr mapId="1" xpath="/GFI-IZD-POD/IFP-GFI-IZD-POD_1000340/P1075026" xmlDataType="decimal"/>
    </xmlCellPr>
  </singleXmlCell>
  <singleXmlCell id="95" xr6:uid="{00000000-000C-0000-FFFF-FFFF5A000000}" r="I51" connectionId="0">
    <xmlCellPr id="1" xr6:uid="{00000000-0010-0000-5A00-000001000000}" uniqueName="P1075028">
      <xmlPr mapId="1" xpath="/GFI-IZD-POD/IFP-GFI-IZD-POD_1000340/P1075028" xmlDataType="decimal"/>
    </xmlCellPr>
  </singleXmlCell>
  <singleXmlCell id="96" xr6:uid="{00000000-000C-0000-FFFF-FFFF5B000000}" r="H52" connectionId="0">
    <xmlCellPr id="1" xr6:uid="{00000000-0010-0000-5B00-000001000000}" uniqueName="P1075031">
      <xmlPr mapId="1" xpath="/GFI-IZD-POD/IFP-GFI-IZD-POD_1000340/P1075031" xmlDataType="decimal"/>
    </xmlCellPr>
  </singleXmlCell>
  <singleXmlCell id="97" xr6:uid="{00000000-000C-0000-FFFF-FFFF5C000000}" r="I52" connectionId="0">
    <xmlCellPr id="1" xr6:uid="{00000000-0010-0000-5C00-000001000000}" uniqueName="P1075033">
      <xmlPr mapId="1" xpath="/GFI-IZD-POD/IFP-GFI-IZD-POD_1000340/P1075033" xmlDataType="decimal"/>
    </xmlCellPr>
  </singleXmlCell>
  <singleXmlCell id="98" xr6:uid="{00000000-000C-0000-FFFF-FFFF5D000000}" r="H53" connectionId="0">
    <xmlCellPr id="1" xr6:uid="{00000000-0010-0000-5D00-000001000000}" uniqueName="P1075035">
      <xmlPr mapId="1" xpath="/GFI-IZD-POD/IFP-GFI-IZD-POD_1000340/P1075035" xmlDataType="decimal"/>
    </xmlCellPr>
  </singleXmlCell>
  <singleXmlCell id="99" xr6:uid="{00000000-000C-0000-FFFF-FFFF5E000000}" r="I53" connectionId="0">
    <xmlCellPr id="1" xr6:uid="{00000000-0010-0000-5E00-000001000000}" uniqueName="P1075037">
      <xmlPr mapId="1" xpath="/GFI-IZD-POD/IFP-GFI-IZD-POD_1000340/P1075037" xmlDataType="decimal"/>
    </xmlCellPr>
  </singleXmlCell>
  <singleXmlCell id="100" xr6:uid="{00000000-000C-0000-FFFF-FFFF5F000000}" r="H54" connectionId="0">
    <xmlCellPr id="1" xr6:uid="{00000000-0010-0000-5F00-000001000000}" uniqueName="P1075039">
      <xmlPr mapId="1" xpath="/GFI-IZD-POD/IFP-GFI-IZD-POD_1000340/P1075039" xmlDataType="decimal"/>
    </xmlCellPr>
  </singleXmlCell>
  <singleXmlCell id="101" xr6:uid="{00000000-000C-0000-FFFF-FFFF60000000}" r="I54" connectionId="0">
    <xmlCellPr id="1" xr6:uid="{00000000-0010-0000-6000-000001000000}" uniqueName="P1075043">
      <xmlPr mapId="1" xpath="/GFI-IZD-POD/IFP-GFI-IZD-POD_1000340/P1075043" xmlDataType="decimal"/>
    </xmlCellPr>
  </singleXmlCell>
  <singleXmlCell id="102" xr6:uid="{00000000-000C-0000-FFFF-FFFF61000000}" r="H55" connectionId="0">
    <xmlCellPr id="1" xr6:uid="{00000000-0010-0000-6100-000001000000}" uniqueName="P1075055">
      <xmlPr mapId="1" xpath="/GFI-IZD-POD/IFP-GFI-IZD-POD_1000340/P1075055" xmlDataType="decimal"/>
    </xmlCellPr>
  </singleXmlCell>
  <singleXmlCell id="103" xr6:uid="{00000000-000C-0000-FFFF-FFFF62000000}" r="I55" connectionId="0">
    <xmlCellPr id="1" xr6:uid="{00000000-0010-0000-6200-000001000000}" uniqueName="P1075057">
      <xmlPr mapId="1" xpath="/GFI-IZD-POD/IFP-GFI-IZD-POD_1000340/P1075057" xmlDataType="decimal"/>
    </xmlCellPr>
  </singleXmlCell>
  <singleXmlCell id="104" xr6:uid="{00000000-000C-0000-FFFF-FFFF63000000}" r="H56" connectionId="0">
    <xmlCellPr id="1" xr6:uid="{00000000-0010-0000-6300-000001000000}" uniqueName="P1075058">
      <xmlPr mapId="1" xpath="/GFI-IZD-POD/IFP-GFI-IZD-POD_1000340/P1075058" xmlDataType="decimal"/>
    </xmlCellPr>
  </singleXmlCell>
  <singleXmlCell id="105" xr6:uid="{00000000-000C-0000-FFFF-FFFF64000000}" r="I56" connectionId="0">
    <xmlCellPr id="1" xr6:uid="{00000000-0010-0000-6400-000001000000}" uniqueName="P1075060">
      <xmlPr mapId="1" xpath="/GFI-IZD-POD/IFP-GFI-IZD-POD_1000340/P1075060" xmlDataType="decimal"/>
    </xmlCellPr>
  </singleXmlCell>
  <singleXmlCell id="106" xr6:uid="{00000000-000C-0000-FFFF-FFFF65000000}" r="H57" connectionId="0">
    <xmlCellPr id="1" xr6:uid="{00000000-0010-0000-6500-000001000000}" uniqueName="P1075063">
      <xmlPr mapId="1" xpath="/GFI-IZD-POD/IFP-GFI-IZD-POD_1000340/P1075063" xmlDataType="decimal"/>
    </xmlCellPr>
  </singleXmlCell>
  <singleXmlCell id="107" xr6:uid="{00000000-000C-0000-FFFF-FFFF66000000}" r="I57" connectionId="0">
    <xmlCellPr id="1" xr6:uid="{00000000-0010-0000-6600-000001000000}" uniqueName="P1075065">
      <xmlPr mapId="1" xpath="/GFI-IZD-POD/IFP-GFI-IZD-POD_1000340/P1075065" xmlDataType="decimal"/>
    </xmlCellPr>
  </singleXmlCell>
  <singleXmlCell id="108" xr6:uid="{00000000-000C-0000-FFFF-FFFF67000000}" r="H58" connectionId="0">
    <xmlCellPr id="1" xr6:uid="{00000000-0010-0000-6700-000001000000}" uniqueName="P1075067">
      <xmlPr mapId="1" xpath="/GFI-IZD-POD/IFP-GFI-IZD-POD_1000340/P1075067" xmlDataType="decimal"/>
    </xmlCellPr>
  </singleXmlCell>
  <singleXmlCell id="109" xr6:uid="{00000000-000C-0000-FFFF-FFFF68000000}" r="I58" connectionId="0">
    <xmlCellPr id="1" xr6:uid="{00000000-0010-0000-6800-000001000000}" uniqueName="P1075071">
      <xmlPr mapId="1" xpath="/GFI-IZD-POD/IFP-GFI-IZD-POD_1000340/P1075071" xmlDataType="decimal"/>
    </xmlCellPr>
  </singleXmlCell>
  <singleXmlCell id="110" xr6:uid="{00000000-000C-0000-FFFF-FFFF69000000}" r="H59" connectionId="0">
    <xmlCellPr id="1" xr6:uid="{00000000-0010-0000-6900-000001000000}" uniqueName="P1075076">
      <xmlPr mapId="1" xpath="/GFI-IZD-POD/IFP-GFI-IZD-POD_1000340/P1075076" xmlDataType="decimal"/>
    </xmlCellPr>
  </singleXmlCell>
  <singleXmlCell id="111" xr6:uid="{00000000-000C-0000-FFFF-FFFF6A000000}" r="I59" connectionId="0">
    <xmlCellPr id="1" xr6:uid="{00000000-0010-0000-6A00-000001000000}" uniqueName="P1075080">
      <xmlPr mapId="1" xpath="/GFI-IZD-POD/IFP-GFI-IZD-POD_1000340/P1075080" xmlDataType="decimal"/>
    </xmlCellPr>
  </singleXmlCell>
  <singleXmlCell id="112" xr6:uid="{00000000-000C-0000-FFFF-FFFF6B000000}" r="H60" connectionId="0">
    <xmlCellPr id="1" xr6:uid="{00000000-0010-0000-6B00-000001000000}" uniqueName="P1075083">
      <xmlPr mapId="1" xpath="/GFI-IZD-POD/IFP-GFI-IZD-POD_1000340/P1075083" xmlDataType="decimal"/>
    </xmlCellPr>
  </singleXmlCell>
  <singleXmlCell id="113" xr6:uid="{00000000-000C-0000-FFFF-FFFF6C000000}" r="I60" connectionId="0">
    <xmlCellPr id="1" xr6:uid="{00000000-0010-0000-6C00-000001000000}" uniqueName="P1075085">
      <xmlPr mapId="1" xpath="/GFI-IZD-POD/IFP-GFI-IZD-POD_1000340/P1075085" xmlDataType="decimal"/>
    </xmlCellPr>
  </singleXmlCell>
  <singleXmlCell id="114" xr6:uid="{00000000-000C-0000-FFFF-FFFF6D000000}" r="H61" connectionId="0">
    <xmlCellPr id="1" xr6:uid="{00000000-0010-0000-6D00-000001000000}" uniqueName="P1075091">
      <xmlPr mapId="1" xpath="/GFI-IZD-POD/IFP-GFI-IZD-POD_1000340/P1075091" xmlDataType="decimal"/>
    </xmlCellPr>
  </singleXmlCell>
  <singleXmlCell id="115" xr6:uid="{00000000-000C-0000-FFFF-FFFF6E000000}" r="I61" connectionId="0">
    <xmlCellPr id="1" xr6:uid="{00000000-0010-0000-6E00-000001000000}" uniqueName="P1075093">
      <xmlPr mapId="1" xpath="/GFI-IZD-POD/IFP-GFI-IZD-POD_1000340/P1075093" xmlDataType="decimal"/>
    </xmlCellPr>
  </singleXmlCell>
  <singleXmlCell id="116" xr6:uid="{00000000-000C-0000-FFFF-FFFF6F000000}" r="H62" connectionId="0">
    <xmlCellPr id="1" xr6:uid="{00000000-0010-0000-6F00-000001000000}" uniqueName="P1075095">
      <xmlPr mapId="1" xpath="/GFI-IZD-POD/IFP-GFI-IZD-POD_1000340/P1075095" xmlDataType="decimal"/>
    </xmlCellPr>
  </singleXmlCell>
  <singleXmlCell id="117" xr6:uid="{00000000-000C-0000-FFFF-FFFF70000000}" r="I62" connectionId="0">
    <xmlCellPr id="1" xr6:uid="{00000000-0010-0000-7000-000001000000}" uniqueName="P1075097">
      <xmlPr mapId="1" xpath="/GFI-IZD-POD/IFP-GFI-IZD-POD_1000340/P1075097" xmlDataType="decimal"/>
    </xmlCellPr>
  </singleXmlCell>
  <singleXmlCell id="118" xr6:uid="{00000000-000C-0000-FFFF-FFFF71000000}" r="H63" connectionId="0">
    <xmlCellPr id="1" xr6:uid="{00000000-0010-0000-7100-000001000000}" uniqueName="P1075099">
      <xmlPr mapId="1" xpath="/GFI-IZD-POD/IFP-GFI-IZD-POD_1000340/P1075099" xmlDataType="decimal"/>
    </xmlCellPr>
  </singleXmlCell>
  <singleXmlCell id="119" xr6:uid="{00000000-000C-0000-FFFF-FFFF72000000}" r="I63" connectionId="0">
    <xmlCellPr id="1" xr6:uid="{00000000-0010-0000-7200-000001000000}" uniqueName="P1075100">
      <xmlPr mapId="1" xpath="/GFI-IZD-POD/IFP-GFI-IZD-POD_1000340/P1075100" xmlDataType="decimal"/>
    </xmlCellPr>
  </singleXmlCell>
  <singleXmlCell id="120" xr6:uid="{00000000-000C-0000-FFFF-FFFF73000000}" r="H64" connectionId="0">
    <xmlCellPr id="1" xr6:uid="{00000000-0010-0000-7300-000001000000}" uniqueName="P1075101">
      <xmlPr mapId="1" xpath="/GFI-IZD-POD/IFP-GFI-IZD-POD_1000340/P1075101" xmlDataType="decimal"/>
    </xmlCellPr>
  </singleXmlCell>
  <singleXmlCell id="121" xr6:uid="{00000000-000C-0000-FFFF-FFFF74000000}" r="I64" connectionId="0">
    <xmlCellPr id="1" xr6:uid="{00000000-0010-0000-7400-000001000000}" uniqueName="P1075102">
      <xmlPr mapId="1" xpath="/GFI-IZD-POD/IFP-GFI-IZD-POD_1000340/P1075102" xmlDataType="decimal"/>
    </xmlCellPr>
  </singleXmlCell>
  <singleXmlCell id="122" xr6:uid="{00000000-000C-0000-FFFF-FFFF75000000}" r="H65" connectionId="0">
    <xmlCellPr id="1" xr6:uid="{00000000-0010-0000-7500-000001000000}" uniqueName="P1075103">
      <xmlPr mapId="1" xpath="/GFI-IZD-POD/IFP-GFI-IZD-POD_1000340/P1075103" xmlDataType="decimal"/>
    </xmlCellPr>
  </singleXmlCell>
  <singleXmlCell id="123" xr6:uid="{00000000-000C-0000-FFFF-FFFF76000000}" r="I65" connectionId="0">
    <xmlCellPr id="1" xr6:uid="{00000000-0010-0000-7600-000001000000}" uniqueName="P1075104">
      <xmlPr mapId="1" xpath="/GFI-IZD-POD/IFP-GFI-IZD-POD_1000340/P1075104" xmlDataType="decimal"/>
    </xmlCellPr>
  </singleXmlCell>
  <singleXmlCell id="124" xr6:uid="{00000000-000C-0000-FFFF-FFFF77000000}" r="H66" connectionId="0">
    <xmlCellPr id="1" xr6:uid="{00000000-0010-0000-7700-000001000000}" uniqueName="P1075105">
      <xmlPr mapId="1" xpath="/GFI-IZD-POD/IFP-GFI-IZD-POD_1000340/P1075105" xmlDataType="decimal"/>
    </xmlCellPr>
  </singleXmlCell>
  <singleXmlCell id="125" xr6:uid="{00000000-000C-0000-FFFF-FFFF78000000}" r="I66" connectionId="0">
    <xmlCellPr id="1" xr6:uid="{00000000-0010-0000-7800-000001000000}" uniqueName="P1075106">
      <xmlPr mapId="1" xpath="/GFI-IZD-POD/IFP-GFI-IZD-POD_1000340/P1075106" xmlDataType="decimal"/>
    </xmlCellPr>
  </singleXmlCell>
  <singleXmlCell id="126" xr6:uid="{00000000-000C-0000-FFFF-FFFF79000000}" r="H67" connectionId="0">
    <xmlCellPr id="1" xr6:uid="{00000000-0010-0000-7900-000001000000}" uniqueName="P1075107">
      <xmlPr mapId="1" xpath="/GFI-IZD-POD/IFP-GFI-IZD-POD_1000340/P1075107" xmlDataType="decimal"/>
    </xmlCellPr>
  </singleXmlCell>
  <singleXmlCell id="127" xr6:uid="{00000000-000C-0000-FFFF-FFFF7A000000}" r="I67" connectionId="0">
    <xmlCellPr id="1" xr6:uid="{00000000-0010-0000-7A00-000001000000}" uniqueName="P1075108">
      <xmlPr mapId="1" xpath="/GFI-IZD-POD/IFP-GFI-IZD-POD_1000340/P1075108" xmlDataType="decimal"/>
    </xmlCellPr>
  </singleXmlCell>
  <singleXmlCell id="128" xr6:uid="{00000000-000C-0000-FFFF-FFFF7B000000}" r="H68" connectionId="0">
    <xmlCellPr id="1" xr6:uid="{00000000-0010-0000-7B00-000001000000}" uniqueName="P1075109">
      <xmlPr mapId="1" xpath="/GFI-IZD-POD/IFP-GFI-IZD-POD_1000340/P1075109" xmlDataType="decimal"/>
    </xmlCellPr>
  </singleXmlCell>
  <singleXmlCell id="129" xr6:uid="{00000000-000C-0000-FFFF-FFFF7C000000}" r="I68" connectionId="0">
    <xmlCellPr id="1" xr6:uid="{00000000-0010-0000-7C00-000001000000}" uniqueName="P1075110">
      <xmlPr mapId="1" xpath="/GFI-IZD-POD/IFP-GFI-IZD-POD_1000340/P1075110" xmlDataType="decimal"/>
    </xmlCellPr>
  </singleXmlCell>
  <singleXmlCell id="130" xr6:uid="{00000000-000C-0000-FFFF-FFFF7D000000}" r="H69" connectionId="0">
    <xmlCellPr id="1" xr6:uid="{00000000-0010-0000-7D00-000001000000}" uniqueName="P1075111">
      <xmlPr mapId="1" xpath="/GFI-IZD-POD/IFP-GFI-IZD-POD_1000340/P1075111" xmlDataType="decimal"/>
    </xmlCellPr>
  </singleXmlCell>
  <singleXmlCell id="131" xr6:uid="{00000000-000C-0000-FFFF-FFFF7E000000}" r="I69" connectionId="0">
    <xmlCellPr id="1" xr6:uid="{00000000-0010-0000-7E00-000001000000}" uniqueName="P1075112">
      <xmlPr mapId="1" xpath="/GFI-IZD-POD/IFP-GFI-IZD-POD_1000340/P1075112" xmlDataType="decimal"/>
    </xmlCellPr>
  </singleXmlCell>
  <singleXmlCell id="132" xr6:uid="{00000000-000C-0000-FFFF-FFFF7F000000}" r="H70" connectionId="0">
    <xmlCellPr id="1" xr6:uid="{00000000-0010-0000-7F00-000001000000}" uniqueName="P1075113">
      <xmlPr mapId="1" xpath="/GFI-IZD-POD/IFP-GFI-IZD-POD_1000340/P1075113" xmlDataType="decimal"/>
    </xmlCellPr>
  </singleXmlCell>
  <singleXmlCell id="133" xr6:uid="{00000000-000C-0000-FFFF-FFFF80000000}" r="I70" connectionId="0">
    <xmlCellPr id="1" xr6:uid="{00000000-0010-0000-8000-000001000000}" uniqueName="P1075114">
      <xmlPr mapId="1" xpath="/GFI-IZD-POD/IFP-GFI-IZD-POD_1000340/P1075114" xmlDataType="decimal"/>
    </xmlCellPr>
  </singleXmlCell>
  <singleXmlCell id="134" xr6:uid="{00000000-000C-0000-FFFF-FFFF81000000}" r="H71" connectionId="0">
    <xmlCellPr id="1" xr6:uid="{00000000-0010-0000-8100-000001000000}" uniqueName="P1075115">
      <xmlPr mapId="1" xpath="/GFI-IZD-POD/IFP-GFI-IZD-POD_1000340/P1075115" xmlDataType="decimal"/>
    </xmlCellPr>
  </singleXmlCell>
  <singleXmlCell id="135" xr6:uid="{00000000-000C-0000-FFFF-FFFF82000000}" r="I71" connectionId="0">
    <xmlCellPr id="1" xr6:uid="{00000000-0010-0000-8200-000001000000}" uniqueName="P1075116">
      <xmlPr mapId="1" xpath="/GFI-IZD-POD/IFP-GFI-IZD-POD_1000340/P1075116" xmlDataType="decimal"/>
    </xmlCellPr>
  </singleXmlCell>
  <singleXmlCell id="136" xr6:uid="{00000000-000C-0000-FFFF-FFFF83000000}" r="H72" connectionId="0">
    <xmlCellPr id="1" xr6:uid="{00000000-0010-0000-8300-000001000000}" uniqueName="P1075117">
      <xmlPr mapId="1" xpath="/GFI-IZD-POD/IFP-GFI-IZD-POD_1000340/P1075117" xmlDataType="decimal"/>
    </xmlCellPr>
  </singleXmlCell>
  <singleXmlCell id="137" xr6:uid="{00000000-000C-0000-FFFF-FFFF84000000}" r="I72" connectionId="0">
    <xmlCellPr id="1" xr6:uid="{00000000-0010-0000-8400-000001000000}" uniqueName="P1075118">
      <xmlPr mapId="1" xpath="/GFI-IZD-POD/IFP-GFI-IZD-POD_1000340/P1075118" xmlDataType="decimal"/>
    </xmlCellPr>
  </singleXmlCell>
  <singleXmlCell id="138" xr6:uid="{00000000-000C-0000-FFFF-FFFF85000000}" r="H73" connectionId="0">
    <xmlCellPr id="1" xr6:uid="{00000000-0010-0000-8500-000001000000}" uniqueName="P1075119">
      <xmlPr mapId="1" xpath="/GFI-IZD-POD/IFP-GFI-IZD-POD_1000340/P1075119" xmlDataType="decimal"/>
    </xmlCellPr>
  </singleXmlCell>
  <singleXmlCell id="139" xr6:uid="{00000000-000C-0000-FFFF-FFFF86000000}" r="I73" connectionId="0">
    <xmlCellPr id="1" xr6:uid="{00000000-0010-0000-8600-000001000000}" uniqueName="P1075120">
      <xmlPr mapId="1" xpath="/GFI-IZD-POD/IFP-GFI-IZD-POD_1000340/P1075120" xmlDataType="decimal"/>
    </xmlCellPr>
  </singleXmlCell>
  <singleXmlCell id="140" xr6:uid="{00000000-000C-0000-FFFF-FFFF87000000}" r="H75" connectionId="0">
    <xmlCellPr id="1" xr6:uid="{00000000-0010-0000-8700-000001000000}" uniqueName="P1075121">
      <xmlPr mapId="1" xpath="/GFI-IZD-POD/IFP-GFI-IZD-POD_1000340/P1075121" xmlDataType="decimal"/>
    </xmlCellPr>
  </singleXmlCell>
  <singleXmlCell id="141" xr6:uid="{00000000-000C-0000-FFFF-FFFF88000000}" r="I75" connectionId="0">
    <xmlCellPr id="1" xr6:uid="{00000000-0010-0000-8800-000001000000}" uniqueName="P1075229">
      <xmlPr mapId="1" xpath="/GFI-IZD-POD/IFP-GFI-IZD-POD_1000340/P1075229" xmlDataType="decimal"/>
    </xmlCellPr>
  </singleXmlCell>
  <singleXmlCell id="142" xr6:uid="{00000000-000C-0000-FFFF-FFFF89000000}" r="H76" connectionId="0">
    <xmlCellPr id="1" xr6:uid="{00000000-0010-0000-8900-000001000000}" uniqueName="P1075230">
      <xmlPr mapId="1" xpath="/GFI-IZD-POD/IFP-GFI-IZD-POD_1000340/P1075230" xmlDataType="decimal"/>
    </xmlCellPr>
  </singleXmlCell>
  <singleXmlCell id="143" xr6:uid="{00000000-000C-0000-FFFF-FFFF8A000000}" r="I76" connectionId="0">
    <xmlCellPr id="1" xr6:uid="{00000000-0010-0000-8A00-000001000000}" uniqueName="P1075231">
      <xmlPr mapId="1" xpath="/GFI-IZD-POD/IFP-GFI-IZD-POD_1000340/P1075231" xmlDataType="decimal"/>
    </xmlCellPr>
  </singleXmlCell>
  <singleXmlCell id="144" xr6:uid="{00000000-000C-0000-FFFF-FFFF8B000000}" r="H77" connectionId="0">
    <xmlCellPr id="1" xr6:uid="{00000000-0010-0000-8B00-000001000000}" uniqueName="P1075232">
      <xmlPr mapId="1" xpath="/GFI-IZD-POD/IFP-GFI-IZD-POD_1000340/P1075232" xmlDataType="decimal"/>
    </xmlCellPr>
  </singleXmlCell>
  <singleXmlCell id="145" xr6:uid="{00000000-000C-0000-FFFF-FFFF8C000000}" r="I77" connectionId="0">
    <xmlCellPr id="1" xr6:uid="{00000000-0010-0000-8C00-000001000000}" uniqueName="P1075233">
      <xmlPr mapId="1" xpath="/GFI-IZD-POD/IFP-GFI-IZD-POD_1000340/P1075233" xmlDataType="decimal"/>
    </xmlCellPr>
  </singleXmlCell>
  <singleXmlCell id="146" xr6:uid="{00000000-000C-0000-FFFF-FFFF8D000000}" r="H78" connectionId="0">
    <xmlCellPr id="1" xr6:uid="{00000000-0010-0000-8D00-000001000000}" uniqueName="P1075234">
      <xmlPr mapId="1" xpath="/GFI-IZD-POD/IFP-GFI-IZD-POD_1000340/P1075234" xmlDataType="decimal"/>
    </xmlCellPr>
  </singleXmlCell>
  <singleXmlCell id="147" xr6:uid="{00000000-000C-0000-FFFF-FFFF8E000000}" r="I78" connectionId="0">
    <xmlCellPr id="1" xr6:uid="{00000000-0010-0000-8E00-000001000000}" uniqueName="P1075235">
      <xmlPr mapId="1" xpath="/GFI-IZD-POD/IFP-GFI-IZD-POD_1000340/P1075235" xmlDataType="decimal"/>
    </xmlCellPr>
  </singleXmlCell>
  <singleXmlCell id="148" xr6:uid="{00000000-000C-0000-FFFF-FFFF8F000000}" r="H79" connectionId="0">
    <xmlCellPr id="1" xr6:uid="{00000000-0010-0000-8F00-000001000000}" uniqueName="P1075236">
      <xmlPr mapId="1" xpath="/GFI-IZD-POD/IFP-GFI-IZD-POD_1000340/P1075236" xmlDataType="decimal"/>
    </xmlCellPr>
  </singleXmlCell>
  <singleXmlCell id="149" xr6:uid="{00000000-000C-0000-FFFF-FFFF90000000}" r="I79" connectionId="0">
    <xmlCellPr id="1" xr6:uid="{00000000-0010-0000-9000-000001000000}" uniqueName="P1075237">
      <xmlPr mapId="1" xpath="/GFI-IZD-POD/IFP-GFI-IZD-POD_1000340/P1075237" xmlDataType="decimal"/>
    </xmlCellPr>
  </singleXmlCell>
  <singleXmlCell id="150" xr6:uid="{00000000-000C-0000-FFFF-FFFF91000000}" r="H80" connectionId="0">
    <xmlCellPr id="1" xr6:uid="{00000000-0010-0000-9100-000001000000}" uniqueName="P1075238">
      <xmlPr mapId="1" xpath="/GFI-IZD-POD/IFP-GFI-IZD-POD_1000340/P1075238" xmlDataType="decimal"/>
    </xmlCellPr>
  </singleXmlCell>
  <singleXmlCell id="151" xr6:uid="{00000000-000C-0000-FFFF-FFFF92000000}" r="I80" connectionId="0">
    <xmlCellPr id="1" xr6:uid="{00000000-0010-0000-9200-000001000000}" uniqueName="P1075239">
      <xmlPr mapId="1" xpath="/GFI-IZD-POD/IFP-GFI-IZD-POD_1000340/P1075239" xmlDataType="decimal"/>
    </xmlCellPr>
  </singleXmlCell>
  <singleXmlCell id="152" xr6:uid="{00000000-000C-0000-FFFF-FFFF93000000}" r="H81" connectionId="0">
    <xmlCellPr id="1" xr6:uid="{00000000-0010-0000-9300-000001000000}" uniqueName="P1075240">
      <xmlPr mapId="1" xpath="/GFI-IZD-POD/IFP-GFI-IZD-POD_1000340/P1075240" xmlDataType="decimal"/>
    </xmlCellPr>
  </singleXmlCell>
  <singleXmlCell id="153" xr6:uid="{00000000-000C-0000-FFFF-FFFF94000000}" r="I81" connectionId="0">
    <xmlCellPr id="1" xr6:uid="{00000000-0010-0000-9400-000001000000}" uniqueName="P1075241">
      <xmlPr mapId="1" xpath="/GFI-IZD-POD/IFP-GFI-IZD-POD_1000340/P1075241" xmlDataType="decimal"/>
    </xmlCellPr>
  </singleXmlCell>
  <singleXmlCell id="154" xr6:uid="{00000000-000C-0000-FFFF-FFFF95000000}" r="H82" connectionId="0">
    <xmlCellPr id="1" xr6:uid="{00000000-0010-0000-9500-000001000000}" uniqueName="P1075242">
      <xmlPr mapId="1" xpath="/GFI-IZD-POD/IFP-GFI-IZD-POD_1000340/P1075242" xmlDataType="decimal"/>
    </xmlCellPr>
  </singleXmlCell>
  <singleXmlCell id="155" xr6:uid="{00000000-000C-0000-FFFF-FFFF96000000}" r="I82" connectionId="0">
    <xmlCellPr id="1" xr6:uid="{00000000-0010-0000-9600-000001000000}" uniqueName="P1075243">
      <xmlPr mapId="1" xpath="/GFI-IZD-POD/IFP-GFI-IZD-POD_1000340/P1075243" xmlDataType="decimal"/>
    </xmlCellPr>
  </singleXmlCell>
  <singleXmlCell id="156" xr6:uid="{00000000-000C-0000-FFFF-FFFF97000000}" r="H83" connectionId="0">
    <xmlCellPr id="1" xr6:uid="{00000000-0010-0000-9700-000001000000}" uniqueName="P1075244">
      <xmlPr mapId="1" xpath="/GFI-IZD-POD/IFP-GFI-IZD-POD_1000340/P1075244" xmlDataType="decimal"/>
    </xmlCellPr>
  </singleXmlCell>
  <singleXmlCell id="157" xr6:uid="{00000000-000C-0000-FFFF-FFFF98000000}" r="I83" connectionId="0">
    <xmlCellPr id="1" xr6:uid="{00000000-0010-0000-9800-000001000000}" uniqueName="P1075245">
      <xmlPr mapId="1" xpath="/GFI-IZD-POD/IFP-GFI-IZD-POD_1000340/P1075245" xmlDataType="decimal"/>
    </xmlCellPr>
  </singleXmlCell>
  <singleXmlCell id="158" xr6:uid="{00000000-000C-0000-FFFF-FFFF99000000}" r="H84" connectionId="0">
    <xmlCellPr id="1" xr6:uid="{00000000-0010-0000-9900-000001000000}" uniqueName="P1075246">
      <xmlPr mapId="1" xpath="/GFI-IZD-POD/IFP-GFI-IZD-POD_1000340/P1075246" xmlDataType="decimal"/>
    </xmlCellPr>
  </singleXmlCell>
  <singleXmlCell id="159" xr6:uid="{00000000-000C-0000-FFFF-FFFF9A000000}" r="I84" connectionId="0">
    <xmlCellPr id="1" xr6:uid="{00000000-0010-0000-9A00-000001000000}" uniqueName="P1075247">
      <xmlPr mapId="1" xpath="/GFI-IZD-POD/IFP-GFI-IZD-POD_1000340/P1075247" xmlDataType="decimal"/>
    </xmlCellPr>
  </singleXmlCell>
  <singleXmlCell id="160" xr6:uid="{00000000-000C-0000-FFFF-FFFF9B000000}" r="H85" connectionId="0">
    <xmlCellPr id="1" xr6:uid="{00000000-0010-0000-9B00-000001000000}" uniqueName="P1075248">
      <xmlPr mapId="1" xpath="/GFI-IZD-POD/IFP-GFI-IZD-POD_1000340/P1075248" xmlDataType="decimal"/>
    </xmlCellPr>
  </singleXmlCell>
  <singleXmlCell id="161" xr6:uid="{00000000-000C-0000-FFFF-FFFF9C000000}" r="I85" connectionId="0">
    <xmlCellPr id="1" xr6:uid="{00000000-0010-0000-9C00-000001000000}" uniqueName="P1075249">
      <xmlPr mapId="1" xpath="/GFI-IZD-POD/IFP-GFI-IZD-POD_1000340/P1075249" xmlDataType="decimal"/>
    </xmlCellPr>
  </singleXmlCell>
  <singleXmlCell id="162" xr6:uid="{00000000-000C-0000-FFFF-FFFF9D000000}" r="H86" connectionId="0">
    <xmlCellPr id="1" xr6:uid="{00000000-0010-0000-9D00-000001000000}" uniqueName="P1075250">
      <xmlPr mapId="1" xpath="/GFI-IZD-POD/IFP-GFI-IZD-POD_1000340/P1075250" xmlDataType="decimal"/>
    </xmlCellPr>
  </singleXmlCell>
  <singleXmlCell id="163" xr6:uid="{00000000-000C-0000-FFFF-FFFF9E000000}" r="I86" connectionId="0">
    <xmlCellPr id="1" xr6:uid="{00000000-0010-0000-9E00-000001000000}" uniqueName="P1075251">
      <xmlPr mapId="1" xpath="/GFI-IZD-POD/IFP-GFI-IZD-POD_1000340/P1075251" xmlDataType="decimal"/>
    </xmlCellPr>
  </singleXmlCell>
  <singleXmlCell id="164" xr6:uid="{00000000-000C-0000-FFFF-FFFF9F000000}" r="H87" connectionId="0">
    <xmlCellPr id="1" xr6:uid="{00000000-0010-0000-9F00-000001000000}" uniqueName="P1075252">
      <xmlPr mapId="1" xpath="/GFI-IZD-POD/IFP-GFI-IZD-POD_1000340/P1075252" xmlDataType="decimal"/>
    </xmlCellPr>
  </singleXmlCell>
  <singleXmlCell id="165" xr6:uid="{00000000-000C-0000-FFFF-FFFFA0000000}" r="I87" connectionId="0">
    <xmlCellPr id="1" xr6:uid="{00000000-0010-0000-A000-000001000000}" uniqueName="P1075253">
      <xmlPr mapId="1" xpath="/GFI-IZD-POD/IFP-GFI-IZD-POD_1000340/P1075253" xmlDataType="decimal"/>
    </xmlCellPr>
  </singleXmlCell>
  <singleXmlCell id="166" xr6:uid="{00000000-000C-0000-FFFF-FFFFA1000000}" r="H88" connectionId="0">
    <xmlCellPr id="1" xr6:uid="{00000000-0010-0000-A100-000001000000}" uniqueName="P1075254">
      <xmlPr mapId="1" xpath="/GFI-IZD-POD/IFP-GFI-IZD-POD_1000340/P1075254" xmlDataType="decimal"/>
    </xmlCellPr>
  </singleXmlCell>
  <singleXmlCell id="167" xr6:uid="{00000000-000C-0000-FFFF-FFFFA2000000}" r="I88" connectionId="0">
    <xmlCellPr id="1" xr6:uid="{00000000-0010-0000-A200-000001000000}" uniqueName="P1075255">
      <xmlPr mapId="1" xpath="/GFI-IZD-POD/IFP-GFI-IZD-POD_1000340/P1075255" xmlDataType="decimal"/>
    </xmlCellPr>
  </singleXmlCell>
  <singleXmlCell id="168" xr6:uid="{00000000-000C-0000-FFFF-FFFFA3000000}" r="H91" connectionId="0">
    <xmlCellPr id="1" xr6:uid="{00000000-0010-0000-A300-000001000000}" uniqueName="P1075256">
      <xmlPr mapId="1" xpath="/GFI-IZD-POD/IFP-GFI-IZD-POD_1000340/P1075256" xmlDataType="decimal"/>
    </xmlCellPr>
  </singleXmlCell>
  <singleXmlCell id="169" xr6:uid="{00000000-000C-0000-FFFF-FFFFA4000000}" r="I91" connectionId="0">
    <xmlCellPr id="1" xr6:uid="{00000000-0010-0000-A400-000001000000}" uniqueName="P1075257">
      <xmlPr mapId="1" xpath="/GFI-IZD-POD/IFP-GFI-IZD-POD_1000340/P1075257" xmlDataType="decimal"/>
    </xmlCellPr>
  </singleXmlCell>
  <singleXmlCell id="170" xr6:uid="{00000000-000C-0000-FFFF-FFFFA5000000}" r="H92" connectionId="0">
    <xmlCellPr id="1" xr6:uid="{00000000-0010-0000-A500-000001000000}" uniqueName="P1075258">
      <xmlPr mapId="1" xpath="/GFI-IZD-POD/IFP-GFI-IZD-POD_1000340/P1075258" xmlDataType="decimal"/>
    </xmlCellPr>
  </singleXmlCell>
  <singleXmlCell id="171" xr6:uid="{00000000-000C-0000-FFFF-FFFFA6000000}" r="I92" connectionId="0">
    <xmlCellPr id="1" xr6:uid="{00000000-0010-0000-A600-000001000000}" uniqueName="P1075259">
      <xmlPr mapId="1" xpath="/GFI-IZD-POD/IFP-GFI-IZD-POD_1000340/P1075259" xmlDataType="decimal"/>
    </xmlCellPr>
  </singleXmlCell>
  <singleXmlCell id="172" xr6:uid="{00000000-000C-0000-FFFF-FFFFA7000000}" r="H93" connectionId="0">
    <xmlCellPr id="1" xr6:uid="{00000000-0010-0000-A700-000001000000}" uniqueName="P1075260">
      <xmlPr mapId="1" xpath="/GFI-IZD-POD/IFP-GFI-IZD-POD_1000340/P1075260" xmlDataType="decimal"/>
    </xmlCellPr>
  </singleXmlCell>
  <singleXmlCell id="173" xr6:uid="{00000000-000C-0000-FFFF-FFFFA8000000}" r="I93" connectionId="0">
    <xmlCellPr id="1" xr6:uid="{00000000-0010-0000-A800-000001000000}" uniqueName="P1075261">
      <xmlPr mapId="1" xpath="/GFI-IZD-POD/IFP-GFI-IZD-POD_1000340/P1075261" xmlDataType="decimal"/>
    </xmlCellPr>
  </singleXmlCell>
  <singleXmlCell id="174" xr6:uid="{00000000-000C-0000-FFFF-FFFFA9000000}" r="H94" connectionId="0">
    <xmlCellPr id="1" xr6:uid="{00000000-0010-0000-A900-000001000000}" uniqueName="P1075262">
      <xmlPr mapId="1" xpath="/GFI-IZD-POD/IFP-GFI-IZD-POD_1000340/P1075262" xmlDataType="decimal"/>
    </xmlCellPr>
  </singleXmlCell>
  <singleXmlCell id="175" xr6:uid="{00000000-000C-0000-FFFF-FFFFAA000000}" r="I94" connectionId="0">
    <xmlCellPr id="1" xr6:uid="{00000000-0010-0000-AA00-000001000000}" uniqueName="P1075263">
      <xmlPr mapId="1" xpath="/GFI-IZD-POD/IFP-GFI-IZD-POD_1000340/P1075263" xmlDataType="decimal"/>
    </xmlCellPr>
  </singleXmlCell>
  <singleXmlCell id="176" xr6:uid="{00000000-000C-0000-FFFF-FFFFAB000000}" r="H95" connectionId="0">
    <xmlCellPr id="1" xr6:uid="{00000000-0010-0000-AB00-000001000000}" uniqueName="P1075264">
      <xmlPr mapId="1" xpath="/GFI-IZD-POD/IFP-GFI-IZD-POD_1000340/P1075264" xmlDataType="decimal"/>
    </xmlCellPr>
  </singleXmlCell>
  <singleXmlCell id="177" xr6:uid="{00000000-000C-0000-FFFF-FFFFAC000000}" r="I95" connectionId="0">
    <xmlCellPr id="1" xr6:uid="{00000000-0010-0000-AC00-000001000000}" uniqueName="P1075265">
      <xmlPr mapId="1" xpath="/GFI-IZD-POD/IFP-GFI-IZD-POD_1000340/P1075265" xmlDataType="decimal"/>
    </xmlCellPr>
  </singleXmlCell>
  <singleXmlCell id="178" xr6:uid="{00000000-000C-0000-FFFF-FFFFAD000000}" r="H96" connectionId="0">
    <xmlCellPr id="1" xr6:uid="{00000000-0010-0000-AD00-000001000000}" uniqueName="P1075266">
      <xmlPr mapId="1" xpath="/GFI-IZD-POD/IFP-GFI-IZD-POD_1000340/P1075266" xmlDataType="decimal"/>
    </xmlCellPr>
  </singleXmlCell>
  <singleXmlCell id="179" xr6:uid="{00000000-000C-0000-FFFF-FFFFAE000000}" r="I96" connectionId="0">
    <xmlCellPr id="1" xr6:uid="{00000000-0010-0000-AE00-000001000000}" uniqueName="P1075267">
      <xmlPr mapId="1" xpath="/GFI-IZD-POD/IFP-GFI-IZD-POD_1000340/P1075267" xmlDataType="decimal"/>
    </xmlCellPr>
  </singleXmlCell>
  <singleXmlCell id="180" xr6:uid="{00000000-000C-0000-FFFF-FFFFAF000000}" r="H97" connectionId="0">
    <xmlCellPr id="1" xr6:uid="{00000000-0010-0000-AF00-000001000000}" uniqueName="P1075268">
      <xmlPr mapId="1" xpath="/GFI-IZD-POD/IFP-GFI-IZD-POD_1000340/P1075268" xmlDataType="decimal"/>
    </xmlCellPr>
  </singleXmlCell>
  <singleXmlCell id="181" xr6:uid="{00000000-000C-0000-FFFF-FFFFB0000000}" r="I97" connectionId="0">
    <xmlCellPr id="1" xr6:uid="{00000000-0010-0000-B000-000001000000}" uniqueName="P1075269">
      <xmlPr mapId="1" xpath="/GFI-IZD-POD/IFP-GFI-IZD-POD_1000340/P1075269" xmlDataType="decimal"/>
    </xmlCellPr>
  </singleXmlCell>
  <singleXmlCell id="182" xr6:uid="{00000000-000C-0000-FFFF-FFFFB1000000}" r="H98" connectionId="0">
    <xmlCellPr id="1" xr6:uid="{00000000-0010-0000-B100-000001000000}" uniqueName="P1075270">
      <xmlPr mapId="1" xpath="/GFI-IZD-POD/IFP-GFI-IZD-POD_1000340/P1075270" xmlDataType="decimal"/>
    </xmlCellPr>
  </singleXmlCell>
  <singleXmlCell id="183" xr6:uid="{00000000-000C-0000-FFFF-FFFFB2000000}" r="I98" connectionId="0">
    <xmlCellPr id="1" xr6:uid="{00000000-0010-0000-B200-000001000000}" uniqueName="P1075271">
      <xmlPr mapId="1" xpath="/GFI-IZD-POD/IFP-GFI-IZD-POD_1000340/P1075271" xmlDataType="decimal"/>
    </xmlCellPr>
  </singleXmlCell>
  <singleXmlCell id="184" xr6:uid="{00000000-000C-0000-FFFF-FFFFB3000000}" r="H99" connectionId="0">
    <xmlCellPr id="1" xr6:uid="{00000000-0010-0000-B300-000001000000}" uniqueName="P1075272">
      <xmlPr mapId="1" xpath="/GFI-IZD-POD/IFP-GFI-IZD-POD_1000340/P1075272" xmlDataType="decimal"/>
    </xmlCellPr>
  </singleXmlCell>
  <singleXmlCell id="185" xr6:uid="{00000000-000C-0000-FFFF-FFFFB4000000}" r="I99" connectionId="0">
    <xmlCellPr id="1" xr6:uid="{00000000-0010-0000-B400-000001000000}" uniqueName="P1075273">
      <xmlPr mapId="1" xpath="/GFI-IZD-POD/IFP-GFI-IZD-POD_1000340/P1075273" xmlDataType="decimal"/>
    </xmlCellPr>
  </singleXmlCell>
  <singleXmlCell id="186" xr6:uid="{00000000-000C-0000-FFFF-FFFFB5000000}" r="H100" connectionId="0">
    <xmlCellPr id="1" xr6:uid="{00000000-0010-0000-B500-000001000000}" uniqueName="P1075274">
      <xmlPr mapId="1" xpath="/GFI-IZD-POD/IFP-GFI-IZD-POD_1000340/P1075274" xmlDataType="decimal"/>
    </xmlCellPr>
  </singleXmlCell>
  <singleXmlCell id="187" xr6:uid="{00000000-000C-0000-FFFF-FFFFB6000000}" r="I100" connectionId="0">
    <xmlCellPr id="1" xr6:uid="{00000000-0010-0000-B600-000001000000}" uniqueName="P1075275">
      <xmlPr mapId="1" xpath="/GFI-IZD-POD/IFP-GFI-IZD-POD_1000340/P1075275" xmlDataType="decimal"/>
    </xmlCellPr>
  </singleXmlCell>
  <singleXmlCell id="188" xr6:uid="{00000000-000C-0000-FFFF-FFFFB7000000}" r="H101" connectionId="0">
    <xmlCellPr id="1" xr6:uid="{00000000-0010-0000-B700-000001000000}" uniqueName="P1075276">
      <xmlPr mapId="1" xpath="/GFI-IZD-POD/IFP-GFI-IZD-POD_1000340/P1075276" xmlDataType="decimal"/>
    </xmlCellPr>
  </singleXmlCell>
  <singleXmlCell id="189" xr6:uid="{00000000-000C-0000-FFFF-FFFFB8000000}" r="I101" connectionId="0">
    <xmlCellPr id="1" xr6:uid="{00000000-0010-0000-B800-000001000000}" uniqueName="P1075277">
      <xmlPr mapId="1" xpath="/GFI-IZD-POD/IFP-GFI-IZD-POD_1000340/P1075277" xmlDataType="decimal"/>
    </xmlCellPr>
  </singleXmlCell>
  <singleXmlCell id="190" xr6:uid="{00000000-000C-0000-FFFF-FFFFB9000000}" r="H102" connectionId="0">
    <xmlCellPr id="1" xr6:uid="{00000000-0010-0000-B900-000001000000}" uniqueName="P1075278">
      <xmlPr mapId="1" xpath="/GFI-IZD-POD/IFP-GFI-IZD-POD_1000340/P1075278" xmlDataType="decimal"/>
    </xmlCellPr>
  </singleXmlCell>
  <singleXmlCell id="191" xr6:uid="{00000000-000C-0000-FFFF-FFFFBA000000}" r="I102" connectionId="0">
    <xmlCellPr id="1" xr6:uid="{00000000-0010-0000-BA00-000001000000}" uniqueName="P1075279">
      <xmlPr mapId="1" xpath="/GFI-IZD-POD/IFP-GFI-IZD-POD_1000340/P1075279" xmlDataType="decimal"/>
    </xmlCellPr>
  </singleXmlCell>
  <singleXmlCell id="192" xr6:uid="{00000000-000C-0000-FFFF-FFFFBB000000}" r="H103" connectionId="0">
    <xmlCellPr id="1" xr6:uid="{00000000-0010-0000-BB00-000001000000}" uniqueName="P1075280">
      <xmlPr mapId="1" xpath="/GFI-IZD-POD/IFP-GFI-IZD-POD_1000340/P1075280" xmlDataType="decimal"/>
    </xmlCellPr>
  </singleXmlCell>
  <singleXmlCell id="193" xr6:uid="{00000000-000C-0000-FFFF-FFFFBC000000}" r="I103" connectionId="0">
    <xmlCellPr id="1" xr6:uid="{00000000-0010-0000-BC00-000001000000}" uniqueName="P1075281">
      <xmlPr mapId="1" xpath="/GFI-IZD-POD/IFP-GFI-IZD-POD_1000340/P1075281" xmlDataType="decimal"/>
    </xmlCellPr>
  </singleXmlCell>
  <singleXmlCell id="194" xr6:uid="{00000000-000C-0000-FFFF-FFFFBD000000}" r="H104" connectionId="0">
    <xmlCellPr id="1" xr6:uid="{00000000-0010-0000-BD00-000001000000}" uniqueName="P1075282">
      <xmlPr mapId="1" xpath="/GFI-IZD-POD/IFP-GFI-IZD-POD_1000340/P1075282" xmlDataType="decimal"/>
    </xmlCellPr>
  </singleXmlCell>
  <singleXmlCell id="195" xr6:uid="{00000000-000C-0000-FFFF-FFFFBE000000}" r="I104" connectionId="0">
    <xmlCellPr id="1" xr6:uid="{00000000-0010-0000-BE00-000001000000}" uniqueName="P1075283">
      <xmlPr mapId="1" xpath="/GFI-IZD-POD/IFP-GFI-IZD-POD_1000340/P1075283" xmlDataType="decimal"/>
    </xmlCellPr>
  </singleXmlCell>
  <singleXmlCell id="196" xr6:uid="{00000000-000C-0000-FFFF-FFFFBF000000}" r="H105" connectionId="0">
    <xmlCellPr id="1" xr6:uid="{00000000-0010-0000-BF00-000001000000}" uniqueName="P1075284">
      <xmlPr mapId="1" xpath="/GFI-IZD-POD/IFP-GFI-IZD-POD_1000340/P1075284" xmlDataType="decimal"/>
    </xmlCellPr>
  </singleXmlCell>
  <singleXmlCell id="197" xr6:uid="{00000000-000C-0000-FFFF-FFFFC0000000}" r="I105" connectionId="0">
    <xmlCellPr id="1" xr6:uid="{00000000-0010-0000-C000-000001000000}" uniqueName="P1075285">
      <xmlPr mapId="1" xpath="/GFI-IZD-POD/IFP-GFI-IZD-POD_1000340/P1075285" xmlDataType="decimal"/>
    </xmlCellPr>
  </singleXmlCell>
  <singleXmlCell id="198" xr6:uid="{00000000-000C-0000-FFFF-FFFFC1000000}" r="H106" connectionId="0">
    <xmlCellPr id="1" xr6:uid="{00000000-0010-0000-C100-000001000000}" uniqueName="P1075286">
      <xmlPr mapId="1" xpath="/GFI-IZD-POD/IFP-GFI-IZD-POD_1000340/P1075286" xmlDataType="decimal"/>
    </xmlCellPr>
  </singleXmlCell>
  <singleXmlCell id="199" xr6:uid="{00000000-000C-0000-FFFF-FFFFC2000000}" r="I106" connectionId="0">
    <xmlCellPr id="1" xr6:uid="{00000000-0010-0000-C200-000001000000}" uniqueName="P1075287">
      <xmlPr mapId="1" xpath="/GFI-IZD-POD/IFP-GFI-IZD-POD_1000340/P1075287" xmlDataType="decimal"/>
    </xmlCellPr>
  </singleXmlCell>
  <singleXmlCell id="200" xr6:uid="{00000000-000C-0000-FFFF-FFFFC3000000}" r="H107" connectionId="0">
    <xmlCellPr id="1" xr6:uid="{00000000-0010-0000-C300-000001000000}" uniqueName="P1075288">
      <xmlPr mapId="1" xpath="/GFI-IZD-POD/IFP-GFI-IZD-POD_1000340/P1075288" xmlDataType="decimal"/>
    </xmlCellPr>
  </singleXmlCell>
  <singleXmlCell id="201" xr6:uid="{00000000-000C-0000-FFFF-FFFFC4000000}" r="I107" connectionId="0">
    <xmlCellPr id="1" xr6:uid="{00000000-0010-0000-C400-000001000000}" uniqueName="P1075289">
      <xmlPr mapId="1" xpath="/GFI-IZD-POD/IFP-GFI-IZD-POD_1000340/P1075289" xmlDataType="decimal"/>
    </xmlCellPr>
  </singleXmlCell>
  <singleXmlCell id="202" xr6:uid="{00000000-000C-0000-FFFF-FFFFC5000000}" r="H108" connectionId="0">
    <xmlCellPr id="1" xr6:uid="{00000000-0010-0000-C500-000001000000}" uniqueName="P1075290">
      <xmlPr mapId="1" xpath="/GFI-IZD-POD/IFP-GFI-IZD-POD_1000340/P1075290" xmlDataType="decimal"/>
    </xmlCellPr>
  </singleXmlCell>
  <singleXmlCell id="203" xr6:uid="{00000000-000C-0000-FFFF-FFFFC6000000}" r="I108" connectionId="0">
    <xmlCellPr id="1" xr6:uid="{00000000-0010-0000-C600-000001000000}" uniqueName="P1075291">
      <xmlPr mapId="1" xpath="/GFI-IZD-POD/IFP-GFI-IZD-POD_1000340/P1075291" xmlDataType="decimal"/>
    </xmlCellPr>
  </singleXmlCell>
  <singleXmlCell id="204" xr6:uid="{00000000-000C-0000-FFFF-FFFFC7000000}" r="H109" connectionId="0">
    <xmlCellPr id="1" xr6:uid="{00000000-0010-0000-C700-000001000000}" uniqueName="P1075292">
      <xmlPr mapId="1" xpath="/GFI-IZD-POD/IFP-GFI-IZD-POD_1000340/P1075292" xmlDataType="decimal"/>
    </xmlCellPr>
  </singleXmlCell>
  <singleXmlCell id="205" xr6:uid="{00000000-000C-0000-FFFF-FFFFC8000000}" r="I109" connectionId="0">
    <xmlCellPr id="1" xr6:uid="{00000000-0010-0000-C800-000001000000}" uniqueName="P1075293">
      <xmlPr mapId="1" xpath="/GFI-IZD-POD/IFP-GFI-IZD-POD_1000340/P1075293" xmlDataType="decimal"/>
    </xmlCellPr>
  </singleXmlCell>
  <singleXmlCell id="206" xr6:uid="{00000000-000C-0000-FFFF-FFFFC9000000}" r="H110" connectionId="0">
    <xmlCellPr id="1" xr6:uid="{00000000-0010-0000-C900-000001000000}" uniqueName="P1075294">
      <xmlPr mapId="1" xpath="/GFI-IZD-POD/IFP-GFI-IZD-POD_1000340/P1075294" xmlDataType="decimal"/>
    </xmlCellPr>
  </singleXmlCell>
  <singleXmlCell id="207" xr6:uid="{00000000-000C-0000-FFFF-FFFFCA000000}" r="I110" connectionId="0">
    <xmlCellPr id="1" xr6:uid="{00000000-0010-0000-CA00-000001000000}" uniqueName="P1075295">
      <xmlPr mapId="1" xpath="/GFI-IZD-POD/IFP-GFI-IZD-POD_1000340/P1075295" xmlDataType="decimal"/>
    </xmlCellPr>
  </singleXmlCell>
  <singleXmlCell id="208" xr6:uid="{00000000-000C-0000-FFFF-FFFFCB000000}" r="H111" connectionId="0">
    <xmlCellPr id="1" xr6:uid="{00000000-0010-0000-CB00-000001000000}" uniqueName="P1075296">
      <xmlPr mapId="1" xpath="/GFI-IZD-POD/IFP-GFI-IZD-POD_1000340/P1075296" xmlDataType="decimal"/>
    </xmlCellPr>
  </singleXmlCell>
  <singleXmlCell id="209" xr6:uid="{00000000-000C-0000-FFFF-FFFFCC000000}" r="I111" connectionId="0">
    <xmlCellPr id="1" xr6:uid="{00000000-0010-0000-CC00-000001000000}" uniqueName="P1075297">
      <xmlPr mapId="1" xpath="/GFI-IZD-POD/IFP-GFI-IZD-POD_1000340/P1075297" xmlDataType="decimal"/>
    </xmlCellPr>
  </singleXmlCell>
  <singleXmlCell id="210" xr6:uid="{00000000-000C-0000-FFFF-FFFFCD000000}" r="H112" connectionId="0">
    <xmlCellPr id="1" xr6:uid="{00000000-0010-0000-CD00-000001000000}" uniqueName="P1075298">
      <xmlPr mapId="1" xpath="/GFI-IZD-POD/IFP-GFI-IZD-POD_1000340/P1075298" xmlDataType="decimal"/>
    </xmlCellPr>
  </singleXmlCell>
  <singleXmlCell id="211" xr6:uid="{00000000-000C-0000-FFFF-FFFFCE000000}" r="I112" connectionId="0">
    <xmlCellPr id="1" xr6:uid="{00000000-0010-0000-CE00-000001000000}" uniqueName="P1075299">
      <xmlPr mapId="1" xpath="/GFI-IZD-POD/IFP-GFI-IZD-POD_1000340/P1075299" xmlDataType="decimal"/>
    </xmlCellPr>
  </singleXmlCell>
  <singleXmlCell id="212" xr6:uid="{00000000-000C-0000-FFFF-FFFFCF000000}" r="H113" connectionId="0">
    <xmlCellPr id="1" xr6:uid="{00000000-0010-0000-CF00-000001000000}" uniqueName="P1075300">
      <xmlPr mapId="1" xpath="/GFI-IZD-POD/IFP-GFI-IZD-POD_1000340/P1075300" xmlDataType="decimal"/>
    </xmlCellPr>
  </singleXmlCell>
  <singleXmlCell id="213" xr6:uid="{00000000-000C-0000-FFFF-FFFFD0000000}" r="I113" connectionId="0">
    <xmlCellPr id="1" xr6:uid="{00000000-0010-0000-D000-000001000000}" uniqueName="P1075301">
      <xmlPr mapId="1" xpath="/GFI-IZD-POD/IFP-GFI-IZD-POD_1000340/P1075301" xmlDataType="decimal"/>
    </xmlCellPr>
  </singleXmlCell>
  <singleXmlCell id="214" xr6:uid="{00000000-000C-0000-FFFF-FFFFD1000000}" r="H114" connectionId="0">
    <xmlCellPr id="1" xr6:uid="{00000000-0010-0000-D100-000001000000}" uniqueName="P1075302">
      <xmlPr mapId="1" xpath="/GFI-IZD-POD/IFP-GFI-IZD-POD_1000340/P1075302" xmlDataType="decimal"/>
    </xmlCellPr>
  </singleXmlCell>
  <singleXmlCell id="215" xr6:uid="{00000000-000C-0000-FFFF-FFFFD2000000}" r="I114" connectionId="0">
    <xmlCellPr id="1" xr6:uid="{00000000-0010-0000-D200-000001000000}" uniqueName="P1075303">
      <xmlPr mapId="1" xpath="/GFI-IZD-POD/IFP-GFI-IZD-POD_1000340/P1075303" xmlDataType="decimal"/>
    </xmlCellPr>
  </singleXmlCell>
  <singleXmlCell id="216" xr6:uid="{00000000-000C-0000-FFFF-FFFFD3000000}" r="H115" connectionId="0">
    <xmlCellPr id="1" xr6:uid="{00000000-0010-0000-D300-000001000000}" uniqueName="P1075304">
      <xmlPr mapId="1" xpath="/GFI-IZD-POD/IFP-GFI-IZD-POD_1000340/P1075304" xmlDataType="decimal"/>
    </xmlCellPr>
  </singleXmlCell>
  <singleXmlCell id="217" xr6:uid="{00000000-000C-0000-FFFF-FFFFD4000000}" r="I115" connectionId="0">
    <xmlCellPr id="1" xr6:uid="{00000000-0010-0000-D400-000001000000}" uniqueName="P1075305">
      <xmlPr mapId="1" xpath="/GFI-IZD-POD/IFP-GFI-IZD-POD_1000340/P1075305" xmlDataType="decimal"/>
    </xmlCellPr>
  </singleXmlCell>
  <singleXmlCell id="218" xr6:uid="{00000000-000C-0000-FFFF-FFFFD5000000}" r="H116" connectionId="0">
    <xmlCellPr id="1" xr6:uid="{00000000-0010-0000-D500-000001000000}" uniqueName="P1075306">
      <xmlPr mapId="1" xpath="/GFI-IZD-POD/IFP-GFI-IZD-POD_1000340/P1075306" xmlDataType="decimal"/>
    </xmlCellPr>
  </singleXmlCell>
  <singleXmlCell id="219" xr6:uid="{00000000-000C-0000-FFFF-FFFFD6000000}" r="I116" connectionId="0">
    <xmlCellPr id="1" xr6:uid="{00000000-0010-0000-D600-000001000000}" uniqueName="P1075307">
      <xmlPr mapId="1" xpath="/GFI-IZD-POD/IFP-GFI-IZD-POD_1000340/P1075307" xmlDataType="decimal"/>
    </xmlCellPr>
  </singleXmlCell>
  <singleXmlCell id="220" xr6:uid="{00000000-000C-0000-FFFF-FFFFD7000000}" r="H117" connectionId="0">
    <xmlCellPr id="1" xr6:uid="{00000000-0010-0000-D700-000001000000}" uniqueName="P1075308">
      <xmlPr mapId="1" xpath="/GFI-IZD-POD/IFP-GFI-IZD-POD_1000340/P1075308" xmlDataType="decimal"/>
    </xmlCellPr>
  </singleXmlCell>
  <singleXmlCell id="221" xr6:uid="{00000000-000C-0000-FFFF-FFFFD8000000}" r="I117" connectionId="0">
    <xmlCellPr id="1" xr6:uid="{00000000-0010-0000-D800-000001000000}" uniqueName="P1075309">
      <xmlPr mapId="1" xpath="/GFI-IZD-POD/IFP-GFI-IZD-POD_1000340/P1075309" xmlDataType="decimal"/>
    </xmlCellPr>
  </singleXmlCell>
  <singleXmlCell id="222" xr6:uid="{00000000-000C-0000-FFFF-FFFFD9000000}" r="H118" connectionId="0">
    <xmlCellPr id="1" xr6:uid="{00000000-0010-0000-D900-000001000000}" uniqueName="P1075310">
      <xmlPr mapId="1" xpath="/GFI-IZD-POD/IFP-GFI-IZD-POD_1000340/P1075310" xmlDataType="decimal"/>
    </xmlCellPr>
  </singleXmlCell>
  <singleXmlCell id="223" xr6:uid="{00000000-000C-0000-FFFF-FFFFDA000000}" r="I118" connectionId="0">
    <xmlCellPr id="1" xr6:uid="{00000000-0010-0000-DA00-000001000000}" uniqueName="P1075311">
      <xmlPr mapId="1" xpath="/GFI-IZD-POD/IFP-GFI-IZD-POD_1000340/P1075311" xmlDataType="decimal"/>
    </xmlCellPr>
  </singleXmlCell>
  <singleXmlCell id="224" xr6:uid="{00000000-000C-0000-FFFF-FFFFDB000000}" r="H119" connectionId="0">
    <xmlCellPr id="1" xr6:uid="{00000000-0010-0000-DB00-000001000000}" uniqueName="P1075312">
      <xmlPr mapId="1" xpath="/GFI-IZD-POD/IFP-GFI-IZD-POD_1000340/P1075312" xmlDataType="decimal"/>
    </xmlCellPr>
  </singleXmlCell>
  <singleXmlCell id="225" xr6:uid="{00000000-000C-0000-FFFF-FFFFDC000000}" r="I119" connectionId="0">
    <xmlCellPr id="1" xr6:uid="{00000000-0010-0000-DC00-000001000000}" uniqueName="P1075313">
      <xmlPr mapId="1" xpath="/GFI-IZD-POD/IFP-GFI-IZD-POD_1000340/P1075313" xmlDataType="decimal"/>
    </xmlCellPr>
  </singleXmlCell>
  <singleXmlCell id="226" xr6:uid="{00000000-000C-0000-FFFF-FFFFDD000000}" r="H120" connectionId="0">
    <xmlCellPr id="1" xr6:uid="{00000000-0010-0000-DD00-000001000000}" uniqueName="P1075314">
      <xmlPr mapId="1" xpath="/GFI-IZD-POD/IFP-GFI-IZD-POD_1000340/P1075314" xmlDataType="decimal"/>
    </xmlCellPr>
  </singleXmlCell>
  <singleXmlCell id="227" xr6:uid="{00000000-000C-0000-FFFF-FFFFDE000000}" r="I120" connectionId="0">
    <xmlCellPr id="1" xr6:uid="{00000000-0010-0000-DE00-000001000000}" uniqueName="P1075315">
      <xmlPr mapId="1" xpath="/GFI-IZD-POD/IFP-GFI-IZD-POD_1000340/P1075315" xmlDataType="decimal"/>
    </xmlCellPr>
  </singleXmlCell>
  <singleXmlCell id="228" xr6:uid="{00000000-000C-0000-FFFF-FFFFDF000000}" r="H121" connectionId="0">
    <xmlCellPr id="1" xr6:uid="{00000000-0010-0000-DF00-000001000000}" uniqueName="P1075316">
      <xmlPr mapId="1" xpath="/GFI-IZD-POD/IFP-GFI-IZD-POD_1000340/P1075316" xmlDataType="decimal"/>
    </xmlCellPr>
  </singleXmlCell>
  <singleXmlCell id="229" xr6:uid="{00000000-000C-0000-FFFF-FFFFE0000000}" r="I121" connectionId="0">
    <xmlCellPr id="1" xr6:uid="{00000000-0010-0000-E000-000001000000}" uniqueName="P1075317">
      <xmlPr mapId="1" xpath="/GFI-IZD-POD/IFP-GFI-IZD-POD_1000340/P1075317" xmlDataType="decimal"/>
    </xmlCellPr>
  </singleXmlCell>
  <singleXmlCell id="230" xr6:uid="{00000000-000C-0000-FFFF-FFFFE1000000}" r="H122" connectionId="0">
    <xmlCellPr id="1" xr6:uid="{00000000-0010-0000-E100-000001000000}" uniqueName="P1075318">
      <xmlPr mapId="1" xpath="/GFI-IZD-POD/IFP-GFI-IZD-POD_1000340/P1075318" xmlDataType="decimal"/>
    </xmlCellPr>
  </singleXmlCell>
  <singleXmlCell id="231" xr6:uid="{00000000-000C-0000-FFFF-FFFFE2000000}" r="I122" connectionId="0">
    <xmlCellPr id="1" xr6:uid="{00000000-0010-0000-E200-000001000000}" uniqueName="P1075319">
      <xmlPr mapId="1" xpath="/GFI-IZD-POD/IFP-GFI-IZD-POD_1000340/P1075319" xmlDataType="decimal"/>
    </xmlCellPr>
  </singleXmlCell>
  <singleXmlCell id="232" xr6:uid="{00000000-000C-0000-FFFF-FFFFE3000000}" r="H123" connectionId="0">
    <xmlCellPr id="1" xr6:uid="{00000000-0010-0000-E300-000001000000}" uniqueName="P1075320">
      <xmlPr mapId="1" xpath="/GFI-IZD-POD/IFP-GFI-IZD-POD_1000340/P1075320" xmlDataType="decimal"/>
    </xmlCellPr>
  </singleXmlCell>
  <singleXmlCell id="233" xr6:uid="{00000000-000C-0000-FFFF-FFFFE4000000}" r="I123" connectionId="0">
    <xmlCellPr id="1" xr6:uid="{00000000-0010-0000-E400-000001000000}" uniqueName="P1075321">
      <xmlPr mapId="1" xpath="/GFI-IZD-POD/IFP-GFI-IZD-POD_1000340/P1075321" xmlDataType="decimal"/>
    </xmlCellPr>
  </singleXmlCell>
  <singleXmlCell id="234" xr6:uid="{00000000-000C-0000-FFFF-FFFFE5000000}" r="H124" connectionId="0">
    <xmlCellPr id="1" xr6:uid="{00000000-0010-0000-E500-000001000000}" uniqueName="P1075322">
      <xmlPr mapId="1" xpath="/GFI-IZD-POD/IFP-GFI-IZD-POD_1000340/P1075322" xmlDataType="decimal"/>
    </xmlCellPr>
  </singleXmlCell>
  <singleXmlCell id="235" xr6:uid="{00000000-000C-0000-FFFF-FFFFE6000000}" r="I124" connectionId="0">
    <xmlCellPr id="1" xr6:uid="{00000000-0010-0000-E600-000001000000}" uniqueName="P1075323">
      <xmlPr mapId="1" xpath="/GFI-IZD-POD/IFP-GFI-IZD-POD_1000340/P1075323" xmlDataType="decimal"/>
    </xmlCellPr>
  </singleXmlCell>
  <singleXmlCell id="236" xr6:uid="{00000000-000C-0000-FFFF-FFFFE7000000}" r="H125" connectionId="0">
    <xmlCellPr id="1" xr6:uid="{00000000-0010-0000-E700-000001000000}" uniqueName="P1075324">
      <xmlPr mapId="1" xpath="/GFI-IZD-POD/IFP-GFI-IZD-POD_1000340/P1075324" xmlDataType="decimal"/>
    </xmlCellPr>
  </singleXmlCell>
  <singleXmlCell id="237" xr6:uid="{00000000-000C-0000-FFFF-FFFFE8000000}" r="I125" connectionId="0">
    <xmlCellPr id="1" xr6:uid="{00000000-0010-0000-E800-000001000000}" uniqueName="P1075325">
      <xmlPr mapId="1" xpath="/GFI-IZD-POD/IFP-GFI-IZD-POD_1000340/P1075325" xmlDataType="decimal"/>
    </xmlCellPr>
  </singleXmlCell>
  <singleXmlCell id="238" xr6:uid="{00000000-000C-0000-FFFF-FFFFE9000000}" r="H126" connectionId="0">
    <xmlCellPr id="1" xr6:uid="{00000000-0010-0000-E900-000001000000}" uniqueName="P1075326">
      <xmlPr mapId="1" xpath="/GFI-IZD-POD/IFP-GFI-IZD-POD_1000340/P1075326" xmlDataType="decimal"/>
    </xmlCellPr>
  </singleXmlCell>
  <singleXmlCell id="239" xr6:uid="{00000000-000C-0000-FFFF-FFFFEA000000}" r="I126" connectionId="0">
    <xmlCellPr id="1" xr6:uid="{00000000-0010-0000-EA00-000001000000}" uniqueName="P1075327">
      <xmlPr mapId="1" xpath="/GFI-IZD-POD/IFP-GFI-IZD-POD_1000340/P1075327" xmlDataType="decimal"/>
    </xmlCellPr>
  </singleXmlCell>
  <singleXmlCell id="240" xr6:uid="{00000000-000C-0000-FFFF-FFFFEB000000}" r="H127" connectionId="0">
    <xmlCellPr id="1" xr6:uid="{00000000-0010-0000-EB00-000001000000}" uniqueName="P1075328">
      <xmlPr mapId="1" xpath="/GFI-IZD-POD/IFP-GFI-IZD-POD_1000340/P1075328" xmlDataType="decimal"/>
    </xmlCellPr>
  </singleXmlCell>
  <singleXmlCell id="241" xr6:uid="{00000000-000C-0000-FFFF-FFFFEC000000}" r="I127" connectionId="0">
    <xmlCellPr id="1" xr6:uid="{00000000-0010-0000-EC00-000001000000}" uniqueName="P1075329">
      <xmlPr mapId="1" xpath="/GFI-IZD-POD/IFP-GFI-IZD-POD_1000340/P1075329" xmlDataType="decimal"/>
    </xmlCellPr>
  </singleXmlCell>
  <singleXmlCell id="242" xr6:uid="{00000000-000C-0000-FFFF-FFFFED000000}" r="H128" connectionId="0">
    <xmlCellPr id="1" xr6:uid="{00000000-0010-0000-ED00-000001000000}" uniqueName="P1075330">
      <xmlPr mapId="1" xpath="/GFI-IZD-POD/IFP-GFI-IZD-POD_1000340/P1075330" xmlDataType="decimal"/>
    </xmlCellPr>
  </singleXmlCell>
  <singleXmlCell id="243" xr6:uid="{00000000-000C-0000-FFFF-FFFFEE000000}" r="I128" connectionId="0">
    <xmlCellPr id="1" xr6:uid="{00000000-0010-0000-EE00-000001000000}" uniqueName="P1075331">
      <xmlPr mapId="1" xpath="/GFI-IZD-POD/IFP-GFI-IZD-POD_1000340/P1075331" xmlDataType="decimal"/>
    </xmlCellPr>
  </singleXmlCell>
  <singleXmlCell id="244" xr6:uid="{00000000-000C-0000-FFFF-FFFFEF000000}" r="H129" connectionId="0">
    <xmlCellPr id="1" xr6:uid="{00000000-0010-0000-EF00-000001000000}" uniqueName="P1075332">
      <xmlPr mapId="1" xpath="/GFI-IZD-POD/IFP-GFI-IZD-POD_1000340/P1075332" xmlDataType="decimal"/>
    </xmlCellPr>
  </singleXmlCell>
  <singleXmlCell id="245" xr6:uid="{00000000-000C-0000-FFFF-FFFFF0000000}" r="I129" connectionId="0">
    <xmlCellPr id="1" xr6:uid="{00000000-0010-0000-F000-000001000000}" uniqueName="P1075333">
      <xmlPr mapId="1" xpath="/GFI-IZD-POD/IFP-GFI-IZD-POD_1000340/P1075333" xmlDataType="decimal"/>
    </xmlCellPr>
  </singleXmlCell>
  <singleXmlCell id="246" xr6:uid="{00000000-000C-0000-FFFF-FFFFF1000000}" r="H130" connectionId="0">
    <xmlCellPr id="1" xr6:uid="{00000000-0010-0000-F100-000001000000}" uniqueName="P1075334">
      <xmlPr mapId="1" xpath="/GFI-IZD-POD/IFP-GFI-IZD-POD_1000340/P1075334" xmlDataType="decimal"/>
    </xmlCellPr>
  </singleXmlCell>
  <singleXmlCell id="247" xr6:uid="{00000000-000C-0000-FFFF-FFFFF2000000}" r="I130" connectionId="0">
    <xmlCellPr id="1" xr6:uid="{00000000-0010-0000-F200-000001000000}" uniqueName="P1075335">
      <xmlPr mapId="1" xpath="/GFI-IZD-POD/IFP-GFI-IZD-POD_1000340/P1075335" xmlDataType="decimal"/>
    </xmlCellPr>
  </singleXmlCell>
  <singleXmlCell id="248" xr6:uid="{00000000-000C-0000-FFFF-FFFFF3000000}" r="H131" connectionId="0">
    <xmlCellPr id="1" xr6:uid="{00000000-0010-0000-F300-000001000000}" uniqueName="P1075336">
      <xmlPr mapId="1" xpath="/GFI-IZD-POD/IFP-GFI-IZD-POD_1000340/P1075336" xmlDataType="decimal"/>
    </xmlCellPr>
  </singleXmlCell>
  <singleXmlCell id="249" xr6:uid="{00000000-000C-0000-FFFF-FFFFF4000000}" r="I131" connectionId="0">
    <xmlCellPr id="1" xr6:uid="{00000000-0010-0000-F400-000001000000}" uniqueName="P1075337">
      <xmlPr mapId="1" xpath="/GFI-IZD-POD/IFP-GFI-IZD-POD_1000340/P1075337" xmlDataType="decimal"/>
    </xmlCellPr>
  </singleXmlCell>
  <singleXmlCell id="250" xr6:uid="{00000000-000C-0000-FFFF-FFFFF5000000}" r="H132" connectionId="0">
    <xmlCellPr id="1" xr6:uid="{00000000-0010-0000-F500-000001000000}" uniqueName="P1075338">
      <xmlPr mapId="1" xpath="/GFI-IZD-POD/IFP-GFI-IZD-POD_1000340/P1075338" xmlDataType="decimal"/>
    </xmlCellPr>
  </singleXmlCell>
  <singleXmlCell id="251" xr6:uid="{00000000-000C-0000-FFFF-FFFFF6000000}" r="I132" connectionId="0">
    <xmlCellPr id="1" xr6:uid="{00000000-0010-0000-F600-000001000000}" uniqueName="P1075339">
      <xmlPr mapId="1" xpath="/GFI-IZD-POD/IFP-GFI-IZD-POD_1000340/P1075339" xmlDataType="decimal"/>
    </xmlCellPr>
  </singleXmlCell>
  <singleXmlCell id="252" xr6:uid="{00000000-000C-0000-FFFF-FFFFF7000000}" r="H133" connectionId="0">
    <xmlCellPr id="1" xr6:uid="{00000000-0010-0000-F700-000001000000}" uniqueName="P1075340">
      <xmlPr mapId="1" xpath="/GFI-IZD-POD/IFP-GFI-IZD-POD_1000340/P1075340" xmlDataType="decimal"/>
    </xmlCellPr>
  </singleXmlCell>
  <singleXmlCell id="253" xr6:uid="{00000000-000C-0000-FFFF-FFFFF8000000}" r="I133" connectionId="0">
    <xmlCellPr id="1" xr6:uid="{00000000-0010-0000-F800-000001000000}" uniqueName="P1075341">
      <xmlPr mapId="1" xpath="/GFI-IZD-POD/IFP-GFI-IZD-POD_1000340/P1075341" xmlDataType="decimal"/>
    </xmlCellPr>
  </singleXmlCell>
  <singleXmlCell id="254" xr6:uid="{00000000-000C-0000-FFFF-FFFFF9000000}" r="H134" connectionId="0">
    <xmlCellPr id="1" xr6:uid="{00000000-0010-0000-F900-000001000000}" uniqueName="P1075342">
      <xmlPr mapId="1" xpath="/GFI-IZD-POD/IFP-GFI-IZD-POD_1000340/P1075342" xmlDataType="decimal"/>
    </xmlCellPr>
  </singleXmlCell>
  <singleXmlCell id="255" xr6:uid="{00000000-000C-0000-FFFF-FFFFFA000000}" r="I134" connectionId="0">
    <xmlCellPr id="1" xr6:uid="{00000000-0010-0000-FA00-000001000000}" uniqueName="P1075343">
      <xmlPr mapId="1" xpath="/GFI-IZD-POD/IFP-GFI-IZD-POD_100034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B000000}" r="H7" connectionId="0">
    <xmlCellPr id="1" xr6:uid="{00000000-0010-0000-FB00-000001000000}" uniqueName="P1076024">
      <xmlPr mapId="1" xpath="/GFI-IZD-POD/ISD-GFI-IZD-POD_1000341/P1076024" xmlDataType="decimal"/>
    </xmlCellPr>
  </singleXmlCell>
  <singleXmlCell id="257" xr6:uid="{00000000-000C-0000-FFFF-FFFFFC000000}" r="I7" connectionId="0">
    <xmlCellPr id="1" xr6:uid="{00000000-0010-0000-FC00-000001000000}" uniqueName="P1076032">
      <xmlPr mapId="1" xpath="/GFI-IZD-POD/ISD-GFI-IZD-POD_1000341/P1076032" xmlDataType="decimal"/>
    </xmlCellPr>
  </singleXmlCell>
  <singleXmlCell id="258" xr6:uid="{00000000-000C-0000-FFFF-FFFFFD000000}" r="H8" connectionId="0">
    <xmlCellPr id="1" xr6:uid="{00000000-0010-0000-FD00-000001000000}" uniqueName="P1076039">
      <xmlPr mapId="1" xpath="/GFI-IZD-POD/ISD-GFI-IZD-POD_1000341/P1076039" xmlDataType="decimal"/>
    </xmlCellPr>
  </singleXmlCell>
  <singleXmlCell id="259" xr6:uid="{00000000-000C-0000-FFFF-FFFFFE000000}" r="I8" connectionId="0">
    <xmlCellPr id="1" xr6:uid="{00000000-0010-0000-FE00-000001000000}" uniqueName="P1076041">
      <xmlPr mapId="1" xpath="/GFI-IZD-POD/ISD-GFI-IZD-POD_1000341/P1076041" xmlDataType="decimal"/>
    </xmlCellPr>
  </singleXmlCell>
  <singleXmlCell id="260" xr6:uid="{00000000-000C-0000-FFFF-FFFFFF000000}" r="H9" connectionId="0">
    <xmlCellPr id="1" xr6:uid="{00000000-0010-0000-FF00-000001000000}" uniqueName="P1076043">
      <xmlPr mapId="1" xpath="/GFI-IZD-POD/ISD-GFI-IZD-POD_1000341/P1076043" xmlDataType="decimal"/>
    </xmlCellPr>
  </singleXmlCell>
  <singleXmlCell id="261" xr6:uid="{00000000-000C-0000-FFFF-FFFF00010000}" r="I9" connectionId="0">
    <xmlCellPr id="1" xr6:uid="{00000000-0010-0000-0001-000001000000}" uniqueName="P1076046">
      <xmlPr mapId="1" xpath="/GFI-IZD-POD/ISD-GFI-IZD-POD_1000341/P1076046" xmlDataType="decimal"/>
    </xmlCellPr>
  </singleXmlCell>
  <singleXmlCell id="262" xr6:uid="{00000000-000C-0000-FFFF-FFFF01010000}" r="H10" connectionId="0">
    <xmlCellPr id="1" xr6:uid="{00000000-0010-0000-0101-000001000000}" uniqueName="P1076048">
      <xmlPr mapId="1" xpath="/GFI-IZD-POD/ISD-GFI-IZD-POD_1000341/P1076048" xmlDataType="decimal"/>
    </xmlCellPr>
  </singleXmlCell>
  <singleXmlCell id="263" xr6:uid="{00000000-000C-0000-FFFF-FFFF02010000}" r="I10" connectionId="0">
    <xmlCellPr id="1" xr6:uid="{00000000-0010-0000-0201-000001000000}" uniqueName="P1076052">
      <xmlPr mapId="1" xpath="/GFI-IZD-POD/ISD-GFI-IZD-POD_1000341/P1076052" xmlDataType="decimal"/>
    </xmlCellPr>
  </singleXmlCell>
  <singleXmlCell id="264" xr6:uid="{00000000-000C-0000-FFFF-FFFF03010000}" r="H11" connectionId="0">
    <xmlCellPr id="1" xr6:uid="{00000000-0010-0000-0301-000001000000}" uniqueName="P1076056">
      <xmlPr mapId="1" xpath="/GFI-IZD-POD/ISD-GFI-IZD-POD_1000341/P1076056" xmlDataType="decimal"/>
    </xmlCellPr>
  </singleXmlCell>
  <singleXmlCell id="265" xr6:uid="{00000000-000C-0000-FFFF-FFFF04010000}" r="I11" connectionId="0">
    <xmlCellPr id="1" xr6:uid="{00000000-0010-0000-0401-000001000000}" uniqueName="P1076058">
      <xmlPr mapId="1" xpath="/GFI-IZD-POD/ISD-GFI-IZD-POD_1000341/P1076058" xmlDataType="decimal"/>
    </xmlCellPr>
  </singleXmlCell>
  <singleXmlCell id="266" xr6:uid="{00000000-000C-0000-FFFF-FFFF05010000}" r="H12" connectionId="0">
    <xmlCellPr id="1" xr6:uid="{00000000-0010-0000-0501-000001000000}" uniqueName="P1076060">
      <xmlPr mapId="1" xpath="/GFI-IZD-POD/ISD-GFI-IZD-POD_1000341/P1076060" xmlDataType="decimal"/>
    </xmlCellPr>
  </singleXmlCell>
  <singleXmlCell id="267" xr6:uid="{00000000-000C-0000-FFFF-FFFF06010000}" r="I12" connectionId="0">
    <xmlCellPr id="1" xr6:uid="{00000000-0010-0000-0601-000001000000}" uniqueName="P1076062">
      <xmlPr mapId="1" xpath="/GFI-IZD-POD/ISD-GFI-IZD-POD_1000341/P1076062" xmlDataType="decimal"/>
    </xmlCellPr>
  </singleXmlCell>
  <singleXmlCell id="268" xr6:uid="{00000000-000C-0000-FFFF-FFFF07010000}" r="H13" connectionId="0">
    <xmlCellPr id="1" xr6:uid="{00000000-0010-0000-0701-000001000000}" uniqueName="P1076064">
      <xmlPr mapId="1" xpath="/GFI-IZD-POD/ISD-GFI-IZD-POD_1000341/P1076064" xmlDataType="decimal"/>
    </xmlCellPr>
  </singleXmlCell>
  <singleXmlCell id="269" xr6:uid="{00000000-000C-0000-FFFF-FFFF08010000}" r="I13" connectionId="0">
    <xmlCellPr id="1" xr6:uid="{00000000-0010-0000-0801-000001000000}" uniqueName="P1076066">
      <xmlPr mapId="1" xpath="/GFI-IZD-POD/ISD-GFI-IZD-POD_1000341/P1076066" xmlDataType="decimal"/>
    </xmlCellPr>
  </singleXmlCell>
  <singleXmlCell id="270" xr6:uid="{00000000-000C-0000-FFFF-FFFF09010000}" r="H14" connectionId="0">
    <xmlCellPr id="1" xr6:uid="{00000000-0010-0000-0901-000001000000}" uniqueName="P1076069">
      <xmlPr mapId="1" xpath="/GFI-IZD-POD/ISD-GFI-IZD-POD_1000341/P1076069" xmlDataType="decimal"/>
    </xmlCellPr>
  </singleXmlCell>
  <singleXmlCell id="271" xr6:uid="{00000000-000C-0000-FFFF-FFFF0A010000}" r="I14" connectionId="0">
    <xmlCellPr id="1" xr6:uid="{00000000-0010-0000-0A01-000001000000}" uniqueName="P1076071">
      <xmlPr mapId="1" xpath="/GFI-IZD-POD/ISD-GFI-IZD-POD_1000341/P1076071" xmlDataType="decimal"/>
    </xmlCellPr>
  </singleXmlCell>
  <singleXmlCell id="272" xr6:uid="{00000000-000C-0000-FFFF-FFFF0B010000}" r="H15" connectionId="0">
    <xmlCellPr id="1" xr6:uid="{00000000-0010-0000-0B01-000001000000}" uniqueName="P1076073">
      <xmlPr mapId="1" xpath="/GFI-IZD-POD/ISD-GFI-IZD-POD_1000341/P1076073" xmlDataType="decimal"/>
    </xmlCellPr>
  </singleXmlCell>
  <singleXmlCell id="273" xr6:uid="{00000000-000C-0000-FFFF-FFFF0C010000}" r="I15" connectionId="0">
    <xmlCellPr id="1" xr6:uid="{00000000-0010-0000-0C01-000001000000}" uniqueName="P1076076">
      <xmlPr mapId="1" xpath="/GFI-IZD-POD/ISD-GFI-IZD-POD_1000341/P1076076" xmlDataType="decimal"/>
    </xmlCellPr>
  </singleXmlCell>
  <singleXmlCell id="274" xr6:uid="{00000000-000C-0000-FFFF-FFFF0D010000}" r="H16" connectionId="0">
    <xmlCellPr id="1" xr6:uid="{00000000-0010-0000-0D01-000001000000}" uniqueName="P1076078">
      <xmlPr mapId="1" xpath="/GFI-IZD-POD/ISD-GFI-IZD-POD_1000341/P1076078" xmlDataType="decimal"/>
    </xmlCellPr>
  </singleXmlCell>
  <singleXmlCell id="275" xr6:uid="{00000000-000C-0000-FFFF-FFFF0E010000}" r="I16" connectionId="0">
    <xmlCellPr id="1" xr6:uid="{00000000-0010-0000-0E01-000001000000}" uniqueName="P1076080">
      <xmlPr mapId="1" xpath="/GFI-IZD-POD/ISD-GFI-IZD-POD_1000341/P1076080" xmlDataType="decimal"/>
    </xmlCellPr>
  </singleXmlCell>
  <singleXmlCell id="276" xr6:uid="{00000000-000C-0000-FFFF-FFFF0F010000}" r="H17" connectionId="0">
    <xmlCellPr id="1" xr6:uid="{00000000-0010-0000-0F01-000001000000}" uniqueName="P1076082">
      <xmlPr mapId="1" xpath="/GFI-IZD-POD/ISD-GFI-IZD-POD_1000341/P1076082" xmlDataType="decimal"/>
    </xmlCellPr>
  </singleXmlCell>
  <singleXmlCell id="277" xr6:uid="{00000000-000C-0000-FFFF-FFFF10010000}" r="I17" connectionId="0">
    <xmlCellPr id="1" xr6:uid="{00000000-0010-0000-1001-000001000000}" uniqueName="P1076084">
      <xmlPr mapId="1" xpath="/GFI-IZD-POD/ISD-GFI-IZD-POD_1000341/P1076084" xmlDataType="decimal"/>
    </xmlCellPr>
  </singleXmlCell>
  <singleXmlCell id="278" xr6:uid="{00000000-000C-0000-FFFF-FFFF11010000}" r="H18" connectionId="0">
    <xmlCellPr id="1" xr6:uid="{00000000-0010-0000-1101-000001000000}" uniqueName="P1076087">
      <xmlPr mapId="1" xpath="/GFI-IZD-POD/ISD-GFI-IZD-POD_1000341/P1076087" xmlDataType="decimal"/>
    </xmlCellPr>
  </singleXmlCell>
  <singleXmlCell id="279" xr6:uid="{00000000-000C-0000-FFFF-FFFF12010000}" r="I18" connectionId="0">
    <xmlCellPr id="1" xr6:uid="{00000000-0010-0000-1201-000001000000}" uniqueName="P1076090">
      <xmlPr mapId="1" xpath="/GFI-IZD-POD/ISD-GFI-IZD-POD_1000341/P1076090" xmlDataType="decimal"/>
    </xmlCellPr>
  </singleXmlCell>
  <singleXmlCell id="280" xr6:uid="{00000000-000C-0000-FFFF-FFFF13010000}" r="H19" connectionId="0">
    <xmlCellPr id="1" xr6:uid="{00000000-0010-0000-1301-000001000000}" uniqueName="P1076092">
      <xmlPr mapId="1" xpath="/GFI-IZD-POD/ISD-GFI-IZD-POD_1000341/P1076092" xmlDataType="decimal"/>
    </xmlCellPr>
  </singleXmlCell>
  <singleXmlCell id="281" xr6:uid="{00000000-000C-0000-FFFF-FFFF14010000}" r="I19" connectionId="0">
    <xmlCellPr id="1" xr6:uid="{00000000-0010-0000-1401-000001000000}" uniqueName="P1076094">
      <xmlPr mapId="1" xpath="/GFI-IZD-POD/ISD-GFI-IZD-POD_1000341/P1076094" xmlDataType="decimal"/>
    </xmlCellPr>
  </singleXmlCell>
  <singleXmlCell id="282" xr6:uid="{00000000-000C-0000-FFFF-FFFF15010000}" r="H20" connectionId="0">
    <xmlCellPr id="1" xr6:uid="{00000000-0010-0000-1501-000001000000}" uniqueName="P1076095">
      <xmlPr mapId="1" xpath="/GFI-IZD-POD/ISD-GFI-IZD-POD_1000341/P1076095" xmlDataType="decimal"/>
    </xmlCellPr>
  </singleXmlCell>
  <singleXmlCell id="283" xr6:uid="{00000000-000C-0000-FFFF-FFFF16010000}" r="I20" connectionId="0">
    <xmlCellPr id="1" xr6:uid="{00000000-0010-0000-1601-000001000000}" uniqueName="P1076098">
      <xmlPr mapId="1" xpath="/GFI-IZD-POD/ISD-GFI-IZD-POD_1000341/P1076098" xmlDataType="decimal"/>
    </xmlCellPr>
  </singleXmlCell>
  <singleXmlCell id="284" xr6:uid="{00000000-000C-0000-FFFF-FFFF17010000}" r="H21" connectionId="0">
    <xmlCellPr id="1" xr6:uid="{00000000-0010-0000-1701-000001000000}" uniqueName="P1076101">
      <xmlPr mapId="1" xpath="/GFI-IZD-POD/ISD-GFI-IZD-POD_1000341/P1076101" xmlDataType="decimal"/>
    </xmlCellPr>
  </singleXmlCell>
  <singleXmlCell id="285" xr6:uid="{00000000-000C-0000-FFFF-FFFF18010000}" r="I21" connectionId="0">
    <xmlCellPr id="1" xr6:uid="{00000000-0010-0000-1801-000001000000}" uniqueName="P1076103">
      <xmlPr mapId="1" xpath="/GFI-IZD-POD/ISD-GFI-IZD-POD_1000341/P1076103" xmlDataType="decimal"/>
    </xmlCellPr>
  </singleXmlCell>
  <singleXmlCell id="286" xr6:uid="{00000000-000C-0000-FFFF-FFFF19010000}" r="H22" connectionId="0">
    <xmlCellPr id="1" xr6:uid="{00000000-0010-0000-1901-000001000000}" uniqueName="P1076105">
      <xmlPr mapId="1" xpath="/GFI-IZD-POD/ISD-GFI-IZD-POD_1000341/P1076105" xmlDataType="decimal"/>
    </xmlCellPr>
  </singleXmlCell>
  <singleXmlCell id="287" xr6:uid="{00000000-000C-0000-FFFF-FFFF1A010000}" r="I22" connectionId="0">
    <xmlCellPr id="1" xr6:uid="{00000000-0010-0000-1A01-000001000000}" uniqueName="P1076107">
      <xmlPr mapId="1" xpath="/GFI-IZD-POD/ISD-GFI-IZD-POD_1000341/P1076107" xmlDataType="decimal"/>
    </xmlCellPr>
  </singleXmlCell>
  <singleXmlCell id="288" xr6:uid="{00000000-000C-0000-FFFF-FFFF1B010000}" r="H23" connectionId="0">
    <xmlCellPr id="1" xr6:uid="{00000000-0010-0000-1B01-000001000000}" uniqueName="P1076109">
      <xmlPr mapId="1" xpath="/GFI-IZD-POD/ISD-GFI-IZD-POD_1000341/P1076109" xmlDataType="decimal"/>
    </xmlCellPr>
  </singleXmlCell>
  <singleXmlCell id="289" xr6:uid="{00000000-000C-0000-FFFF-FFFF1C010000}" r="I23" connectionId="0">
    <xmlCellPr id="1" xr6:uid="{00000000-0010-0000-1C01-000001000000}" uniqueName="P1076111">
      <xmlPr mapId="1" xpath="/GFI-IZD-POD/ISD-GFI-IZD-POD_1000341/P1076111" xmlDataType="decimal"/>
    </xmlCellPr>
  </singleXmlCell>
  <singleXmlCell id="290" xr6:uid="{00000000-000C-0000-FFFF-FFFF1D010000}" r="H24" connectionId="0">
    <xmlCellPr id="1" xr6:uid="{00000000-0010-0000-1D01-000001000000}" uniqueName="P1076113">
      <xmlPr mapId="1" xpath="/GFI-IZD-POD/ISD-GFI-IZD-POD_1000341/P1076113" xmlDataType="decimal"/>
    </xmlCellPr>
  </singleXmlCell>
  <singleXmlCell id="291" xr6:uid="{00000000-000C-0000-FFFF-FFFF1E010000}" r="I24" connectionId="0">
    <xmlCellPr id="1" xr6:uid="{00000000-0010-0000-1E01-000001000000}" uniqueName="P1076115">
      <xmlPr mapId="1" xpath="/GFI-IZD-POD/ISD-GFI-IZD-POD_1000341/P1076115" xmlDataType="decimal"/>
    </xmlCellPr>
  </singleXmlCell>
  <singleXmlCell id="292" xr6:uid="{00000000-000C-0000-FFFF-FFFF1F010000}" r="H25" connectionId="0">
    <xmlCellPr id="1" xr6:uid="{00000000-0010-0000-1F01-000001000000}" uniqueName="P1076117">
      <xmlPr mapId="1" xpath="/GFI-IZD-POD/ISD-GFI-IZD-POD_1000341/P1076117" xmlDataType="decimal"/>
    </xmlCellPr>
  </singleXmlCell>
  <singleXmlCell id="293" xr6:uid="{00000000-000C-0000-FFFF-FFFF20010000}" r="I25" connectionId="0">
    <xmlCellPr id="1" xr6:uid="{00000000-0010-0000-2001-000001000000}" uniqueName="P1076122">
      <xmlPr mapId="1" xpath="/GFI-IZD-POD/ISD-GFI-IZD-POD_1000341/P1076122" xmlDataType="decimal"/>
    </xmlCellPr>
  </singleXmlCell>
  <singleXmlCell id="294" xr6:uid="{00000000-000C-0000-FFFF-FFFF21010000}" r="H26" connectionId="0">
    <xmlCellPr id="1" xr6:uid="{00000000-0010-0000-2101-000001000000}" uniqueName="P1076126">
      <xmlPr mapId="1" xpath="/GFI-IZD-POD/ISD-GFI-IZD-POD_1000341/P1076126" xmlDataType="decimal"/>
    </xmlCellPr>
  </singleXmlCell>
  <singleXmlCell id="295" xr6:uid="{00000000-000C-0000-FFFF-FFFF22010000}" r="I26" connectionId="0">
    <xmlCellPr id="1" xr6:uid="{00000000-0010-0000-2201-000001000000}" uniqueName="P1076128">
      <xmlPr mapId="1" xpath="/GFI-IZD-POD/ISD-GFI-IZD-POD_1000341/P1076128" xmlDataType="decimal"/>
    </xmlCellPr>
  </singleXmlCell>
  <singleXmlCell id="296" xr6:uid="{00000000-000C-0000-FFFF-FFFF23010000}" r="H27" connectionId="0">
    <xmlCellPr id="1" xr6:uid="{00000000-0010-0000-2301-000001000000}" uniqueName="P1076130">
      <xmlPr mapId="1" xpath="/GFI-IZD-POD/ISD-GFI-IZD-POD_1000341/P1076130" xmlDataType="decimal"/>
    </xmlCellPr>
  </singleXmlCell>
  <singleXmlCell id="297" xr6:uid="{00000000-000C-0000-FFFF-FFFF24010000}" r="I27" connectionId="0">
    <xmlCellPr id="1" xr6:uid="{00000000-0010-0000-2401-000001000000}" uniqueName="P1076132">
      <xmlPr mapId="1" xpath="/GFI-IZD-POD/ISD-GFI-IZD-POD_1000341/P1076132" xmlDataType="decimal"/>
    </xmlCellPr>
  </singleXmlCell>
  <singleXmlCell id="298" xr6:uid="{00000000-000C-0000-FFFF-FFFF25010000}" r="H28" connectionId="0">
    <xmlCellPr id="1" xr6:uid="{00000000-0010-0000-2501-000001000000}" uniqueName="P1076134">
      <xmlPr mapId="1" xpath="/GFI-IZD-POD/ISD-GFI-IZD-POD_1000341/P1076134" xmlDataType="decimal"/>
    </xmlCellPr>
  </singleXmlCell>
  <singleXmlCell id="299" xr6:uid="{00000000-000C-0000-FFFF-FFFF26010000}" r="I28" connectionId="0">
    <xmlCellPr id="1" xr6:uid="{00000000-0010-0000-2601-000001000000}" uniqueName="P1076136">
      <xmlPr mapId="1" xpath="/GFI-IZD-POD/ISD-GFI-IZD-POD_1000341/P1076136" xmlDataType="decimal"/>
    </xmlCellPr>
  </singleXmlCell>
  <singleXmlCell id="300" xr6:uid="{00000000-000C-0000-FFFF-FFFF27010000}" r="H29" connectionId="0">
    <xmlCellPr id="1" xr6:uid="{00000000-0010-0000-2701-000001000000}" uniqueName="P1076138">
      <xmlPr mapId="1" xpath="/GFI-IZD-POD/ISD-GFI-IZD-POD_1000341/P1076138" xmlDataType="decimal"/>
    </xmlCellPr>
  </singleXmlCell>
  <singleXmlCell id="301" xr6:uid="{00000000-000C-0000-FFFF-FFFF28010000}" r="I29" connectionId="0">
    <xmlCellPr id="1" xr6:uid="{00000000-0010-0000-2801-000001000000}" uniqueName="P1076140">
      <xmlPr mapId="1" xpath="/GFI-IZD-POD/ISD-GFI-IZD-POD_1000341/P1076140" xmlDataType="decimal"/>
    </xmlCellPr>
  </singleXmlCell>
  <singleXmlCell id="302" xr6:uid="{00000000-000C-0000-FFFF-FFFF29010000}" r="H30" connectionId="0">
    <xmlCellPr id="1" xr6:uid="{00000000-0010-0000-2901-000001000000}" uniqueName="P1076142">
      <xmlPr mapId="1" xpath="/GFI-IZD-POD/ISD-GFI-IZD-POD_1000341/P1076142" xmlDataType="decimal"/>
    </xmlCellPr>
  </singleXmlCell>
  <singleXmlCell id="303" xr6:uid="{00000000-000C-0000-FFFF-FFFF2A010000}" r="I30" connectionId="0">
    <xmlCellPr id="1" xr6:uid="{00000000-0010-0000-2A01-000001000000}" uniqueName="P1076144">
      <xmlPr mapId="1" xpath="/GFI-IZD-POD/ISD-GFI-IZD-POD_1000341/P1076144" xmlDataType="decimal"/>
    </xmlCellPr>
  </singleXmlCell>
  <singleXmlCell id="304" xr6:uid="{00000000-000C-0000-FFFF-FFFF2B010000}" r="H31" connectionId="0">
    <xmlCellPr id="1" xr6:uid="{00000000-0010-0000-2B01-000001000000}" uniqueName="P1076147">
      <xmlPr mapId="1" xpath="/GFI-IZD-POD/ISD-GFI-IZD-POD_1000341/P1076147" xmlDataType="decimal"/>
    </xmlCellPr>
  </singleXmlCell>
  <singleXmlCell id="305" xr6:uid="{00000000-000C-0000-FFFF-FFFF2C010000}" r="I31" connectionId="0">
    <xmlCellPr id="1" xr6:uid="{00000000-0010-0000-2C01-000001000000}" uniqueName="P1076150">
      <xmlPr mapId="1" xpath="/GFI-IZD-POD/ISD-GFI-IZD-POD_1000341/P1076150" xmlDataType="decimal"/>
    </xmlCellPr>
  </singleXmlCell>
  <singleXmlCell id="306" xr6:uid="{00000000-000C-0000-FFFF-FFFF2D010000}" r="H32" connectionId="0">
    <xmlCellPr id="1" xr6:uid="{00000000-0010-0000-2D01-000001000000}" uniqueName="P1076152">
      <xmlPr mapId="1" xpath="/GFI-IZD-POD/ISD-GFI-IZD-POD_1000341/P1076152" xmlDataType="decimal"/>
    </xmlCellPr>
  </singleXmlCell>
  <singleXmlCell id="307" xr6:uid="{00000000-000C-0000-FFFF-FFFF2E010000}" r="I32" connectionId="0">
    <xmlCellPr id="1" xr6:uid="{00000000-0010-0000-2E01-000001000000}" uniqueName="P1076154">
      <xmlPr mapId="1" xpath="/GFI-IZD-POD/ISD-GFI-IZD-POD_1000341/P1076154" xmlDataType="decimal"/>
    </xmlCellPr>
  </singleXmlCell>
  <singleXmlCell id="308" xr6:uid="{00000000-000C-0000-FFFF-FFFF2F010000}" r="H33" connectionId="0">
    <xmlCellPr id="1" xr6:uid="{00000000-0010-0000-2F01-000001000000}" uniqueName="P1076156">
      <xmlPr mapId="1" xpath="/GFI-IZD-POD/ISD-GFI-IZD-POD_1000341/P1076156" xmlDataType="decimal"/>
    </xmlCellPr>
  </singleXmlCell>
  <singleXmlCell id="309" xr6:uid="{00000000-000C-0000-FFFF-FFFF30010000}" r="I33" connectionId="0">
    <xmlCellPr id="1" xr6:uid="{00000000-0010-0000-3001-000001000000}" uniqueName="P1076158">
      <xmlPr mapId="1" xpath="/GFI-IZD-POD/ISD-GFI-IZD-POD_1000341/P1076158" xmlDataType="decimal"/>
    </xmlCellPr>
  </singleXmlCell>
  <singleXmlCell id="310" xr6:uid="{00000000-000C-0000-FFFF-FFFF31010000}" r="H34" connectionId="0">
    <xmlCellPr id="1" xr6:uid="{00000000-0010-0000-3101-000001000000}" uniqueName="P1076162">
      <xmlPr mapId="1" xpath="/GFI-IZD-POD/ISD-GFI-IZD-POD_1000341/P1076162" xmlDataType="decimal"/>
    </xmlCellPr>
  </singleXmlCell>
  <singleXmlCell id="311" xr6:uid="{00000000-000C-0000-FFFF-FFFF32010000}" r="I34" connectionId="0">
    <xmlCellPr id="1" xr6:uid="{00000000-0010-0000-3201-000001000000}" uniqueName="P1076164">
      <xmlPr mapId="1" xpath="/GFI-IZD-POD/ISD-GFI-IZD-POD_1000341/P1076164" xmlDataType="decimal"/>
    </xmlCellPr>
  </singleXmlCell>
  <singleXmlCell id="312" xr6:uid="{00000000-000C-0000-FFFF-FFFF33010000}" r="H35" connectionId="0">
    <xmlCellPr id="1" xr6:uid="{00000000-0010-0000-3301-000001000000}" uniqueName="P1076166">
      <xmlPr mapId="1" xpath="/GFI-IZD-POD/ISD-GFI-IZD-POD_1000341/P1076166" xmlDataType="decimal"/>
    </xmlCellPr>
  </singleXmlCell>
  <singleXmlCell id="313" xr6:uid="{00000000-000C-0000-FFFF-FFFF34010000}" r="I35" connectionId="0">
    <xmlCellPr id="1" xr6:uid="{00000000-0010-0000-3401-000001000000}" uniqueName="P1076168">
      <xmlPr mapId="1" xpath="/GFI-IZD-POD/ISD-GFI-IZD-POD_1000341/P1076168" xmlDataType="decimal"/>
    </xmlCellPr>
  </singleXmlCell>
  <singleXmlCell id="314" xr6:uid="{00000000-000C-0000-FFFF-FFFF35010000}" r="H36" connectionId="0">
    <xmlCellPr id="1" xr6:uid="{00000000-0010-0000-3501-000001000000}" uniqueName="P1076170">
      <xmlPr mapId="1" xpath="/GFI-IZD-POD/ISD-GFI-IZD-POD_1000341/P1076170" xmlDataType="decimal"/>
    </xmlCellPr>
  </singleXmlCell>
  <singleXmlCell id="315" xr6:uid="{00000000-000C-0000-FFFF-FFFF36010000}" r="I36" connectionId="0">
    <xmlCellPr id="1" xr6:uid="{00000000-0010-0000-3601-000001000000}" uniqueName="P1076173">
      <xmlPr mapId="1" xpath="/GFI-IZD-POD/ISD-GFI-IZD-POD_1000341/P1076173" xmlDataType="decimal"/>
    </xmlCellPr>
  </singleXmlCell>
  <singleXmlCell id="316" xr6:uid="{00000000-000C-0000-FFFF-FFFF37010000}" r="H37" connectionId="0">
    <xmlCellPr id="1" xr6:uid="{00000000-0010-0000-3701-000001000000}" uniqueName="P1076175">
      <xmlPr mapId="1" xpath="/GFI-IZD-POD/ISD-GFI-IZD-POD_1000341/P1076175" xmlDataType="decimal"/>
    </xmlCellPr>
  </singleXmlCell>
  <singleXmlCell id="317" xr6:uid="{00000000-000C-0000-FFFF-FFFF38010000}" r="I37" connectionId="0">
    <xmlCellPr id="1" xr6:uid="{00000000-0010-0000-3801-000001000000}" uniqueName="P1076178">
      <xmlPr mapId="1" xpath="/GFI-IZD-POD/ISD-GFI-IZD-POD_1000341/P1076178" xmlDataType="decimal"/>
    </xmlCellPr>
  </singleXmlCell>
  <singleXmlCell id="318" xr6:uid="{00000000-000C-0000-FFFF-FFFF39010000}" r="H38" connectionId="0">
    <xmlCellPr id="1" xr6:uid="{00000000-0010-0000-3901-000001000000}" uniqueName="P1076180">
      <xmlPr mapId="1" xpath="/GFI-IZD-POD/ISD-GFI-IZD-POD_1000341/P1076180" xmlDataType="decimal"/>
    </xmlCellPr>
  </singleXmlCell>
  <singleXmlCell id="319" xr6:uid="{00000000-000C-0000-FFFF-FFFF3A010000}" r="I38" connectionId="0">
    <xmlCellPr id="1" xr6:uid="{00000000-0010-0000-3A01-000001000000}" uniqueName="P1076182">
      <xmlPr mapId="1" xpath="/GFI-IZD-POD/ISD-GFI-IZD-POD_1000341/P1076182" xmlDataType="decimal"/>
    </xmlCellPr>
  </singleXmlCell>
  <singleXmlCell id="320" xr6:uid="{00000000-000C-0000-FFFF-FFFF3B010000}" r="H39" connectionId="0">
    <xmlCellPr id="1" xr6:uid="{00000000-0010-0000-3B01-000001000000}" uniqueName="P1076234">
      <xmlPr mapId="1" xpath="/GFI-IZD-POD/ISD-GFI-IZD-POD_1000341/P1076234" xmlDataType="decimal"/>
    </xmlCellPr>
  </singleXmlCell>
  <singleXmlCell id="321" xr6:uid="{00000000-000C-0000-FFFF-FFFF3C010000}" r="I39" connectionId="0">
    <xmlCellPr id="1" xr6:uid="{00000000-0010-0000-3C01-000001000000}" uniqueName="P1076236">
      <xmlPr mapId="1" xpath="/GFI-IZD-POD/ISD-GFI-IZD-POD_1000341/P1076236" xmlDataType="decimal"/>
    </xmlCellPr>
  </singleXmlCell>
  <singleXmlCell id="322" xr6:uid="{00000000-000C-0000-FFFF-FFFF3D010000}" r="H40" connectionId="0">
    <xmlCellPr id="1" xr6:uid="{00000000-0010-0000-3D01-000001000000}" uniqueName="P1076240">
      <xmlPr mapId="1" xpath="/GFI-IZD-POD/ISD-GFI-IZD-POD_1000341/P1076240" xmlDataType="decimal"/>
    </xmlCellPr>
  </singleXmlCell>
  <singleXmlCell id="323" xr6:uid="{00000000-000C-0000-FFFF-FFFF3E010000}" r="I40" connectionId="0">
    <xmlCellPr id="1" xr6:uid="{00000000-0010-0000-3E01-000001000000}" uniqueName="P1076243">
      <xmlPr mapId="1" xpath="/GFI-IZD-POD/ISD-GFI-IZD-POD_1000341/P1076243" xmlDataType="decimal"/>
    </xmlCellPr>
  </singleXmlCell>
  <singleXmlCell id="324" xr6:uid="{00000000-000C-0000-FFFF-FFFF3F010000}" r="H41" connectionId="0">
    <xmlCellPr id="1" xr6:uid="{00000000-0010-0000-3F01-000001000000}" uniqueName="P1076245">
      <xmlPr mapId="1" xpath="/GFI-IZD-POD/ISD-GFI-IZD-POD_1000341/P1076245" xmlDataType="decimal"/>
    </xmlCellPr>
  </singleXmlCell>
  <singleXmlCell id="325" xr6:uid="{00000000-000C-0000-FFFF-FFFF40010000}" r="I41" connectionId="0">
    <xmlCellPr id="1" xr6:uid="{00000000-0010-0000-4001-000001000000}" uniqueName="P1076247">
      <xmlPr mapId="1" xpath="/GFI-IZD-POD/ISD-GFI-IZD-POD_1000341/P1076247" xmlDataType="decimal"/>
    </xmlCellPr>
  </singleXmlCell>
  <singleXmlCell id="326" xr6:uid="{00000000-000C-0000-FFFF-FFFF41010000}" r="H42" connectionId="0">
    <xmlCellPr id="1" xr6:uid="{00000000-0010-0000-4101-000001000000}" uniqueName="P1076249">
      <xmlPr mapId="1" xpath="/GFI-IZD-POD/ISD-GFI-IZD-POD_1000341/P1076249" xmlDataType="decimal"/>
    </xmlCellPr>
  </singleXmlCell>
  <singleXmlCell id="327" xr6:uid="{00000000-000C-0000-FFFF-FFFF42010000}" r="I42" connectionId="0">
    <xmlCellPr id="1" xr6:uid="{00000000-0010-0000-4201-000001000000}" uniqueName="P1076251">
      <xmlPr mapId="1" xpath="/GFI-IZD-POD/ISD-GFI-IZD-POD_1000341/P1076251" xmlDataType="decimal"/>
    </xmlCellPr>
  </singleXmlCell>
  <singleXmlCell id="328" xr6:uid="{00000000-000C-0000-FFFF-FFFF43010000}" r="H43" connectionId="0">
    <xmlCellPr id="1" xr6:uid="{00000000-0010-0000-4301-000001000000}" uniqueName="P1076253">
      <xmlPr mapId="1" xpath="/GFI-IZD-POD/ISD-GFI-IZD-POD_1000341/P1076253" xmlDataType="decimal"/>
    </xmlCellPr>
  </singleXmlCell>
  <singleXmlCell id="329" xr6:uid="{00000000-000C-0000-FFFF-FFFF44010000}" r="I43" connectionId="0">
    <xmlCellPr id="1" xr6:uid="{00000000-0010-0000-4401-000001000000}" uniqueName="P1076255">
      <xmlPr mapId="1" xpath="/GFI-IZD-POD/ISD-GFI-IZD-POD_1000341/P1076255" xmlDataType="decimal"/>
    </xmlCellPr>
  </singleXmlCell>
  <singleXmlCell id="330" xr6:uid="{00000000-000C-0000-FFFF-FFFF45010000}" r="H44" connectionId="0">
    <xmlCellPr id="1" xr6:uid="{00000000-0010-0000-4501-000001000000}" uniqueName="P1076257">
      <xmlPr mapId="1" xpath="/GFI-IZD-POD/ISD-GFI-IZD-POD_1000341/P1076257" xmlDataType="decimal"/>
    </xmlCellPr>
  </singleXmlCell>
  <singleXmlCell id="331" xr6:uid="{00000000-000C-0000-FFFF-FFFF46010000}" r="I44" connectionId="0">
    <xmlCellPr id="1" xr6:uid="{00000000-0010-0000-4601-000001000000}" uniqueName="P1076259">
      <xmlPr mapId="1" xpath="/GFI-IZD-POD/ISD-GFI-IZD-POD_1000341/P1076259" xmlDataType="decimal"/>
    </xmlCellPr>
  </singleXmlCell>
  <singleXmlCell id="332" xr6:uid="{00000000-000C-0000-FFFF-FFFF47010000}" r="H45" connectionId="0">
    <xmlCellPr id="1" xr6:uid="{00000000-0010-0000-4701-000001000000}" uniqueName="P1076262">
      <xmlPr mapId="1" xpath="/GFI-IZD-POD/ISD-GFI-IZD-POD_1000341/P1076262" xmlDataType="decimal"/>
    </xmlCellPr>
  </singleXmlCell>
  <singleXmlCell id="333" xr6:uid="{00000000-000C-0000-FFFF-FFFF48010000}" r="I45" connectionId="0">
    <xmlCellPr id="1" xr6:uid="{00000000-0010-0000-4801-000001000000}" uniqueName="P1076264">
      <xmlPr mapId="1" xpath="/GFI-IZD-POD/ISD-GFI-IZD-POD_1000341/P1076264" xmlDataType="decimal"/>
    </xmlCellPr>
  </singleXmlCell>
  <singleXmlCell id="334" xr6:uid="{00000000-000C-0000-FFFF-FFFF49010000}" r="H46" connectionId="0">
    <xmlCellPr id="1" xr6:uid="{00000000-0010-0000-4901-000001000000}" uniqueName="P1076274">
      <xmlPr mapId="1" xpath="/GFI-IZD-POD/ISD-GFI-IZD-POD_1000341/P1076274" xmlDataType="decimal"/>
    </xmlCellPr>
  </singleXmlCell>
  <singleXmlCell id="335" xr6:uid="{00000000-000C-0000-FFFF-FFFF4A010000}" r="I46" connectionId="0">
    <xmlCellPr id="1" xr6:uid="{00000000-0010-0000-4A01-000001000000}" uniqueName="P1076276">
      <xmlPr mapId="1" xpath="/GFI-IZD-POD/ISD-GFI-IZD-POD_1000341/P1076276" xmlDataType="decimal"/>
    </xmlCellPr>
  </singleXmlCell>
  <singleXmlCell id="336" xr6:uid="{00000000-000C-0000-FFFF-FFFF4B010000}" r="H47" connectionId="0">
    <xmlCellPr id="1" xr6:uid="{00000000-0010-0000-4B01-000001000000}" uniqueName="P1076278">
      <xmlPr mapId="1" xpath="/GFI-IZD-POD/ISD-GFI-IZD-POD_1000341/P1076278" xmlDataType="decimal"/>
    </xmlCellPr>
  </singleXmlCell>
  <singleXmlCell id="337" xr6:uid="{00000000-000C-0000-FFFF-FFFF4C010000}" r="I47" connectionId="0">
    <xmlCellPr id="1" xr6:uid="{00000000-0010-0000-4C01-000001000000}" uniqueName="P1076280">
      <xmlPr mapId="1" xpath="/GFI-IZD-POD/ISD-GFI-IZD-POD_1000341/P1076280" xmlDataType="decimal"/>
    </xmlCellPr>
  </singleXmlCell>
  <singleXmlCell id="338" xr6:uid="{00000000-000C-0000-FFFF-FFFF4D010000}" r="H48" connectionId="0">
    <xmlCellPr id="1" xr6:uid="{00000000-0010-0000-4D01-000001000000}" uniqueName="P1076281">
      <xmlPr mapId="1" xpath="/GFI-IZD-POD/ISD-GFI-IZD-POD_1000341/P1076281" xmlDataType="decimal"/>
    </xmlCellPr>
  </singleXmlCell>
  <singleXmlCell id="339" xr6:uid="{00000000-000C-0000-FFFF-FFFF4E010000}" r="I48" connectionId="0">
    <xmlCellPr id="1" xr6:uid="{00000000-0010-0000-4E01-000001000000}" uniqueName="P1076282">
      <xmlPr mapId="1" xpath="/GFI-IZD-POD/ISD-GFI-IZD-POD_1000341/P1076282" xmlDataType="decimal"/>
    </xmlCellPr>
  </singleXmlCell>
  <singleXmlCell id="340" xr6:uid="{00000000-000C-0000-FFFF-FFFF4F010000}" r="H49" connectionId="0">
    <xmlCellPr id="1" xr6:uid="{00000000-0010-0000-4F01-000001000000}" uniqueName="P1076283">
      <xmlPr mapId="1" xpath="/GFI-IZD-POD/ISD-GFI-IZD-POD_1000341/P1076283" xmlDataType="decimal"/>
    </xmlCellPr>
  </singleXmlCell>
  <singleXmlCell id="341" xr6:uid="{00000000-000C-0000-FFFF-FFFF50010000}" r="I49" connectionId="0">
    <xmlCellPr id="1" xr6:uid="{00000000-0010-0000-5001-000001000000}" uniqueName="P1076284">
      <xmlPr mapId="1" xpath="/GFI-IZD-POD/ISD-GFI-IZD-POD_1000341/P1076284" xmlDataType="decimal"/>
    </xmlCellPr>
  </singleXmlCell>
  <singleXmlCell id="342" xr6:uid="{00000000-000C-0000-FFFF-FFFF51010000}" r="H50" connectionId="0">
    <xmlCellPr id="1" xr6:uid="{00000000-0010-0000-5101-000001000000}" uniqueName="P1076285">
      <xmlPr mapId="1" xpath="/GFI-IZD-POD/ISD-GFI-IZD-POD_1000341/P1076285" xmlDataType="decimal"/>
    </xmlCellPr>
  </singleXmlCell>
  <singleXmlCell id="343" xr6:uid="{00000000-000C-0000-FFFF-FFFF52010000}" r="I50" connectionId="0">
    <xmlCellPr id="1" xr6:uid="{00000000-0010-0000-5201-000001000000}" uniqueName="P1076286">
      <xmlPr mapId="1" xpath="/GFI-IZD-POD/ISD-GFI-IZD-POD_1000341/P1076286" xmlDataType="decimal"/>
    </xmlCellPr>
  </singleXmlCell>
  <singleXmlCell id="344" xr6:uid="{00000000-000C-0000-FFFF-FFFF53010000}" r="H51" connectionId="0">
    <xmlCellPr id="1" xr6:uid="{00000000-0010-0000-5301-000001000000}" uniqueName="P1076287">
      <xmlPr mapId="1" xpath="/GFI-IZD-POD/ISD-GFI-IZD-POD_1000341/P1076287" xmlDataType="decimal"/>
    </xmlCellPr>
  </singleXmlCell>
  <singleXmlCell id="345" xr6:uid="{00000000-000C-0000-FFFF-FFFF54010000}" r="I51" connectionId="0">
    <xmlCellPr id="1" xr6:uid="{00000000-0010-0000-5401-000001000000}" uniqueName="P1076288">
      <xmlPr mapId="1" xpath="/GFI-IZD-POD/ISD-GFI-IZD-POD_1000341/P1076288" xmlDataType="decimal"/>
    </xmlCellPr>
  </singleXmlCell>
  <singleXmlCell id="346" xr6:uid="{00000000-000C-0000-FFFF-FFFF55010000}" r="H52" connectionId="0">
    <xmlCellPr id="1" xr6:uid="{00000000-0010-0000-5501-000001000000}" uniqueName="P1076289">
      <xmlPr mapId="1" xpath="/GFI-IZD-POD/ISD-GFI-IZD-POD_1000341/P1076289" xmlDataType="decimal"/>
    </xmlCellPr>
  </singleXmlCell>
  <singleXmlCell id="347" xr6:uid="{00000000-000C-0000-FFFF-FFFF56010000}" r="I52" connectionId="0">
    <xmlCellPr id="1" xr6:uid="{00000000-0010-0000-5601-000001000000}" uniqueName="P1076291">
      <xmlPr mapId="1" xpath="/GFI-IZD-POD/ISD-GFI-IZD-POD_1000341/P1076291" xmlDataType="decimal"/>
    </xmlCellPr>
  </singleXmlCell>
  <singleXmlCell id="348" xr6:uid="{00000000-000C-0000-FFFF-FFFF57010000}" r="H53" connectionId="0">
    <xmlCellPr id="1" xr6:uid="{00000000-0010-0000-5701-000001000000}" uniqueName="P1076293">
      <xmlPr mapId="1" xpath="/GFI-IZD-POD/ISD-GFI-IZD-POD_1000341/P1076293" xmlDataType="decimal"/>
    </xmlCellPr>
  </singleXmlCell>
  <singleXmlCell id="349" xr6:uid="{00000000-000C-0000-FFFF-FFFF58010000}" r="I53" connectionId="0">
    <xmlCellPr id="1" xr6:uid="{00000000-0010-0000-5801-000001000000}" uniqueName="P1076295">
      <xmlPr mapId="1" xpath="/GFI-IZD-POD/ISD-GFI-IZD-POD_1000341/P1076295" xmlDataType="decimal"/>
    </xmlCellPr>
  </singleXmlCell>
  <singleXmlCell id="350" xr6:uid="{00000000-000C-0000-FFFF-FFFF59010000}" r="H54" connectionId="0">
    <xmlCellPr id="1" xr6:uid="{00000000-0010-0000-5901-000001000000}" uniqueName="P1076297">
      <xmlPr mapId="1" xpath="/GFI-IZD-POD/ISD-GFI-IZD-POD_1000341/P1076297" xmlDataType="decimal"/>
    </xmlCellPr>
  </singleXmlCell>
  <singleXmlCell id="351" xr6:uid="{00000000-000C-0000-FFFF-FFFF5A010000}" r="I54" connectionId="0">
    <xmlCellPr id="1" xr6:uid="{00000000-0010-0000-5A01-000001000000}" uniqueName="P1076299">
      <xmlPr mapId="1" xpath="/GFI-IZD-POD/ISD-GFI-IZD-POD_1000341/P1076299" xmlDataType="decimal"/>
    </xmlCellPr>
  </singleXmlCell>
  <singleXmlCell id="352" xr6:uid="{00000000-000C-0000-FFFF-FFFF5B010000}" r="H55" connectionId="0">
    <xmlCellPr id="1" xr6:uid="{00000000-0010-0000-5B01-000001000000}" uniqueName="P1076301">
      <xmlPr mapId="1" xpath="/GFI-IZD-POD/ISD-GFI-IZD-POD_1000341/P1076301" xmlDataType="decimal"/>
    </xmlCellPr>
  </singleXmlCell>
  <singleXmlCell id="353" xr6:uid="{00000000-000C-0000-FFFF-FFFF5C010000}" r="I55" connectionId="0">
    <xmlCellPr id="1" xr6:uid="{00000000-0010-0000-5C01-000001000000}" uniqueName="P1076303">
      <xmlPr mapId="1" xpath="/GFI-IZD-POD/ISD-GFI-IZD-POD_1000341/P1076303" xmlDataType="decimal"/>
    </xmlCellPr>
  </singleXmlCell>
  <singleXmlCell id="354" xr6:uid="{00000000-000C-0000-FFFF-FFFF5D010000}" r="H56" connectionId="0">
    <xmlCellPr id="1" xr6:uid="{00000000-0010-0000-5D01-000001000000}" uniqueName="P1076315">
      <xmlPr mapId="1" xpath="/GFI-IZD-POD/ISD-GFI-IZD-POD_1000341/P1076315" xmlDataType="decimal"/>
    </xmlCellPr>
  </singleXmlCell>
  <singleXmlCell id="355" xr6:uid="{00000000-000C-0000-FFFF-FFFF5E010000}" r="I56" connectionId="0">
    <xmlCellPr id="1" xr6:uid="{00000000-0010-0000-5E01-000001000000}" uniqueName="P1076317">
      <xmlPr mapId="1" xpath="/GFI-IZD-POD/ISD-GFI-IZD-POD_1000341/P1076317" xmlDataType="decimal"/>
    </xmlCellPr>
  </singleXmlCell>
  <singleXmlCell id="356" xr6:uid="{00000000-000C-0000-FFFF-FFFF5F010000}" r="H57" connectionId="0">
    <xmlCellPr id="1" xr6:uid="{00000000-0010-0000-5F01-000001000000}" uniqueName="P1076322">
      <xmlPr mapId="1" xpath="/GFI-IZD-POD/ISD-GFI-IZD-POD_1000341/P1076322" xmlDataType="decimal"/>
    </xmlCellPr>
  </singleXmlCell>
  <singleXmlCell id="357" xr6:uid="{00000000-000C-0000-FFFF-FFFF60010000}" r="I57" connectionId="0">
    <xmlCellPr id="1" xr6:uid="{00000000-0010-0000-6001-000001000000}" uniqueName="P1076324">
      <xmlPr mapId="1" xpath="/GFI-IZD-POD/ISD-GFI-IZD-POD_1000341/P1076324" xmlDataType="decimal"/>
    </xmlCellPr>
  </singleXmlCell>
  <singleXmlCell id="358" xr6:uid="{00000000-000C-0000-FFFF-FFFF61010000}" r="H58" connectionId="0">
    <xmlCellPr id="1" xr6:uid="{00000000-0010-0000-6101-000001000000}" uniqueName="P1076326">
      <xmlPr mapId="1" xpath="/GFI-IZD-POD/ISD-GFI-IZD-POD_1000341/P1076326" xmlDataType="decimal"/>
    </xmlCellPr>
  </singleXmlCell>
  <singleXmlCell id="359" xr6:uid="{00000000-000C-0000-FFFF-FFFF62010000}" r="I58" connectionId="0">
    <xmlCellPr id="1" xr6:uid="{00000000-0010-0000-6201-000001000000}" uniqueName="P1076330">
      <xmlPr mapId="1" xpath="/GFI-IZD-POD/ISD-GFI-IZD-POD_1000341/P1076330" xmlDataType="decimal"/>
    </xmlCellPr>
  </singleXmlCell>
  <singleXmlCell id="360" xr6:uid="{00000000-000C-0000-FFFF-FFFF63010000}" r="H59" connectionId="0">
    <xmlCellPr id="1" xr6:uid="{00000000-0010-0000-6301-000001000000}" uniqueName="P1076331">
      <xmlPr mapId="1" xpath="/GFI-IZD-POD/ISD-GFI-IZD-POD_1000341/P1076331" xmlDataType="decimal"/>
    </xmlCellPr>
  </singleXmlCell>
  <singleXmlCell id="361" xr6:uid="{00000000-000C-0000-FFFF-FFFF64010000}" r="I59" connectionId="0">
    <xmlCellPr id="1" xr6:uid="{00000000-0010-0000-6401-000001000000}" uniqueName="P1076332">
      <xmlPr mapId="1" xpath="/GFI-IZD-POD/ISD-GFI-IZD-POD_1000341/P1076332" xmlDataType="decimal"/>
    </xmlCellPr>
  </singleXmlCell>
  <singleXmlCell id="362" xr6:uid="{00000000-000C-0000-FFFF-FFFF65010000}" r="H60" connectionId="0">
    <xmlCellPr id="1" xr6:uid="{00000000-0010-0000-6501-000001000000}" uniqueName="P1076333">
      <xmlPr mapId="1" xpath="/GFI-IZD-POD/ISD-GFI-IZD-POD_1000341/P1076333" xmlDataType="decimal"/>
    </xmlCellPr>
  </singleXmlCell>
  <singleXmlCell id="363" xr6:uid="{00000000-000C-0000-FFFF-FFFF66010000}" r="I60" connectionId="0">
    <xmlCellPr id="1" xr6:uid="{00000000-0010-0000-6601-000001000000}" uniqueName="P1076334">
      <xmlPr mapId="1" xpath="/GFI-IZD-POD/ISD-GFI-IZD-POD_1000341/P1076334" xmlDataType="decimal"/>
    </xmlCellPr>
  </singleXmlCell>
  <singleXmlCell id="364" xr6:uid="{00000000-000C-0000-FFFF-FFFF67010000}" r="H61" connectionId="0">
    <xmlCellPr id="1" xr6:uid="{00000000-0010-0000-6701-000001000000}" uniqueName="P1076335">
      <xmlPr mapId="1" xpath="/GFI-IZD-POD/ISD-GFI-IZD-POD_1000341/P1076335" xmlDataType="decimal"/>
    </xmlCellPr>
  </singleXmlCell>
  <singleXmlCell id="365" xr6:uid="{00000000-000C-0000-FFFF-FFFF68010000}" r="I61" connectionId="0">
    <xmlCellPr id="1" xr6:uid="{00000000-0010-0000-6801-000001000000}" uniqueName="P1076336">
      <xmlPr mapId="1" xpath="/GFI-IZD-POD/ISD-GFI-IZD-POD_1000341/P1076336" xmlDataType="decimal"/>
    </xmlCellPr>
  </singleXmlCell>
  <singleXmlCell id="366" xr6:uid="{00000000-000C-0000-FFFF-FFFF69010000}" r="H62" connectionId="0">
    <xmlCellPr id="1" xr6:uid="{00000000-0010-0000-6901-000001000000}" uniqueName="P1076337">
      <xmlPr mapId="1" xpath="/GFI-IZD-POD/ISD-GFI-IZD-POD_1000341/P1076337" xmlDataType="decimal"/>
    </xmlCellPr>
  </singleXmlCell>
  <singleXmlCell id="367" xr6:uid="{00000000-000C-0000-FFFF-FFFF6A010000}" r="I62" connectionId="0">
    <xmlCellPr id="1" xr6:uid="{00000000-0010-0000-6A01-000001000000}" uniqueName="P1076338">
      <xmlPr mapId="1" xpath="/GFI-IZD-POD/ISD-GFI-IZD-POD_1000341/P1076338" xmlDataType="decimal"/>
    </xmlCellPr>
  </singleXmlCell>
  <singleXmlCell id="368" xr6:uid="{00000000-000C-0000-FFFF-FFFF6B010000}" r="H63" connectionId="0">
    <xmlCellPr id="1" xr6:uid="{00000000-0010-0000-6B01-000001000000}" uniqueName="P1076339">
      <xmlPr mapId="1" xpath="/GFI-IZD-POD/ISD-GFI-IZD-POD_1000341/P1076339" xmlDataType="decimal"/>
    </xmlCellPr>
  </singleXmlCell>
  <singleXmlCell id="369" xr6:uid="{00000000-000C-0000-FFFF-FFFF6C010000}" r="I63" connectionId="0">
    <xmlCellPr id="1" xr6:uid="{00000000-0010-0000-6C01-000001000000}" uniqueName="P1076340">
      <xmlPr mapId="1" xpath="/GFI-IZD-POD/ISD-GFI-IZD-POD_1000341/P1076340" xmlDataType="decimal"/>
    </xmlCellPr>
  </singleXmlCell>
  <singleXmlCell id="370" xr6:uid="{00000000-000C-0000-FFFF-FFFF6D010000}" r="H64" connectionId="0">
    <xmlCellPr id="1" xr6:uid="{00000000-0010-0000-6D01-000001000000}" uniqueName="P1076341">
      <xmlPr mapId="1" xpath="/GFI-IZD-POD/ISD-GFI-IZD-POD_1000341/P1076341" xmlDataType="decimal"/>
    </xmlCellPr>
  </singleXmlCell>
  <singleXmlCell id="371" xr6:uid="{00000000-000C-0000-FFFF-FFFF6E010000}" r="I64" connectionId="0">
    <xmlCellPr id="1" xr6:uid="{00000000-0010-0000-6E01-000001000000}" uniqueName="P1076342">
      <xmlPr mapId="1" xpath="/GFI-IZD-POD/ISD-GFI-IZD-POD_1000341/P1076342" xmlDataType="decimal"/>
    </xmlCellPr>
  </singleXmlCell>
  <singleXmlCell id="372" xr6:uid="{00000000-000C-0000-FFFF-FFFF6F010000}" r="H65" connectionId="0">
    <xmlCellPr id="1" xr6:uid="{00000000-0010-0000-6F01-000001000000}" uniqueName="P1076343">
      <xmlPr mapId="1" xpath="/GFI-IZD-POD/ISD-GFI-IZD-POD_1000341/P1076343" xmlDataType="decimal"/>
    </xmlCellPr>
  </singleXmlCell>
  <singleXmlCell id="373" xr6:uid="{00000000-000C-0000-FFFF-FFFF70010000}" r="I65" connectionId="0">
    <xmlCellPr id="1" xr6:uid="{00000000-0010-0000-7001-000001000000}" uniqueName="P1076344">
      <xmlPr mapId="1" xpath="/GFI-IZD-POD/ISD-GFI-IZD-POD_1000341/P1076344" xmlDataType="decimal"/>
    </xmlCellPr>
  </singleXmlCell>
  <singleXmlCell id="374" xr6:uid="{00000000-000C-0000-FFFF-FFFF71010000}" r="H66" connectionId="0">
    <xmlCellPr id="1" xr6:uid="{00000000-0010-0000-7101-000001000000}" uniqueName="P1076345">
      <xmlPr mapId="1" xpath="/GFI-IZD-POD/ISD-GFI-IZD-POD_1000341/P1076345" xmlDataType="decimal"/>
    </xmlCellPr>
  </singleXmlCell>
  <singleXmlCell id="375" xr6:uid="{00000000-000C-0000-FFFF-FFFF72010000}" r="I66" connectionId="0">
    <xmlCellPr id="1" xr6:uid="{00000000-0010-0000-7201-000001000000}" uniqueName="P1076346">
      <xmlPr mapId="1" xpath="/GFI-IZD-POD/ISD-GFI-IZD-POD_1000341/P1076346" xmlDataType="decimal"/>
    </xmlCellPr>
  </singleXmlCell>
  <singleXmlCell id="376" xr6:uid="{00000000-000C-0000-FFFF-FFFF73010000}" r="H67" connectionId="0">
    <xmlCellPr id="1" xr6:uid="{00000000-0010-0000-7301-000001000000}" uniqueName="P1076347">
      <xmlPr mapId="1" xpath="/GFI-IZD-POD/ISD-GFI-IZD-POD_1000341/P1076347" xmlDataType="decimal"/>
    </xmlCellPr>
  </singleXmlCell>
  <singleXmlCell id="377" xr6:uid="{00000000-000C-0000-FFFF-FFFF74010000}" r="I67" connectionId="0">
    <xmlCellPr id="1" xr6:uid="{00000000-0010-0000-7401-000001000000}" uniqueName="P1076348">
      <xmlPr mapId="1" xpath="/GFI-IZD-POD/ISD-GFI-IZD-POD_1000341/P1076348" xmlDataType="decimal"/>
    </xmlCellPr>
  </singleXmlCell>
  <singleXmlCell id="378" xr6:uid="{00000000-000C-0000-FFFF-FFFF75010000}" r="H69" connectionId="0">
    <xmlCellPr id="1" xr6:uid="{00000000-0010-0000-7501-000001000000}" uniqueName="P1076349">
      <xmlPr mapId="1" xpath="/GFI-IZD-POD/ISD-GFI-IZD-POD_1000341/P1076349" xmlDataType="decimal"/>
    </xmlCellPr>
  </singleXmlCell>
  <singleXmlCell id="379" xr6:uid="{00000000-000C-0000-FFFF-FFFF76010000}" r="I69" connectionId="0">
    <xmlCellPr id="1" xr6:uid="{00000000-0010-0000-7601-000001000000}" uniqueName="P1076350">
      <xmlPr mapId="1" xpath="/GFI-IZD-POD/ISD-GFI-IZD-POD_1000341/P1076350" xmlDataType="decimal"/>
    </xmlCellPr>
  </singleXmlCell>
  <singleXmlCell id="380" xr6:uid="{00000000-000C-0000-FFFF-FFFF77010000}" r="H70" connectionId="0">
    <xmlCellPr id="1" xr6:uid="{00000000-0010-0000-7701-000001000000}" uniqueName="P1076351">
      <xmlPr mapId="1" xpath="/GFI-IZD-POD/ISD-GFI-IZD-POD_1000341/P1076351" xmlDataType="decimal"/>
    </xmlCellPr>
  </singleXmlCell>
  <singleXmlCell id="381" xr6:uid="{00000000-000C-0000-FFFF-FFFF78010000}" r="I70" connectionId="0">
    <xmlCellPr id="1" xr6:uid="{00000000-0010-0000-7801-000001000000}" uniqueName="P1076352">
      <xmlPr mapId="1" xpath="/GFI-IZD-POD/ISD-GFI-IZD-POD_1000341/P1076352" xmlDataType="decimal"/>
    </xmlCellPr>
  </singleXmlCell>
  <singleXmlCell id="382" xr6:uid="{00000000-000C-0000-FFFF-FFFF79010000}" r="H71" connectionId="0">
    <xmlCellPr id="1" xr6:uid="{00000000-0010-0000-7901-000001000000}" uniqueName="P1076353">
      <xmlPr mapId="1" xpath="/GFI-IZD-POD/ISD-GFI-IZD-POD_1000341/P1076353" xmlDataType="decimal"/>
    </xmlCellPr>
  </singleXmlCell>
  <singleXmlCell id="383" xr6:uid="{00000000-000C-0000-FFFF-FFFF7A010000}" r="I71" connectionId="0">
    <xmlCellPr id="1" xr6:uid="{00000000-0010-0000-7A01-000001000000}" uniqueName="P1076354">
      <xmlPr mapId="1" xpath="/GFI-IZD-POD/ISD-GFI-IZD-POD_1000341/P1076354" xmlDataType="decimal"/>
    </xmlCellPr>
  </singleXmlCell>
  <singleXmlCell id="384" xr6:uid="{00000000-000C-0000-FFFF-FFFF7B010000}" r="H72" connectionId="0">
    <xmlCellPr id="1" xr6:uid="{00000000-0010-0000-7B01-000001000000}" uniqueName="P1076355">
      <xmlPr mapId="1" xpath="/GFI-IZD-POD/ISD-GFI-IZD-POD_1000341/P1076355" xmlDataType="decimal"/>
    </xmlCellPr>
  </singleXmlCell>
  <singleXmlCell id="385" xr6:uid="{00000000-000C-0000-FFFF-FFFF7C010000}" r="I72" connectionId="0">
    <xmlCellPr id="1" xr6:uid="{00000000-0010-0000-7C01-000001000000}" uniqueName="P1076356">
      <xmlPr mapId="1" xpath="/GFI-IZD-POD/ISD-GFI-IZD-POD_1000341/P1076356" xmlDataType="decimal"/>
    </xmlCellPr>
  </singleXmlCell>
  <singleXmlCell id="386" xr6:uid="{00000000-000C-0000-FFFF-FFFF7D010000}" r="H73" connectionId="0">
    <xmlCellPr id="1" xr6:uid="{00000000-0010-0000-7D01-000001000000}" uniqueName="P1076357">
      <xmlPr mapId="1" xpath="/GFI-IZD-POD/ISD-GFI-IZD-POD_1000341/P1076357" xmlDataType="decimal"/>
    </xmlCellPr>
  </singleXmlCell>
  <singleXmlCell id="387" xr6:uid="{00000000-000C-0000-FFFF-FFFF7E010000}" r="I73" connectionId="0">
    <xmlCellPr id="1" xr6:uid="{00000000-0010-0000-7E01-000001000000}" uniqueName="P1076358">
      <xmlPr mapId="1" xpath="/GFI-IZD-POD/ISD-GFI-IZD-POD_1000341/P1076358" xmlDataType="decimal"/>
    </xmlCellPr>
  </singleXmlCell>
  <singleXmlCell id="388" xr6:uid="{00000000-000C-0000-FFFF-FFFF7F010000}" r="H74" connectionId="0">
    <xmlCellPr id="1" xr6:uid="{00000000-0010-0000-7F01-000001000000}" uniqueName="P1076359">
      <xmlPr mapId="1" xpath="/GFI-IZD-POD/ISD-GFI-IZD-POD_1000341/P1076359" xmlDataType="decimal"/>
    </xmlCellPr>
  </singleXmlCell>
  <singleXmlCell id="389" xr6:uid="{00000000-000C-0000-FFFF-FFFF80010000}" r="I74" connectionId="0">
    <xmlCellPr id="1" xr6:uid="{00000000-0010-0000-8001-000001000000}" uniqueName="P1076360">
      <xmlPr mapId="1" xpath="/GFI-IZD-POD/ISD-GFI-IZD-POD_1000341/P1076360" xmlDataType="decimal"/>
    </xmlCellPr>
  </singleXmlCell>
  <singleXmlCell id="390" xr6:uid="{00000000-000C-0000-FFFF-FFFF81010000}" r="H76" connectionId="0">
    <xmlCellPr id="1" xr6:uid="{00000000-0010-0000-8101-000001000000}" uniqueName="P1076361">
      <xmlPr mapId="1" xpath="/GFI-IZD-POD/ISD-GFI-IZD-POD_1000341/P1076361" xmlDataType="decimal"/>
    </xmlCellPr>
  </singleXmlCell>
  <singleXmlCell id="391" xr6:uid="{00000000-000C-0000-FFFF-FFFF82010000}" r="I76" connectionId="0">
    <xmlCellPr id="1" xr6:uid="{00000000-0010-0000-8201-000001000000}" uniqueName="P1076362">
      <xmlPr mapId="1" xpath="/GFI-IZD-POD/ISD-GFI-IZD-POD_1000341/P1076362" xmlDataType="decimal"/>
    </xmlCellPr>
  </singleXmlCell>
  <singleXmlCell id="392" xr6:uid="{00000000-000C-0000-FFFF-FFFF83010000}" r="H77" connectionId="0">
    <xmlCellPr id="1" xr6:uid="{00000000-0010-0000-8301-000001000000}" uniqueName="P1076363">
      <xmlPr mapId="1" xpath="/GFI-IZD-POD/ISD-GFI-IZD-POD_1000341/P1076363" xmlDataType="decimal"/>
    </xmlCellPr>
  </singleXmlCell>
  <singleXmlCell id="393" xr6:uid="{00000000-000C-0000-FFFF-FFFF84010000}" r="I77" connectionId="0">
    <xmlCellPr id="1" xr6:uid="{00000000-0010-0000-8401-000001000000}" uniqueName="P1076364">
      <xmlPr mapId="1" xpath="/GFI-IZD-POD/ISD-GFI-IZD-POD_1000341/P1076364" xmlDataType="decimal"/>
    </xmlCellPr>
  </singleXmlCell>
  <singleXmlCell id="394" xr6:uid="{00000000-000C-0000-FFFF-FFFF85010000}" r="H78" connectionId="0">
    <xmlCellPr id="1" xr6:uid="{00000000-0010-0000-8501-000001000000}" uniqueName="P1076365">
      <xmlPr mapId="1" xpath="/GFI-IZD-POD/ISD-GFI-IZD-POD_1000341/P1076365" xmlDataType="decimal"/>
    </xmlCellPr>
  </singleXmlCell>
  <singleXmlCell id="395" xr6:uid="{00000000-000C-0000-FFFF-FFFF86010000}" r="I78" connectionId="0">
    <xmlCellPr id="1" xr6:uid="{00000000-0010-0000-8601-000001000000}" uniqueName="P1076366">
      <xmlPr mapId="1" xpath="/GFI-IZD-POD/ISD-GFI-IZD-POD_1000341/P1076366" xmlDataType="decimal"/>
    </xmlCellPr>
  </singleXmlCell>
  <singleXmlCell id="396" xr6:uid="{00000000-000C-0000-FFFF-FFFF87010000}" r="H79" connectionId="0">
    <xmlCellPr id="1" xr6:uid="{00000000-0010-0000-8701-000001000000}" uniqueName="P1076367">
      <xmlPr mapId="1" xpath="/GFI-IZD-POD/ISD-GFI-IZD-POD_1000341/P1076367" xmlDataType="decimal"/>
    </xmlCellPr>
  </singleXmlCell>
  <singleXmlCell id="397" xr6:uid="{00000000-000C-0000-FFFF-FFFF88010000}" r="I79" connectionId="0">
    <xmlCellPr id="1" xr6:uid="{00000000-0010-0000-8801-000001000000}" uniqueName="P1076368">
      <xmlPr mapId="1" xpath="/GFI-IZD-POD/ISD-GFI-IZD-POD_1000341/P1076368" xmlDataType="decimal"/>
    </xmlCellPr>
  </singleXmlCell>
  <singleXmlCell id="398" xr6:uid="{00000000-000C-0000-FFFF-FFFF89010000}" r="H80" connectionId="0">
    <xmlCellPr id="1" xr6:uid="{00000000-0010-0000-8901-000001000000}" uniqueName="P1076369">
      <xmlPr mapId="1" xpath="/GFI-IZD-POD/ISD-GFI-IZD-POD_1000341/P1076369" xmlDataType="decimal"/>
    </xmlCellPr>
  </singleXmlCell>
  <singleXmlCell id="399" xr6:uid="{00000000-000C-0000-FFFF-FFFF8A010000}" r="I80" connectionId="0">
    <xmlCellPr id="1" xr6:uid="{00000000-0010-0000-8A01-000001000000}" uniqueName="P1076370">
      <xmlPr mapId="1" xpath="/GFI-IZD-POD/ISD-GFI-IZD-POD_1000341/P1076370" xmlDataType="decimal"/>
    </xmlCellPr>
  </singleXmlCell>
  <singleXmlCell id="400" xr6:uid="{00000000-000C-0000-FFFF-FFFF8B010000}" r="H81" connectionId="0">
    <xmlCellPr id="1" xr6:uid="{00000000-0010-0000-8B01-000001000000}" uniqueName="P1076371">
      <xmlPr mapId="1" xpath="/GFI-IZD-POD/ISD-GFI-IZD-POD_1000341/P1076371" xmlDataType="decimal"/>
    </xmlCellPr>
  </singleXmlCell>
  <singleXmlCell id="401" xr6:uid="{00000000-000C-0000-FFFF-FFFF8C010000}" r="I81" connectionId="0">
    <xmlCellPr id="1" xr6:uid="{00000000-0010-0000-8C01-000001000000}" uniqueName="P1076372">
      <xmlPr mapId="1" xpath="/GFI-IZD-POD/ISD-GFI-IZD-POD_1000341/P1076372" xmlDataType="decimal"/>
    </xmlCellPr>
  </singleXmlCell>
  <singleXmlCell id="402" xr6:uid="{00000000-000C-0000-FFFF-FFFF8D010000}" r="H82" connectionId="0">
    <xmlCellPr id="1" xr6:uid="{00000000-0010-0000-8D01-000001000000}" uniqueName="P1076373">
      <xmlPr mapId="1" xpath="/GFI-IZD-POD/ISD-GFI-IZD-POD_1000341/P1076373" xmlDataType="decimal"/>
    </xmlCellPr>
  </singleXmlCell>
  <singleXmlCell id="403" xr6:uid="{00000000-000C-0000-FFFF-FFFF8E010000}" r="I82" connectionId="0">
    <xmlCellPr id="1" xr6:uid="{00000000-0010-0000-8E01-000001000000}" uniqueName="P1076374">
      <xmlPr mapId="1" xpath="/GFI-IZD-POD/ISD-GFI-IZD-POD_1000341/P1076374" xmlDataType="decimal"/>
    </xmlCellPr>
  </singleXmlCell>
  <singleXmlCell id="404" xr6:uid="{00000000-000C-0000-FFFF-FFFF8F010000}" r="H84" connectionId="0">
    <xmlCellPr id="1" xr6:uid="{00000000-0010-0000-8F01-000001000000}" uniqueName="P1076375">
      <xmlPr mapId="1" xpath="/GFI-IZD-POD/ISD-GFI-IZD-POD_1000341/P1076375" xmlDataType="decimal"/>
    </xmlCellPr>
  </singleXmlCell>
  <singleXmlCell id="405" xr6:uid="{00000000-000C-0000-FFFF-FFFF90010000}" r="I84" connectionId="0">
    <xmlCellPr id="1" xr6:uid="{00000000-0010-0000-9001-000001000000}" uniqueName="P1076376">
      <xmlPr mapId="1" xpath="/GFI-IZD-POD/ISD-GFI-IZD-POD_1000341/P1076376" xmlDataType="decimal"/>
    </xmlCellPr>
  </singleXmlCell>
  <singleXmlCell id="406" xr6:uid="{00000000-000C-0000-FFFF-FFFF91010000}" r="H85" connectionId="0">
    <xmlCellPr id="1" xr6:uid="{00000000-0010-0000-9101-000001000000}" uniqueName="P1076377">
      <xmlPr mapId="1" xpath="/GFI-IZD-POD/ISD-GFI-IZD-POD_1000341/P1076377" xmlDataType="decimal"/>
    </xmlCellPr>
  </singleXmlCell>
  <singleXmlCell id="407" xr6:uid="{00000000-000C-0000-FFFF-FFFF92010000}" r="I85" connectionId="0">
    <xmlCellPr id="1" xr6:uid="{00000000-0010-0000-9201-000001000000}" uniqueName="P1076378">
      <xmlPr mapId="1" xpath="/GFI-IZD-POD/ISD-GFI-IZD-POD_1000341/P1076378" xmlDataType="decimal"/>
    </xmlCellPr>
  </singleXmlCell>
  <singleXmlCell id="408" xr6:uid="{00000000-000C-0000-FFFF-FFFF93010000}" r="H86" connectionId="0">
    <xmlCellPr id="1" xr6:uid="{00000000-0010-0000-9301-000001000000}" uniqueName="P1076379">
      <xmlPr mapId="1" xpath="/GFI-IZD-POD/ISD-GFI-IZD-POD_1000341/P1076379" xmlDataType="decimal"/>
    </xmlCellPr>
  </singleXmlCell>
  <singleXmlCell id="409" xr6:uid="{00000000-000C-0000-FFFF-FFFF94010000}" r="I86" connectionId="0">
    <xmlCellPr id="1" xr6:uid="{00000000-0010-0000-9401-000001000000}" uniqueName="P1076380">
      <xmlPr mapId="1" xpath="/GFI-IZD-POD/ISD-GFI-IZD-POD_1000341/P1076380" xmlDataType="decimal"/>
    </xmlCellPr>
  </singleXmlCell>
  <singleXmlCell id="410" xr6:uid="{00000000-000C-0000-FFFF-FFFF95010000}" r="H88" connectionId="0">
    <xmlCellPr id="1" xr6:uid="{00000000-0010-0000-9501-000001000000}" uniqueName="P1076381">
      <xmlPr mapId="1" xpath="/GFI-IZD-POD/ISD-GFI-IZD-POD_1000341/P1076381" xmlDataType="decimal"/>
    </xmlCellPr>
  </singleXmlCell>
  <singleXmlCell id="411" xr6:uid="{00000000-000C-0000-FFFF-FFFF96010000}" r="I88" connectionId="0">
    <xmlCellPr id="1" xr6:uid="{00000000-0010-0000-9601-000001000000}" uniqueName="P1076382">
      <xmlPr mapId="1" xpath="/GFI-IZD-POD/ISD-GFI-IZD-POD_1000341/P1076382" xmlDataType="decimal"/>
    </xmlCellPr>
  </singleXmlCell>
  <singleXmlCell id="412" xr6:uid="{00000000-000C-0000-FFFF-FFFF97010000}" r="H89" connectionId="0">
    <xmlCellPr id="1" xr6:uid="{00000000-0010-0000-9701-000001000000}" uniqueName="P1076383">
      <xmlPr mapId="1" xpath="/GFI-IZD-POD/ISD-GFI-IZD-POD_1000341/P1076383" xmlDataType="decimal"/>
    </xmlCellPr>
  </singleXmlCell>
  <singleXmlCell id="413" xr6:uid="{00000000-000C-0000-FFFF-FFFF98010000}" r="I89" connectionId="0">
    <xmlCellPr id="1" xr6:uid="{00000000-0010-0000-9801-000001000000}" uniqueName="P1076384">
      <xmlPr mapId="1" xpath="/GFI-IZD-POD/ISD-GFI-IZD-POD_1000341/P1076384" xmlDataType="decimal"/>
    </xmlCellPr>
  </singleXmlCell>
  <singleXmlCell id="414" xr6:uid="{00000000-000C-0000-FFFF-FFFF99010000}" r="H90" connectionId="0">
    <xmlCellPr id="1" xr6:uid="{00000000-0010-0000-9901-000001000000}" uniqueName="P1076385">
      <xmlPr mapId="1" xpath="/GFI-IZD-POD/ISD-GFI-IZD-POD_1000341/P1076385" xmlDataType="decimal"/>
    </xmlCellPr>
  </singleXmlCell>
  <singleXmlCell id="415" xr6:uid="{00000000-000C-0000-FFFF-FFFF9A010000}" r="I90" connectionId="0">
    <xmlCellPr id="1" xr6:uid="{00000000-0010-0000-9A01-000001000000}" uniqueName="P1076386">
      <xmlPr mapId="1" xpath="/GFI-IZD-POD/ISD-GFI-IZD-POD_1000341/P1076386" xmlDataType="decimal"/>
    </xmlCellPr>
  </singleXmlCell>
  <singleXmlCell id="416" xr6:uid="{00000000-000C-0000-FFFF-FFFF9B010000}" r="H91" connectionId="0">
    <xmlCellPr id="1" xr6:uid="{00000000-0010-0000-9B01-000001000000}" uniqueName="P1076387">
      <xmlPr mapId="1" xpath="/GFI-IZD-POD/ISD-GFI-IZD-POD_1000341/P1076387" xmlDataType="decimal"/>
    </xmlCellPr>
  </singleXmlCell>
  <singleXmlCell id="417" xr6:uid="{00000000-000C-0000-FFFF-FFFF9C010000}" r="I91" connectionId="0">
    <xmlCellPr id="1" xr6:uid="{00000000-0010-0000-9C01-000001000000}" uniqueName="P1076388">
      <xmlPr mapId="1" xpath="/GFI-IZD-POD/ISD-GFI-IZD-POD_1000341/P1076388" xmlDataType="decimal"/>
    </xmlCellPr>
  </singleXmlCell>
  <singleXmlCell id="418" xr6:uid="{00000000-000C-0000-FFFF-FFFF9D010000}" r="H92" connectionId="0">
    <xmlCellPr id="1" xr6:uid="{00000000-0010-0000-9D01-000001000000}" uniqueName="P1076389">
      <xmlPr mapId="1" xpath="/GFI-IZD-POD/ISD-GFI-IZD-POD_1000341/P1076389" xmlDataType="decimal"/>
    </xmlCellPr>
  </singleXmlCell>
  <singleXmlCell id="419" xr6:uid="{00000000-000C-0000-FFFF-FFFF9E010000}" r="I92" connectionId="0">
    <xmlCellPr id="1" xr6:uid="{00000000-0010-0000-9E01-000001000000}" uniqueName="P1076390">
      <xmlPr mapId="1" xpath="/GFI-IZD-POD/ISD-GFI-IZD-POD_1000341/P1076390" xmlDataType="decimal"/>
    </xmlCellPr>
  </singleXmlCell>
  <singleXmlCell id="420" xr6:uid="{00000000-000C-0000-FFFF-FFFF9F010000}" r="H93" connectionId="0">
    <xmlCellPr id="1" xr6:uid="{00000000-0010-0000-9F01-000001000000}" uniqueName="P1076391">
      <xmlPr mapId="1" xpath="/GFI-IZD-POD/ISD-GFI-IZD-POD_1000341/P1076391" xmlDataType="decimal"/>
    </xmlCellPr>
  </singleXmlCell>
  <singleXmlCell id="421" xr6:uid="{00000000-000C-0000-FFFF-FFFFA0010000}" r="I93" connectionId="0">
    <xmlCellPr id="1" xr6:uid="{00000000-0010-0000-A001-000001000000}" uniqueName="P1076392">
      <xmlPr mapId="1" xpath="/GFI-IZD-POD/ISD-GFI-IZD-POD_1000341/P1076392" xmlDataType="decimal"/>
    </xmlCellPr>
  </singleXmlCell>
  <singleXmlCell id="422" xr6:uid="{00000000-000C-0000-FFFF-FFFFA1010000}" r="H94" connectionId="0">
    <xmlCellPr id="1" xr6:uid="{00000000-0010-0000-A101-000001000000}" uniqueName="P1076393">
      <xmlPr mapId="1" xpath="/GFI-IZD-POD/ISD-GFI-IZD-POD_1000341/P1076393" xmlDataType="decimal"/>
    </xmlCellPr>
  </singleXmlCell>
  <singleXmlCell id="423" xr6:uid="{00000000-000C-0000-FFFF-FFFFA2010000}" r="I94" connectionId="0">
    <xmlCellPr id="1" xr6:uid="{00000000-0010-0000-A201-000001000000}" uniqueName="P1076394">
      <xmlPr mapId="1" xpath="/GFI-IZD-POD/ISD-GFI-IZD-POD_1000341/P1076394" xmlDataType="decimal"/>
    </xmlCellPr>
  </singleXmlCell>
  <singleXmlCell id="424" xr6:uid="{00000000-000C-0000-FFFF-FFFFA3010000}" r="H95" connectionId="0">
    <xmlCellPr id="1" xr6:uid="{00000000-0010-0000-A301-000001000000}" uniqueName="P1076395">
      <xmlPr mapId="1" xpath="/GFI-IZD-POD/ISD-GFI-IZD-POD_1000341/P1076395" xmlDataType="decimal"/>
    </xmlCellPr>
  </singleXmlCell>
  <singleXmlCell id="425" xr6:uid="{00000000-000C-0000-FFFF-FFFFA4010000}" r="I95" connectionId="0">
    <xmlCellPr id="1" xr6:uid="{00000000-0010-0000-A401-000001000000}" uniqueName="P1076396">
      <xmlPr mapId="1" xpath="/GFI-IZD-POD/ISD-GFI-IZD-POD_1000341/P1076396" xmlDataType="decimal"/>
    </xmlCellPr>
  </singleXmlCell>
  <singleXmlCell id="426" xr6:uid="{00000000-000C-0000-FFFF-FFFFA5010000}" r="H96" connectionId="0">
    <xmlCellPr id="1" xr6:uid="{00000000-0010-0000-A501-000001000000}" uniqueName="P1076397">
      <xmlPr mapId="1" xpath="/GFI-IZD-POD/ISD-GFI-IZD-POD_1000341/P1076397" xmlDataType="decimal"/>
    </xmlCellPr>
  </singleXmlCell>
  <singleXmlCell id="427" xr6:uid="{00000000-000C-0000-FFFF-FFFFA6010000}" r="I96" connectionId="0">
    <xmlCellPr id="1" xr6:uid="{00000000-0010-0000-A601-000001000000}" uniqueName="P1076398">
      <xmlPr mapId="1" xpath="/GFI-IZD-POD/ISD-GFI-IZD-POD_1000341/P1076398" xmlDataType="decimal"/>
    </xmlCellPr>
  </singleXmlCell>
  <singleXmlCell id="432" xr6:uid="{00000000-000C-0000-FFFF-FFFFA7010000}" r="H97" connectionId="0">
    <xmlCellPr id="1" xr6:uid="{00000000-0010-0000-A701-000001000000}" uniqueName="P1076403">
      <xmlPr mapId="1" xpath="/GFI-IZD-POD/ISD-GFI-IZD-POD_1000341/P1076403" xmlDataType="decimal"/>
    </xmlCellPr>
  </singleXmlCell>
  <singleXmlCell id="433" xr6:uid="{00000000-000C-0000-FFFF-FFFFA8010000}" r="I97" connectionId="0">
    <xmlCellPr id="1" xr6:uid="{00000000-0010-0000-A801-000001000000}" uniqueName="P1076404">
      <xmlPr mapId="1" xpath="/GFI-IZD-POD/ISD-GFI-IZD-POD_1000341/P1076404" xmlDataType="decimal"/>
    </xmlCellPr>
  </singleXmlCell>
  <singleXmlCell id="434" xr6:uid="{00000000-000C-0000-FFFF-FFFFA9010000}" r="H107" connectionId="0">
    <xmlCellPr id="1" xr6:uid="{00000000-0010-0000-A901-000001000000}" uniqueName="P1076405">
      <xmlPr mapId="1" xpath="/GFI-IZD-POD/ISD-GFI-IZD-POD_1000341/P1076405" xmlDataType="decimal"/>
    </xmlCellPr>
  </singleXmlCell>
  <singleXmlCell id="435" xr6:uid="{00000000-000C-0000-FFFF-FFFFAA010000}" r="I107" connectionId="0">
    <xmlCellPr id="1" xr6:uid="{00000000-0010-0000-AA01-000001000000}" uniqueName="P1076406">
      <xmlPr mapId="1" xpath="/GFI-IZD-POD/ISD-GFI-IZD-POD_1000341/P1076406" xmlDataType="decimal"/>
    </xmlCellPr>
  </singleXmlCell>
  <singleXmlCell id="436" xr6:uid="{00000000-000C-0000-FFFF-FFFFAB010000}" r="H110" connectionId="0">
    <xmlCellPr id="1" xr6:uid="{00000000-0010-0000-AB01-000001000000}" uniqueName="P1076407">
      <xmlPr mapId="1" xpath="/GFI-IZD-POD/ISD-GFI-IZD-POD_1000341/P1076407" xmlDataType="decimal"/>
    </xmlCellPr>
  </singleXmlCell>
  <singleXmlCell id="437" xr6:uid="{00000000-000C-0000-FFFF-FFFFAC010000}" r="I110" connectionId="0">
    <xmlCellPr id="1" xr6:uid="{00000000-0010-0000-AC01-000001000000}" uniqueName="P1076408">
      <xmlPr mapId="1" xpath="/GFI-IZD-POD/ISD-GFI-IZD-POD_1000341/P1076408" xmlDataType="decimal"/>
    </xmlCellPr>
  </singleXmlCell>
  <singleXmlCell id="438" xr6:uid="{00000000-000C-0000-FFFF-FFFFAD010000}" r="H111" connectionId="0">
    <xmlCellPr id="1" xr6:uid="{00000000-0010-0000-AD01-000001000000}" uniqueName="P1076409">
      <xmlPr mapId="1" xpath="/GFI-IZD-POD/ISD-GFI-IZD-POD_1000341/P1076409" xmlDataType="decimal"/>
    </xmlCellPr>
  </singleXmlCell>
  <singleXmlCell id="439" xr6:uid="{00000000-000C-0000-FFFF-FFFFAE010000}" r="I111" connectionId="0">
    <xmlCellPr id="1" xr6:uid="{00000000-0010-0000-AE01-000001000000}" uniqueName="P1076410">
      <xmlPr mapId="1" xpath="/GFI-IZD-POD/ISD-GFI-IZD-POD_1000341/P1076410" xmlDataType="decimal"/>
    </xmlCellPr>
  </singleXmlCell>
  <singleXmlCell id="440" xr6:uid="{00000000-000C-0000-FFFF-FFFFAF010000}" r="H112" connectionId="0">
    <xmlCellPr id="1" xr6:uid="{00000000-0010-0000-AF01-000001000000}" uniqueName="P1076411">
      <xmlPr mapId="1" xpath="/GFI-IZD-POD/ISD-GFI-IZD-POD_1000341/P1076411" xmlDataType="decimal"/>
    </xmlCellPr>
  </singleXmlCell>
  <singleXmlCell id="441" xr6:uid="{00000000-000C-0000-FFFF-FFFFB0010000}" r="I112" connectionId="0">
    <xmlCellPr id="1" xr6:uid="{00000000-0010-0000-B001-000001000000}" uniqueName="P1076412">
      <xmlPr mapId="1" xpath="/GFI-IZD-POD/ISD-GFI-IZD-POD_100034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42" xr6:uid="{00000000-000C-0000-FFFF-FFFFB1010000}" r="H8" connectionId="0">
    <xmlCellPr id="1" xr6:uid="{00000000-0010-0000-B101-000001000000}" uniqueName="P1076413">
      <xmlPr mapId="1" xpath="/GFI-IZD-POD/NTI-GFI-IZD-POD_1000342/P1076413" xmlDataType="decimal"/>
    </xmlCellPr>
  </singleXmlCell>
  <singleXmlCell id="443" xr6:uid="{00000000-000C-0000-FFFF-FFFFB2010000}" r="I8" connectionId="0">
    <xmlCellPr id="1" xr6:uid="{00000000-0010-0000-B201-000001000000}" uniqueName="P1076414">
      <xmlPr mapId="1" xpath="/GFI-IZD-POD/NTI-GFI-IZD-POD_1000342/P1076414" xmlDataType="decimal"/>
    </xmlCellPr>
  </singleXmlCell>
  <singleXmlCell id="444" xr6:uid="{00000000-000C-0000-FFFF-FFFFB3010000}" r="H9" connectionId="0">
    <xmlCellPr id="1" xr6:uid="{00000000-0010-0000-B301-000001000000}" uniqueName="P1076415">
      <xmlPr mapId="1" xpath="/GFI-IZD-POD/NTI-GFI-IZD-POD_1000342/P1076415" xmlDataType="decimal"/>
    </xmlCellPr>
  </singleXmlCell>
  <singleXmlCell id="445" xr6:uid="{00000000-000C-0000-FFFF-FFFFB4010000}" r="I9" connectionId="0">
    <xmlCellPr id="1" xr6:uid="{00000000-0010-0000-B401-000001000000}" uniqueName="P1076416">
      <xmlPr mapId="1" xpath="/GFI-IZD-POD/NTI-GFI-IZD-POD_1000342/P1076416" xmlDataType="decimal"/>
    </xmlCellPr>
  </singleXmlCell>
  <singleXmlCell id="446" xr6:uid="{00000000-000C-0000-FFFF-FFFFB5010000}" r="H10" connectionId="0">
    <xmlCellPr id="1" xr6:uid="{00000000-0010-0000-B501-000001000000}" uniqueName="P1076417">
      <xmlPr mapId="1" xpath="/GFI-IZD-POD/NTI-GFI-IZD-POD_1000342/P1076417" xmlDataType="decimal"/>
    </xmlCellPr>
  </singleXmlCell>
  <singleXmlCell id="447" xr6:uid="{00000000-000C-0000-FFFF-FFFFB6010000}" r="I10" connectionId="0">
    <xmlCellPr id="1" xr6:uid="{00000000-0010-0000-B601-000001000000}" uniqueName="P1076418">
      <xmlPr mapId="1" xpath="/GFI-IZD-POD/NTI-GFI-IZD-POD_1000342/P1076418" xmlDataType="decimal"/>
    </xmlCellPr>
  </singleXmlCell>
  <singleXmlCell id="448" xr6:uid="{00000000-000C-0000-FFFF-FFFFB7010000}" r="H11" connectionId="0">
    <xmlCellPr id="1" xr6:uid="{00000000-0010-0000-B701-000001000000}" uniqueName="P1076419">
      <xmlPr mapId="1" xpath="/GFI-IZD-POD/NTI-GFI-IZD-POD_1000342/P1076419" xmlDataType="decimal"/>
    </xmlCellPr>
  </singleXmlCell>
  <singleXmlCell id="449" xr6:uid="{00000000-000C-0000-FFFF-FFFFB8010000}" r="I11" connectionId="0">
    <xmlCellPr id="1" xr6:uid="{00000000-0010-0000-B801-000001000000}" uniqueName="P1076420">
      <xmlPr mapId="1" xpath="/GFI-IZD-POD/NTI-GFI-IZD-POD_1000342/P1076420" xmlDataType="decimal"/>
    </xmlCellPr>
  </singleXmlCell>
  <singleXmlCell id="450" xr6:uid="{00000000-000C-0000-FFFF-FFFFB9010000}" r="H12" connectionId="0">
    <xmlCellPr id="1" xr6:uid="{00000000-0010-0000-B901-000001000000}" uniqueName="P1076421">
      <xmlPr mapId="1" xpath="/GFI-IZD-POD/NTI-GFI-IZD-POD_1000342/P1076421" xmlDataType="decimal"/>
    </xmlCellPr>
  </singleXmlCell>
  <singleXmlCell id="451" xr6:uid="{00000000-000C-0000-FFFF-FFFFBA010000}" r="I12" connectionId="0">
    <xmlCellPr id="1" xr6:uid="{00000000-0010-0000-BA01-000001000000}" uniqueName="P1076422">
      <xmlPr mapId="1" xpath="/GFI-IZD-POD/NTI-GFI-IZD-POD_1000342/P1076422" xmlDataType="decimal"/>
    </xmlCellPr>
  </singleXmlCell>
  <singleXmlCell id="452" xr6:uid="{00000000-000C-0000-FFFF-FFFFBB010000}" r="H13" connectionId="0">
    <xmlCellPr id="1" xr6:uid="{00000000-0010-0000-BB01-000001000000}" uniqueName="P1076423">
      <xmlPr mapId="1" xpath="/GFI-IZD-POD/NTI-GFI-IZD-POD_1000342/P1076423" xmlDataType="decimal"/>
    </xmlCellPr>
  </singleXmlCell>
  <singleXmlCell id="453" xr6:uid="{00000000-000C-0000-FFFF-FFFFBC010000}" r="I13" connectionId="0">
    <xmlCellPr id="1" xr6:uid="{00000000-0010-0000-BC01-000001000000}" uniqueName="P1076424">
      <xmlPr mapId="1" xpath="/GFI-IZD-POD/NTI-GFI-IZD-POD_1000342/P1076424" xmlDataType="decimal"/>
    </xmlCellPr>
  </singleXmlCell>
  <singleXmlCell id="454" xr6:uid="{00000000-000C-0000-FFFF-FFFFBD010000}" r="H14" connectionId="0">
    <xmlCellPr id="1" xr6:uid="{00000000-0010-0000-BD01-000001000000}" uniqueName="P1076425">
      <xmlPr mapId="1" xpath="/GFI-IZD-POD/NTI-GFI-IZD-POD_1000342/P1076425" xmlDataType="decimal"/>
    </xmlCellPr>
  </singleXmlCell>
  <singleXmlCell id="455" xr6:uid="{00000000-000C-0000-FFFF-FFFFBE010000}" r="I14" connectionId="0">
    <xmlCellPr id="1" xr6:uid="{00000000-0010-0000-BE01-000001000000}" uniqueName="P1076426">
      <xmlPr mapId="1" xpath="/GFI-IZD-POD/NTI-GFI-IZD-POD_1000342/P1076426" xmlDataType="decimal"/>
    </xmlCellPr>
  </singleXmlCell>
  <singleXmlCell id="456" xr6:uid="{00000000-000C-0000-FFFF-FFFFBF010000}" r="H15" connectionId="0">
    <xmlCellPr id="1" xr6:uid="{00000000-0010-0000-BF01-000001000000}" uniqueName="P1076427">
      <xmlPr mapId="1" xpath="/GFI-IZD-POD/NTI-GFI-IZD-POD_1000342/P1076427" xmlDataType="decimal"/>
    </xmlCellPr>
  </singleXmlCell>
  <singleXmlCell id="457" xr6:uid="{00000000-000C-0000-FFFF-FFFFC0010000}" r="I15" connectionId="0">
    <xmlCellPr id="1" xr6:uid="{00000000-0010-0000-C001-000001000000}" uniqueName="P1076428">
      <xmlPr mapId="1" xpath="/GFI-IZD-POD/NTI-GFI-IZD-POD_1000342/P1076428" xmlDataType="decimal"/>
    </xmlCellPr>
  </singleXmlCell>
  <singleXmlCell id="458" xr6:uid="{00000000-000C-0000-FFFF-FFFFC1010000}" r="H16" connectionId="0">
    <xmlCellPr id="1" xr6:uid="{00000000-0010-0000-C101-000001000000}" uniqueName="P1076429">
      <xmlPr mapId="1" xpath="/GFI-IZD-POD/NTI-GFI-IZD-POD_1000342/P1076429" xmlDataType="decimal"/>
    </xmlCellPr>
  </singleXmlCell>
  <singleXmlCell id="459" xr6:uid="{00000000-000C-0000-FFFF-FFFFC2010000}" r="I16" connectionId="0">
    <xmlCellPr id="1" xr6:uid="{00000000-0010-0000-C201-000001000000}" uniqueName="P1076430">
      <xmlPr mapId="1" xpath="/GFI-IZD-POD/NTI-GFI-IZD-POD_1000342/P1076430" xmlDataType="decimal"/>
    </xmlCellPr>
  </singleXmlCell>
  <singleXmlCell id="460" xr6:uid="{00000000-000C-0000-FFFF-FFFFC3010000}" r="H17" connectionId="0">
    <xmlCellPr id="1" xr6:uid="{00000000-0010-0000-C301-000001000000}" uniqueName="P1076431">
      <xmlPr mapId="1" xpath="/GFI-IZD-POD/NTI-GFI-IZD-POD_1000342/P1076431" xmlDataType="decimal"/>
    </xmlCellPr>
  </singleXmlCell>
  <singleXmlCell id="461" xr6:uid="{00000000-000C-0000-FFFF-FFFFC4010000}" r="I17" connectionId="0">
    <xmlCellPr id="1" xr6:uid="{00000000-0010-0000-C401-000001000000}" uniqueName="P1076432">
      <xmlPr mapId="1" xpath="/GFI-IZD-POD/NTI-GFI-IZD-POD_1000342/P1076432" xmlDataType="decimal"/>
    </xmlCellPr>
  </singleXmlCell>
  <singleXmlCell id="462" xr6:uid="{00000000-000C-0000-FFFF-FFFFC5010000}" r="H18" connectionId="0">
    <xmlCellPr id="1" xr6:uid="{00000000-0010-0000-C501-000001000000}" uniqueName="P1076433">
      <xmlPr mapId="1" xpath="/GFI-IZD-POD/NTI-GFI-IZD-POD_1000342/P1076433" xmlDataType="decimal"/>
    </xmlCellPr>
  </singleXmlCell>
  <singleXmlCell id="463" xr6:uid="{00000000-000C-0000-FFFF-FFFFC6010000}" r="I18" connectionId="0">
    <xmlCellPr id="1" xr6:uid="{00000000-0010-0000-C601-000001000000}" uniqueName="P1076434">
      <xmlPr mapId="1" xpath="/GFI-IZD-POD/NTI-GFI-IZD-POD_1000342/P1076434" xmlDataType="decimal"/>
    </xmlCellPr>
  </singleXmlCell>
  <singleXmlCell id="464" xr6:uid="{00000000-000C-0000-FFFF-FFFFC7010000}" r="H19" connectionId="0">
    <xmlCellPr id="1" xr6:uid="{00000000-0010-0000-C701-000001000000}" uniqueName="P1076435">
      <xmlPr mapId="1" xpath="/GFI-IZD-POD/NTI-GFI-IZD-POD_1000342/P1076435" xmlDataType="decimal"/>
    </xmlCellPr>
  </singleXmlCell>
  <singleXmlCell id="465" xr6:uid="{00000000-000C-0000-FFFF-FFFFC8010000}" r="I19" connectionId="0">
    <xmlCellPr id="1" xr6:uid="{00000000-0010-0000-C801-000001000000}" uniqueName="P1076436">
      <xmlPr mapId="1" xpath="/GFI-IZD-POD/NTI-GFI-IZD-POD_1000342/P1076436" xmlDataType="decimal"/>
    </xmlCellPr>
  </singleXmlCell>
  <singleXmlCell id="466" xr6:uid="{00000000-000C-0000-FFFF-FFFFC9010000}" r="H20" connectionId="0">
    <xmlCellPr id="1" xr6:uid="{00000000-0010-0000-C901-000001000000}" uniqueName="P1076437">
      <xmlPr mapId="1" xpath="/GFI-IZD-POD/NTI-GFI-IZD-POD_1000342/P1076437" xmlDataType="decimal"/>
    </xmlCellPr>
  </singleXmlCell>
  <singleXmlCell id="467" xr6:uid="{00000000-000C-0000-FFFF-FFFFCA010000}" r="I20" connectionId="0">
    <xmlCellPr id="1" xr6:uid="{00000000-0010-0000-CA01-000001000000}" uniqueName="P1076438">
      <xmlPr mapId="1" xpath="/GFI-IZD-POD/NTI-GFI-IZD-POD_1000342/P1076438" xmlDataType="decimal"/>
    </xmlCellPr>
  </singleXmlCell>
  <singleXmlCell id="468" xr6:uid="{00000000-000C-0000-FFFF-FFFFCB010000}" r="H21" connectionId="0">
    <xmlCellPr id="1" xr6:uid="{00000000-0010-0000-CB01-000001000000}" uniqueName="P1076439">
      <xmlPr mapId="1" xpath="/GFI-IZD-POD/NTI-GFI-IZD-POD_1000342/P1076439" xmlDataType="decimal"/>
    </xmlCellPr>
  </singleXmlCell>
  <singleXmlCell id="469" xr6:uid="{00000000-000C-0000-FFFF-FFFFCC010000}" r="I21" connectionId="0">
    <xmlCellPr id="1" xr6:uid="{00000000-0010-0000-CC01-000001000000}" uniqueName="P1076440">
      <xmlPr mapId="1" xpath="/GFI-IZD-POD/NTI-GFI-IZD-POD_1000342/P1076440" xmlDataType="decimal"/>
    </xmlCellPr>
  </singleXmlCell>
  <singleXmlCell id="470" xr6:uid="{00000000-000C-0000-FFFF-FFFFCD010000}" r="H22" connectionId="0">
    <xmlCellPr id="1" xr6:uid="{00000000-0010-0000-CD01-000001000000}" uniqueName="P1076441">
      <xmlPr mapId="1" xpath="/GFI-IZD-POD/NTI-GFI-IZD-POD_1000342/P1076441" xmlDataType="decimal"/>
    </xmlCellPr>
  </singleXmlCell>
  <singleXmlCell id="471" xr6:uid="{00000000-000C-0000-FFFF-FFFFCE010000}" r="I22" connectionId="0">
    <xmlCellPr id="1" xr6:uid="{00000000-0010-0000-CE01-000001000000}" uniqueName="P1076442">
      <xmlPr mapId="1" xpath="/GFI-IZD-POD/NTI-GFI-IZD-POD_1000342/P1076442" xmlDataType="decimal"/>
    </xmlCellPr>
  </singleXmlCell>
  <singleXmlCell id="472" xr6:uid="{00000000-000C-0000-FFFF-FFFFCF010000}" r="H23" connectionId="0">
    <xmlCellPr id="1" xr6:uid="{00000000-0010-0000-CF01-000001000000}" uniqueName="P1076443">
      <xmlPr mapId="1" xpath="/GFI-IZD-POD/NTI-GFI-IZD-POD_1000342/P1076443" xmlDataType="decimal"/>
    </xmlCellPr>
  </singleXmlCell>
  <singleXmlCell id="473" xr6:uid="{00000000-000C-0000-FFFF-FFFFD0010000}" r="I23" connectionId="0">
    <xmlCellPr id="1" xr6:uid="{00000000-0010-0000-D001-000001000000}" uniqueName="P1076444">
      <xmlPr mapId="1" xpath="/GFI-IZD-POD/NTI-GFI-IZD-POD_1000342/P1076444" xmlDataType="decimal"/>
    </xmlCellPr>
  </singleXmlCell>
  <singleXmlCell id="474" xr6:uid="{00000000-000C-0000-FFFF-FFFFD1010000}" r="H24" connectionId="0">
    <xmlCellPr id="1" xr6:uid="{00000000-0010-0000-D101-000001000000}" uniqueName="P1076445">
      <xmlPr mapId="1" xpath="/GFI-IZD-POD/NTI-GFI-IZD-POD_1000342/P1076445" xmlDataType="decimal"/>
    </xmlCellPr>
  </singleXmlCell>
  <singleXmlCell id="475" xr6:uid="{00000000-000C-0000-FFFF-FFFFD2010000}" r="I24" connectionId="0">
    <xmlCellPr id="1" xr6:uid="{00000000-0010-0000-D201-000001000000}" uniqueName="P1076446">
      <xmlPr mapId="1" xpath="/GFI-IZD-POD/NTI-GFI-IZD-POD_1000342/P1076446" xmlDataType="decimal"/>
    </xmlCellPr>
  </singleXmlCell>
  <singleXmlCell id="476" xr6:uid="{00000000-000C-0000-FFFF-FFFFD3010000}" r="H25" connectionId="0">
    <xmlCellPr id="1" xr6:uid="{00000000-0010-0000-D301-000001000000}" uniqueName="P1076447">
      <xmlPr mapId="1" xpath="/GFI-IZD-POD/NTI-GFI-IZD-POD_1000342/P1076447" xmlDataType="decimal"/>
    </xmlCellPr>
  </singleXmlCell>
  <singleXmlCell id="477" xr6:uid="{00000000-000C-0000-FFFF-FFFFD4010000}" r="I25" connectionId="0">
    <xmlCellPr id="1" xr6:uid="{00000000-0010-0000-D401-000001000000}" uniqueName="P1076448">
      <xmlPr mapId="1" xpath="/GFI-IZD-POD/NTI-GFI-IZD-POD_1000342/P1076448" xmlDataType="decimal"/>
    </xmlCellPr>
  </singleXmlCell>
  <singleXmlCell id="478" xr6:uid="{00000000-000C-0000-FFFF-FFFFD5010000}" r="H26" connectionId="0">
    <xmlCellPr id="1" xr6:uid="{00000000-0010-0000-D501-000001000000}" uniqueName="P1076449">
      <xmlPr mapId="1" xpath="/GFI-IZD-POD/NTI-GFI-IZD-POD_1000342/P1076449" xmlDataType="decimal"/>
    </xmlCellPr>
  </singleXmlCell>
  <singleXmlCell id="479" xr6:uid="{00000000-000C-0000-FFFF-FFFFD6010000}" r="I26" connectionId="0">
    <xmlCellPr id="1" xr6:uid="{00000000-0010-0000-D601-000001000000}" uniqueName="P1076450">
      <xmlPr mapId="1" xpath="/GFI-IZD-POD/NTI-GFI-IZD-POD_1000342/P1076450" xmlDataType="decimal"/>
    </xmlCellPr>
  </singleXmlCell>
  <singleXmlCell id="480" xr6:uid="{00000000-000C-0000-FFFF-FFFFD7010000}" r="H27" connectionId="0">
    <xmlCellPr id="1" xr6:uid="{00000000-0010-0000-D701-000001000000}" uniqueName="P1076451">
      <xmlPr mapId="1" xpath="/GFI-IZD-POD/NTI-GFI-IZD-POD_1000342/P1076451" xmlDataType="decimal"/>
    </xmlCellPr>
  </singleXmlCell>
  <singleXmlCell id="481" xr6:uid="{00000000-000C-0000-FFFF-FFFFD8010000}" r="I27" connectionId="0">
    <xmlCellPr id="1" xr6:uid="{00000000-0010-0000-D801-000001000000}" uniqueName="P1076452">
      <xmlPr mapId="1" xpath="/GFI-IZD-POD/NTI-GFI-IZD-POD_1000342/P1076452" xmlDataType="decimal"/>
    </xmlCellPr>
  </singleXmlCell>
  <singleXmlCell id="482" xr6:uid="{00000000-000C-0000-FFFF-FFFFD9010000}" r="H29" connectionId="0">
    <xmlCellPr id="1" xr6:uid="{00000000-0010-0000-D901-000001000000}" uniqueName="P1076453">
      <xmlPr mapId="1" xpath="/GFI-IZD-POD/NTI-GFI-IZD-POD_1000342/P1076453" xmlDataType="decimal"/>
    </xmlCellPr>
  </singleXmlCell>
  <singleXmlCell id="483" xr6:uid="{00000000-000C-0000-FFFF-FFFFDA010000}" r="I29" connectionId="0">
    <xmlCellPr id="1" xr6:uid="{00000000-0010-0000-DA01-000001000000}" uniqueName="P1076454">
      <xmlPr mapId="1" xpath="/GFI-IZD-POD/NTI-GFI-IZD-POD_1000342/P1076454" xmlDataType="decimal"/>
    </xmlCellPr>
  </singleXmlCell>
  <singleXmlCell id="484" xr6:uid="{00000000-000C-0000-FFFF-FFFFDB010000}" r="H30" connectionId="0">
    <xmlCellPr id="1" xr6:uid="{00000000-0010-0000-DB01-000001000000}" uniqueName="P1076455">
      <xmlPr mapId="1" xpath="/GFI-IZD-POD/NTI-GFI-IZD-POD_1000342/P1076455" xmlDataType="decimal"/>
    </xmlCellPr>
  </singleXmlCell>
  <singleXmlCell id="485" xr6:uid="{00000000-000C-0000-FFFF-FFFFDC010000}" r="I30" connectionId="0">
    <xmlCellPr id="1" xr6:uid="{00000000-0010-0000-DC01-000001000000}" uniqueName="P1076456">
      <xmlPr mapId="1" xpath="/GFI-IZD-POD/NTI-GFI-IZD-POD_1000342/P1076456" xmlDataType="decimal"/>
    </xmlCellPr>
  </singleXmlCell>
  <singleXmlCell id="486" xr6:uid="{00000000-000C-0000-FFFF-FFFFDD010000}" r="H31" connectionId="0">
    <xmlCellPr id="1" xr6:uid="{00000000-0010-0000-DD01-000001000000}" uniqueName="P1076457">
      <xmlPr mapId="1" xpath="/GFI-IZD-POD/NTI-GFI-IZD-POD_1000342/P1076457" xmlDataType="decimal"/>
    </xmlCellPr>
  </singleXmlCell>
  <singleXmlCell id="487" xr6:uid="{00000000-000C-0000-FFFF-FFFFDE010000}" r="I31" connectionId="0">
    <xmlCellPr id="1" xr6:uid="{00000000-0010-0000-DE01-000001000000}" uniqueName="P1076458">
      <xmlPr mapId="1" xpath="/GFI-IZD-POD/NTI-GFI-IZD-POD_1000342/P1076458" xmlDataType="decimal"/>
    </xmlCellPr>
  </singleXmlCell>
  <singleXmlCell id="488" xr6:uid="{00000000-000C-0000-FFFF-FFFFDF010000}" r="H32" connectionId="0">
    <xmlCellPr id="1" xr6:uid="{00000000-0010-0000-DF01-000001000000}" uniqueName="P1076459">
      <xmlPr mapId="1" xpath="/GFI-IZD-POD/NTI-GFI-IZD-POD_1000342/P1076459" xmlDataType="decimal"/>
    </xmlCellPr>
  </singleXmlCell>
  <singleXmlCell id="489" xr6:uid="{00000000-000C-0000-FFFF-FFFFE0010000}" r="I32" connectionId="0">
    <xmlCellPr id="1" xr6:uid="{00000000-0010-0000-E001-000001000000}" uniqueName="P1076460">
      <xmlPr mapId="1" xpath="/GFI-IZD-POD/NTI-GFI-IZD-POD_1000342/P1076460" xmlDataType="decimal"/>
    </xmlCellPr>
  </singleXmlCell>
  <singleXmlCell id="490" xr6:uid="{00000000-000C-0000-FFFF-FFFFE1010000}" r="H33" connectionId="0">
    <xmlCellPr id="1" xr6:uid="{00000000-0010-0000-E101-000001000000}" uniqueName="P1076461">
      <xmlPr mapId="1" xpath="/GFI-IZD-POD/NTI-GFI-IZD-POD_1000342/P1076461" xmlDataType="decimal"/>
    </xmlCellPr>
  </singleXmlCell>
  <singleXmlCell id="491" xr6:uid="{00000000-000C-0000-FFFF-FFFFE2010000}" r="I33" connectionId="0">
    <xmlCellPr id="1" xr6:uid="{00000000-0010-0000-E201-000001000000}" uniqueName="P1076462">
      <xmlPr mapId="1" xpath="/GFI-IZD-POD/NTI-GFI-IZD-POD_1000342/P1076462" xmlDataType="decimal"/>
    </xmlCellPr>
  </singleXmlCell>
  <singleXmlCell id="492" xr6:uid="{00000000-000C-0000-FFFF-FFFFE3010000}" r="H34" connectionId="0">
    <xmlCellPr id="1" xr6:uid="{00000000-0010-0000-E301-000001000000}" uniqueName="P1076463">
      <xmlPr mapId="1" xpath="/GFI-IZD-POD/NTI-GFI-IZD-POD_1000342/P1076463" xmlDataType="decimal"/>
    </xmlCellPr>
  </singleXmlCell>
  <singleXmlCell id="493" xr6:uid="{00000000-000C-0000-FFFF-FFFFE4010000}" r="I34" connectionId="0">
    <xmlCellPr id="1" xr6:uid="{00000000-0010-0000-E401-000001000000}" uniqueName="P1076464">
      <xmlPr mapId="1" xpath="/GFI-IZD-POD/NTI-GFI-IZD-POD_1000342/P1076464" xmlDataType="decimal"/>
    </xmlCellPr>
  </singleXmlCell>
  <singleXmlCell id="494" xr6:uid="{00000000-000C-0000-FFFF-FFFFE5010000}" r="H35" connectionId="0">
    <xmlCellPr id="1" xr6:uid="{00000000-0010-0000-E501-000001000000}" uniqueName="P1076465">
      <xmlPr mapId="1" xpath="/GFI-IZD-POD/NTI-GFI-IZD-POD_1000342/P1076465" xmlDataType="decimal"/>
    </xmlCellPr>
  </singleXmlCell>
  <singleXmlCell id="495" xr6:uid="{00000000-000C-0000-FFFF-FFFFE6010000}" r="I35" connectionId="0">
    <xmlCellPr id="1" xr6:uid="{00000000-0010-0000-E601-000001000000}" uniqueName="P1076466">
      <xmlPr mapId="1" xpath="/GFI-IZD-POD/NTI-GFI-IZD-POD_1000342/P1076466" xmlDataType="decimal"/>
    </xmlCellPr>
  </singleXmlCell>
  <singleXmlCell id="496" xr6:uid="{00000000-000C-0000-FFFF-FFFFE7010000}" r="H36" connectionId="0">
    <xmlCellPr id="1" xr6:uid="{00000000-0010-0000-E701-000001000000}" uniqueName="P1076467">
      <xmlPr mapId="1" xpath="/GFI-IZD-POD/NTI-GFI-IZD-POD_1000342/P1076467" xmlDataType="decimal"/>
    </xmlCellPr>
  </singleXmlCell>
  <singleXmlCell id="497" xr6:uid="{00000000-000C-0000-FFFF-FFFFE8010000}" r="I36" connectionId="0">
    <xmlCellPr id="1" xr6:uid="{00000000-0010-0000-E801-000001000000}" uniqueName="P1076468">
      <xmlPr mapId="1" xpath="/GFI-IZD-POD/NTI-GFI-IZD-POD_1000342/P1076468" xmlDataType="decimal"/>
    </xmlCellPr>
  </singleXmlCell>
  <singleXmlCell id="498" xr6:uid="{00000000-000C-0000-FFFF-FFFFE9010000}" r="H37" connectionId="0">
    <xmlCellPr id="1" xr6:uid="{00000000-0010-0000-E901-000001000000}" uniqueName="P1076469">
      <xmlPr mapId="1" xpath="/GFI-IZD-POD/NTI-GFI-IZD-POD_1000342/P1076469" xmlDataType="decimal"/>
    </xmlCellPr>
  </singleXmlCell>
  <singleXmlCell id="499" xr6:uid="{00000000-000C-0000-FFFF-FFFFEA010000}" r="I37" connectionId="0">
    <xmlCellPr id="1" xr6:uid="{00000000-0010-0000-EA01-000001000000}" uniqueName="P1076470">
      <xmlPr mapId="1" xpath="/GFI-IZD-POD/NTI-GFI-IZD-POD_1000342/P1076470" xmlDataType="decimal"/>
    </xmlCellPr>
  </singleXmlCell>
  <singleXmlCell id="500" xr6:uid="{00000000-000C-0000-FFFF-FFFFEB010000}" r="H38" connectionId="0">
    <xmlCellPr id="1" xr6:uid="{00000000-0010-0000-EB01-000001000000}" uniqueName="P1076471">
      <xmlPr mapId="1" xpath="/GFI-IZD-POD/NTI-GFI-IZD-POD_1000342/P1076471" xmlDataType="decimal"/>
    </xmlCellPr>
  </singleXmlCell>
  <singleXmlCell id="501" xr6:uid="{00000000-000C-0000-FFFF-FFFFEC010000}" r="I38" connectionId="0">
    <xmlCellPr id="1" xr6:uid="{00000000-0010-0000-EC01-000001000000}" uniqueName="P1076472">
      <xmlPr mapId="1" xpath="/GFI-IZD-POD/NTI-GFI-IZD-POD_1000342/P1076472" xmlDataType="decimal"/>
    </xmlCellPr>
  </singleXmlCell>
  <singleXmlCell id="502" xr6:uid="{00000000-000C-0000-FFFF-FFFFED010000}" r="H39" connectionId="0">
    <xmlCellPr id="1" xr6:uid="{00000000-0010-0000-ED01-000001000000}" uniqueName="P1076473">
      <xmlPr mapId="1" xpath="/GFI-IZD-POD/NTI-GFI-IZD-POD_1000342/P1076473" xmlDataType="decimal"/>
    </xmlCellPr>
  </singleXmlCell>
  <singleXmlCell id="503" xr6:uid="{00000000-000C-0000-FFFF-FFFFEE010000}" r="I39" connectionId="0">
    <xmlCellPr id="1" xr6:uid="{00000000-0010-0000-EE01-000001000000}" uniqueName="P1076474">
      <xmlPr mapId="1" xpath="/GFI-IZD-POD/NTI-GFI-IZD-POD_1000342/P1076474" xmlDataType="decimal"/>
    </xmlCellPr>
  </singleXmlCell>
  <singleXmlCell id="504" xr6:uid="{00000000-000C-0000-FFFF-FFFFEF010000}" r="H40" connectionId="0">
    <xmlCellPr id="1" xr6:uid="{00000000-0010-0000-EF01-000001000000}" uniqueName="P1076475">
      <xmlPr mapId="1" xpath="/GFI-IZD-POD/NTI-GFI-IZD-POD_1000342/P1076475" xmlDataType="decimal"/>
    </xmlCellPr>
  </singleXmlCell>
  <singleXmlCell id="505" xr6:uid="{00000000-000C-0000-FFFF-FFFFF0010000}" r="I40" connectionId="0">
    <xmlCellPr id="1" xr6:uid="{00000000-0010-0000-F001-000001000000}" uniqueName="P1076476">
      <xmlPr mapId="1" xpath="/GFI-IZD-POD/NTI-GFI-IZD-POD_1000342/P1076476" xmlDataType="decimal"/>
    </xmlCellPr>
  </singleXmlCell>
  <singleXmlCell id="506" xr6:uid="{00000000-000C-0000-FFFF-FFFFF1010000}" r="H41" connectionId="0">
    <xmlCellPr id="1" xr6:uid="{00000000-0010-0000-F101-000001000000}" uniqueName="P1076477">
      <xmlPr mapId="1" xpath="/GFI-IZD-POD/NTI-GFI-IZD-POD_1000342/P1076477" xmlDataType="decimal"/>
    </xmlCellPr>
  </singleXmlCell>
  <singleXmlCell id="507" xr6:uid="{00000000-000C-0000-FFFF-FFFFF2010000}" r="I41" connectionId="0">
    <xmlCellPr id="1" xr6:uid="{00000000-0010-0000-F201-000001000000}" uniqueName="P1076478">
      <xmlPr mapId="1" xpath="/GFI-IZD-POD/NTI-GFI-IZD-POD_1000342/P1076478" xmlDataType="decimal"/>
    </xmlCellPr>
  </singleXmlCell>
  <singleXmlCell id="508" xr6:uid="{00000000-000C-0000-FFFF-FFFFF3010000}" r="H42" connectionId="0">
    <xmlCellPr id="1" xr6:uid="{00000000-0010-0000-F301-000001000000}" uniqueName="P1076479">
      <xmlPr mapId="1" xpath="/GFI-IZD-POD/NTI-GFI-IZD-POD_1000342/P1076479" xmlDataType="decimal"/>
    </xmlCellPr>
  </singleXmlCell>
  <singleXmlCell id="509" xr6:uid="{00000000-000C-0000-FFFF-FFFFF4010000}" r="I42" connectionId="0">
    <xmlCellPr id="1" xr6:uid="{00000000-0010-0000-F401-000001000000}" uniqueName="P1076480">
      <xmlPr mapId="1" xpath="/GFI-IZD-POD/NTI-GFI-IZD-POD_1000342/P1076480" xmlDataType="decimal"/>
    </xmlCellPr>
  </singleXmlCell>
  <singleXmlCell id="510" xr6:uid="{00000000-000C-0000-FFFF-FFFFF5010000}" r="H44" connectionId="0">
    <xmlCellPr id="1" xr6:uid="{00000000-0010-0000-F501-000001000000}" uniqueName="P1076481">
      <xmlPr mapId="1" xpath="/GFI-IZD-POD/NTI-GFI-IZD-POD_1000342/P1076481" xmlDataType="decimal"/>
    </xmlCellPr>
  </singleXmlCell>
  <singleXmlCell id="511" xr6:uid="{00000000-000C-0000-FFFF-FFFFF6010000}" r="I44" connectionId="0">
    <xmlCellPr id="1" xr6:uid="{00000000-0010-0000-F601-000001000000}" uniqueName="P1076482">
      <xmlPr mapId="1" xpath="/GFI-IZD-POD/NTI-GFI-IZD-POD_1000342/P1076482" xmlDataType="decimal"/>
    </xmlCellPr>
  </singleXmlCell>
  <singleXmlCell id="512" xr6:uid="{00000000-000C-0000-FFFF-FFFFF7010000}" r="H45" connectionId="0">
    <xmlCellPr id="1" xr6:uid="{00000000-0010-0000-F701-000001000000}" uniqueName="P1076483">
      <xmlPr mapId="1" xpath="/GFI-IZD-POD/NTI-GFI-IZD-POD_1000342/P1076483" xmlDataType="decimal"/>
    </xmlCellPr>
  </singleXmlCell>
  <singleXmlCell id="513" xr6:uid="{00000000-000C-0000-FFFF-FFFFF8010000}" r="I45" connectionId="0">
    <xmlCellPr id="1" xr6:uid="{00000000-0010-0000-F801-000001000000}" uniqueName="P1076484">
      <xmlPr mapId="1" xpath="/GFI-IZD-POD/NTI-GFI-IZD-POD_1000342/P1076484" xmlDataType="decimal"/>
    </xmlCellPr>
  </singleXmlCell>
  <singleXmlCell id="514" xr6:uid="{00000000-000C-0000-FFFF-FFFFF9010000}" r="H46" connectionId="0">
    <xmlCellPr id="1" xr6:uid="{00000000-0010-0000-F901-000001000000}" uniqueName="P1076485">
      <xmlPr mapId="1" xpath="/GFI-IZD-POD/NTI-GFI-IZD-POD_1000342/P1076485" xmlDataType="decimal"/>
    </xmlCellPr>
  </singleXmlCell>
  <singleXmlCell id="515" xr6:uid="{00000000-000C-0000-FFFF-FFFFFA010000}" r="I46" connectionId="0">
    <xmlCellPr id="1" xr6:uid="{00000000-0010-0000-FA01-000001000000}" uniqueName="P1076486">
      <xmlPr mapId="1" xpath="/GFI-IZD-POD/NTI-GFI-IZD-POD_1000342/P1076486" xmlDataType="decimal"/>
    </xmlCellPr>
  </singleXmlCell>
  <singleXmlCell id="516" xr6:uid="{00000000-000C-0000-FFFF-FFFFFB010000}" r="H47" connectionId="0">
    <xmlCellPr id="1" xr6:uid="{00000000-0010-0000-FB01-000001000000}" uniqueName="P1076487">
      <xmlPr mapId="1" xpath="/GFI-IZD-POD/NTI-GFI-IZD-POD_1000342/P1076487" xmlDataType="decimal"/>
    </xmlCellPr>
  </singleXmlCell>
  <singleXmlCell id="517" xr6:uid="{00000000-000C-0000-FFFF-FFFFFC010000}" r="I47" connectionId="0">
    <xmlCellPr id="1" xr6:uid="{00000000-0010-0000-FC01-000001000000}" uniqueName="P1076488">
      <xmlPr mapId="1" xpath="/GFI-IZD-POD/NTI-GFI-IZD-POD_1000342/P1076488" xmlDataType="decimal"/>
    </xmlCellPr>
  </singleXmlCell>
  <singleXmlCell id="518" xr6:uid="{00000000-000C-0000-FFFF-FFFFFD010000}" r="H48" connectionId="0">
    <xmlCellPr id="1" xr6:uid="{00000000-0010-0000-FD01-000001000000}" uniqueName="P1076489">
      <xmlPr mapId="1" xpath="/GFI-IZD-POD/NTI-GFI-IZD-POD_1000342/P1076489" xmlDataType="decimal"/>
    </xmlCellPr>
  </singleXmlCell>
  <singleXmlCell id="519" xr6:uid="{00000000-000C-0000-FFFF-FFFFFE010000}" r="I48" connectionId="0">
    <xmlCellPr id="1" xr6:uid="{00000000-0010-0000-FE01-000001000000}" uniqueName="P1076490">
      <xmlPr mapId="1" xpath="/GFI-IZD-POD/NTI-GFI-IZD-POD_1000342/P1076490" xmlDataType="decimal"/>
    </xmlCellPr>
  </singleXmlCell>
  <singleXmlCell id="520" xr6:uid="{00000000-000C-0000-FFFF-FFFFFF010000}" r="H49" connectionId="0">
    <xmlCellPr id="1" xr6:uid="{00000000-0010-0000-FF01-000001000000}" uniqueName="P1076491">
      <xmlPr mapId="1" xpath="/GFI-IZD-POD/NTI-GFI-IZD-POD_1000342/P1076491" xmlDataType="decimal"/>
    </xmlCellPr>
  </singleXmlCell>
  <singleXmlCell id="521" xr6:uid="{00000000-000C-0000-FFFF-FFFF00020000}" r="I49" connectionId="0">
    <xmlCellPr id="1" xr6:uid="{00000000-0010-0000-0002-000001000000}" uniqueName="P1076492">
      <xmlPr mapId="1" xpath="/GFI-IZD-POD/NTI-GFI-IZD-POD_1000342/P1076492" xmlDataType="decimal"/>
    </xmlCellPr>
  </singleXmlCell>
  <singleXmlCell id="522" xr6:uid="{00000000-000C-0000-FFFF-FFFF01020000}" r="H50" connectionId="0">
    <xmlCellPr id="1" xr6:uid="{00000000-0010-0000-0102-000001000000}" uniqueName="P1076493">
      <xmlPr mapId="1" xpath="/GFI-IZD-POD/NTI-GFI-IZD-POD_1000342/P1076493" xmlDataType="decimal"/>
    </xmlCellPr>
  </singleXmlCell>
  <singleXmlCell id="523" xr6:uid="{00000000-000C-0000-FFFF-FFFF02020000}" r="I50" connectionId="0">
    <xmlCellPr id="1" xr6:uid="{00000000-0010-0000-0202-000001000000}" uniqueName="P1076494">
      <xmlPr mapId="1" xpath="/GFI-IZD-POD/NTI-GFI-IZD-POD_1000342/P1076494" xmlDataType="decimal"/>
    </xmlCellPr>
  </singleXmlCell>
  <singleXmlCell id="524" xr6:uid="{00000000-000C-0000-FFFF-FFFF03020000}" r="H51" connectionId="0">
    <xmlCellPr id="1" xr6:uid="{00000000-0010-0000-0302-000001000000}" uniqueName="P1076495">
      <xmlPr mapId="1" xpath="/GFI-IZD-POD/NTI-GFI-IZD-POD_1000342/P1076495" xmlDataType="decimal"/>
    </xmlCellPr>
  </singleXmlCell>
  <singleXmlCell id="525" xr6:uid="{00000000-000C-0000-FFFF-FFFF04020000}" r="I51" connectionId="0">
    <xmlCellPr id="1" xr6:uid="{00000000-0010-0000-0402-000001000000}" uniqueName="P1076496">
      <xmlPr mapId="1" xpath="/GFI-IZD-POD/NTI-GFI-IZD-POD_1000342/P1076496" xmlDataType="decimal"/>
    </xmlCellPr>
  </singleXmlCell>
  <singleXmlCell id="526" xr6:uid="{00000000-000C-0000-FFFF-FFFF05020000}" r="H52" connectionId="0">
    <xmlCellPr id="1" xr6:uid="{00000000-0010-0000-0502-000001000000}" uniqueName="P1078211">
      <xmlPr mapId="1" xpath="/GFI-IZD-POD/NTI-GFI-IZD-POD_1000342/P1078211" xmlDataType="decimal"/>
    </xmlCellPr>
  </singleXmlCell>
  <singleXmlCell id="527" xr6:uid="{00000000-000C-0000-FFFF-FFFF06020000}" r="I52" connectionId="0">
    <xmlCellPr id="1" xr6:uid="{00000000-0010-0000-0602-000001000000}" uniqueName="P1078212">
      <xmlPr mapId="1" xpath="/GFI-IZD-POD/NTI-GFI-IZD-POD_1000342/P1078212" xmlDataType="decimal"/>
    </xmlCellPr>
  </singleXmlCell>
  <singleXmlCell id="528" xr6:uid="{00000000-000C-0000-FFFF-FFFF07020000}" r="H53" connectionId="0">
    <xmlCellPr id="1" xr6:uid="{00000000-0010-0000-0702-000001000000}" uniqueName="P1078213">
      <xmlPr mapId="1" xpath="/GFI-IZD-POD/NTI-GFI-IZD-POD_1000342/P1078213" xmlDataType="decimal"/>
    </xmlCellPr>
  </singleXmlCell>
  <singleXmlCell id="529" xr6:uid="{00000000-000C-0000-FFFF-FFFF08020000}" r="I53" connectionId="0">
    <xmlCellPr id="1" xr6:uid="{00000000-0010-0000-0802-000001000000}" uniqueName="P1078214">
      <xmlPr mapId="1" xpath="/GFI-IZD-POD/NTI-GFI-IZD-POD_1000342/P1078214" xmlDataType="decimal"/>
    </xmlCellPr>
  </singleXmlCell>
  <singleXmlCell id="530" xr6:uid="{00000000-000C-0000-FFFF-FFFF09020000}" r="H54" connectionId="0">
    <xmlCellPr id="1" xr6:uid="{00000000-0010-0000-0902-000001000000}" uniqueName="P1078216">
      <xmlPr mapId="1" xpath="/GFI-IZD-POD/NTI-GFI-IZD-POD_1000342/P1078216" xmlDataType="decimal"/>
    </xmlCellPr>
  </singleXmlCell>
  <singleXmlCell id="531" xr6:uid="{00000000-000C-0000-FFFF-FFFF0A020000}" r="I54" connectionId="0">
    <xmlCellPr id="1" xr6:uid="{00000000-0010-0000-0A02-000001000000}" uniqueName="P1078218">
      <xmlPr mapId="1" xpath="/GFI-IZD-POD/NTI-GFI-IZD-POD_1000342/P1078218" xmlDataType="decimal"/>
    </xmlCellPr>
  </singleXmlCell>
  <singleXmlCell id="532" xr6:uid="{00000000-000C-0000-FFFF-FFFF0B020000}" r="H55" connectionId="0">
    <xmlCellPr id="1" xr6:uid="{00000000-0010-0000-0B02-000001000000}" uniqueName="P1078219">
      <xmlPr mapId="1" xpath="/GFI-IZD-POD/NTI-GFI-IZD-POD_1000342/P1078219" xmlDataType="decimal"/>
    </xmlCellPr>
  </singleXmlCell>
  <singleXmlCell id="533" xr6:uid="{00000000-000C-0000-FFFF-FFFF0C020000}" r="I55" connectionId="0">
    <xmlCellPr id="1" xr6:uid="{00000000-0010-0000-0C02-000001000000}" uniqueName="P1078221">
      <xmlPr mapId="1" xpath="/GFI-IZD-POD/NTI-GFI-IZD-POD_1000342/P1078221" xmlDataType="decimal"/>
    </xmlCellPr>
  </singleXmlCell>
  <singleXmlCell id="534" xr6:uid="{00000000-000C-0000-FFFF-FFFF0D020000}" r="H56" connectionId="0">
    <xmlCellPr id="1" xr6:uid="{00000000-0010-0000-0D02-000001000000}" uniqueName="P1078223">
      <xmlPr mapId="1" xpath="/GFI-IZD-POD/NTI-GFI-IZD-POD_1000342/P1078223" xmlDataType="decimal"/>
    </xmlCellPr>
  </singleXmlCell>
  <singleXmlCell id="535" xr6:uid="{00000000-000C-0000-FFFF-FFFF0E020000}" r="I56" connectionId="0">
    <xmlCellPr id="1" xr6:uid="{00000000-0010-0000-0E02-000001000000}" uniqueName="P1078225">
      <xmlPr mapId="1" xpath="/GFI-IZD-POD/NTI-GFI-IZD-POD_1000342/P1078225" xmlDataType="decimal"/>
    </xmlCellPr>
  </singleXmlCell>
  <singleXmlCell id="536" xr6:uid="{00000000-000C-0000-FFFF-FFFF0F020000}" r="H57" connectionId="0">
    <xmlCellPr id="1" xr6:uid="{00000000-0010-0000-0F02-000001000000}" uniqueName="P1078227">
      <xmlPr mapId="1" xpath="/GFI-IZD-POD/NTI-GFI-IZD-POD_1000342/P1078227" xmlDataType="decimal"/>
    </xmlCellPr>
  </singleXmlCell>
  <singleXmlCell id="537" xr6:uid="{00000000-000C-0000-FFFF-FFFF10020000}" r="I57" connectionId="0">
    <xmlCellPr id="1" xr6:uid="{00000000-0010-0000-1002-000001000000}" uniqueName="P1078228">
      <xmlPr mapId="1" xpath="/GFI-IZD-POD/NTI-GFI-IZD-POD_1000342/P1078228" xmlDataType="decimal"/>
    </xmlCellPr>
  </singleXmlCell>
  <singleXmlCell id="538" xr6:uid="{00000000-000C-0000-FFFF-FFFF11020000}" r="H58" connectionId="0">
    <xmlCellPr id="1" xr6:uid="{00000000-0010-0000-1102-000001000000}" uniqueName="P1078230">
      <xmlPr mapId="1" xpath="/GFI-IZD-POD/NTI-GFI-IZD-POD_1000342/P1078230" xmlDataType="decimal"/>
    </xmlCellPr>
  </singleXmlCell>
  <singleXmlCell id="539" xr6:uid="{00000000-000C-0000-FFFF-FFFF12020000}" r="I58" connectionId="0">
    <xmlCellPr id="1" xr6:uid="{00000000-0010-0000-1202-000001000000}" uniqueName="P1078232">
      <xmlPr mapId="1" xpath="/GFI-IZD-POD/NTI-GFI-IZD-POD_1000342/P1078232" xmlDataType="decimal"/>
    </xmlCellPr>
  </singleXmlCell>
  <singleXmlCell id="540" xr6:uid="{00000000-000C-0000-FFFF-FFFF13020000}" r="H59" connectionId="0">
    <xmlCellPr id="1" xr6:uid="{00000000-0010-0000-1302-000001000000}" uniqueName="P1078234">
      <xmlPr mapId="1" xpath="/GFI-IZD-POD/NTI-GFI-IZD-POD_1000342/P1078234" xmlDataType="decimal"/>
    </xmlCellPr>
  </singleXmlCell>
  <singleXmlCell id="541" xr6:uid="{00000000-000C-0000-FFFF-FFFF14020000}" r="I59" connectionId="0">
    <xmlCellPr id="1" xr6:uid="{00000000-0010-0000-1402-000001000000}" uniqueName="P1078235">
      <xmlPr mapId="1" xpath="/GFI-IZD-POD/NTI-GFI-IZD-POD_100034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42" xr6:uid="{00000000-000C-0000-FFFF-FFFF15020000}" r="H8" connectionId="0">
    <xmlCellPr id="1" xr6:uid="{00000000-0010-0000-1502-000001000000}" uniqueName="P1078099">
      <xmlPr mapId="1" xpath="/GFI-IZD-POD/NTD-GFI-IZD-POD_1000343/P1078099" xmlDataType="decimal"/>
    </xmlCellPr>
  </singleXmlCell>
  <singleXmlCell id="543" xr6:uid="{00000000-000C-0000-FFFF-FFFF16020000}" r="I8" connectionId="0">
    <xmlCellPr id="1" xr6:uid="{00000000-0010-0000-1602-000001000000}" uniqueName="P1078100">
      <xmlPr mapId="1" xpath="/GFI-IZD-POD/NTD-GFI-IZD-POD_1000343/P1078100" xmlDataType="decimal"/>
    </xmlCellPr>
  </singleXmlCell>
  <singleXmlCell id="544" xr6:uid="{00000000-000C-0000-FFFF-FFFF17020000}" r="H9" connectionId="0">
    <xmlCellPr id="1" xr6:uid="{00000000-0010-0000-1702-000001000000}" uniqueName="P1078101">
      <xmlPr mapId="1" xpath="/GFI-IZD-POD/NTD-GFI-IZD-POD_1000343/P1078101" xmlDataType="decimal"/>
    </xmlCellPr>
  </singleXmlCell>
  <singleXmlCell id="545" xr6:uid="{00000000-000C-0000-FFFF-FFFF18020000}" r="I9" connectionId="0">
    <xmlCellPr id="1" xr6:uid="{00000000-0010-0000-1802-000001000000}" uniqueName="P1078102">
      <xmlPr mapId="1" xpath="/GFI-IZD-POD/NTD-GFI-IZD-POD_1000343/P1078102" xmlDataType="decimal"/>
    </xmlCellPr>
  </singleXmlCell>
  <singleXmlCell id="546" xr6:uid="{00000000-000C-0000-FFFF-FFFF19020000}" r="H10" connectionId="0">
    <xmlCellPr id="1" xr6:uid="{00000000-0010-0000-1902-000001000000}" uniqueName="P1078103">
      <xmlPr mapId="1" xpath="/GFI-IZD-POD/NTD-GFI-IZD-POD_1000343/P1078103" xmlDataType="decimal"/>
    </xmlCellPr>
  </singleXmlCell>
  <singleXmlCell id="547" xr6:uid="{00000000-000C-0000-FFFF-FFFF1A020000}" r="I10" connectionId="0">
    <xmlCellPr id="1" xr6:uid="{00000000-0010-0000-1A02-000001000000}" uniqueName="P1078104">
      <xmlPr mapId="1" xpath="/GFI-IZD-POD/NTD-GFI-IZD-POD_1000343/P1078104" xmlDataType="decimal"/>
    </xmlCellPr>
  </singleXmlCell>
  <singleXmlCell id="548" xr6:uid="{00000000-000C-0000-FFFF-FFFF1B020000}" r="H11" connectionId="0">
    <xmlCellPr id="1" xr6:uid="{00000000-0010-0000-1B02-000001000000}" uniqueName="P1078105">
      <xmlPr mapId="1" xpath="/GFI-IZD-POD/NTD-GFI-IZD-POD_1000343/P1078105" xmlDataType="decimal"/>
    </xmlCellPr>
  </singleXmlCell>
  <singleXmlCell id="549" xr6:uid="{00000000-000C-0000-FFFF-FFFF1C020000}" r="I11" connectionId="0">
    <xmlCellPr id="1" xr6:uid="{00000000-0010-0000-1C02-000001000000}" uniqueName="P1078106">
      <xmlPr mapId="1" xpath="/GFI-IZD-POD/NTD-GFI-IZD-POD_1000343/P1078106" xmlDataType="decimal"/>
    </xmlCellPr>
  </singleXmlCell>
  <singleXmlCell id="550" xr6:uid="{00000000-000C-0000-FFFF-FFFF1D020000}" r="H12" connectionId="0">
    <xmlCellPr id="1" xr6:uid="{00000000-0010-0000-1D02-000001000000}" uniqueName="P1078107">
      <xmlPr mapId="1" xpath="/GFI-IZD-POD/NTD-GFI-IZD-POD_1000343/P1078107" xmlDataType="decimal"/>
    </xmlCellPr>
  </singleXmlCell>
  <singleXmlCell id="551" xr6:uid="{00000000-000C-0000-FFFF-FFFF1E020000}" r="I12" connectionId="0">
    <xmlCellPr id="1" xr6:uid="{00000000-0010-0000-1E02-000001000000}" uniqueName="P1078108">
      <xmlPr mapId="1" xpath="/GFI-IZD-POD/NTD-GFI-IZD-POD_1000343/P1078108" xmlDataType="decimal"/>
    </xmlCellPr>
  </singleXmlCell>
  <singleXmlCell id="559" xr6:uid="{00000000-000C-0000-FFFF-FFFF1F020000}" r="H13" connectionId="0">
    <xmlCellPr id="1" xr6:uid="{00000000-0010-0000-1F02-000001000000}" uniqueName="P1078115">
      <xmlPr mapId="1" xpath="/GFI-IZD-POD/NTD-GFI-IZD-POD_1000343/P1078115" xmlDataType="decimal"/>
    </xmlCellPr>
  </singleXmlCell>
  <singleXmlCell id="562" xr6:uid="{00000000-000C-0000-FFFF-FFFF20020000}" r="I13" connectionId="0">
    <xmlCellPr id="1" xr6:uid="{00000000-0010-0000-2002-000001000000}" uniqueName="P1078116">
      <xmlPr mapId="1" xpath="/GFI-IZD-POD/NTD-GFI-IZD-POD_1000343/P1078116" xmlDataType="decimal"/>
    </xmlCellPr>
  </singleXmlCell>
  <singleXmlCell id="563" xr6:uid="{00000000-000C-0000-FFFF-FFFF21020000}" r="H14" connectionId="0">
    <xmlCellPr id="1" xr6:uid="{00000000-0010-0000-2102-000001000000}" uniqueName="P1078117">
      <xmlPr mapId="1" xpath="/GFI-IZD-POD/NTD-GFI-IZD-POD_1000343/P1078117" xmlDataType="decimal"/>
    </xmlCellPr>
  </singleXmlCell>
  <singleXmlCell id="564" xr6:uid="{00000000-000C-0000-FFFF-FFFF22020000}" r="I14" connectionId="0">
    <xmlCellPr id="1" xr6:uid="{00000000-0010-0000-2202-000001000000}" uniqueName="P1078118">
      <xmlPr mapId="1" xpath="/GFI-IZD-POD/NTD-GFI-IZD-POD_1000343/P1078118" xmlDataType="decimal"/>
    </xmlCellPr>
  </singleXmlCell>
  <singleXmlCell id="565" xr6:uid="{00000000-000C-0000-FFFF-FFFF23020000}" r="H15" connectionId="0">
    <xmlCellPr id="1" xr6:uid="{00000000-0010-0000-2302-000001000000}" uniqueName="P1078119">
      <xmlPr mapId="1" xpath="/GFI-IZD-POD/NTD-GFI-IZD-POD_1000343/P1078119" xmlDataType="decimal"/>
    </xmlCellPr>
  </singleXmlCell>
  <singleXmlCell id="566" xr6:uid="{00000000-000C-0000-FFFF-FFFF24020000}" r="I15" connectionId="0">
    <xmlCellPr id="1" xr6:uid="{00000000-0010-0000-2402-000001000000}" uniqueName="P1078120">
      <xmlPr mapId="1" xpath="/GFI-IZD-POD/NTD-GFI-IZD-POD_1000343/P1078120" xmlDataType="decimal"/>
    </xmlCellPr>
  </singleXmlCell>
  <singleXmlCell id="567" xr6:uid="{00000000-000C-0000-FFFF-FFFF25020000}" r="H20" connectionId="0">
    <xmlCellPr id="1" xr6:uid="{00000000-0010-0000-2502-000001000000}" uniqueName="P1078121">
      <xmlPr mapId="1" xpath="/GFI-IZD-POD/NTD-GFI-IZD-POD_1000343/P1078121" xmlDataType="decimal"/>
    </xmlCellPr>
  </singleXmlCell>
  <singleXmlCell id="568" xr6:uid="{00000000-000C-0000-FFFF-FFFF26020000}" r="I20" connectionId="0">
    <xmlCellPr id="1" xr6:uid="{00000000-0010-0000-2602-000001000000}" uniqueName="P1078122">
      <xmlPr mapId="1" xpath="/GFI-IZD-POD/NTD-GFI-IZD-POD_1000343/P1078122" xmlDataType="decimal"/>
    </xmlCellPr>
  </singleXmlCell>
  <singleXmlCell id="569" xr6:uid="{00000000-000C-0000-FFFF-FFFF27020000}" r="H23" connectionId="0">
    <xmlCellPr id="1" xr6:uid="{00000000-0010-0000-2702-000001000000}" uniqueName="P1078123">
      <xmlPr mapId="1" xpath="/GFI-IZD-POD/NTD-GFI-IZD-POD_1000343/P1078123" xmlDataType="decimal"/>
    </xmlCellPr>
  </singleXmlCell>
  <singleXmlCell id="570" xr6:uid="{00000000-000C-0000-FFFF-FFFF28020000}" r="I23" connectionId="0">
    <xmlCellPr id="1" xr6:uid="{00000000-0010-0000-2802-000001000000}" uniqueName="P1078124">
      <xmlPr mapId="1" xpath="/GFI-IZD-POD/NTD-GFI-IZD-POD_1000343/P1078124" xmlDataType="decimal"/>
    </xmlCellPr>
  </singleXmlCell>
  <singleXmlCell id="571" xr6:uid="{00000000-000C-0000-FFFF-FFFF29020000}" r="H24" connectionId="0">
    <xmlCellPr id="1" xr6:uid="{00000000-0010-0000-2902-000001000000}" uniqueName="P1078125">
      <xmlPr mapId="1" xpath="/GFI-IZD-POD/NTD-GFI-IZD-POD_1000343/P1078125" xmlDataType="decimal"/>
    </xmlCellPr>
  </singleXmlCell>
  <singleXmlCell id="572" xr6:uid="{00000000-000C-0000-FFFF-FFFF2A020000}" r="I24" connectionId="0">
    <xmlCellPr id="1" xr6:uid="{00000000-0010-0000-2A02-000001000000}" uniqueName="P1078126">
      <xmlPr mapId="1" xpath="/GFI-IZD-POD/NTD-GFI-IZD-POD_1000343/P1078126" xmlDataType="decimal"/>
    </xmlCellPr>
  </singleXmlCell>
  <singleXmlCell id="573" xr6:uid="{00000000-000C-0000-FFFF-FFFF2B020000}" r="H25" connectionId="0">
    <xmlCellPr id="1" xr6:uid="{00000000-0010-0000-2B02-000001000000}" uniqueName="P1078127">
      <xmlPr mapId="1" xpath="/GFI-IZD-POD/NTD-GFI-IZD-POD_1000343/P1078127" xmlDataType="decimal"/>
    </xmlCellPr>
  </singleXmlCell>
  <singleXmlCell id="574" xr6:uid="{00000000-000C-0000-FFFF-FFFF2C020000}" r="I25" connectionId="0">
    <xmlCellPr id="1" xr6:uid="{00000000-0010-0000-2C02-000001000000}" uniqueName="P1078128">
      <xmlPr mapId="1" xpath="/GFI-IZD-POD/NTD-GFI-IZD-POD_1000343/P1078128" xmlDataType="decimal"/>
    </xmlCellPr>
  </singleXmlCell>
  <singleXmlCell id="575" xr6:uid="{00000000-000C-0000-FFFF-FFFF2D020000}" r="H26" connectionId="0">
    <xmlCellPr id="1" xr6:uid="{00000000-0010-0000-2D02-000001000000}" uniqueName="P1078129">
      <xmlPr mapId="1" xpath="/GFI-IZD-POD/NTD-GFI-IZD-POD_1000343/P1078129" xmlDataType="decimal"/>
    </xmlCellPr>
  </singleXmlCell>
  <singleXmlCell id="576" xr6:uid="{00000000-000C-0000-FFFF-FFFF2E020000}" r="I26" connectionId="0">
    <xmlCellPr id="1" xr6:uid="{00000000-0010-0000-2E02-000001000000}" uniqueName="P1078130">
      <xmlPr mapId="1" xpath="/GFI-IZD-POD/NTD-GFI-IZD-POD_1000343/P1078130" xmlDataType="decimal"/>
    </xmlCellPr>
  </singleXmlCell>
  <singleXmlCell id="577" xr6:uid="{00000000-000C-0000-FFFF-FFFF2F020000}" r="H27" connectionId="0">
    <xmlCellPr id="1" xr6:uid="{00000000-0010-0000-2F02-000001000000}" uniqueName="P1078131">
      <xmlPr mapId="1" xpath="/GFI-IZD-POD/NTD-GFI-IZD-POD_1000343/P1078131" xmlDataType="decimal"/>
    </xmlCellPr>
  </singleXmlCell>
  <singleXmlCell id="578" xr6:uid="{00000000-000C-0000-FFFF-FFFF30020000}" r="I27" connectionId="0">
    <xmlCellPr id="1" xr6:uid="{00000000-0010-0000-3002-000001000000}" uniqueName="P1078132">
      <xmlPr mapId="1" xpath="/GFI-IZD-POD/NTD-GFI-IZD-POD_1000343/P1078132" xmlDataType="decimal"/>
    </xmlCellPr>
  </singleXmlCell>
  <singleXmlCell id="579" xr6:uid="{00000000-000C-0000-FFFF-FFFF31020000}" r="H28" connectionId="0">
    <xmlCellPr id="1" xr6:uid="{00000000-0010-0000-3102-000001000000}" uniqueName="P1078133">
      <xmlPr mapId="1" xpath="/GFI-IZD-POD/NTD-GFI-IZD-POD_1000343/P1078133" xmlDataType="decimal"/>
    </xmlCellPr>
  </singleXmlCell>
  <singleXmlCell id="580" xr6:uid="{00000000-000C-0000-FFFF-FFFF32020000}" r="I28" connectionId="0">
    <xmlCellPr id="1" xr6:uid="{00000000-0010-0000-3202-000001000000}" uniqueName="P1078134">
      <xmlPr mapId="1" xpath="/GFI-IZD-POD/NTD-GFI-IZD-POD_1000343/P1078134" xmlDataType="decimal"/>
    </xmlCellPr>
  </singleXmlCell>
  <singleXmlCell id="581" xr6:uid="{00000000-000C-0000-FFFF-FFFF33020000}" r="H29" connectionId="0">
    <xmlCellPr id="1" xr6:uid="{00000000-0010-0000-3302-000001000000}" uniqueName="P1078135">
      <xmlPr mapId="1" xpath="/GFI-IZD-POD/NTD-GFI-IZD-POD_1000343/P1078135" xmlDataType="decimal"/>
    </xmlCellPr>
  </singleXmlCell>
  <singleXmlCell id="582" xr6:uid="{00000000-000C-0000-FFFF-FFFF34020000}" r="I29" connectionId="0">
    <xmlCellPr id="1" xr6:uid="{00000000-0010-0000-3402-000001000000}" uniqueName="P1078136">
      <xmlPr mapId="1" xpath="/GFI-IZD-POD/NTD-GFI-IZD-POD_1000343/P1078136" xmlDataType="decimal"/>
    </xmlCellPr>
  </singleXmlCell>
  <singleXmlCell id="583" xr6:uid="{00000000-000C-0000-FFFF-FFFF35020000}" r="H30" connectionId="0">
    <xmlCellPr id="1" xr6:uid="{00000000-0010-0000-3502-000001000000}" uniqueName="P1078137">
      <xmlPr mapId="1" xpath="/GFI-IZD-POD/NTD-GFI-IZD-POD_1000343/P1078137" xmlDataType="decimal"/>
    </xmlCellPr>
  </singleXmlCell>
  <singleXmlCell id="584" xr6:uid="{00000000-000C-0000-FFFF-FFFF36020000}" r="I30" connectionId="0">
    <xmlCellPr id="1" xr6:uid="{00000000-0010-0000-3602-000001000000}" uniqueName="P1078138">
      <xmlPr mapId="1" xpath="/GFI-IZD-POD/NTD-GFI-IZD-POD_1000343/P1078138" xmlDataType="decimal"/>
    </xmlCellPr>
  </singleXmlCell>
  <singleXmlCell id="585" xr6:uid="{00000000-000C-0000-FFFF-FFFF37020000}" r="H31" connectionId="0">
    <xmlCellPr id="1" xr6:uid="{00000000-0010-0000-3702-000001000000}" uniqueName="P1078139">
      <xmlPr mapId="1" xpath="/GFI-IZD-POD/NTD-GFI-IZD-POD_1000343/P1078139" xmlDataType="decimal"/>
    </xmlCellPr>
  </singleXmlCell>
  <singleXmlCell id="586" xr6:uid="{00000000-000C-0000-FFFF-FFFF38020000}" r="I31" connectionId="0">
    <xmlCellPr id="1" xr6:uid="{00000000-0010-0000-3802-000001000000}" uniqueName="P1078140">
      <xmlPr mapId="1" xpath="/GFI-IZD-POD/NTD-GFI-IZD-POD_1000343/P1078140" xmlDataType="decimal"/>
    </xmlCellPr>
  </singleXmlCell>
  <singleXmlCell id="587" xr6:uid="{00000000-000C-0000-FFFF-FFFF39020000}" r="H32" connectionId="0">
    <xmlCellPr id="1" xr6:uid="{00000000-0010-0000-3902-000001000000}" uniqueName="P1078141">
      <xmlPr mapId="1" xpath="/GFI-IZD-POD/NTD-GFI-IZD-POD_1000343/P1078141" xmlDataType="decimal"/>
    </xmlCellPr>
  </singleXmlCell>
  <singleXmlCell id="588" xr6:uid="{00000000-000C-0000-FFFF-FFFF3A020000}" r="I32" connectionId="0">
    <xmlCellPr id="1" xr6:uid="{00000000-0010-0000-3A02-000001000000}" uniqueName="P1078142">
      <xmlPr mapId="1" xpath="/GFI-IZD-POD/NTD-GFI-IZD-POD_1000343/P1078142" xmlDataType="decimal"/>
    </xmlCellPr>
  </singleXmlCell>
  <singleXmlCell id="589" xr6:uid="{00000000-000C-0000-FFFF-FFFF3B020000}" r="H33" connectionId="0">
    <xmlCellPr id="1" xr6:uid="{00000000-0010-0000-3B02-000001000000}" uniqueName="P1078143">
      <xmlPr mapId="1" xpath="/GFI-IZD-POD/NTD-GFI-IZD-POD_1000343/P1078143" xmlDataType="decimal"/>
    </xmlCellPr>
  </singleXmlCell>
  <singleXmlCell id="590" xr6:uid="{00000000-000C-0000-FFFF-FFFF3C020000}" r="I33" connectionId="0">
    <xmlCellPr id="1" xr6:uid="{00000000-0010-0000-3C02-000001000000}" uniqueName="P1078144">
      <xmlPr mapId="1" xpath="/GFI-IZD-POD/NTD-GFI-IZD-POD_1000343/P1078144" xmlDataType="decimal"/>
    </xmlCellPr>
  </singleXmlCell>
  <singleXmlCell id="591" xr6:uid="{00000000-000C-0000-FFFF-FFFF3D020000}" r="H34" connectionId="0">
    <xmlCellPr id="1" xr6:uid="{00000000-0010-0000-3D02-000001000000}" uniqueName="P1078145">
      <xmlPr mapId="1" xpath="/GFI-IZD-POD/NTD-GFI-IZD-POD_1000343/P1078145" xmlDataType="decimal"/>
    </xmlCellPr>
  </singleXmlCell>
  <singleXmlCell id="592" xr6:uid="{00000000-000C-0000-FFFF-FFFF3E020000}" r="I34" connectionId="0">
    <xmlCellPr id="1" xr6:uid="{00000000-0010-0000-3E02-000001000000}" uniqueName="P1078146">
      <xmlPr mapId="1" xpath="/GFI-IZD-POD/NTD-GFI-IZD-POD_1000343/P1078146" xmlDataType="decimal"/>
    </xmlCellPr>
  </singleXmlCell>
  <singleXmlCell id="593" xr6:uid="{00000000-000C-0000-FFFF-FFFF3F020000}" r="H35" connectionId="0">
    <xmlCellPr id="1" xr6:uid="{00000000-0010-0000-3F02-000001000000}" uniqueName="P1078147">
      <xmlPr mapId="1" xpath="/GFI-IZD-POD/NTD-GFI-IZD-POD_1000343/P1078147" xmlDataType="decimal"/>
    </xmlCellPr>
  </singleXmlCell>
  <singleXmlCell id="594" xr6:uid="{00000000-000C-0000-FFFF-FFFF40020000}" r="I35" connectionId="0">
    <xmlCellPr id="1" xr6:uid="{00000000-0010-0000-4002-000001000000}" uniqueName="P1078148">
      <xmlPr mapId="1" xpath="/GFI-IZD-POD/NTD-GFI-IZD-POD_1000343/P1078148" xmlDataType="decimal"/>
    </xmlCellPr>
  </singleXmlCell>
  <singleXmlCell id="595" xr6:uid="{00000000-000C-0000-FFFF-FFFF41020000}" r="H36" connectionId="0">
    <xmlCellPr id="1" xr6:uid="{00000000-0010-0000-4102-000001000000}" uniqueName="P1078149">
      <xmlPr mapId="1" xpath="/GFI-IZD-POD/NTD-GFI-IZD-POD_1000343/P1078149" xmlDataType="decimal"/>
    </xmlCellPr>
  </singleXmlCell>
  <singleXmlCell id="596" xr6:uid="{00000000-000C-0000-FFFF-FFFF42020000}" r="I36" connectionId="0">
    <xmlCellPr id="1" xr6:uid="{00000000-0010-0000-4202-000001000000}" uniqueName="P1078150">
      <xmlPr mapId="1" xpath="/GFI-IZD-POD/NTD-GFI-IZD-POD_1000343/P1078150" xmlDataType="decimal"/>
    </xmlCellPr>
  </singleXmlCell>
  <singleXmlCell id="597" xr6:uid="{00000000-000C-0000-FFFF-FFFF43020000}" r="H38" connectionId="0">
    <xmlCellPr id="1" xr6:uid="{00000000-0010-0000-4302-000001000000}" uniqueName="P1078151">
      <xmlPr mapId="1" xpath="/GFI-IZD-POD/NTD-GFI-IZD-POD_1000343/P1078151" xmlDataType="decimal"/>
    </xmlCellPr>
  </singleXmlCell>
  <singleXmlCell id="598" xr6:uid="{00000000-000C-0000-FFFF-FFFF44020000}" r="I38" connectionId="0">
    <xmlCellPr id="1" xr6:uid="{00000000-0010-0000-4402-000001000000}" uniqueName="P1078152">
      <xmlPr mapId="1" xpath="/GFI-IZD-POD/NTD-GFI-IZD-POD_1000343/P1078152" xmlDataType="decimal"/>
    </xmlCellPr>
  </singleXmlCell>
  <singleXmlCell id="599" xr6:uid="{00000000-000C-0000-FFFF-FFFF45020000}" r="H39" connectionId="0">
    <xmlCellPr id="1" xr6:uid="{00000000-0010-0000-4502-000001000000}" uniqueName="P1078153">
      <xmlPr mapId="1" xpath="/GFI-IZD-POD/NTD-GFI-IZD-POD_1000343/P1078153" xmlDataType="decimal"/>
    </xmlCellPr>
  </singleXmlCell>
  <singleXmlCell id="600" xr6:uid="{00000000-000C-0000-FFFF-FFFF46020000}" r="I39" connectionId="0">
    <xmlCellPr id="1" xr6:uid="{00000000-0010-0000-4602-000001000000}" uniqueName="P1078154">
      <xmlPr mapId="1" xpath="/GFI-IZD-POD/NTD-GFI-IZD-POD_1000343/P1078154" xmlDataType="decimal"/>
    </xmlCellPr>
  </singleXmlCell>
  <singleXmlCell id="601" xr6:uid="{00000000-000C-0000-FFFF-FFFF47020000}" r="H40" connectionId="0">
    <xmlCellPr id="1" xr6:uid="{00000000-0010-0000-4702-000001000000}" uniqueName="P1078155">
      <xmlPr mapId="1" xpath="/GFI-IZD-POD/NTD-GFI-IZD-POD_1000343/P1078155" xmlDataType="decimal"/>
    </xmlCellPr>
  </singleXmlCell>
  <singleXmlCell id="602" xr6:uid="{00000000-000C-0000-FFFF-FFFF48020000}" r="I40" connectionId="0">
    <xmlCellPr id="1" xr6:uid="{00000000-0010-0000-4802-000001000000}" uniqueName="P1078156">
      <xmlPr mapId="1" xpath="/GFI-IZD-POD/NTD-GFI-IZD-POD_1000343/P1078156" xmlDataType="decimal"/>
    </xmlCellPr>
  </singleXmlCell>
  <singleXmlCell id="603" xr6:uid="{00000000-000C-0000-FFFF-FFFF49020000}" r="H41" connectionId="0">
    <xmlCellPr id="1" xr6:uid="{00000000-0010-0000-4902-000001000000}" uniqueName="P1078157">
      <xmlPr mapId="1" xpath="/GFI-IZD-POD/NTD-GFI-IZD-POD_1000343/P1078157" xmlDataType="decimal"/>
    </xmlCellPr>
  </singleXmlCell>
  <singleXmlCell id="604" xr6:uid="{00000000-000C-0000-FFFF-FFFF4A020000}" r="I41" connectionId="0">
    <xmlCellPr id="1" xr6:uid="{00000000-0010-0000-4A02-000001000000}" uniqueName="P1078158">
      <xmlPr mapId="1" xpath="/GFI-IZD-POD/NTD-GFI-IZD-POD_1000343/P1078158" xmlDataType="decimal"/>
    </xmlCellPr>
  </singleXmlCell>
  <singleXmlCell id="605" xr6:uid="{00000000-000C-0000-FFFF-FFFF4B020000}" r="H42" connectionId="0">
    <xmlCellPr id="1" xr6:uid="{00000000-0010-0000-4B02-000001000000}" uniqueName="P1078159">
      <xmlPr mapId="1" xpath="/GFI-IZD-POD/NTD-GFI-IZD-POD_1000343/P1078159" xmlDataType="decimal"/>
    </xmlCellPr>
  </singleXmlCell>
  <singleXmlCell id="606" xr6:uid="{00000000-000C-0000-FFFF-FFFF4C020000}" r="I42" connectionId="0">
    <xmlCellPr id="1" xr6:uid="{00000000-0010-0000-4C02-000001000000}" uniqueName="P1078160">
      <xmlPr mapId="1" xpath="/GFI-IZD-POD/NTD-GFI-IZD-POD_1000343/P1078160" xmlDataType="decimal"/>
    </xmlCellPr>
  </singleXmlCell>
  <singleXmlCell id="607" xr6:uid="{00000000-000C-0000-FFFF-FFFF4D020000}" r="H43" connectionId="0">
    <xmlCellPr id="1" xr6:uid="{00000000-0010-0000-4D02-000001000000}" uniqueName="P1078161">
      <xmlPr mapId="1" xpath="/GFI-IZD-POD/NTD-GFI-IZD-POD_1000343/P1078161" xmlDataType="decimal"/>
    </xmlCellPr>
  </singleXmlCell>
  <singleXmlCell id="608" xr6:uid="{00000000-000C-0000-FFFF-FFFF4E020000}" r="I43" connectionId="0">
    <xmlCellPr id="1" xr6:uid="{00000000-0010-0000-4E02-000001000000}" uniqueName="P1078162">
      <xmlPr mapId="1" xpath="/GFI-IZD-POD/NTD-GFI-IZD-POD_1000343/P1078162" xmlDataType="decimal"/>
    </xmlCellPr>
  </singleXmlCell>
  <singleXmlCell id="609" xr6:uid="{00000000-000C-0000-FFFF-FFFF4F020000}" r="H44" connectionId="0">
    <xmlCellPr id="1" xr6:uid="{00000000-0010-0000-4F02-000001000000}" uniqueName="P1078163">
      <xmlPr mapId="1" xpath="/GFI-IZD-POD/NTD-GFI-IZD-POD_1000343/P1078163" xmlDataType="decimal"/>
    </xmlCellPr>
  </singleXmlCell>
  <singleXmlCell id="610" xr6:uid="{00000000-000C-0000-FFFF-FFFF50020000}" r="I44" connectionId="0">
    <xmlCellPr id="1" xr6:uid="{00000000-0010-0000-5002-000001000000}" uniqueName="P1078164">
      <xmlPr mapId="1" xpath="/GFI-IZD-POD/NTD-GFI-IZD-POD_1000343/P1078164" xmlDataType="decimal"/>
    </xmlCellPr>
  </singleXmlCell>
  <singleXmlCell id="611" xr6:uid="{00000000-000C-0000-FFFF-FFFF51020000}" r="H45" connectionId="0">
    <xmlCellPr id="1" xr6:uid="{00000000-0010-0000-5102-000001000000}" uniqueName="P1078165">
      <xmlPr mapId="1" xpath="/GFI-IZD-POD/NTD-GFI-IZD-POD_1000343/P1078165" xmlDataType="decimal"/>
    </xmlCellPr>
  </singleXmlCell>
  <singleXmlCell id="612" xr6:uid="{00000000-000C-0000-FFFF-FFFF52020000}" r="I45" connectionId="0">
    <xmlCellPr id="1" xr6:uid="{00000000-0010-0000-5202-000001000000}" uniqueName="P1078166">
      <xmlPr mapId="1" xpath="/GFI-IZD-POD/NTD-GFI-IZD-POD_1000343/P1078166" xmlDataType="decimal"/>
    </xmlCellPr>
  </singleXmlCell>
  <singleXmlCell id="613" xr6:uid="{00000000-000C-0000-FFFF-FFFF53020000}" r="H46" connectionId="0">
    <xmlCellPr id="1" xr6:uid="{00000000-0010-0000-5302-000001000000}" uniqueName="P1078167">
      <xmlPr mapId="1" xpath="/GFI-IZD-POD/NTD-GFI-IZD-POD_1000343/P1078167" xmlDataType="decimal"/>
    </xmlCellPr>
  </singleXmlCell>
  <singleXmlCell id="614" xr6:uid="{00000000-000C-0000-FFFF-FFFF54020000}" r="I46" connectionId="0">
    <xmlCellPr id="1" xr6:uid="{00000000-0010-0000-5402-000001000000}" uniqueName="P1078168">
      <xmlPr mapId="1" xpath="/GFI-IZD-POD/NTD-GFI-IZD-POD_1000343/P1078168" xmlDataType="decimal"/>
    </xmlCellPr>
  </singleXmlCell>
  <singleXmlCell id="615" xr6:uid="{00000000-000C-0000-FFFF-FFFF55020000}" r="H47" connectionId="0">
    <xmlCellPr id="1" xr6:uid="{00000000-0010-0000-5502-000001000000}" uniqueName="P1078169">
      <xmlPr mapId="1" xpath="/GFI-IZD-POD/NTD-GFI-IZD-POD_1000343/P1078169" xmlDataType="decimal"/>
    </xmlCellPr>
  </singleXmlCell>
  <singleXmlCell id="616" xr6:uid="{00000000-000C-0000-FFFF-FFFF56020000}" r="I47" connectionId="0">
    <xmlCellPr id="1" xr6:uid="{00000000-0010-0000-5602-000001000000}" uniqueName="P1078170">
      <xmlPr mapId="1" xpath="/GFI-IZD-POD/NTD-GFI-IZD-POD_1000343/P1078170" xmlDataType="decimal"/>
    </xmlCellPr>
  </singleXmlCell>
  <singleXmlCell id="617" xr6:uid="{00000000-000C-0000-FFFF-FFFF57020000}" r="H48" connectionId="0">
    <xmlCellPr id="1" xr6:uid="{00000000-0010-0000-5702-000001000000}" uniqueName="P1078171">
      <xmlPr mapId="1" xpath="/GFI-IZD-POD/NTD-GFI-IZD-POD_1000343/P1078171" xmlDataType="decimal"/>
    </xmlCellPr>
  </singleXmlCell>
  <singleXmlCell id="618" xr6:uid="{00000000-000C-0000-FFFF-FFFF58020000}" r="I48" connectionId="0">
    <xmlCellPr id="1" xr6:uid="{00000000-0010-0000-5802-000001000000}" uniqueName="P1078172">
      <xmlPr mapId="1" xpath="/GFI-IZD-POD/NTD-GFI-IZD-POD_1000343/P1078172" xmlDataType="decimal"/>
    </xmlCellPr>
  </singleXmlCell>
  <singleXmlCell id="619" xr6:uid="{00000000-000C-0000-FFFF-FFFF59020000}" r="H49" connectionId="0">
    <xmlCellPr id="1" xr6:uid="{00000000-0010-0000-5902-000001000000}" uniqueName="P1078173">
      <xmlPr mapId="1" xpath="/GFI-IZD-POD/NTD-GFI-IZD-POD_1000343/P1078173" xmlDataType="decimal"/>
    </xmlCellPr>
  </singleXmlCell>
  <singleXmlCell id="620" xr6:uid="{00000000-000C-0000-FFFF-FFFF5A020000}" r="I49" connectionId="0">
    <xmlCellPr id="1" xr6:uid="{00000000-0010-0000-5A02-000001000000}" uniqueName="P1078174">
      <xmlPr mapId="1" xpath="/GFI-IZD-POD/NTD-GFI-IZD-POD_1000343/P1078174" xmlDataType="decimal"/>
    </xmlCellPr>
  </singleXmlCell>
  <singleXmlCell id="621" xr6:uid="{00000000-000C-0000-FFFF-FFFF5B020000}" r="H50" connectionId="0">
    <xmlCellPr id="1" xr6:uid="{00000000-0010-0000-5B02-000001000000}" uniqueName="P1078175">
      <xmlPr mapId="1" xpath="/GFI-IZD-POD/NTD-GFI-IZD-POD_1000343/P1078175" xmlDataType="decimal"/>
    </xmlCellPr>
  </singleXmlCell>
  <singleXmlCell id="622" xr6:uid="{00000000-000C-0000-FFFF-FFFF5C020000}" r="I50" connectionId="0">
    <xmlCellPr id="1" xr6:uid="{00000000-0010-0000-5C02-000001000000}" uniqueName="P1078176">
      <xmlPr mapId="1" xpath="/GFI-IZD-POD/NTD-GFI-IZD-POD_1000343/P1078176" xmlDataType="decimal"/>
    </xmlCellPr>
  </singleXmlCell>
  <singleXmlCell id="623" xr6:uid="{00000000-000C-0000-FFFF-FFFF5D020000}" r="H51" connectionId="0">
    <xmlCellPr id="1" xr6:uid="{00000000-0010-0000-5D02-000001000000}" uniqueName="P1078177">
      <xmlPr mapId="1" xpath="/GFI-IZD-POD/NTD-GFI-IZD-POD_1000343/P1078177" xmlDataType="decimal"/>
    </xmlCellPr>
  </singleXmlCell>
  <singleXmlCell id="624" xr6:uid="{00000000-000C-0000-FFFF-FFFF5E020000}" r="I51" connectionId="0">
    <xmlCellPr id="1" xr6:uid="{00000000-0010-0000-5E02-000001000000}" uniqueName="P1078178">
      <xmlPr mapId="1" xpath="/GFI-IZD-POD/NTD-GFI-IZD-POD_1000343/P1078178" xmlDataType="decimal"/>
    </xmlCellPr>
  </singleXmlCell>
  <singleXmlCell id="625" xr6:uid="{00000000-000C-0000-FFFF-FFFF5F020000}" r="H52" connectionId="0">
    <xmlCellPr id="1" xr6:uid="{00000000-0010-0000-5F02-000001000000}" uniqueName="P1078179">
      <xmlPr mapId="1" xpath="/GFI-IZD-POD/NTD-GFI-IZD-POD_1000343/P1078179" xmlDataType="decimal"/>
    </xmlCellPr>
  </singleXmlCell>
  <singleXmlCell id="626" xr6:uid="{00000000-000C-0000-FFFF-FFFF60020000}" r="I52" connectionId="0">
    <xmlCellPr id="1" xr6:uid="{00000000-0010-0000-6002-000001000000}" uniqueName="P1078180">
      <xmlPr mapId="1" xpath="/GFI-IZD-POD/NTD-GFI-IZD-POD_1000343/P1078180" xmlDataType="decimal"/>
    </xmlCellPr>
  </singleXmlCell>
  <singleXmlCell id="627" xr6:uid="{00000000-000C-0000-FFFF-FFFF61020000}" r="H53" connectionId="0">
    <xmlCellPr id="1" xr6:uid="{00000000-0010-0000-6102-000001000000}" uniqueName="P1078181">
      <xmlPr mapId="1" xpath="/GFI-IZD-POD/NTD-GFI-IZD-POD_1000343/P1078181" xmlDataType="decimal"/>
    </xmlCellPr>
  </singleXmlCell>
  <singleXmlCell id="628" xr6:uid="{00000000-000C-0000-FFFF-FFFF62020000}" r="I53" connectionId="0">
    <xmlCellPr id="1" xr6:uid="{00000000-0010-0000-6202-000001000000}" uniqueName="P1078182">
      <xmlPr mapId="1" xpath="/GFI-IZD-POD/NTD-GFI-IZD-POD_100034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3020000}" r="H7" connectionId="0">
    <xmlCellPr id="1" xr6:uid="{00000000-0010-0000-6302-000001000000}" uniqueName="P1073415">
      <xmlPr mapId="1" xpath="/GFI-IZD-POD/IPK-GFI-IZD-POD_1000344/P1073415" xmlDataType="decimal"/>
    </xmlCellPr>
  </singleXmlCell>
  <singleXmlCell id="630" xr6:uid="{00000000-000C-0000-FFFF-FFFF64020000}" r="I7" connectionId="0">
    <xmlCellPr id="1" xr6:uid="{00000000-0010-0000-6402-000001000000}" uniqueName="P1078183">
      <xmlPr mapId="1" xpath="/GFI-IZD-POD/IPK-GFI-IZD-POD_1000344/P1078183" xmlDataType="decimal"/>
    </xmlCellPr>
  </singleXmlCell>
  <singleXmlCell id="631" xr6:uid="{00000000-000C-0000-FFFF-FFFF65020000}" r="J7" connectionId="0">
    <xmlCellPr id="1" xr6:uid="{00000000-0010-0000-6502-000001000000}" uniqueName="P1078184">
      <xmlPr mapId="1" xpath="/GFI-IZD-POD/IPK-GFI-IZD-POD_1000344/P1078184" xmlDataType="decimal"/>
    </xmlCellPr>
  </singleXmlCell>
  <singleXmlCell id="632" xr6:uid="{00000000-000C-0000-FFFF-FFFF66020000}" r="K7" connectionId="0">
    <xmlCellPr id="1" xr6:uid="{00000000-0010-0000-6602-000001000000}" uniqueName="P1078185">
      <xmlPr mapId="1" xpath="/GFI-IZD-POD/IPK-GFI-IZD-POD_1000344/P1078185" xmlDataType="decimal"/>
    </xmlCellPr>
  </singleXmlCell>
  <singleXmlCell id="633" xr6:uid="{00000000-000C-0000-FFFF-FFFF67020000}" r="L7" connectionId="0">
    <xmlCellPr id="1" xr6:uid="{00000000-0010-0000-6702-000001000000}" uniqueName="P1078186">
      <xmlPr mapId="1" xpath="/GFI-IZD-POD/IPK-GFI-IZD-POD_1000344/P1078186" xmlDataType="decimal"/>
    </xmlCellPr>
  </singleXmlCell>
  <singleXmlCell id="634" xr6:uid="{00000000-000C-0000-FFFF-FFFF68020000}" r="M7" connectionId="0">
    <xmlCellPr id="1" xr6:uid="{00000000-0010-0000-6802-000001000000}" uniqueName="P1078187">
      <xmlPr mapId="1" xpath="/GFI-IZD-POD/IPK-GFI-IZD-POD_1000344/P1078187" xmlDataType="decimal"/>
    </xmlCellPr>
  </singleXmlCell>
  <singleXmlCell id="635" xr6:uid="{00000000-000C-0000-FFFF-FFFF69020000}" r="N7" connectionId="0">
    <xmlCellPr id="1" xr6:uid="{00000000-0010-0000-6902-000001000000}" uniqueName="P1078188">
      <xmlPr mapId="1" xpath="/GFI-IZD-POD/IPK-GFI-IZD-POD_1000344/P1078188" xmlDataType="decimal"/>
    </xmlCellPr>
  </singleXmlCell>
  <singleXmlCell id="636" xr6:uid="{00000000-000C-0000-FFFF-FFFF6A020000}" r="O7" connectionId="0">
    <xmlCellPr id="1" xr6:uid="{00000000-0010-0000-6A02-000001000000}" uniqueName="P1078189">
      <xmlPr mapId="1" xpath="/GFI-IZD-POD/IPK-GFI-IZD-POD_1000344/P1078189" xmlDataType="decimal"/>
    </xmlCellPr>
  </singleXmlCell>
  <singleXmlCell id="637" xr6:uid="{00000000-000C-0000-FFFF-FFFF6B020000}" r="P7" connectionId="0">
    <xmlCellPr id="1" xr6:uid="{00000000-0010-0000-6B02-000001000000}" uniqueName="P1081532">
      <xmlPr mapId="1" xpath="/GFI-IZD-POD/IPK-GFI-IZD-POD_1000344/P1081532" xmlDataType="decimal"/>
    </xmlCellPr>
  </singleXmlCell>
  <singleXmlCell id="638" xr6:uid="{00000000-000C-0000-FFFF-FFFF6C020000}" r="Q7" connectionId="0">
    <xmlCellPr id="1" xr6:uid="{00000000-0010-0000-6C02-000001000000}" uniqueName="P1081533">
      <xmlPr mapId="1" xpath="/GFI-IZD-POD/IPK-GFI-IZD-POD_1000344/P1081533" xmlDataType="decimal"/>
    </xmlCellPr>
  </singleXmlCell>
  <singleXmlCell id="639" xr6:uid="{00000000-000C-0000-FFFF-FFFF6D020000}" r="R7" connectionId="0">
    <xmlCellPr id="1" xr6:uid="{00000000-0010-0000-6D02-000001000000}" uniqueName="P1081534">
      <xmlPr mapId="1" xpath="/GFI-IZD-POD/IPK-GFI-IZD-POD_1000344/P1081534" xmlDataType="decimal"/>
    </xmlCellPr>
  </singleXmlCell>
  <singleXmlCell id="640" xr6:uid="{00000000-000C-0000-FFFF-FFFF6E020000}" r="U7" connectionId="0">
    <xmlCellPr id="1" xr6:uid="{00000000-0010-0000-6E02-000001000000}" uniqueName="P1081535">
      <xmlPr mapId="1" xpath="/GFI-IZD-POD/IPK-GFI-IZD-POD_1000344/P1081535" xmlDataType="decimal"/>
    </xmlCellPr>
  </singleXmlCell>
  <singleXmlCell id="641" xr6:uid="{00000000-000C-0000-FFFF-FFFF6F020000}" r="V7" connectionId="0">
    <xmlCellPr id="1" xr6:uid="{00000000-0010-0000-6F02-000001000000}" uniqueName="P1081536">
      <xmlPr mapId="1" xpath="/GFI-IZD-POD/IPK-GFI-IZD-POD_1000344/P1081536" xmlDataType="decimal"/>
    </xmlCellPr>
  </singleXmlCell>
  <singleXmlCell id="647" xr6:uid="{00000000-000C-0000-FFFF-FFFF70020000}" r="W7" connectionId="0">
    <xmlCellPr id="1" xr6:uid="{00000000-0010-0000-7002-000001000000}" uniqueName="P1081537">
      <xmlPr mapId="1" xpath="/GFI-IZD-POD/IPK-GFI-IZD-POD_1000344/P1081537" xmlDataType="decimal"/>
    </xmlCellPr>
  </singleXmlCell>
  <singleXmlCell id="648" xr6:uid="{00000000-000C-0000-FFFF-FFFF71020000}" r="X7" connectionId="0">
    <xmlCellPr id="1" xr6:uid="{00000000-0010-0000-7102-000001000000}" uniqueName="P1081538">
      <xmlPr mapId="1" xpath="/GFI-IZD-POD/IPK-GFI-IZD-POD_1000344/P1081538" xmlDataType="decimal"/>
    </xmlCellPr>
  </singleXmlCell>
  <singleXmlCell id="649" xr6:uid="{00000000-000C-0000-FFFF-FFFF72020000}" r="Y7" connectionId="0">
    <xmlCellPr id="1" xr6:uid="{00000000-0010-0000-7202-000001000000}" uniqueName="P1081539">
      <xmlPr mapId="1" xpath="/GFI-IZD-POD/IPK-GFI-IZD-POD_1000344/P1081539" xmlDataType="decimal"/>
    </xmlCellPr>
  </singleXmlCell>
  <singleXmlCell id="650" xr6:uid="{00000000-000C-0000-FFFF-FFFF73020000}" r="H8" connectionId="0">
    <xmlCellPr id="1" xr6:uid="{00000000-0010-0000-7302-000001000000}" uniqueName="P1078190">
      <xmlPr mapId="1" xpath="/GFI-IZD-POD/IPK-GFI-IZD-POD_1000344/P1078190" xmlDataType="decimal"/>
    </xmlCellPr>
  </singleXmlCell>
  <singleXmlCell id="651" xr6:uid="{00000000-000C-0000-FFFF-FFFF74020000}" r="I8" connectionId="0">
    <xmlCellPr id="1" xr6:uid="{00000000-0010-0000-7402-000001000000}" uniqueName="P1078191">
      <xmlPr mapId="1" xpath="/GFI-IZD-POD/IPK-GFI-IZD-POD_1000344/P1078191" xmlDataType="decimal"/>
    </xmlCellPr>
  </singleXmlCell>
  <singleXmlCell id="652" xr6:uid="{00000000-000C-0000-FFFF-FFFF75020000}" r="J8" connectionId="0">
    <xmlCellPr id="1" xr6:uid="{00000000-0010-0000-7502-000001000000}" uniqueName="P1078192">
      <xmlPr mapId="1" xpath="/GFI-IZD-POD/IPK-GFI-IZD-POD_1000344/P1078192" xmlDataType="decimal"/>
    </xmlCellPr>
  </singleXmlCell>
  <singleXmlCell id="653" xr6:uid="{00000000-000C-0000-FFFF-FFFF76020000}" r="K8" connectionId="0">
    <xmlCellPr id="1" xr6:uid="{00000000-0010-0000-7602-000001000000}" uniqueName="P1078193">
      <xmlPr mapId="1" xpath="/GFI-IZD-POD/IPK-GFI-IZD-POD_1000344/P1078193" xmlDataType="decimal"/>
    </xmlCellPr>
  </singleXmlCell>
  <singleXmlCell id="654" xr6:uid="{00000000-000C-0000-FFFF-FFFF77020000}" r="L8" connectionId="0">
    <xmlCellPr id="1" xr6:uid="{00000000-0010-0000-7702-000001000000}" uniqueName="P1078194">
      <xmlPr mapId="1" xpath="/GFI-IZD-POD/IPK-GFI-IZD-POD_1000344/P1078194" xmlDataType="decimal"/>
    </xmlCellPr>
  </singleXmlCell>
  <singleXmlCell id="655" xr6:uid="{00000000-000C-0000-FFFF-FFFF78020000}" r="M8" connectionId="0">
    <xmlCellPr id="1" xr6:uid="{00000000-0010-0000-7802-000001000000}" uniqueName="P1078195">
      <xmlPr mapId="1" xpath="/GFI-IZD-POD/IPK-GFI-IZD-POD_1000344/P1078195" xmlDataType="decimal"/>
    </xmlCellPr>
  </singleXmlCell>
  <singleXmlCell id="656" xr6:uid="{00000000-000C-0000-FFFF-FFFF79020000}" r="N8" connectionId="0">
    <xmlCellPr id="1" xr6:uid="{00000000-0010-0000-7902-000001000000}" uniqueName="P1078196">
      <xmlPr mapId="1" xpath="/GFI-IZD-POD/IPK-GFI-IZD-POD_1000344/P1078196" xmlDataType="decimal"/>
    </xmlCellPr>
  </singleXmlCell>
  <singleXmlCell id="657" xr6:uid="{00000000-000C-0000-FFFF-FFFF7A020000}" r="O8" connectionId="0">
    <xmlCellPr id="1" xr6:uid="{00000000-0010-0000-7A02-000001000000}" uniqueName="P1078197">
      <xmlPr mapId="1" xpath="/GFI-IZD-POD/IPK-GFI-IZD-POD_1000344/P1078197" xmlDataType="decimal"/>
    </xmlCellPr>
  </singleXmlCell>
  <singleXmlCell id="658" xr6:uid="{00000000-000C-0000-FFFF-FFFF7B020000}" r="P8" connectionId="0">
    <xmlCellPr id="1" xr6:uid="{00000000-0010-0000-7B02-000001000000}" uniqueName="P1081540">
      <xmlPr mapId="1" xpath="/GFI-IZD-POD/IPK-GFI-IZD-POD_1000344/P1081540" xmlDataType="decimal"/>
    </xmlCellPr>
  </singleXmlCell>
  <singleXmlCell id="659" xr6:uid="{00000000-000C-0000-FFFF-FFFF7C020000}" r="Q8" connectionId="0">
    <xmlCellPr id="1" xr6:uid="{00000000-0010-0000-7C02-000001000000}" uniqueName="P1081546">
      <xmlPr mapId="1" xpath="/GFI-IZD-POD/IPK-GFI-IZD-POD_1000344/P1081546" xmlDataType="decimal"/>
    </xmlCellPr>
  </singleXmlCell>
  <singleXmlCell id="660" xr6:uid="{00000000-000C-0000-FFFF-FFFF7D020000}" r="R8" connectionId="0">
    <xmlCellPr id="1" xr6:uid="{00000000-0010-0000-7D02-000001000000}" uniqueName="P1081648">
      <xmlPr mapId="1" xpath="/GFI-IZD-POD/IPK-GFI-IZD-POD_1000344/P1081648" xmlDataType="decimal"/>
    </xmlCellPr>
  </singleXmlCell>
  <singleXmlCell id="661" xr6:uid="{00000000-000C-0000-FFFF-FFFF7E020000}" r="U8" connectionId="0">
    <xmlCellPr id="1" xr6:uid="{00000000-0010-0000-7E02-000001000000}" uniqueName="P1081649">
      <xmlPr mapId="1" xpath="/GFI-IZD-POD/IPK-GFI-IZD-POD_1000344/P1081649" xmlDataType="decimal"/>
    </xmlCellPr>
  </singleXmlCell>
  <singleXmlCell id="662" xr6:uid="{00000000-000C-0000-FFFF-FFFF7F020000}" r="V8" connectionId="0">
    <xmlCellPr id="1" xr6:uid="{00000000-0010-0000-7F02-000001000000}" uniqueName="P1081651">
      <xmlPr mapId="1" xpath="/GFI-IZD-POD/IPK-GFI-IZD-POD_1000344/P1081651" xmlDataType="decimal"/>
    </xmlCellPr>
  </singleXmlCell>
  <singleXmlCell id="663" xr6:uid="{00000000-000C-0000-FFFF-FFFF80020000}" r="W8" connectionId="0">
    <xmlCellPr id="1" xr6:uid="{00000000-0010-0000-8002-000001000000}" uniqueName="P1081656">
      <xmlPr mapId="1" xpath="/GFI-IZD-POD/IPK-GFI-IZD-POD_1000344/P1081656" xmlDataType="decimal"/>
    </xmlCellPr>
  </singleXmlCell>
  <singleXmlCell id="664" xr6:uid="{00000000-000C-0000-FFFF-FFFF81020000}" r="X8" connectionId="0">
    <xmlCellPr id="1" xr6:uid="{00000000-0010-0000-8102-000001000000}" uniqueName="P1081658">
      <xmlPr mapId="1" xpath="/GFI-IZD-POD/IPK-GFI-IZD-POD_1000344/P1081658" xmlDataType="decimal"/>
    </xmlCellPr>
  </singleXmlCell>
  <singleXmlCell id="665" xr6:uid="{00000000-000C-0000-FFFF-FFFF82020000}" r="Y8" connectionId="0">
    <xmlCellPr id="1" xr6:uid="{00000000-0010-0000-8202-000001000000}" uniqueName="P1081660">
      <xmlPr mapId="1" xpath="/GFI-IZD-POD/IPK-GFI-IZD-POD_1000344/P1081660" xmlDataType="decimal"/>
    </xmlCellPr>
  </singleXmlCell>
  <singleXmlCell id="666" xr6:uid="{00000000-000C-0000-FFFF-FFFF83020000}" r="H9" connectionId="0">
    <xmlCellPr id="1" xr6:uid="{00000000-0010-0000-8302-000001000000}" uniqueName="P1078198">
      <xmlPr mapId="1" xpath="/GFI-IZD-POD/IPK-GFI-IZD-POD_1000344/P1078198" xmlDataType="decimal"/>
    </xmlCellPr>
  </singleXmlCell>
  <singleXmlCell id="667" xr6:uid="{00000000-000C-0000-FFFF-FFFF84020000}" r="I9" connectionId="0">
    <xmlCellPr id="1" xr6:uid="{00000000-0010-0000-8402-000001000000}" uniqueName="P1078199">
      <xmlPr mapId="1" xpath="/GFI-IZD-POD/IPK-GFI-IZD-POD_1000344/P1078199" xmlDataType="decimal"/>
    </xmlCellPr>
  </singleXmlCell>
  <singleXmlCell id="668" xr6:uid="{00000000-000C-0000-FFFF-FFFF85020000}" r="J9" connectionId="0">
    <xmlCellPr id="1" xr6:uid="{00000000-0010-0000-8502-000001000000}" uniqueName="P1078200">
      <xmlPr mapId="1" xpath="/GFI-IZD-POD/IPK-GFI-IZD-POD_1000344/P1078200" xmlDataType="decimal"/>
    </xmlCellPr>
  </singleXmlCell>
  <singleXmlCell id="669" xr6:uid="{00000000-000C-0000-FFFF-FFFF86020000}" r="K9" connectionId="0">
    <xmlCellPr id="1" xr6:uid="{00000000-0010-0000-8602-000001000000}" uniqueName="P1078201">
      <xmlPr mapId="1" xpath="/GFI-IZD-POD/IPK-GFI-IZD-POD_1000344/P1078201" xmlDataType="decimal"/>
    </xmlCellPr>
  </singleXmlCell>
  <singleXmlCell id="670" xr6:uid="{00000000-000C-0000-FFFF-FFFF87020000}" r="L9" connectionId="0">
    <xmlCellPr id="1" xr6:uid="{00000000-0010-0000-8702-000001000000}" uniqueName="P1078202">
      <xmlPr mapId="1" xpath="/GFI-IZD-POD/IPK-GFI-IZD-POD_1000344/P1078202" xmlDataType="decimal"/>
    </xmlCellPr>
  </singleXmlCell>
  <singleXmlCell id="671" xr6:uid="{00000000-000C-0000-FFFF-FFFF88020000}" r="M9" connectionId="0">
    <xmlCellPr id="1" xr6:uid="{00000000-0010-0000-8802-000001000000}" uniqueName="P1078203">
      <xmlPr mapId="1" xpath="/GFI-IZD-POD/IPK-GFI-IZD-POD_1000344/P1078203" xmlDataType="decimal"/>
    </xmlCellPr>
  </singleXmlCell>
  <singleXmlCell id="672" xr6:uid="{00000000-000C-0000-FFFF-FFFF89020000}" r="N9" connectionId="0">
    <xmlCellPr id="1" xr6:uid="{00000000-0010-0000-8902-000001000000}" uniqueName="P1078204">
      <xmlPr mapId="1" xpath="/GFI-IZD-POD/IPK-GFI-IZD-POD_1000344/P1078204" xmlDataType="decimal"/>
    </xmlCellPr>
  </singleXmlCell>
  <singleXmlCell id="673" xr6:uid="{00000000-000C-0000-FFFF-FFFF8A020000}" r="O9" connectionId="0">
    <xmlCellPr id="1" xr6:uid="{00000000-0010-0000-8A02-000001000000}" uniqueName="P1078205">
      <xmlPr mapId="1" xpath="/GFI-IZD-POD/IPK-GFI-IZD-POD_1000344/P1078205" xmlDataType="decimal"/>
    </xmlCellPr>
  </singleXmlCell>
  <singleXmlCell id="674" xr6:uid="{00000000-000C-0000-FFFF-FFFF8B020000}" r="P9" connectionId="0">
    <xmlCellPr id="1" xr6:uid="{00000000-0010-0000-8B02-000001000000}" uniqueName="P1081541">
      <xmlPr mapId="1" xpath="/GFI-IZD-POD/IPK-GFI-IZD-POD_1000344/P1081541" xmlDataType="decimal"/>
    </xmlCellPr>
  </singleXmlCell>
  <singleXmlCell id="675" xr6:uid="{00000000-000C-0000-FFFF-FFFF8C020000}" r="Q9" connectionId="0">
    <xmlCellPr id="1" xr6:uid="{00000000-0010-0000-8C02-000001000000}" uniqueName="P1081548">
      <xmlPr mapId="1" xpath="/GFI-IZD-POD/IPK-GFI-IZD-POD_1000344/P1081548" xmlDataType="decimal"/>
    </xmlCellPr>
  </singleXmlCell>
  <singleXmlCell id="676" xr6:uid="{00000000-000C-0000-FFFF-FFFF8D020000}" r="R9" connectionId="0">
    <xmlCellPr id="1" xr6:uid="{00000000-0010-0000-8D02-000001000000}" uniqueName="P1081662">
      <xmlPr mapId="1" xpath="/GFI-IZD-POD/IPK-GFI-IZD-POD_1000344/P1081662" xmlDataType="decimal"/>
    </xmlCellPr>
  </singleXmlCell>
  <singleXmlCell id="677" xr6:uid="{00000000-000C-0000-FFFF-FFFF8E020000}" r="U9" connectionId="0">
    <xmlCellPr id="1" xr6:uid="{00000000-0010-0000-8E02-000001000000}" uniqueName="P1081664">
      <xmlPr mapId="1" xpath="/GFI-IZD-POD/IPK-GFI-IZD-POD_1000344/P1081664" xmlDataType="decimal"/>
    </xmlCellPr>
  </singleXmlCell>
  <singleXmlCell id="678" xr6:uid="{00000000-000C-0000-FFFF-FFFF8F020000}" r="V9" connectionId="0">
    <xmlCellPr id="1" xr6:uid="{00000000-0010-0000-8F02-000001000000}" uniqueName="P1081666">
      <xmlPr mapId="1" xpath="/GFI-IZD-POD/IPK-GFI-IZD-POD_1000344/P1081666" xmlDataType="decimal"/>
    </xmlCellPr>
  </singleXmlCell>
  <singleXmlCell id="679" xr6:uid="{00000000-000C-0000-FFFF-FFFF90020000}" r="W9" connectionId="0">
    <xmlCellPr id="1" xr6:uid="{00000000-0010-0000-9002-000001000000}" uniqueName="P1081668">
      <xmlPr mapId="1" xpath="/GFI-IZD-POD/IPK-GFI-IZD-POD_1000344/P1081668" xmlDataType="decimal"/>
    </xmlCellPr>
  </singleXmlCell>
  <singleXmlCell id="680" xr6:uid="{00000000-000C-0000-FFFF-FFFF91020000}" r="X9" connectionId="0">
    <xmlCellPr id="1" xr6:uid="{00000000-0010-0000-9102-000001000000}" uniqueName="P1081670">
      <xmlPr mapId="1" xpath="/GFI-IZD-POD/IPK-GFI-IZD-POD_1000344/P1081670" xmlDataType="decimal"/>
    </xmlCellPr>
  </singleXmlCell>
  <singleXmlCell id="681" xr6:uid="{00000000-000C-0000-FFFF-FFFF92020000}" r="Y9" connectionId="0">
    <xmlCellPr id="1" xr6:uid="{00000000-0010-0000-9202-000001000000}" uniqueName="P1081672">
      <xmlPr mapId="1" xpath="/GFI-IZD-POD/IPK-GFI-IZD-POD_1000344/P1081672" xmlDataType="decimal"/>
    </xmlCellPr>
  </singleXmlCell>
  <singleXmlCell id="683" xr6:uid="{00000000-000C-0000-FFFF-FFFF93020000}" r="H10" connectionId="0">
    <xmlCellPr id="1" xr6:uid="{00000000-0010-0000-9302-000001000000}" uniqueName="P1078206">
      <xmlPr mapId="1" xpath="/GFI-IZD-POD/IPK-GFI-IZD-POD_1000344/P1078206" xmlDataType="decimal"/>
    </xmlCellPr>
  </singleXmlCell>
  <singleXmlCell id="684" xr6:uid="{00000000-000C-0000-FFFF-FFFF94020000}" r="I10" connectionId="0">
    <xmlCellPr id="1" xr6:uid="{00000000-0010-0000-9402-000001000000}" uniqueName="P1078207">
      <xmlPr mapId="1" xpath="/GFI-IZD-POD/IPK-GFI-IZD-POD_1000344/P1078207" xmlDataType="decimal"/>
    </xmlCellPr>
  </singleXmlCell>
  <singleXmlCell id="685" xr6:uid="{00000000-000C-0000-FFFF-FFFF95020000}" r="J10" connectionId="0">
    <xmlCellPr id="1" xr6:uid="{00000000-0010-0000-9502-000001000000}" uniqueName="P1078208">
      <xmlPr mapId="1" xpath="/GFI-IZD-POD/IPK-GFI-IZD-POD_1000344/P1078208" xmlDataType="decimal"/>
    </xmlCellPr>
  </singleXmlCell>
  <singleXmlCell id="686" xr6:uid="{00000000-000C-0000-FFFF-FFFF96020000}" r="K10" connectionId="0">
    <xmlCellPr id="1" xr6:uid="{00000000-0010-0000-9602-000001000000}" uniqueName="P1078209">
      <xmlPr mapId="1" xpath="/GFI-IZD-POD/IPK-GFI-IZD-POD_1000344/P1078209" xmlDataType="decimal"/>
    </xmlCellPr>
  </singleXmlCell>
  <singleXmlCell id="687" xr6:uid="{00000000-000C-0000-FFFF-FFFF97020000}" r="L10" connectionId="0">
    <xmlCellPr id="1" xr6:uid="{00000000-0010-0000-9702-000001000000}" uniqueName="P1078210">
      <xmlPr mapId="1" xpath="/GFI-IZD-POD/IPK-GFI-IZD-POD_1000344/P1078210" xmlDataType="decimal"/>
    </xmlCellPr>
  </singleXmlCell>
  <singleXmlCell id="688" xr6:uid="{00000000-000C-0000-FFFF-FFFF98020000}" r="M10" connectionId="0">
    <xmlCellPr id="1" xr6:uid="{00000000-0010-0000-9802-000001000000}" uniqueName="P1078215">
      <xmlPr mapId="1" xpath="/GFI-IZD-POD/IPK-GFI-IZD-POD_1000344/P1078215" xmlDataType="decimal"/>
    </xmlCellPr>
  </singleXmlCell>
  <singleXmlCell id="689" xr6:uid="{00000000-000C-0000-FFFF-FFFF99020000}" r="N10" connectionId="0">
    <xmlCellPr id="1" xr6:uid="{00000000-0010-0000-9902-000001000000}" uniqueName="P1078217">
      <xmlPr mapId="1" xpath="/GFI-IZD-POD/IPK-GFI-IZD-POD_1000344/P1078217" xmlDataType="decimal"/>
    </xmlCellPr>
  </singleXmlCell>
  <singleXmlCell id="690" xr6:uid="{00000000-000C-0000-FFFF-FFFF9A020000}" r="O10" connectionId="0">
    <xmlCellPr id="1" xr6:uid="{00000000-0010-0000-9A02-000001000000}" uniqueName="P1078220">
      <xmlPr mapId="1" xpath="/GFI-IZD-POD/IPK-GFI-IZD-POD_1000344/P1078220" xmlDataType="decimal"/>
    </xmlCellPr>
  </singleXmlCell>
  <singleXmlCell id="692" xr6:uid="{00000000-000C-0000-FFFF-FFFF9B020000}" r="P10" connectionId="0">
    <xmlCellPr id="1" xr6:uid="{00000000-0010-0000-9B02-000001000000}" uniqueName="P1081542">
      <xmlPr mapId="1" xpath="/GFI-IZD-POD/IPK-GFI-IZD-POD_1000344/P1081542" xmlDataType="decimal"/>
    </xmlCellPr>
  </singleXmlCell>
  <singleXmlCell id="693" xr6:uid="{00000000-000C-0000-FFFF-FFFF9C020000}" r="Q10" connectionId="0">
    <xmlCellPr id="1" xr6:uid="{00000000-0010-0000-9C02-000001000000}" uniqueName="P1081646">
      <xmlPr mapId="1" xpath="/GFI-IZD-POD/IPK-GFI-IZD-POD_1000344/P1081646" xmlDataType="decimal"/>
    </xmlCellPr>
  </singleXmlCell>
  <singleXmlCell id="694" xr6:uid="{00000000-000C-0000-FFFF-FFFF9D020000}" r="R10" connectionId="0">
    <xmlCellPr id="1" xr6:uid="{00000000-0010-0000-9D02-000001000000}" uniqueName="P1081674">
      <xmlPr mapId="1" xpath="/GFI-IZD-POD/IPK-GFI-IZD-POD_1000344/P1081674" xmlDataType="decimal"/>
    </xmlCellPr>
  </singleXmlCell>
  <singleXmlCell id="695" xr6:uid="{00000000-000C-0000-FFFF-FFFF9E020000}" r="U10" connectionId="0">
    <xmlCellPr id="1" xr6:uid="{00000000-0010-0000-9E02-000001000000}" uniqueName="P1081676">
      <xmlPr mapId="1" xpath="/GFI-IZD-POD/IPK-GFI-IZD-POD_1000344/P1081676" xmlDataType="decimal"/>
    </xmlCellPr>
  </singleXmlCell>
  <singleXmlCell id="696" xr6:uid="{00000000-000C-0000-FFFF-FFFF9F020000}" r="V10" connectionId="0">
    <xmlCellPr id="1" xr6:uid="{00000000-0010-0000-9F02-000001000000}" uniqueName="P1081678">
      <xmlPr mapId="1" xpath="/GFI-IZD-POD/IPK-GFI-IZD-POD_1000344/P1081678" xmlDataType="decimal"/>
    </xmlCellPr>
  </singleXmlCell>
  <singleXmlCell id="697" xr6:uid="{00000000-000C-0000-FFFF-FFFFA0020000}" r="W10" connectionId="0">
    <xmlCellPr id="1" xr6:uid="{00000000-0010-0000-A002-000001000000}" uniqueName="P1081680">
      <xmlPr mapId="1" xpath="/GFI-IZD-POD/IPK-GFI-IZD-POD_1000344/P1081680" xmlDataType="decimal"/>
    </xmlCellPr>
  </singleXmlCell>
  <singleXmlCell id="698" xr6:uid="{00000000-000C-0000-FFFF-FFFFA1020000}" r="X10" connectionId="0">
    <xmlCellPr id="1" xr6:uid="{00000000-0010-0000-A102-000001000000}" uniqueName="P1081682">
      <xmlPr mapId="1" xpath="/GFI-IZD-POD/IPK-GFI-IZD-POD_1000344/P1081682" xmlDataType="decimal"/>
    </xmlCellPr>
  </singleXmlCell>
  <singleXmlCell id="699" xr6:uid="{00000000-000C-0000-FFFF-FFFFA2020000}" r="Y10" connectionId="0">
    <xmlCellPr id="1" xr6:uid="{00000000-0010-0000-A202-000001000000}" uniqueName="P1081684">
      <xmlPr mapId="1" xpath="/GFI-IZD-POD/IPK-GFI-IZD-POD_1000344/P1081684" xmlDataType="decimal"/>
    </xmlCellPr>
  </singleXmlCell>
  <singleXmlCell id="700" xr6:uid="{00000000-000C-0000-FFFF-FFFFA3020000}" r="H11" connectionId="0">
    <xmlCellPr id="1" xr6:uid="{00000000-0010-0000-A302-000001000000}" uniqueName="P1078222">
      <xmlPr mapId="1" xpath="/GFI-IZD-POD/IPK-GFI-IZD-POD_1000344/P1078222" xmlDataType="decimal"/>
    </xmlCellPr>
  </singleXmlCell>
  <singleXmlCell id="701" xr6:uid="{00000000-000C-0000-FFFF-FFFFA4020000}" r="I11" connectionId="0">
    <xmlCellPr id="1" xr6:uid="{00000000-0010-0000-A402-000001000000}" uniqueName="P1078224">
      <xmlPr mapId="1" xpath="/GFI-IZD-POD/IPK-GFI-IZD-POD_1000344/P1078224" xmlDataType="decimal"/>
    </xmlCellPr>
  </singleXmlCell>
  <singleXmlCell id="702" xr6:uid="{00000000-000C-0000-FFFF-FFFFA5020000}" r="J11" connectionId="0">
    <xmlCellPr id="1" xr6:uid="{00000000-0010-0000-A502-000001000000}" uniqueName="P1078226">
      <xmlPr mapId="1" xpath="/GFI-IZD-POD/IPK-GFI-IZD-POD_1000344/P1078226" xmlDataType="decimal"/>
    </xmlCellPr>
  </singleXmlCell>
  <singleXmlCell id="703" xr6:uid="{00000000-000C-0000-FFFF-FFFFA6020000}" r="K11" connectionId="0">
    <xmlCellPr id="1" xr6:uid="{00000000-0010-0000-A602-000001000000}" uniqueName="P1078229">
      <xmlPr mapId="1" xpath="/GFI-IZD-POD/IPK-GFI-IZD-POD_1000344/P1078229" xmlDataType="decimal"/>
    </xmlCellPr>
  </singleXmlCell>
  <singleXmlCell id="704" xr6:uid="{00000000-000C-0000-FFFF-FFFFA7020000}" r="L11" connectionId="0">
    <xmlCellPr id="1" xr6:uid="{00000000-0010-0000-A702-000001000000}" uniqueName="P1078231">
      <xmlPr mapId="1" xpath="/GFI-IZD-POD/IPK-GFI-IZD-POD_1000344/P1078231" xmlDataType="decimal"/>
    </xmlCellPr>
  </singleXmlCell>
  <singleXmlCell id="705" xr6:uid="{00000000-000C-0000-FFFF-FFFFA8020000}" r="M11" connectionId="0">
    <xmlCellPr id="1" xr6:uid="{00000000-0010-0000-A802-000001000000}" uniqueName="P1078233">
      <xmlPr mapId="1" xpath="/GFI-IZD-POD/IPK-GFI-IZD-POD_1000344/P1078233" xmlDataType="decimal"/>
    </xmlCellPr>
  </singleXmlCell>
  <singleXmlCell id="706" xr6:uid="{00000000-000C-0000-FFFF-FFFFA9020000}" r="N11" connectionId="0">
    <xmlCellPr id="1" xr6:uid="{00000000-0010-0000-A902-000001000000}" uniqueName="P1078236">
      <xmlPr mapId="1" xpath="/GFI-IZD-POD/IPK-GFI-IZD-POD_1000344/P1078236" xmlDataType="decimal"/>
    </xmlCellPr>
  </singleXmlCell>
  <singleXmlCell id="707" xr6:uid="{00000000-000C-0000-FFFF-FFFFAA020000}" r="O11" connectionId="0">
    <xmlCellPr id="1" xr6:uid="{00000000-0010-0000-AA02-000001000000}" uniqueName="P1078237">
      <xmlPr mapId="1" xpath="/GFI-IZD-POD/IPK-GFI-IZD-POD_1000344/P1078237" xmlDataType="decimal"/>
    </xmlCellPr>
  </singleXmlCell>
  <singleXmlCell id="708" xr6:uid="{00000000-000C-0000-FFFF-FFFFAB020000}" r="P11" connectionId="0">
    <xmlCellPr id="1" xr6:uid="{00000000-0010-0000-AB02-000001000000}" uniqueName="P1081543">
      <xmlPr mapId="1" xpath="/GFI-IZD-POD/IPK-GFI-IZD-POD_1000344/P1081543" xmlDataType="decimal"/>
    </xmlCellPr>
  </singleXmlCell>
  <singleXmlCell id="709" xr6:uid="{00000000-000C-0000-FFFF-FFFFAC020000}" r="Q11" connectionId="0">
    <xmlCellPr id="1" xr6:uid="{00000000-0010-0000-AC02-000001000000}" uniqueName="P1081685">
      <xmlPr mapId="1" xpath="/GFI-IZD-POD/IPK-GFI-IZD-POD_1000344/P1081685" xmlDataType="decimal"/>
    </xmlCellPr>
  </singleXmlCell>
  <singleXmlCell id="710" xr6:uid="{00000000-000C-0000-FFFF-FFFFAD020000}" r="R11" connectionId="0">
    <xmlCellPr id="1" xr6:uid="{00000000-0010-0000-AD02-000001000000}" uniqueName="P1081686">
      <xmlPr mapId="1" xpath="/GFI-IZD-POD/IPK-GFI-IZD-POD_1000344/P1081686" xmlDataType="decimal"/>
    </xmlCellPr>
  </singleXmlCell>
  <singleXmlCell id="711" xr6:uid="{00000000-000C-0000-FFFF-FFFFAE020000}" r="U11" connectionId="0">
    <xmlCellPr id="1" xr6:uid="{00000000-0010-0000-AE02-000001000000}" uniqueName="P1081687">
      <xmlPr mapId="1" xpath="/GFI-IZD-POD/IPK-GFI-IZD-POD_1000344/P1081687" xmlDataType="decimal"/>
    </xmlCellPr>
  </singleXmlCell>
  <singleXmlCell id="712" xr6:uid="{00000000-000C-0000-FFFF-FFFFAF020000}" r="V11" connectionId="0">
    <xmlCellPr id="1" xr6:uid="{00000000-0010-0000-AF02-000001000000}" uniqueName="P1081688">
      <xmlPr mapId="1" xpath="/GFI-IZD-POD/IPK-GFI-IZD-POD_1000344/P1081688" xmlDataType="decimal"/>
    </xmlCellPr>
  </singleXmlCell>
  <singleXmlCell id="713" xr6:uid="{00000000-000C-0000-FFFF-FFFFB0020000}" r="W11" connectionId="0">
    <xmlCellPr id="1" xr6:uid="{00000000-0010-0000-B002-000001000000}" uniqueName="P1081689">
      <xmlPr mapId="1" xpath="/GFI-IZD-POD/IPK-GFI-IZD-POD_1000344/P1081689" xmlDataType="decimal"/>
    </xmlCellPr>
  </singleXmlCell>
  <singleXmlCell id="714" xr6:uid="{00000000-000C-0000-FFFF-FFFFB1020000}" r="X11" connectionId="0">
    <xmlCellPr id="1" xr6:uid="{00000000-0010-0000-B102-000001000000}" uniqueName="P1081690">
      <xmlPr mapId="1" xpath="/GFI-IZD-POD/IPK-GFI-IZD-POD_1000344/P1081690" xmlDataType="decimal"/>
    </xmlCellPr>
  </singleXmlCell>
  <singleXmlCell id="715" xr6:uid="{00000000-000C-0000-FFFF-FFFFB2020000}" r="Y11" connectionId="0">
    <xmlCellPr id="1" xr6:uid="{00000000-0010-0000-B202-000001000000}" uniqueName="P1081696">
      <xmlPr mapId="1" xpath="/GFI-IZD-POD/IPK-GFI-IZD-POD_1000344/P1081696" xmlDataType="decimal"/>
    </xmlCellPr>
  </singleXmlCell>
  <singleXmlCell id="716" xr6:uid="{00000000-000C-0000-FFFF-FFFFB3020000}" r="H12" connectionId="0">
    <xmlCellPr id="1" xr6:uid="{00000000-0010-0000-B302-000001000000}" uniqueName="P1078238">
      <xmlPr mapId="1" xpath="/GFI-IZD-POD/IPK-GFI-IZD-POD_1000344/P1078238" xmlDataType="decimal"/>
    </xmlCellPr>
  </singleXmlCell>
  <singleXmlCell id="717" xr6:uid="{00000000-000C-0000-FFFF-FFFFB4020000}" r="I12" connectionId="0">
    <xmlCellPr id="1" xr6:uid="{00000000-0010-0000-B402-000001000000}" uniqueName="P1078239">
      <xmlPr mapId="1" xpath="/GFI-IZD-POD/IPK-GFI-IZD-POD_1000344/P1078239" xmlDataType="decimal"/>
    </xmlCellPr>
  </singleXmlCell>
  <singleXmlCell id="718" xr6:uid="{00000000-000C-0000-FFFF-FFFFB5020000}" r="J12" connectionId="0">
    <xmlCellPr id="1" xr6:uid="{00000000-0010-0000-B502-000001000000}" uniqueName="P1078240">
      <xmlPr mapId="1" xpath="/GFI-IZD-POD/IPK-GFI-IZD-POD_1000344/P1078240" xmlDataType="decimal"/>
    </xmlCellPr>
  </singleXmlCell>
  <singleXmlCell id="719" xr6:uid="{00000000-000C-0000-FFFF-FFFFB6020000}" r="K12" connectionId="0">
    <xmlCellPr id="1" xr6:uid="{00000000-0010-0000-B602-000001000000}" uniqueName="P1078241">
      <xmlPr mapId="1" xpath="/GFI-IZD-POD/IPK-GFI-IZD-POD_1000344/P1078241" xmlDataType="decimal"/>
    </xmlCellPr>
  </singleXmlCell>
  <singleXmlCell id="720" xr6:uid="{00000000-000C-0000-FFFF-FFFFB7020000}" r="L12" connectionId="0">
    <xmlCellPr id="1" xr6:uid="{00000000-0010-0000-B702-000001000000}" uniqueName="P1078242">
      <xmlPr mapId="1" xpath="/GFI-IZD-POD/IPK-GFI-IZD-POD_1000344/P1078242" xmlDataType="decimal"/>
    </xmlCellPr>
  </singleXmlCell>
  <singleXmlCell id="721" xr6:uid="{00000000-000C-0000-FFFF-FFFFB8020000}" r="M12" connectionId="0">
    <xmlCellPr id="1" xr6:uid="{00000000-0010-0000-B802-000001000000}" uniqueName="P1078243">
      <xmlPr mapId="1" xpath="/GFI-IZD-POD/IPK-GFI-IZD-POD_1000344/P1078243" xmlDataType="decimal"/>
    </xmlCellPr>
  </singleXmlCell>
  <singleXmlCell id="722" xr6:uid="{00000000-000C-0000-FFFF-FFFFB9020000}" r="N12" connectionId="0">
    <xmlCellPr id="1" xr6:uid="{00000000-0010-0000-B902-000001000000}" uniqueName="P1078946">
      <xmlPr mapId="1" xpath="/GFI-IZD-POD/IPK-GFI-IZD-POD_1000344/P1078946" xmlDataType="decimal"/>
    </xmlCellPr>
  </singleXmlCell>
  <singleXmlCell id="723" xr6:uid="{00000000-000C-0000-FFFF-FFFFBA020000}" r="O12" connectionId="0">
    <xmlCellPr id="1" xr6:uid="{00000000-0010-0000-BA02-000001000000}" uniqueName="P1078947">
      <xmlPr mapId="1" xpath="/GFI-IZD-POD/IPK-GFI-IZD-POD_1000344/P1078947" xmlDataType="decimal"/>
    </xmlCellPr>
  </singleXmlCell>
  <singleXmlCell id="724" xr6:uid="{00000000-000C-0000-FFFF-FFFFBB020000}" r="P12" connectionId="0">
    <xmlCellPr id="1" xr6:uid="{00000000-0010-0000-BB02-000001000000}" uniqueName="P1081544">
      <xmlPr mapId="1" xpath="/GFI-IZD-POD/IPK-GFI-IZD-POD_1000344/P1081544" xmlDataType="decimal"/>
    </xmlCellPr>
  </singleXmlCell>
  <singleXmlCell id="725" xr6:uid="{00000000-000C-0000-FFFF-FFFFBC020000}" r="Q12" connectionId="0">
    <xmlCellPr id="1" xr6:uid="{00000000-0010-0000-BC02-000001000000}" uniqueName="P1081697">
      <xmlPr mapId="1" xpath="/GFI-IZD-POD/IPK-GFI-IZD-POD_1000344/P1081697" xmlDataType="decimal"/>
    </xmlCellPr>
  </singleXmlCell>
  <singleXmlCell id="726" xr6:uid="{00000000-000C-0000-FFFF-FFFFBD020000}" r="R12" connectionId="0">
    <xmlCellPr id="1" xr6:uid="{00000000-0010-0000-BD02-000001000000}" uniqueName="P1081698">
      <xmlPr mapId="1" xpath="/GFI-IZD-POD/IPK-GFI-IZD-POD_1000344/P1081698" xmlDataType="decimal"/>
    </xmlCellPr>
  </singleXmlCell>
  <singleXmlCell id="727" xr6:uid="{00000000-000C-0000-FFFF-FFFFBE020000}" r="U12" connectionId="0">
    <xmlCellPr id="1" xr6:uid="{00000000-0010-0000-BE02-000001000000}" uniqueName="P1081699">
      <xmlPr mapId="1" xpath="/GFI-IZD-POD/IPK-GFI-IZD-POD_1000344/P1081699" xmlDataType="decimal"/>
    </xmlCellPr>
  </singleXmlCell>
  <singleXmlCell id="728" xr6:uid="{00000000-000C-0000-FFFF-FFFFBF020000}" r="V12" connectionId="0">
    <xmlCellPr id="1" xr6:uid="{00000000-0010-0000-BF02-000001000000}" uniqueName="P1081700">
      <xmlPr mapId="1" xpath="/GFI-IZD-POD/IPK-GFI-IZD-POD_1000344/P1081700" xmlDataType="decimal"/>
    </xmlCellPr>
  </singleXmlCell>
  <singleXmlCell id="729" xr6:uid="{00000000-000C-0000-FFFF-FFFFC0020000}" r="W12" connectionId="0">
    <xmlCellPr id="1" xr6:uid="{00000000-0010-0000-C002-000001000000}" uniqueName="P1081701">
      <xmlPr mapId="1" xpath="/GFI-IZD-POD/IPK-GFI-IZD-POD_1000344/P1081701" xmlDataType="decimal"/>
    </xmlCellPr>
  </singleXmlCell>
  <singleXmlCell id="730" xr6:uid="{00000000-000C-0000-FFFF-FFFFC1020000}" r="X12" connectionId="0">
    <xmlCellPr id="1" xr6:uid="{00000000-0010-0000-C102-000001000000}" uniqueName="P1081702">
      <xmlPr mapId="1" xpath="/GFI-IZD-POD/IPK-GFI-IZD-POD_1000344/P1081702" xmlDataType="decimal"/>
    </xmlCellPr>
  </singleXmlCell>
  <singleXmlCell id="731" xr6:uid="{00000000-000C-0000-FFFF-FFFFC2020000}" r="Y12" connectionId="0">
    <xmlCellPr id="1" xr6:uid="{00000000-0010-0000-C202-000001000000}" uniqueName="P1081703">
      <xmlPr mapId="1" xpath="/GFI-IZD-POD/IPK-GFI-IZD-POD_1000344/P1081703" xmlDataType="decimal"/>
    </xmlCellPr>
  </singleXmlCell>
  <singleXmlCell id="732" xr6:uid="{00000000-000C-0000-FFFF-FFFFC3020000}" r="H13" connectionId="0">
    <xmlCellPr id="1" xr6:uid="{00000000-0010-0000-C302-000001000000}" uniqueName="P1078948">
      <xmlPr mapId="1" xpath="/GFI-IZD-POD/IPK-GFI-IZD-POD_1000344/P1078948" xmlDataType="decimal"/>
    </xmlCellPr>
  </singleXmlCell>
  <singleXmlCell id="733" xr6:uid="{00000000-000C-0000-FFFF-FFFFC4020000}" r="I13" connectionId="0">
    <xmlCellPr id="1" xr6:uid="{00000000-0010-0000-C402-000001000000}" uniqueName="P1078949">
      <xmlPr mapId="1" xpath="/GFI-IZD-POD/IPK-GFI-IZD-POD_1000344/P1078949" xmlDataType="decimal"/>
    </xmlCellPr>
  </singleXmlCell>
  <singleXmlCell id="734" xr6:uid="{00000000-000C-0000-FFFF-FFFFC5020000}" r="J13" connectionId="0">
    <xmlCellPr id="1" xr6:uid="{00000000-0010-0000-C502-000001000000}" uniqueName="P1079430">
      <xmlPr mapId="1" xpath="/GFI-IZD-POD/IPK-GFI-IZD-POD_1000344/P1079430" xmlDataType="decimal"/>
    </xmlCellPr>
  </singleXmlCell>
  <singleXmlCell id="735" xr6:uid="{00000000-000C-0000-FFFF-FFFFC6020000}" r="K13" connectionId="0">
    <xmlCellPr id="1" xr6:uid="{00000000-0010-0000-C602-000001000000}" uniqueName="P1079851">
      <xmlPr mapId="1" xpath="/GFI-IZD-POD/IPK-GFI-IZD-POD_1000344/P1079851" xmlDataType="decimal"/>
    </xmlCellPr>
  </singleXmlCell>
  <singleXmlCell id="736" xr6:uid="{00000000-000C-0000-FFFF-FFFFC7020000}" r="L13" connectionId="0">
    <xmlCellPr id="1" xr6:uid="{00000000-0010-0000-C702-000001000000}" uniqueName="P1079852">
      <xmlPr mapId="1" xpath="/GFI-IZD-POD/IPK-GFI-IZD-POD_1000344/P1079852" xmlDataType="decimal"/>
    </xmlCellPr>
  </singleXmlCell>
  <singleXmlCell id="737" xr6:uid="{00000000-000C-0000-FFFF-FFFFC8020000}" r="M13" connectionId="0">
    <xmlCellPr id="1" xr6:uid="{00000000-0010-0000-C802-000001000000}" uniqueName="P1079853">
      <xmlPr mapId="1" xpath="/GFI-IZD-POD/IPK-GFI-IZD-POD_1000344/P1079853" xmlDataType="decimal"/>
    </xmlCellPr>
  </singleXmlCell>
  <singleXmlCell id="738" xr6:uid="{00000000-000C-0000-FFFF-FFFFC9020000}" r="N13" connectionId="0">
    <xmlCellPr id="1" xr6:uid="{00000000-0010-0000-C902-000001000000}" uniqueName="P1079854">
      <xmlPr mapId="1" xpath="/GFI-IZD-POD/IPK-GFI-IZD-POD_1000344/P1079854" xmlDataType="decimal"/>
    </xmlCellPr>
  </singleXmlCell>
  <singleXmlCell id="739" xr6:uid="{00000000-000C-0000-FFFF-FFFFCA020000}" r="O13" connectionId="0">
    <xmlCellPr id="1" xr6:uid="{00000000-0010-0000-CA02-000001000000}" uniqueName="P1079855">
      <xmlPr mapId="1" xpath="/GFI-IZD-POD/IPK-GFI-IZD-POD_1000344/P1079855" xmlDataType="decimal"/>
    </xmlCellPr>
  </singleXmlCell>
  <singleXmlCell id="740" xr6:uid="{00000000-000C-0000-FFFF-FFFFCB020000}" r="P13" connectionId="0">
    <xmlCellPr id="1" xr6:uid="{00000000-0010-0000-CB02-000001000000}" uniqueName="P1081545">
      <xmlPr mapId="1" xpath="/GFI-IZD-POD/IPK-GFI-IZD-POD_1000344/P1081545" xmlDataType="decimal"/>
    </xmlCellPr>
  </singleXmlCell>
  <singleXmlCell id="741" xr6:uid="{00000000-000C-0000-FFFF-FFFFCC020000}" r="Q13" connectionId="0">
    <xmlCellPr id="1" xr6:uid="{00000000-0010-0000-CC02-000001000000}" uniqueName="P1081704">
      <xmlPr mapId="1" xpath="/GFI-IZD-POD/IPK-GFI-IZD-POD_1000344/P1081704" xmlDataType="decimal"/>
    </xmlCellPr>
  </singleXmlCell>
  <singleXmlCell id="742" xr6:uid="{00000000-000C-0000-FFFF-FFFFCD020000}" r="R13" connectionId="0">
    <xmlCellPr id="1" xr6:uid="{00000000-0010-0000-CD02-000001000000}" uniqueName="P1081705">
      <xmlPr mapId="1" xpath="/GFI-IZD-POD/IPK-GFI-IZD-POD_1000344/P1081705" xmlDataType="decimal"/>
    </xmlCellPr>
  </singleXmlCell>
  <singleXmlCell id="743" xr6:uid="{00000000-000C-0000-FFFF-FFFFCE020000}" r="U13" connectionId="0">
    <xmlCellPr id="1" xr6:uid="{00000000-0010-0000-CE02-000001000000}" uniqueName="P1081706">
      <xmlPr mapId="1" xpath="/GFI-IZD-POD/IPK-GFI-IZD-POD_1000344/P1081706" xmlDataType="decimal"/>
    </xmlCellPr>
  </singleXmlCell>
  <singleXmlCell id="744" xr6:uid="{00000000-000C-0000-FFFF-FFFFCF020000}" r="V13" connectionId="0">
    <xmlCellPr id="1" xr6:uid="{00000000-0010-0000-CF02-000001000000}" uniqueName="P1081707">
      <xmlPr mapId="1" xpath="/GFI-IZD-POD/IPK-GFI-IZD-POD_1000344/P1081707" xmlDataType="decimal"/>
    </xmlCellPr>
  </singleXmlCell>
  <singleXmlCell id="745" xr6:uid="{00000000-000C-0000-FFFF-FFFFD0020000}" r="W13" connectionId="0">
    <xmlCellPr id="1" xr6:uid="{00000000-0010-0000-D002-000001000000}" uniqueName="P1081708">
      <xmlPr mapId="1" xpath="/GFI-IZD-POD/IPK-GFI-IZD-POD_1000344/P1081708" xmlDataType="decimal"/>
    </xmlCellPr>
  </singleXmlCell>
  <singleXmlCell id="746" xr6:uid="{00000000-000C-0000-FFFF-FFFFD1020000}" r="X13" connectionId="0">
    <xmlCellPr id="1" xr6:uid="{00000000-0010-0000-D102-000001000000}" uniqueName="P1081709">
      <xmlPr mapId="1" xpath="/GFI-IZD-POD/IPK-GFI-IZD-POD_1000344/P1081709" xmlDataType="decimal"/>
    </xmlCellPr>
  </singleXmlCell>
  <singleXmlCell id="747" xr6:uid="{00000000-000C-0000-FFFF-FFFFD2020000}" r="Y13" connectionId="0">
    <xmlCellPr id="1" xr6:uid="{00000000-0010-0000-D202-000001000000}" uniqueName="P1081710">
      <xmlPr mapId="1" xpath="/GFI-IZD-POD/IPK-GFI-IZD-POD_1000344/P1081710" xmlDataType="decimal"/>
    </xmlCellPr>
  </singleXmlCell>
  <singleXmlCell id="748" xr6:uid="{00000000-000C-0000-FFFF-FFFFD3020000}" r="H14" connectionId="0">
    <xmlCellPr id="1" xr6:uid="{00000000-0010-0000-D302-000001000000}" uniqueName="P1079856">
      <xmlPr mapId="1" xpath="/GFI-IZD-POD/IPK-GFI-IZD-POD_1000344/P1079856" xmlDataType="decimal"/>
    </xmlCellPr>
  </singleXmlCell>
  <singleXmlCell id="749" xr6:uid="{00000000-000C-0000-FFFF-FFFFD4020000}" r="I14" connectionId="0">
    <xmlCellPr id="1" xr6:uid="{00000000-0010-0000-D402-000001000000}" uniqueName="P1079857">
      <xmlPr mapId="1" xpath="/GFI-IZD-POD/IPK-GFI-IZD-POD_1000344/P1079857" xmlDataType="decimal"/>
    </xmlCellPr>
  </singleXmlCell>
  <singleXmlCell id="750" xr6:uid="{00000000-000C-0000-FFFF-FFFFD5020000}" r="J14" connectionId="0">
    <xmlCellPr id="1" xr6:uid="{00000000-0010-0000-D502-000001000000}" uniqueName="P1079858">
      <xmlPr mapId="1" xpath="/GFI-IZD-POD/IPK-GFI-IZD-POD_1000344/P1079858" xmlDataType="decimal"/>
    </xmlCellPr>
  </singleXmlCell>
  <singleXmlCell id="751" xr6:uid="{00000000-000C-0000-FFFF-FFFFD6020000}" r="K14" connectionId="0">
    <xmlCellPr id="1" xr6:uid="{00000000-0010-0000-D602-000001000000}" uniqueName="P1079859">
      <xmlPr mapId="1" xpath="/GFI-IZD-POD/IPK-GFI-IZD-POD_1000344/P1079859" xmlDataType="decimal"/>
    </xmlCellPr>
  </singleXmlCell>
  <singleXmlCell id="752" xr6:uid="{00000000-000C-0000-FFFF-FFFFD7020000}" r="L14" connectionId="0">
    <xmlCellPr id="1" xr6:uid="{00000000-0010-0000-D702-000001000000}" uniqueName="P1079860">
      <xmlPr mapId="1" xpath="/GFI-IZD-POD/IPK-GFI-IZD-POD_1000344/P1079860" xmlDataType="decimal"/>
    </xmlCellPr>
  </singleXmlCell>
  <singleXmlCell id="753" xr6:uid="{00000000-000C-0000-FFFF-FFFFD8020000}" r="M14" connectionId="0">
    <xmlCellPr id="1" xr6:uid="{00000000-0010-0000-D802-000001000000}" uniqueName="P1079861">
      <xmlPr mapId="1" xpath="/GFI-IZD-POD/IPK-GFI-IZD-POD_1000344/P1079861" xmlDataType="decimal"/>
    </xmlCellPr>
  </singleXmlCell>
  <singleXmlCell id="754" xr6:uid="{00000000-000C-0000-FFFF-FFFFD9020000}" r="N14" connectionId="0">
    <xmlCellPr id="1" xr6:uid="{00000000-0010-0000-D902-000001000000}" uniqueName="P1079862">
      <xmlPr mapId="1" xpath="/GFI-IZD-POD/IPK-GFI-IZD-POD_1000344/P1079862" xmlDataType="decimal"/>
    </xmlCellPr>
  </singleXmlCell>
  <singleXmlCell id="755" xr6:uid="{00000000-000C-0000-FFFF-FFFFDA020000}" r="O14" connectionId="0">
    <xmlCellPr id="1" xr6:uid="{00000000-0010-0000-DA02-000001000000}" uniqueName="P1079863">
      <xmlPr mapId="1" xpath="/GFI-IZD-POD/IPK-GFI-IZD-POD_1000344/P1079863" xmlDataType="decimal"/>
    </xmlCellPr>
  </singleXmlCell>
  <singleXmlCell id="756" xr6:uid="{00000000-000C-0000-FFFF-FFFFDB020000}" r="P14" connectionId="0">
    <xmlCellPr id="1" xr6:uid="{00000000-0010-0000-DB02-000001000000}" uniqueName="P1081711">
      <xmlPr mapId="1" xpath="/GFI-IZD-POD/IPK-GFI-IZD-POD_1000344/P1081711" xmlDataType="decimal"/>
    </xmlCellPr>
  </singleXmlCell>
  <singleXmlCell id="757" xr6:uid="{00000000-000C-0000-FFFF-FFFFDC020000}" r="Q14" connectionId="0">
    <xmlCellPr id="1" xr6:uid="{00000000-0010-0000-DC02-000001000000}" uniqueName="P1081712">
      <xmlPr mapId="1" xpath="/GFI-IZD-POD/IPK-GFI-IZD-POD_1000344/P1081712" xmlDataType="decimal"/>
    </xmlCellPr>
  </singleXmlCell>
  <singleXmlCell id="758" xr6:uid="{00000000-000C-0000-FFFF-FFFFDD020000}" r="R14" connectionId="0">
    <xmlCellPr id="1" xr6:uid="{00000000-0010-0000-DD02-000001000000}" uniqueName="P1081713">
      <xmlPr mapId="1" xpath="/GFI-IZD-POD/IPK-GFI-IZD-POD_1000344/P1081713" xmlDataType="decimal"/>
    </xmlCellPr>
  </singleXmlCell>
  <singleXmlCell id="759" xr6:uid="{00000000-000C-0000-FFFF-FFFFDE020000}" r="U14" connectionId="0">
    <xmlCellPr id="1" xr6:uid="{00000000-0010-0000-DE02-000001000000}" uniqueName="P1081714">
      <xmlPr mapId="1" xpath="/GFI-IZD-POD/IPK-GFI-IZD-POD_1000344/P1081714" xmlDataType="decimal"/>
    </xmlCellPr>
  </singleXmlCell>
  <singleXmlCell id="760" xr6:uid="{00000000-000C-0000-FFFF-FFFFDF020000}" r="V14" connectionId="0">
    <xmlCellPr id="1" xr6:uid="{00000000-0010-0000-DF02-000001000000}" uniqueName="P1081715">
      <xmlPr mapId="1" xpath="/GFI-IZD-POD/IPK-GFI-IZD-POD_1000344/P1081715" xmlDataType="decimal"/>
    </xmlCellPr>
  </singleXmlCell>
  <singleXmlCell id="761" xr6:uid="{00000000-000C-0000-FFFF-FFFFE0020000}" r="W14" connectionId="0">
    <xmlCellPr id="1" xr6:uid="{00000000-0010-0000-E002-000001000000}" uniqueName="P1081716">
      <xmlPr mapId="1" xpath="/GFI-IZD-POD/IPK-GFI-IZD-POD_1000344/P1081716" xmlDataType="decimal"/>
    </xmlCellPr>
  </singleXmlCell>
  <singleXmlCell id="762" xr6:uid="{00000000-000C-0000-FFFF-FFFFE1020000}" r="X14" connectionId="0">
    <xmlCellPr id="1" xr6:uid="{00000000-0010-0000-E102-000001000000}" uniqueName="P1081717">
      <xmlPr mapId="1" xpath="/GFI-IZD-POD/IPK-GFI-IZD-POD_1000344/P1081717" xmlDataType="decimal"/>
    </xmlCellPr>
  </singleXmlCell>
  <singleXmlCell id="763" xr6:uid="{00000000-000C-0000-FFFF-FFFFE2020000}" r="Y14" connectionId="0">
    <xmlCellPr id="1" xr6:uid="{00000000-0010-0000-E202-000001000000}" uniqueName="P1081718">
      <xmlPr mapId="1" xpath="/GFI-IZD-POD/IPK-GFI-IZD-POD_1000344/P1081718" xmlDataType="decimal"/>
    </xmlCellPr>
  </singleXmlCell>
  <singleXmlCell id="764" xr6:uid="{00000000-000C-0000-FFFF-FFFFE3020000}" r="H15" connectionId="0">
    <xmlCellPr id="1" xr6:uid="{00000000-0010-0000-E302-000001000000}" uniqueName="P1079864">
      <xmlPr mapId="1" xpath="/GFI-IZD-POD/IPK-GFI-IZD-POD_1000344/P1079864" xmlDataType="decimal"/>
    </xmlCellPr>
  </singleXmlCell>
  <singleXmlCell id="765" xr6:uid="{00000000-000C-0000-FFFF-FFFFE4020000}" r="I15" connectionId="0">
    <xmlCellPr id="1" xr6:uid="{00000000-0010-0000-E402-000001000000}" uniqueName="P1079865">
      <xmlPr mapId="1" xpath="/GFI-IZD-POD/IPK-GFI-IZD-POD_1000344/P1079865" xmlDataType="decimal"/>
    </xmlCellPr>
  </singleXmlCell>
  <singleXmlCell id="766" xr6:uid="{00000000-000C-0000-FFFF-FFFFE5020000}" r="J15" connectionId="0">
    <xmlCellPr id="1" xr6:uid="{00000000-0010-0000-E502-000001000000}" uniqueName="P1079866">
      <xmlPr mapId="1" xpath="/GFI-IZD-POD/IPK-GFI-IZD-POD_1000344/P1079866" xmlDataType="decimal"/>
    </xmlCellPr>
  </singleXmlCell>
  <singleXmlCell id="767" xr6:uid="{00000000-000C-0000-FFFF-FFFFE6020000}" r="K15" connectionId="0">
    <xmlCellPr id="1" xr6:uid="{00000000-0010-0000-E602-000001000000}" uniqueName="P1079867">
      <xmlPr mapId="1" xpath="/GFI-IZD-POD/IPK-GFI-IZD-POD_1000344/P1079867" xmlDataType="decimal"/>
    </xmlCellPr>
  </singleXmlCell>
  <singleXmlCell id="768" xr6:uid="{00000000-000C-0000-FFFF-FFFFE7020000}" r="L15" connectionId="0">
    <xmlCellPr id="1" xr6:uid="{00000000-0010-0000-E702-000001000000}" uniqueName="P1079868">
      <xmlPr mapId="1" xpath="/GFI-IZD-POD/IPK-GFI-IZD-POD_1000344/P1079868" xmlDataType="decimal"/>
    </xmlCellPr>
  </singleXmlCell>
  <singleXmlCell id="769" xr6:uid="{00000000-000C-0000-FFFF-FFFFE8020000}" r="M15" connectionId="0">
    <xmlCellPr id="1" xr6:uid="{00000000-0010-0000-E802-000001000000}" uniqueName="P1079869">
      <xmlPr mapId="1" xpath="/GFI-IZD-POD/IPK-GFI-IZD-POD_1000344/P1079869" xmlDataType="decimal"/>
    </xmlCellPr>
  </singleXmlCell>
  <singleXmlCell id="770" xr6:uid="{00000000-000C-0000-FFFF-FFFFE9020000}" r="N15" connectionId="0">
    <xmlCellPr id="1" xr6:uid="{00000000-0010-0000-E902-000001000000}" uniqueName="P1079870">
      <xmlPr mapId="1" xpath="/GFI-IZD-POD/IPK-GFI-IZD-POD_1000344/P1079870" xmlDataType="decimal"/>
    </xmlCellPr>
  </singleXmlCell>
  <singleXmlCell id="771" xr6:uid="{00000000-000C-0000-FFFF-FFFFEA020000}" r="O15" connectionId="0">
    <xmlCellPr id="1" xr6:uid="{00000000-0010-0000-EA02-000001000000}" uniqueName="P1079871">
      <xmlPr mapId="1" xpath="/GFI-IZD-POD/IPK-GFI-IZD-POD_1000344/P1079871" xmlDataType="decimal"/>
    </xmlCellPr>
  </singleXmlCell>
  <singleXmlCell id="772" xr6:uid="{00000000-000C-0000-FFFF-FFFFEB020000}" r="P15" connectionId="0">
    <xmlCellPr id="1" xr6:uid="{00000000-0010-0000-EB02-000001000000}" uniqueName="P1081874">
      <xmlPr mapId="1" xpath="/GFI-IZD-POD/IPK-GFI-IZD-POD_1000344/P1081874" xmlDataType="decimal"/>
    </xmlCellPr>
  </singleXmlCell>
  <singleXmlCell id="773" xr6:uid="{00000000-000C-0000-FFFF-FFFFEC020000}" r="Q15" connectionId="0">
    <xmlCellPr id="1" xr6:uid="{00000000-0010-0000-EC02-000001000000}" uniqueName="P1081877">
      <xmlPr mapId="1" xpath="/GFI-IZD-POD/IPK-GFI-IZD-POD_1000344/P1081877" xmlDataType="decimal"/>
    </xmlCellPr>
  </singleXmlCell>
  <singleXmlCell id="774" xr6:uid="{00000000-000C-0000-FFFF-FFFFED020000}" r="R15" connectionId="0">
    <xmlCellPr id="1" xr6:uid="{00000000-0010-0000-ED02-000001000000}" uniqueName="P1081880">
      <xmlPr mapId="1" xpath="/GFI-IZD-POD/IPK-GFI-IZD-POD_1000344/P1081880" xmlDataType="decimal"/>
    </xmlCellPr>
  </singleXmlCell>
  <singleXmlCell id="775" xr6:uid="{00000000-000C-0000-FFFF-FFFFEE020000}" r="U15" connectionId="0">
    <xmlCellPr id="1" xr6:uid="{00000000-0010-0000-EE02-000001000000}" uniqueName="P1081882">
      <xmlPr mapId="1" xpath="/GFI-IZD-POD/IPK-GFI-IZD-POD_1000344/P1081882" xmlDataType="decimal"/>
    </xmlCellPr>
  </singleXmlCell>
  <singleXmlCell id="776" xr6:uid="{00000000-000C-0000-FFFF-FFFFEF020000}" r="V15" connectionId="0">
    <xmlCellPr id="1" xr6:uid="{00000000-0010-0000-EF02-000001000000}" uniqueName="P1081888">
      <xmlPr mapId="1" xpath="/GFI-IZD-POD/IPK-GFI-IZD-POD_1000344/P1081888" xmlDataType="decimal"/>
    </xmlCellPr>
  </singleXmlCell>
  <singleXmlCell id="777" xr6:uid="{00000000-000C-0000-FFFF-FFFFF0020000}" r="W15" connectionId="0">
    <xmlCellPr id="1" xr6:uid="{00000000-0010-0000-F002-000001000000}" uniqueName="P1081891">
      <xmlPr mapId="1" xpath="/GFI-IZD-POD/IPK-GFI-IZD-POD_1000344/P1081891" xmlDataType="decimal"/>
    </xmlCellPr>
  </singleXmlCell>
  <singleXmlCell id="778" xr6:uid="{00000000-000C-0000-FFFF-FFFFF1020000}" r="X15" connectionId="0">
    <xmlCellPr id="1" xr6:uid="{00000000-0010-0000-F102-000001000000}" uniqueName="P1081893">
      <xmlPr mapId="1" xpath="/GFI-IZD-POD/IPK-GFI-IZD-POD_1000344/P1081893" xmlDataType="decimal"/>
    </xmlCellPr>
  </singleXmlCell>
  <singleXmlCell id="779" xr6:uid="{00000000-000C-0000-FFFF-FFFFF2020000}" r="Y15" connectionId="0">
    <xmlCellPr id="1" xr6:uid="{00000000-0010-0000-F202-000001000000}" uniqueName="P1081895">
      <xmlPr mapId="1" xpath="/GFI-IZD-POD/IPK-GFI-IZD-POD_1000344/P1081895" xmlDataType="decimal"/>
    </xmlCellPr>
  </singleXmlCell>
  <singleXmlCell id="780" xr6:uid="{00000000-000C-0000-FFFF-FFFFF3020000}" r="H16" connectionId="0">
    <xmlCellPr id="1" xr6:uid="{00000000-0010-0000-F302-000001000000}" uniqueName="P1079872">
      <xmlPr mapId="1" xpath="/GFI-IZD-POD/IPK-GFI-IZD-POD_1000344/P1079872" xmlDataType="decimal"/>
    </xmlCellPr>
  </singleXmlCell>
  <singleXmlCell id="781" xr6:uid="{00000000-000C-0000-FFFF-FFFFF4020000}" r="I16" connectionId="0">
    <xmlCellPr id="1" xr6:uid="{00000000-0010-0000-F402-000001000000}" uniqueName="P1079873">
      <xmlPr mapId="1" xpath="/GFI-IZD-POD/IPK-GFI-IZD-POD_1000344/P1079873" xmlDataType="decimal"/>
    </xmlCellPr>
  </singleXmlCell>
  <singleXmlCell id="782" xr6:uid="{00000000-000C-0000-FFFF-FFFFF5020000}" r="J16" connectionId="0">
    <xmlCellPr id="1" xr6:uid="{00000000-0010-0000-F502-000001000000}" uniqueName="P1079874">
      <xmlPr mapId="1" xpath="/GFI-IZD-POD/IPK-GFI-IZD-POD_1000344/P1079874" xmlDataType="decimal"/>
    </xmlCellPr>
  </singleXmlCell>
  <singleXmlCell id="783" xr6:uid="{00000000-000C-0000-FFFF-FFFFF6020000}" r="K16" connectionId="0">
    <xmlCellPr id="1" xr6:uid="{00000000-0010-0000-F602-000001000000}" uniqueName="P1079875">
      <xmlPr mapId="1" xpath="/GFI-IZD-POD/IPK-GFI-IZD-POD_1000344/P1079875" xmlDataType="decimal"/>
    </xmlCellPr>
  </singleXmlCell>
  <singleXmlCell id="784" xr6:uid="{00000000-000C-0000-FFFF-FFFFF7020000}" r="L16" connectionId="0">
    <xmlCellPr id="1" xr6:uid="{00000000-0010-0000-F702-000001000000}" uniqueName="P1079876">
      <xmlPr mapId="1" xpath="/GFI-IZD-POD/IPK-GFI-IZD-POD_1000344/P1079876" xmlDataType="decimal"/>
    </xmlCellPr>
  </singleXmlCell>
  <singleXmlCell id="785" xr6:uid="{00000000-000C-0000-FFFF-FFFFF8020000}" r="M16" connectionId="0">
    <xmlCellPr id="1" xr6:uid="{00000000-0010-0000-F802-000001000000}" uniqueName="P1079877">
      <xmlPr mapId="1" xpath="/GFI-IZD-POD/IPK-GFI-IZD-POD_1000344/P1079877" xmlDataType="decimal"/>
    </xmlCellPr>
  </singleXmlCell>
  <singleXmlCell id="786" xr6:uid="{00000000-000C-0000-FFFF-FFFFF9020000}" r="N16" connectionId="0">
    <xmlCellPr id="1" xr6:uid="{00000000-0010-0000-F902-000001000000}" uniqueName="P1079878">
      <xmlPr mapId="1" xpath="/GFI-IZD-POD/IPK-GFI-IZD-POD_1000344/P1079878" xmlDataType="decimal"/>
    </xmlCellPr>
  </singleXmlCell>
  <singleXmlCell id="787" xr6:uid="{00000000-000C-0000-FFFF-FFFFFA020000}" r="O16" connectionId="0">
    <xmlCellPr id="1" xr6:uid="{00000000-0010-0000-FA02-000001000000}" uniqueName="P1079879">
      <xmlPr mapId="1" xpath="/GFI-IZD-POD/IPK-GFI-IZD-POD_1000344/P1079879" xmlDataType="decimal"/>
    </xmlCellPr>
  </singleXmlCell>
  <singleXmlCell id="788" xr6:uid="{00000000-000C-0000-FFFF-FFFFFB020000}" r="P16" connectionId="0">
    <xmlCellPr id="1" xr6:uid="{00000000-0010-0000-FB02-000001000000}" uniqueName="P1081898">
      <xmlPr mapId="1" xpath="/GFI-IZD-POD/IPK-GFI-IZD-POD_1000344/P1081898" xmlDataType="decimal"/>
    </xmlCellPr>
  </singleXmlCell>
  <singleXmlCell id="789" xr6:uid="{00000000-000C-0000-FFFF-FFFFFC020000}" r="Q16" connectionId="0">
    <xmlCellPr id="1" xr6:uid="{00000000-0010-0000-FC02-000001000000}" uniqueName="P1081900">
      <xmlPr mapId="1" xpath="/GFI-IZD-POD/IPK-GFI-IZD-POD_1000344/P1081900" xmlDataType="decimal"/>
    </xmlCellPr>
  </singleXmlCell>
  <singleXmlCell id="790" xr6:uid="{00000000-000C-0000-FFFF-FFFFFD020000}" r="R16" connectionId="0">
    <xmlCellPr id="1" xr6:uid="{00000000-0010-0000-FD02-000001000000}" uniqueName="P1081902">
      <xmlPr mapId="1" xpath="/GFI-IZD-POD/IPK-GFI-IZD-POD_1000344/P1081902" xmlDataType="decimal"/>
    </xmlCellPr>
  </singleXmlCell>
  <singleXmlCell id="791" xr6:uid="{00000000-000C-0000-FFFF-FFFFFE020000}" r="U16" connectionId="0">
    <xmlCellPr id="1" xr6:uid="{00000000-0010-0000-FE02-000001000000}" uniqueName="P1081903">
      <xmlPr mapId="1" xpath="/GFI-IZD-POD/IPK-GFI-IZD-POD_1000344/P1081903" xmlDataType="decimal"/>
    </xmlCellPr>
  </singleXmlCell>
  <singleXmlCell id="792" xr6:uid="{00000000-000C-0000-FFFF-FFFFFF020000}" r="V16" connectionId="0">
    <xmlCellPr id="1" xr6:uid="{00000000-0010-0000-FF02-000001000000}" uniqueName="P1081906">
      <xmlPr mapId="1" xpath="/GFI-IZD-POD/IPK-GFI-IZD-POD_1000344/P1081906" xmlDataType="decimal"/>
    </xmlCellPr>
  </singleXmlCell>
  <singleXmlCell id="793" xr6:uid="{00000000-000C-0000-FFFF-FFFF00030000}" r="W16" connectionId="0">
    <xmlCellPr id="1" xr6:uid="{00000000-0010-0000-0003-000001000000}" uniqueName="P1081908">
      <xmlPr mapId="1" xpath="/GFI-IZD-POD/IPK-GFI-IZD-POD_1000344/P1081908" xmlDataType="decimal"/>
    </xmlCellPr>
  </singleXmlCell>
  <singleXmlCell id="794" xr6:uid="{00000000-000C-0000-FFFF-FFFF01030000}" r="X16" connectionId="0">
    <xmlCellPr id="1" xr6:uid="{00000000-0010-0000-0103-000001000000}" uniqueName="P1081915">
      <xmlPr mapId="1" xpath="/GFI-IZD-POD/IPK-GFI-IZD-POD_1000344/P1081915" xmlDataType="decimal"/>
    </xmlCellPr>
  </singleXmlCell>
  <singleXmlCell id="795" xr6:uid="{00000000-000C-0000-FFFF-FFFF02030000}" r="Y16" connectionId="0">
    <xmlCellPr id="1" xr6:uid="{00000000-0010-0000-0203-000001000000}" uniqueName="P1081918">
      <xmlPr mapId="1" xpath="/GFI-IZD-POD/IPK-GFI-IZD-POD_1000344/P1081918" xmlDataType="decimal"/>
    </xmlCellPr>
  </singleXmlCell>
  <singleXmlCell id="796" xr6:uid="{00000000-000C-0000-FFFF-FFFF03030000}" r="H17" connectionId="0">
    <xmlCellPr id="1" xr6:uid="{00000000-0010-0000-0303-000001000000}" uniqueName="P1079880">
      <xmlPr mapId="1" xpath="/GFI-IZD-POD/IPK-GFI-IZD-POD_1000344/P1079880" xmlDataType="decimal"/>
    </xmlCellPr>
  </singleXmlCell>
  <singleXmlCell id="797" xr6:uid="{00000000-000C-0000-FFFF-FFFF04030000}" r="I17" connectionId="0">
    <xmlCellPr id="1" xr6:uid="{00000000-0010-0000-0403-000001000000}" uniqueName="P1079881">
      <xmlPr mapId="1" xpath="/GFI-IZD-POD/IPK-GFI-IZD-POD_1000344/P1079881" xmlDataType="decimal"/>
    </xmlCellPr>
  </singleXmlCell>
  <singleXmlCell id="798" xr6:uid="{00000000-000C-0000-FFFF-FFFF05030000}" r="J17" connectionId="0">
    <xmlCellPr id="1" xr6:uid="{00000000-0010-0000-0503-000001000000}" uniqueName="P1079882">
      <xmlPr mapId="1" xpath="/GFI-IZD-POD/IPK-GFI-IZD-POD_1000344/P1079882" xmlDataType="decimal"/>
    </xmlCellPr>
  </singleXmlCell>
  <singleXmlCell id="799" xr6:uid="{00000000-000C-0000-FFFF-FFFF06030000}" r="K17" connectionId="0">
    <xmlCellPr id="1" xr6:uid="{00000000-0010-0000-0603-000001000000}" uniqueName="P1079883">
      <xmlPr mapId="1" xpath="/GFI-IZD-POD/IPK-GFI-IZD-POD_1000344/P1079883" xmlDataType="decimal"/>
    </xmlCellPr>
  </singleXmlCell>
  <singleXmlCell id="800" xr6:uid="{00000000-000C-0000-FFFF-FFFF07030000}" r="L17" connectionId="0">
    <xmlCellPr id="1" xr6:uid="{00000000-0010-0000-0703-000001000000}" uniqueName="P1079884">
      <xmlPr mapId="1" xpath="/GFI-IZD-POD/IPK-GFI-IZD-POD_1000344/P1079884" xmlDataType="decimal"/>
    </xmlCellPr>
  </singleXmlCell>
  <singleXmlCell id="801" xr6:uid="{00000000-000C-0000-FFFF-FFFF08030000}" r="M17" connectionId="0">
    <xmlCellPr id="1" xr6:uid="{00000000-0010-0000-0803-000001000000}" uniqueName="P1079885">
      <xmlPr mapId="1" xpath="/GFI-IZD-POD/IPK-GFI-IZD-POD_1000344/P1079885" xmlDataType="decimal"/>
    </xmlCellPr>
  </singleXmlCell>
  <singleXmlCell id="802" xr6:uid="{00000000-000C-0000-FFFF-FFFF09030000}" r="N17" connectionId="0">
    <xmlCellPr id="1" xr6:uid="{00000000-0010-0000-0903-000001000000}" uniqueName="P1079886">
      <xmlPr mapId="1" xpath="/GFI-IZD-POD/IPK-GFI-IZD-POD_1000344/P1079886" xmlDataType="decimal"/>
    </xmlCellPr>
  </singleXmlCell>
  <singleXmlCell id="803" xr6:uid="{00000000-000C-0000-FFFF-FFFF0A030000}" r="O17" connectionId="0">
    <xmlCellPr id="1" xr6:uid="{00000000-0010-0000-0A03-000001000000}" uniqueName="P1079887">
      <xmlPr mapId="1" xpath="/GFI-IZD-POD/IPK-GFI-IZD-POD_1000344/P1079887" xmlDataType="decimal"/>
    </xmlCellPr>
  </singleXmlCell>
  <singleXmlCell id="804" xr6:uid="{00000000-000C-0000-FFFF-FFFF0B030000}" r="P17" connectionId="0">
    <xmlCellPr id="1" xr6:uid="{00000000-0010-0000-0B03-000001000000}" uniqueName="P1081920">
      <xmlPr mapId="1" xpath="/GFI-IZD-POD/IPK-GFI-IZD-POD_1000344/P1081920" xmlDataType="decimal"/>
    </xmlCellPr>
  </singleXmlCell>
  <singleXmlCell id="805" xr6:uid="{00000000-000C-0000-FFFF-FFFF0C030000}" r="Q17" connectionId="0">
    <xmlCellPr id="1" xr6:uid="{00000000-0010-0000-0C03-000001000000}" uniqueName="P1081922">
      <xmlPr mapId="1" xpath="/GFI-IZD-POD/IPK-GFI-IZD-POD_1000344/P1081922" xmlDataType="decimal"/>
    </xmlCellPr>
  </singleXmlCell>
  <singleXmlCell id="806" xr6:uid="{00000000-000C-0000-FFFF-FFFF0D030000}" r="R17" connectionId="0">
    <xmlCellPr id="1" xr6:uid="{00000000-0010-0000-0D03-000001000000}" uniqueName="P1081925">
      <xmlPr mapId="1" xpath="/GFI-IZD-POD/IPK-GFI-IZD-POD_1000344/P1081925" xmlDataType="decimal"/>
    </xmlCellPr>
  </singleXmlCell>
  <singleXmlCell id="807" xr6:uid="{00000000-000C-0000-FFFF-FFFF0E030000}" r="U17" connectionId="0">
    <xmlCellPr id="1" xr6:uid="{00000000-0010-0000-0E03-000001000000}" uniqueName="P1081927">
      <xmlPr mapId="1" xpath="/GFI-IZD-POD/IPK-GFI-IZD-POD_1000344/P1081927" xmlDataType="decimal"/>
    </xmlCellPr>
  </singleXmlCell>
  <singleXmlCell id="808" xr6:uid="{00000000-000C-0000-FFFF-FFFF0F030000}" r="V17" connectionId="0">
    <xmlCellPr id="1" xr6:uid="{00000000-0010-0000-0F03-000001000000}" uniqueName="P1081929">
      <xmlPr mapId="1" xpath="/GFI-IZD-POD/IPK-GFI-IZD-POD_1000344/P1081929" xmlDataType="decimal"/>
    </xmlCellPr>
  </singleXmlCell>
  <singleXmlCell id="809" xr6:uid="{00000000-000C-0000-FFFF-FFFF10030000}" r="W17" connectionId="0">
    <xmlCellPr id="1" xr6:uid="{00000000-0010-0000-1003-000001000000}" uniqueName="P1081930">
      <xmlPr mapId="1" xpath="/GFI-IZD-POD/IPK-GFI-IZD-POD_1000344/P1081930" xmlDataType="decimal"/>
    </xmlCellPr>
  </singleXmlCell>
  <singleXmlCell id="810" xr6:uid="{00000000-000C-0000-FFFF-FFFF11030000}" r="X17" connectionId="0">
    <xmlCellPr id="1" xr6:uid="{00000000-0010-0000-1103-000001000000}" uniqueName="P1081932">
      <xmlPr mapId="1" xpath="/GFI-IZD-POD/IPK-GFI-IZD-POD_1000344/P1081932" xmlDataType="decimal"/>
    </xmlCellPr>
  </singleXmlCell>
  <singleXmlCell id="811" xr6:uid="{00000000-000C-0000-FFFF-FFFF12030000}" r="Y17" connectionId="0">
    <xmlCellPr id="1" xr6:uid="{00000000-0010-0000-1203-000001000000}" uniqueName="P1081934">
      <xmlPr mapId="1" xpath="/GFI-IZD-POD/IPK-GFI-IZD-POD_1000344/P1081934" xmlDataType="decimal"/>
    </xmlCellPr>
  </singleXmlCell>
  <singleXmlCell id="812" xr6:uid="{00000000-000C-0000-FFFF-FFFF13030000}" r="H18" connectionId="0">
    <xmlCellPr id="1" xr6:uid="{00000000-0010-0000-1303-000001000000}" uniqueName="P1079888">
      <xmlPr mapId="1" xpath="/GFI-IZD-POD/IPK-GFI-IZD-POD_1000344/P1079888" xmlDataType="decimal"/>
    </xmlCellPr>
  </singleXmlCell>
  <singleXmlCell id="813" xr6:uid="{00000000-000C-0000-FFFF-FFFF14030000}" r="I18" connectionId="0">
    <xmlCellPr id="1" xr6:uid="{00000000-0010-0000-1403-000001000000}" uniqueName="P1079889">
      <xmlPr mapId="1" xpath="/GFI-IZD-POD/IPK-GFI-IZD-POD_1000344/P1079889" xmlDataType="decimal"/>
    </xmlCellPr>
  </singleXmlCell>
  <singleXmlCell id="814" xr6:uid="{00000000-000C-0000-FFFF-FFFF15030000}" r="J18" connectionId="0">
    <xmlCellPr id="1" xr6:uid="{00000000-0010-0000-1503-000001000000}" uniqueName="P1079890">
      <xmlPr mapId="1" xpath="/GFI-IZD-POD/IPK-GFI-IZD-POD_1000344/P1079890" xmlDataType="decimal"/>
    </xmlCellPr>
  </singleXmlCell>
  <singleXmlCell id="815" xr6:uid="{00000000-000C-0000-FFFF-FFFF16030000}" r="K18" connectionId="0">
    <xmlCellPr id="1" xr6:uid="{00000000-0010-0000-1603-000001000000}" uniqueName="P1079891">
      <xmlPr mapId="1" xpath="/GFI-IZD-POD/IPK-GFI-IZD-POD_1000344/P1079891" xmlDataType="decimal"/>
    </xmlCellPr>
  </singleXmlCell>
  <singleXmlCell id="816" xr6:uid="{00000000-000C-0000-FFFF-FFFF17030000}" r="L18" connectionId="0">
    <xmlCellPr id="1" xr6:uid="{00000000-0010-0000-1703-000001000000}" uniqueName="P1079892">
      <xmlPr mapId="1" xpath="/GFI-IZD-POD/IPK-GFI-IZD-POD_1000344/P1079892" xmlDataType="decimal"/>
    </xmlCellPr>
  </singleXmlCell>
  <singleXmlCell id="817" xr6:uid="{00000000-000C-0000-FFFF-FFFF18030000}" r="M18" connectionId="0">
    <xmlCellPr id="1" xr6:uid="{00000000-0010-0000-1803-000001000000}" uniqueName="P1079893">
      <xmlPr mapId="1" xpath="/GFI-IZD-POD/IPK-GFI-IZD-POD_1000344/P1079893" xmlDataType="decimal"/>
    </xmlCellPr>
  </singleXmlCell>
  <singleXmlCell id="818" xr6:uid="{00000000-000C-0000-FFFF-FFFF19030000}" r="N18" connectionId="0">
    <xmlCellPr id="1" xr6:uid="{00000000-0010-0000-1903-000001000000}" uniqueName="P1079894">
      <xmlPr mapId="1" xpath="/GFI-IZD-POD/IPK-GFI-IZD-POD_1000344/P1079894" xmlDataType="decimal"/>
    </xmlCellPr>
  </singleXmlCell>
  <singleXmlCell id="819" xr6:uid="{00000000-000C-0000-FFFF-FFFF1A030000}" r="O18" connectionId="0">
    <xmlCellPr id="1" xr6:uid="{00000000-0010-0000-1A03-000001000000}" uniqueName="P1079895">
      <xmlPr mapId="1" xpath="/GFI-IZD-POD/IPK-GFI-IZD-POD_1000344/P1079895" xmlDataType="decimal"/>
    </xmlCellPr>
  </singleXmlCell>
  <singleXmlCell id="820" xr6:uid="{00000000-000C-0000-FFFF-FFFF1B030000}" r="P18" connectionId="0">
    <xmlCellPr id="1" xr6:uid="{00000000-0010-0000-1B03-000001000000}" uniqueName="P1081936">
      <xmlPr mapId="1" xpath="/GFI-IZD-POD/IPK-GFI-IZD-POD_1000344/P1081936" xmlDataType="decimal"/>
    </xmlCellPr>
  </singleXmlCell>
  <singleXmlCell id="821" xr6:uid="{00000000-000C-0000-FFFF-FFFF1C030000}" r="Q18" connectionId="0">
    <xmlCellPr id="1" xr6:uid="{00000000-0010-0000-1C03-000001000000}" uniqueName="P1081938">
      <xmlPr mapId="1" xpath="/GFI-IZD-POD/IPK-GFI-IZD-POD_1000344/P1081938" xmlDataType="decimal"/>
    </xmlCellPr>
  </singleXmlCell>
  <singleXmlCell id="822" xr6:uid="{00000000-000C-0000-FFFF-FFFF1D030000}" r="R18" connectionId="0">
    <xmlCellPr id="1" xr6:uid="{00000000-0010-0000-1D03-000001000000}" uniqueName="P1081940">
      <xmlPr mapId="1" xpath="/GFI-IZD-POD/IPK-GFI-IZD-POD_1000344/P1081940" xmlDataType="decimal"/>
    </xmlCellPr>
  </singleXmlCell>
  <singleXmlCell id="823" xr6:uid="{00000000-000C-0000-FFFF-FFFF1E030000}" r="U18" connectionId="0">
    <xmlCellPr id="1" xr6:uid="{00000000-0010-0000-1E03-000001000000}" uniqueName="P1081942">
      <xmlPr mapId="1" xpath="/GFI-IZD-POD/IPK-GFI-IZD-POD_1000344/P1081942" xmlDataType="decimal"/>
    </xmlCellPr>
  </singleXmlCell>
  <singleXmlCell id="824" xr6:uid="{00000000-000C-0000-FFFF-FFFF1F030000}" r="V18" connectionId="0">
    <xmlCellPr id="1" xr6:uid="{00000000-0010-0000-1F03-000001000000}" uniqueName="P1081944">
      <xmlPr mapId="1" xpath="/GFI-IZD-POD/IPK-GFI-IZD-POD_1000344/P1081944" xmlDataType="decimal"/>
    </xmlCellPr>
  </singleXmlCell>
  <singleXmlCell id="825" xr6:uid="{00000000-000C-0000-FFFF-FFFF20030000}" r="W18" connectionId="0">
    <xmlCellPr id="1" xr6:uid="{00000000-0010-0000-2003-000001000000}" uniqueName="P1081946">
      <xmlPr mapId="1" xpath="/GFI-IZD-POD/IPK-GFI-IZD-POD_1000344/P1081946" xmlDataType="decimal"/>
    </xmlCellPr>
  </singleXmlCell>
  <singleXmlCell id="826" xr6:uid="{00000000-000C-0000-FFFF-FFFF21030000}" r="X18" connectionId="0">
    <xmlCellPr id="1" xr6:uid="{00000000-0010-0000-2103-000001000000}" uniqueName="P1081948">
      <xmlPr mapId="1" xpath="/GFI-IZD-POD/IPK-GFI-IZD-POD_1000344/P1081948" xmlDataType="decimal"/>
    </xmlCellPr>
  </singleXmlCell>
  <singleXmlCell id="827" xr6:uid="{00000000-000C-0000-FFFF-FFFF22030000}" r="Y18" connectionId="0">
    <xmlCellPr id="1" xr6:uid="{00000000-0010-0000-2203-000001000000}" uniqueName="P1081950">
      <xmlPr mapId="1" xpath="/GFI-IZD-POD/IPK-GFI-IZD-POD_1000344/P1081950" xmlDataType="decimal"/>
    </xmlCellPr>
  </singleXmlCell>
  <singleXmlCell id="828" xr6:uid="{00000000-000C-0000-FFFF-FFFF23030000}" r="H19" connectionId="0">
    <xmlCellPr id="1" xr6:uid="{00000000-0010-0000-2303-000001000000}" uniqueName="P1079896">
      <xmlPr mapId="1" xpath="/GFI-IZD-POD/IPK-GFI-IZD-POD_1000344/P1079896" xmlDataType="decimal"/>
    </xmlCellPr>
  </singleXmlCell>
  <singleXmlCell id="829" xr6:uid="{00000000-000C-0000-FFFF-FFFF24030000}" r="I19" connectionId="0">
    <xmlCellPr id="1" xr6:uid="{00000000-0010-0000-2403-000001000000}" uniqueName="P1079897">
      <xmlPr mapId="1" xpath="/GFI-IZD-POD/IPK-GFI-IZD-POD_1000344/P1079897" xmlDataType="decimal"/>
    </xmlCellPr>
  </singleXmlCell>
  <singleXmlCell id="830" xr6:uid="{00000000-000C-0000-FFFF-FFFF25030000}" r="J19" connectionId="0">
    <xmlCellPr id="1" xr6:uid="{00000000-0010-0000-2503-000001000000}" uniqueName="P1079898">
      <xmlPr mapId="1" xpath="/GFI-IZD-POD/IPK-GFI-IZD-POD_1000344/P1079898" xmlDataType="decimal"/>
    </xmlCellPr>
  </singleXmlCell>
  <singleXmlCell id="831" xr6:uid="{00000000-000C-0000-FFFF-FFFF26030000}" r="K19" connectionId="0">
    <xmlCellPr id="1" xr6:uid="{00000000-0010-0000-2603-000001000000}" uniqueName="P1079899">
      <xmlPr mapId="1" xpath="/GFI-IZD-POD/IPK-GFI-IZD-POD_1000344/P1079899" xmlDataType="decimal"/>
    </xmlCellPr>
  </singleXmlCell>
  <singleXmlCell id="832" xr6:uid="{00000000-000C-0000-FFFF-FFFF27030000}" r="L19" connectionId="0">
    <xmlCellPr id="1" xr6:uid="{00000000-0010-0000-2703-000001000000}" uniqueName="P1079900">
      <xmlPr mapId="1" xpath="/GFI-IZD-POD/IPK-GFI-IZD-POD_1000344/P1079900" xmlDataType="decimal"/>
    </xmlCellPr>
  </singleXmlCell>
  <singleXmlCell id="833" xr6:uid="{00000000-000C-0000-FFFF-FFFF28030000}" r="M19" connectionId="0">
    <xmlCellPr id="1" xr6:uid="{00000000-0010-0000-2803-000001000000}" uniqueName="P1079901">
      <xmlPr mapId="1" xpath="/GFI-IZD-POD/IPK-GFI-IZD-POD_1000344/P1079901" xmlDataType="decimal"/>
    </xmlCellPr>
  </singleXmlCell>
  <singleXmlCell id="834" xr6:uid="{00000000-000C-0000-FFFF-FFFF29030000}" r="N19" connectionId="0">
    <xmlCellPr id="1" xr6:uid="{00000000-0010-0000-2903-000001000000}" uniqueName="P1079902">
      <xmlPr mapId="1" xpath="/GFI-IZD-POD/IPK-GFI-IZD-POD_1000344/P1079902" xmlDataType="decimal"/>
    </xmlCellPr>
  </singleXmlCell>
  <singleXmlCell id="835" xr6:uid="{00000000-000C-0000-FFFF-FFFF2A030000}" r="O19" connectionId="0">
    <xmlCellPr id="1" xr6:uid="{00000000-0010-0000-2A03-000001000000}" uniqueName="P1079903">
      <xmlPr mapId="1" xpath="/GFI-IZD-POD/IPK-GFI-IZD-POD_1000344/P1079903" xmlDataType="decimal"/>
    </xmlCellPr>
  </singleXmlCell>
  <singleXmlCell id="836" xr6:uid="{00000000-000C-0000-FFFF-FFFF2B030000}" r="P19" connectionId="0">
    <xmlCellPr id="1" xr6:uid="{00000000-0010-0000-2B03-000001000000}" uniqueName="P1081953">
      <xmlPr mapId="1" xpath="/GFI-IZD-POD/IPK-GFI-IZD-POD_1000344/P1081953" xmlDataType="decimal"/>
    </xmlCellPr>
  </singleXmlCell>
  <singleXmlCell id="837" xr6:uid="{00000000-000C-0000-FFFF-FFFF2C030000}" r="Q19" connectionId="0">
    <xmlCellPr id="1" xr6:uid="{00000000-0010-0000-2C03-000001000000}" uniqueName="P1081958">
      <xmlPr mapId="1" xpath="/GFI-IZD-POD/IPK-GFI-IZD-POD_1000344/P1081958" xmlDataType="decimal"/>
    </xmlCellPr>
  </singleXmlCell>
  <singleXmlCell id="838" xr6:uid="{00000000-000C-0000-FFFF-FFFF2D030000}" r="R19" connectionId="0">
    <xmlCellPr id="1" xr6:uid="{00000000-0010-0000-2D03-000001000000}" uniqueName="P1081960">
      <xmlPr mapId="1" xpath="/GFI-IZD-POD/IPK-GFI-IZD-POD_1000344/P1081960" xmlDataType="decimal"/>
    </xmlCellPr>
  </singleXmlCell>
  <singleXmlCell id="839" xr6:uid="{00000000-000C-0000-FFFF-FFFF2E030000}" r="U19" connectionId="0">
    <xmlCellPr id="1" xr6:uid="{00000000-0010-0000-2E03-000001000000}" uniqueName="P1081962">
      <xmlPr mapId="1" xpath="/GFI-IZD-POD/IPK-GFI-IZD-POD_1000344/P1081962" xmlDataType="decimal"/>
    </xmlCellPr>
  </singleXmlCell>
  <singleXmlCell id="840" xr6:uid="{00000000-000C-0000-FFFF-FFFF2F030000}" r="V19" connectionId="0">
    <xmlCellPr id="1" xr6:uid="{00000000-0010-0000-2F03-000001000000}" uniqueName="P1081964">
      <xmlPr mapId="1" xpath="/GFI-IZD-POD/IPK-GFI-IZD-POD_1000344/P1081964" xmlDataType="decimal"/>
    </xmlCellPr>
  </singleXmlCell>
  <singleXmlCell id="841" xr6:uid="{00000000-000C-0000-FFFF-FFFF30030000}" r="W19" connectionId="0">
    <xmlCellPr id="1" xr6:uid="{00000000-0010-0000-3003-000001000000}" uniqueName="P1081966">
      <xmlPr mapId="1" xpath="/GFI-IZD-POD/IPK-GFI-IZD-POD_1000344/P1081966" xmlDataType="decimal"/>
    </xmlCellPr>
  </singleXmlCell>
  <singleXmlCell id="842" xr6:uid="{00000000-000C-0000-FFFF-FFFF31030000}" r="X19" connectionId="0">
    <xmlCellPr id="1" xr6:uid="{00000000-0010-0000-3103-000001000000}" uniqueName="P1081968">
      <xmlPr mapId="1" xpath="/GFI-IZD-POD/IPK-GFI-IZD-POD_1000344/P1081968" xmlDataType="decimal"/>
    </xmlCellPr>
  </singleXmlCell>
  <singleXmlCell id="843" xr6:uid="{00000000-000C-0000-FFFF-FFFF32030000}" r="Y19" connectionId="0">
    <xmlCellPr id="1" xr6:uid="{00000000-0010-0000-3203-000001000000}" uniqueName="P1081970">
      <xmlPr mapId="1" xpath="/GFI-IZD-POD/IPK-GFI-IZD-POD_1000344/P1081970" xmlDataType="decimal"/>
    </xmlCellPr>
  </singleXmlCell>
  <singleXmlCell id="844" xr6:uid="{00000000-000C-0000-FFFF-FFFF33030000}" r="H20" connectionId="0">
    <xmlCellPr id="1" xr6:uid="{00000000-0010-0000-3303-000001000000}" uniqueName="P1079904">
      <xmlPr mapId="1" xpath="/GFI-IZD-POD/IPK-GFI-IZD-POD_1000344/P1079904" xmlDataType="decimal"/>
    </xmlCellPr>
  </singleXmlCell>
  <singleXmlCell id="845" xr6:uid="{00000000-000C-0000-FFFF-FFFF34030000}" r="I20" connectionId="0">
    <xmlCellPr id="1" xr6:uid="{00000000-0010-0000-3403-000001000000}" uniqueName="P1079905">
      <xmlPr mapId="1" xpath="/GFI-IZD-POD/IPK-GFI-IZD-POD_1000344/P1079905" xmlDataType="decimal"/>
    </xmlCellPr>
  </singleXmlCell>
  <singleXmlCell id="846" xr6:uid="{00000000-000C-0000-FFFF-FFFF35030000}" r="J20" connectionId="0">
    <xmlCellPr id="1" xr6:uid="{00000000-0010-0000-3503-000001000000}" uniqueName="P1079906">
      <xmlPr mapId="1" xpath="/GFI-IZD-POD/IPK-GFI-IZD-POD_1000344/P1079906" xmlDataType="decimal"/>
    </xmlCellPr>
  </singleXmlCell>
  <singleXmlCell id="847" xr6:uid="{00000000-000C-0000-FFFF-FFFF36030000}" r="K20" connectionId="0">
    <xmlCellPr id="1" xr6:uid="{00000000-0010-0000-3603-000001000000}" uniqueName="P1079907">
      <xmlPr mapId="1" xpath="/GFI-IZD-POD/IPK-GFI-IZD-POD_1000344/P1079907" xmlDataType="decimal"/>
    </xmlCellPr>
  </singleXmlCell>
  <singleXmlCell id="848" xr6:uid="{00000000-000C-0000-FFFF-FFFF37030000}" r="L20" connectionId="0">
    <xmlCellPr id="1" xr6:uid="{00000000-0010-0000-3703-000001000000}" uniqueName="P1079908">
      <xmlPr mapId="1" xpath="/GFI-IZD-POD/IPK-GFI-IZD-POD_1000344/P1079908" xmlDataType="decimal"/>
    </xmlCellPr>
  </singleXmlCell>
  <singleXmlCell id="849" xr6:uid="{00000000-000C-0000-FFFF-FFFF38030000}" r="M20" connectionId="0">
    <xmlCellPr id="1" xr6:uid="{00000000-0010-0000-3803-000001000000}" uniqueName="P1079909">
      <xmlPr mapId="1" xpath="/GFI-IZD-POD/IPK-GFI-IZD-POD_1000344/P1079909" xmlDataType="decimal"/>
    </xmlCellPr>
  </singleXmlCell>
  <singleXmlCell id="850" xr6:uid="{00000000-000C-0000-FFFF-FFFF39030000}" r="N20" connectionId="0">
    <xmlCellPr id="1" xr6:uid="{00000000-0010-0000-3903-000001000000}" uniqueName="P1079910">
      <xmlPr mapId="1" xpath="/GFI-IZD-POD/IPK-GFI-IZD-POD_1000344/P1079910" xmlDataType="decimal"/>
    </xmlCellPr>
  </singleXmlCell>
  <singleXmlCell id="851" xr6:uid="{00000000-000C-0000-FFFF-FFFF3A030000}" r="O20" connectionId="0">
    <xmlCellPr id="1" xr6:uid="{00000000-0010-0000-3A03-000001000000}" uniqueName="P1079912">
      <xmlPr mapId="1" xpath="/GFI-IZD-POD/IPK-GFI-IZD-POD_1000344/P1079912" xmlDataType="decimal"/>
    </xmlCellPr>
  </singleXmlCell>
  <singleXmlCell id="852" xr6:uid="{00000000-000C-0000-FFFF-FFFF3B030000}" r="P20" connectionId="0">
    <xmlCellPr id="1" xr6:uid="{00000000-0010-0000-3B03-000001000000}" uniqueName="P1081972">
      <xmlPr mapId="1" xpath="/GFI-IZD-POD/IPK-GFI-IZD-POD_1000344/P1081972" xmlDataType="decimal"/>
    </xmlCellPr>
  </singleXmlCell>
  <singleXmlCell id="853" xr6:uid="{00000000-000C-0000-FFFF-FFFF3C030000}" r="Q20" connectionId="0">
    <xmlCellPr id="1" xr6:uid="{00000000-0010-0000-3C03-000001000000}" uniqueName="P1081973">
      <xmlPr mapId="1" xpath="/GFI-IZD-POD/IPK-GFI-IZD-POD_1000344/P1081973" xmlDataType="decimal"/>
    </xmlCellPr>
  </singleXmlCell>
  <singleXmlCell id="854" xr6:uid="{00000000-000C-0000-FFFF-FFFF3D030000}" r="R20" connectionId="0">
    <xmlCellPr id="1" xr6:uid="{00000000-0010-0000-3D03-000001000000}" uniqueName="P1081975">
      <xmlPr mapId="1" xpath="/GFI-IZD-POD/IPK-GFI-IZD-POD_1000344/P1081975" xmlDataType="decimal"/>
    </xmlCellPr>
  </singleXmlCell>
  <singleXmlCell id="855" xr6:uid="{00000000-000C-0000-FFFF-FFFF3E030000}" r="U20" connectionId="0">
    <xmlCellPr id="1" xr6:uid="{00000000-0010-0000-3E03-000001000000}" uniqueName="P1081977">
      <xmlPr mapId="1" xpath="/GFI-IZD-POD/IPK-GFI-IZD-POD_1000344/P1081977" xmlDataType="decimal"/>
    </xmlCellPr>
  </singleXmlCell>
  <singleXmlCell id="856" xr6:uid="{00000000-000C-0000-FFFF-FFFF3F030000}" r="V20" connectionId="0">
    <xmlCellPr id="1" xr6:uid="{00000000-0010-0000-3F03-000001000000}" uniqueName="P1081978">
      <xmlPr mapId="1" xpath="/GFI-IZD-POD/IPK-GFI-IZD-POD_1000344/P1081978" xmlDataType="decimal"/>
    </xmlCellPr>
  </singleXmlCell>
  <singleXmlCell id="857" xr6:uid="{00000000-000C-0000-FFFF-FFFF40030000}" r="W20" connectionId="0">
    <xmlCellPr id="1" xr6:uid="{00000000-0010-0000-4003-000001000000}" uniqueName="P1081980">
      <xmlPr mapId="1" xpath="/GFI-IZD-POD/IPK-GFI-IZD-POD_1000344/P1081980" xmlDataType="decimal"/>
    </xmlCellPr>
  </singleXmlCell>
  <singleXmlCell id="858" xr6:uid="{00000000-000C-0000-FFFF-FFFF41030000}" r="X20" connectionId="0">
    <xmlCellPr id="1" xr6:uid="{00000000-0010-0000-4103-000001000000}" uniqueName="P1081982">
      <xmlPr mapId="1" xpath="/GFI-IZD-POD/IPK-GFI-IZD-POD_1000344/P1081982" xmlDataType="decimal"/>
    </xmlCellPr>
  </singleXmlCell>
  <singleXmlCell id="859" xr6:uid="{00000000-000C-0000-FFFF-FFFF42030000}" r="Y20" connectionId="0">
    <xmlCellPr id="1" xr6:uid="{00000000-0010-0000-4203-000001000000}" uniqueName="P1081984">
      <xmlPr mapId="1" xpath="/GFI-IZD-POD/IPK-GFI-IZD-POD_1000344/P1081984" xmlDataType="decimal"/>
    </xmlCellPr>
  </singleXmlCell>
  <singleXmlCell id="860" xr6:uid="{00000000-000C-0000-FFFF-FFFF43030000}" r="H21" connectionId="0">
    <xmlCellPr id="1" xr6:uid="{00000000-0010-0000-4303-000001000000}" uniqueName="P1079911">
      <xmlPr mapId="1" xpath="/GFI-IZD-POD/IPK-GFI-IZD-POD_1000344/P1079911" xmlDataType="decimal"/>
    </xmlCellPr>
  </singleXmlCell>
  <singleXmlCell id="861" xr6:uid="{00000000-000C-0000-FFFF-FFFF44030000}" r="I21" connectionId="0">
    <xmlCellPr id="1" xr6:uid="{00000000-0010-0000-4403-000001000000}" uniqueName="P1079913">
      <xmlPr mapId="1" xpath="/GFI-IZD-POD/IPK-GFI-IZD-POD_1000344/P1079913" xmlDataType="decimal"/>
    </xmlCellPr>
  </singleXmlCell>
  <singleXmlCell id="862" xr6:uid="{00000000-000C-0000-FFFF-FFFF45030000}" r="J21" connectionId="0">
    <xmlCellPr id="1" xr6:uid="{00000000-0010-0000-4503-000001000000}" uniqueName="P1079914">
      <xmlPr mapId="1" xpath="/GFI-IZD-POD/IPK-GFI-IZD-POD_1000344/P1079914" xmlDataType="decimal"/>
    </xmlCellPr>
  </singleXmlCell>
  <singleXmlCell id="863" xr6:uid="{00000000-000C-0000-FFFF-FFFF46030000}" r="K21" connectionId="0">
    <xmlCellPr id="1" xr6:uid="{00000000-0010-0000-4603-000001000000}" uniqueName="P1079915">
      <xmlPr mapId="1" xpath="/GFI-IZD-POD/IPK-GFI-IZD-POD_1000344/P1079915" xmlDataType="decimal"/>
    </xmlCellPr>
  </singleXmlCell>
  <singleXmlCell id="864" xr6:uid="{00000000-000C-0000-FFFF-FFFF47030000}" r="L21" connectionId="0">
    <xmlCellPr id="1" xr6:uid="{00000000-0010-0000-4703-000001000000}" uniqueName="P1079916">
      <xmlPr mapId="1" xpath="/GFI-IZD-POD/IPK-GFI-IZD-POD_1000344/P1079916" xmlDataType="decimal"/>
    </xmlCellPr>
  </singleXmlCell>
  <singleXmlCell id="865" xr6:uid="{00000000-000C-0000-FFFF-FFFF48030000}" r="M21" connectionId="0">
    <xmlCellPr id="1" xr6:uid="{00000000-0010-0000-4803-000001000000}" uniqueName="P1079917">
      <xmlPr mapId="1" xpath="/GFI-IZD-POD/IPK-GFI-IZD-POD_1000344/P1079917" xmlDataType="decimal"/>
    </xmlCellPr>
  </singleXmlCell>
  <singleXmlCell id="866" xr6:uid="{00000000-000C-0000-FFFF-FFFF49030000}" r="N21" connectionId="0">
    <xmlCellPr id="1" xr6:uid="{00000000-0010-0000-4903-000001000000}" uniqueName="P1079918">
      <xmlPr mapId="1" xpath="/GFI-IZD-POD/IPK-GFI-IZD-POD_1000344/P1079918" xmlDataType="decimal"/>
    </xmlCellPr>
  </singleXmlCell>
  <singleXmlCell id="867" xr6:uid="{00000000-000C-0000-FFFF-FFFF4A030000}" r="O21" connectionId="0">
    <xmlCellPr id="1" xr6:uid="{00000000-0010-0000-4A03-000001000000}" uniqueName="P1079919">
      <xmlPr mapId="1" xpath="/GFI-IZD-POD/IPK-GFI-IZD-POD_1000344/P1079919" xmlDataType="decimal"/>
    </xmlCellPr>
  </singleXmlCell>
  <singleXmlCell id="868" xr6:uid="{00000000-000C-0000-FFFF-FFFF4B030000}" r="P21" connectionId="0">
    <xmlCellPr id="1" xr6:uid="{00000000-0010-0000-4B03-000001000000}" uniqueName="P1081986">
      <xmlPr mapId="1" xpath="/GFI-IZD-POD/IPK-GFI-IZD-POD_1000344/P1081986" xmlDataType="decimal"/>
    </xmlCellPr>
  </singleXmlCell>
  <singleXmlCell id="869" xr6:uid="{00000000-000C-0000-FFFF-FFFF4C030000}" r="Q21" connectionId="0">
    <xmlCellPr id="1" xr6:uid="{00000000-0010-0000-4C03-000001000000}" uniqueName="P1081988">
      <xmlPr mapId="1" xpath="/GFI-IZD-POD/IPK-GFI-IZD-POD_1000344/P1081988" xmlDataType="decimal"/>
    </xmlCellPr>
  </singleXmlCell>
  <singleXmlCell id="870" xr6:uid="{00000000-000C-0000-FFFF-FFFF4D030000}" r="R21" connectionId="0">
    <xmlCellPr id="1" xr6:uid="{00000000-0010-0000-4D03-000001000000}" uniqueName="P1081990">
      <xmlPr mapId="1" xpath="/GFI-IZD-POD/IPK-GFI-IZD-POD_1000344/P1081990" xmlDataType="decimal"/>
    </xmlCellPr>
  </singleXmlCell>
  <singleXmlCell id="871" xr6:uid="{00000000-000C-0000-FFFF-FFFF4E030000}" r="U21" connectionId="0">
    <xmlCellPr id="1" xr6:uid="{00000000-0010-0000-4E03-000001000000}" uniqueName="P1081993">
      <xmlPr mapId="1" xpath="/GFI-IZD-POD/IPK-GFI-IZD-POD_1000344/P1081993" xmlDataType="decimal"/>
    </xmlCellPr>
  </singleXmlCell>
  <singleXmlCell id="872" xr6:uid="{00000000-000C-0000-FFFF-FFFF4F030000}" r="V21" connectionId="0">
    <xmlCellPr id="1" xr6:uid="{00000000-0010-0000-4F03-000001000000}" uniqueName="P1081995">
      <xmlPr mapId="1" xpath="/GFI-IZD-POD/IPK-GFI-IZD-POD_1000344/P1081995" xmlDataType="decimal"/>
    </xmlCellPr>
  </singleXmlCell>
  <singleXmlCell id="873" xr6:uid="{00000000-000C-0000-FFFF-FFFF50030000}" r="W21" connectionId="0">
    <xmlCellPr id="1" xr6:uid="{00000000-0010-0000-5003-000001000000}" uniqueName="P1081997">
      <xmlPr mapId="1" xpath="/GFI-IZD-POD/IPK-GFI-IZD-POD_1000344/P1081997" xmlDataType="decimal"/>
    </xmlCellPr>
  </singleXmlCell>
  <singleXmlCell id="874" xr6:uid="{00000000-000C-0000-FFFF-FFFF51030000}" r="X21" connectionId="0">
    <xmlCellPr id="1" xr6:uid="{00000000-0010-0000-5103-000001000000}" uniqueName="P1081999">
      <xmlPr mapId="1" xpath="/GFI-IZD-POD/IPK-GFI-IZD-POD_1000344/P1081999" xmlDataType="decimal"/>
    </xmlCellPr>
  </singleXmlCell>
  <singleXmlCell id="875" xr6:uid="{00000000-000C-0000-FFFF-FFFF52030000}" r="Y21" connectionId="0">
    <xmlCellPr id="1" xr6:uid="{00000000-0010-0000-5203-000001000000}" uniqueName="P1082001">
      <xmlPr mapId="1" xpath="/GFI-IZD-POD/IPK-GFI-IZD-POD_1000344/P1082001" xmlDataType="decimal"/>
    </xmlCellPr>
  </singleXmlCell>
  <singleXmlCell id="876" xr6:uid="{00000000-000C-0000-FFFF-FFFF53030000}" r="H22" connectionId="0">
    <xmlCellPr id="1" xr6:uid="{00000000-0010-0000-5303-000001000000}" uniqueName="P1079920">
      <xmlPr mapId="1" xpath="/GFI-IZD-POD/IPK-GFI-IZD-POD_1000344/P1079920" xmlDataType="decimal"/>
    </xmlCellPr>
  </singleXmlCell>
  <singleXmlCell id="877" xr6:uid="{00000000-000C-0000-FFFF-FFFF54030000}" r="I22" connectionId="0">
    <xmlCellPr id="1" xr6:uid="{00000000-0010-0000-5403-000001000000}" uniqueName="P1079921">
      <xmlPr mapId="1" xpath="/GFI-IZD-POD/IPK-GFI-IZD-POD_1000344/P1079921" xmlDataType="decimal"/>
    </xmlCellPr>
  </singleXmlCell>
  <singleXmlCell id="878" xr6:uid="{00000000-000C-0000-FFFF-FFFF55030000}" r="J22" connectionId="0">
    <xmlCellPr id="1" xr6:uid="{00000000-0010-0000-5503-000001000000}" uniqueName="P1079922">
      <xmlPr mapId="1" xpath="/GFI-IZD-POD/IPK-GFI-IZD-POD_1000344/P1079922" xmlDataType="decimal"/>
    </xmlCellPr>
  </singleXmlCell>
  <singleXmlCell id="879" xr6:uid="{00000000-000C-0000-FFFF-FFFF56030000}" r="K22" connectionId="0">
    <xmlCellPr id="1" xr6:uid="{00000000-0010-0000-5603-000001000000}" uniqueName="P1079923">
      <xmlPr mapId="1" xpath="/GFI-IZD-POD/IPK-GFI-IZD-POD_1000344/P1079923" xmlDataType="decimal"/>
    </xmlCellPr>
  </singleXmlCell>
  <singleXmlCell id="880" xr6:uid="{00000000-000C-0000-FFFF-FFFF57030000}" r="L22" connectionId="0">
    <xmlCellPr id="1" xr6:uid="{00000000-0010-0000-5703-000001000000}" uniqueName="P1079924">
      <xmlPr mapId="1" xpath="/GFI-IZD-POD/IPK-GFI-IZD-POD_1000344/P1079924" xmlDataType="decimal"/>
    </xmlCellPr>
  </singleXmlCell>
  <singleXmlCell id="881" xr6:uid="{00000000-000C-0000-FFFF-FFFF58030000}" r="M22" connectionId="0">
    <xmlCellPr id="1" xr6:uid="{00000000-0010-0000-5803-000001000000}" uniqueName="P1079925">
      <xmlPr mapId="1" xpath="/GFI-IZD-POD/IPK-GFI-IZD-POD_1000344/P1079925" xmlDataType="decimal"/>
    </xmlCellPr>
  </singleXmlCell>
  <singleXmlCell id="882" xr6:uid="{00000000-000C-0000-FFFF-FFFF59030000}" r="N22" connectionId="0">
    <xmlCellPr id="1" xr6:uid="{00000000-0010-0000-5903-000001000000}" uniqueName="P1079926">
      <xmlPr mapId="1" xpath="/GFI-IZD-POD/IPK-GFI-IZD-POD_1000344/P1079926" xmlDataType="decimal"/>
    </xmlCellPr>
  </singleXmlCell>
  <singleXmlCell id="883" xr6:uid="{00000000-000C-0000-FFFF-FFFF5A030000}" r="O22" connectionId="0">
    <xmlCellPr id="1" xr6:uid="{00000000-0010-0000-5A03-000001000000}" uniqueName="P1079927">
      <xmlPr mapId="1" xpath="/GFI-IZD-POD/IPK-GFI-IZD-POD_1000344/P1079927" xmlDataType="decimal"/>
    </xmlCellPr>
  </singleXmlCell>
  <singleXmlCell id="884" xr6:uid="{00000000-000C-0000-FFFF-FFFF5B030000}" r="P22" connectionId="0">
    <xmlCellPr id="1" xr6:uid="{00000000-0010-0000-5B03-000001000000}" uniqueName="P1082003">
      <xmlPr mapId="1" xpath="/GFI-IZD-POD/IPK-GFI-IZD-POD_1000344/P1082003" xmlDataType="decimal"/>
    </xmlCellPr>
  </singleXmlCell>
  <singleXmlCell id="885" xr6:uid="{00000000-000C-0000-FFFF-FFFF5C030000}" r="Q22" connectionId="0">
    <xmlCellPr id="1" xr6:uid="{00000000-0010-0000-5C03-000001000000}" uniqueName="P1082004">
      <xmlPr mapId="1" xpath="/GFI-IZD-POD/IPK-GFI-IZD-POD_1000344/P1082004" xmlDataType="decimal"/>
    </xmlCellPr>
  </singleXmlCell>
  <singleXmlCell id="886" xr6:uid="{00000000-000C-0000-FFFF-FFFF5D030000}" r="R22" connectionId="0">
    <xmlCellPr id="1" xr6:uid="{00000000-0010-0000-5D03-000001000000}" uniqueName="P1082005">
      <xmlPr mapId="1" xpath="/GFI-IZD-POD/IPK-GFI-IZD-POD_1000344/P1082005" xmlDataType="decimal"/>
    </xmlCellPr>
  </singleXmlCell>
  <singleXmlCell id="887" xr6:uid="{00000000-000C-0000-FFFF-FFFF5E030000}" r="U22" connectionId="0">
    <xmlCellPr id="1" xr6:uid="{00000000-0010-0000-5E03-000001000000}" uniqueName="P1082007">
      <xmlPr mapId="1" xpath="/GFI-IZD-POD/IPK-GFI-IZD-POD_1000344/P1082007" xmlDataType="decimal"/>
    </xmlCellPr>
  </singleXmlCell>
  <singleXmlCell id="888" xr6:uid="{00000000-000C-0000-FFFF-FFFF5F030000}" r="V22" connectionId="0">
    <xmlCellPr id="1" xr6:uid="{00000000-0010-0000-5F03-000001000000}" uniqueName="P1082008">
      <xmlPr mapId="1" xpath="/GFI-IZD-POD/IPK-GFI-IZD-POD_1000344/P1082008" xmlDataType="decimal"/>
    </xmlCellPr>
  </singleXmlCell>
  <singleXmlCell id="889" xr6:uid="{00000000-000C-0000-FFFF-FFFF60030000}" r="W22" connectionId="0">
    <xmlCellPr id="1" xr6:uid="{00000000-0010-0000-6003-000001000000}" uniqueName="P1082010">
      <xmlPr mapId="1" xpath="/GFI-IZD-POD/IPK-GFI-IZD-POD_1000344/P1082010" xmlDataType="decimal"/>
    </xmlCellPr>
  </singleXmlCell>
  <singleXmlCell id="890" xr6:uid="{00000000-000C-0000-FFFF-FFFF61030000}" r="X22" connectionId="0">
    <xmlCellPr id="1" xr6:uid="{00000000-0010-0000-6103-000001000000}" uniqueName="P1082011">
      <xmlPr mapId="1" xpath="/GFI-IZD-POD/IPK-GFI-IZD-POD_1000344/P1082011" xmlDataType="decimal"/>
    </xmlCellPr>
  </singleXmlCell>
  <singleXmlCell id="891" xr6:uid="{00000000-000C-0000-FFFF-FFFF62030000}" r="Y22" connectionId="0">
    <xmlCellPr id="1" xr6:uid="{00000000-0010-0000-6203-000001000000}" uniqueName="P1082013">
      <xmlPr mapId="1" xpath="/GFI-IZD-POD/IPK-GFI-IZD-POD_1000344/P1082013" xmlDataType="decimal"/>
    </xmlCellPr>
  </singleXmlCell>
  <singleXmlCell id="892" xr6:uid="{00000000-000C-0000-FFFF-FFFF63030000}" r="H23" connectionId="0">
    <xmlCellPr id="1" xr6:uid="{00000000-0010-0000-6303-000001000000}" uniqueName="P1079928">
      <xmlPr mapId="1" xpath="/GFI-IZD-POD/IPK-GFI-IZD-POD_1000344/P1079928" xmlDataType="decimal"/>
    </xmlCellPr>
  </singleXmlCell>
  <singleXmlCell id="894" xr6:uid="{00000000-000C-0000-FFFF-FFFF64030000}" r="I23" connectionId="0">
    <xmlCellPr id="1" xr6:uid="{00000000-0010-0000-6403-000001000000}" uniqueName="P1079929">
      <xmlPr mapId="1" xpath="/GFI-IZD-POD/IPK-GFI-IZD-POD_1000344/P1079929" xmlDataType="decimal"/>
    </xmlCellPr>
  </singleXmlCell>
  <singleXmlCell id="895" xr6:uid="{00000000-000C-0000-FFFF-FFFF65030000}" r="J23" connectionId="0">
    <xmlCellPr id="1" xr6:uid="{00000000-0010-0000-6503-000001000000}" uniqueName="P1079930">
      <xmlPr mapId="1" xpath="/GFI-IZD-POD/IPK-GFI-IZD-POD_1000344/P1079930" xmlDataType="decimal"/>
    </xmlCellPr>
  </singleXmlCell>
  <singleXmlCell id="896" xr6:uid="{00000000-000C-0000-FFFF-FFFF66030000}" r="K23" connectionId="0">
    <xmlCellPr id="1" xr6:uid="{00000000-0010-0000-6603-000001000000}" uniqueName="P1079931">
      <xmlPr mapId="1" xpath="/GFI-IZD-POD/IPK-GFI-IZD-POD_1000344/P1079931" xmlDataType="decimal"/>
    </xmlCellPr>
  </singleXmlCell>
  <singleXmlCell id="897" xr6:uid="{00000000-000C-0000-FFFF-FFFF67030000}" r="L23" connectionId="0">
    <xmlCellPr id="1" xr6:uid="{00000000-0010-0000-6703-000001000000}" uniqueName="P1079932">
      <xmlPr mapId="1" xpath="/GFI-IZD-POD/IPK-GFI-IZD-POD_1000344/P1079932" xmlDataType="decimal"/>
    </xmlCellPr>
  </singleXmlCell>
  <singleXmlCell id="898" xr6:uid="{00000000-000C-0000-FFFF-FFFF68030000}" r="M23" connectionId="0">
    <xmlCellPr id="1" xr6:uid="{00000000-0010-0000-6803-000001000000}" uniqueName="P1079933">
      <xmlPr mapId="1" xpath="/GFI-IZD-POD/IPK-GFI-IZD-POD_1000344/P1079933" xmlDataType="decimal"/>
    </xmlCellPr>
  </singleXmlCell>
  <singleXmlCell id="899" xr6:uid="{00000000-000C-0000-FFFF-FFFF69030000}" r="N23" connectionId="0">
    <xmlCellPr id="1" xr6:uid="{00000000-0010-0000-6903-000001000000}" uniqueName="P1079934">
      <xmlPr mapId="1" xpath="/GFI-IZD-POD/IPK-GFI-IZD-POD_1000344/P1079934" xmlDataType="decimal"/>
    </xmlCellPr>
  </singleXmlCell>
  <singleXmlCell id="900" xr6:uid="{00000000-000C-0000-FFFF-FFFF6A030000}" r="O23" connectionId="0">
    <xmlCellPr id="1" xr6:uid="{00000000-0010-0000-6A03-000001000000}" uniqueName="P1079935">
      <xmlPr mapId="1" xpath="/GFI-IZD-POD/IPK-GFI-IZD-POD_1000344/P1079935" xmlDataType="decimal"/>
    </xmlCellPr>
  </singleXmlCell>
  <singleXmlCell id="901" xr6:uid="{00000000-000C-0000-FFFF-FFFF6B030000}" r="P23" connectionId="0">
    <xmlCellPr id="1" xr6:uid="{00000000-0010-0000-6B03-000001000000}" uniqueName="P1082014">
      <xmlPr mapId="1" xpath="/GFI-IZD-POD/IPK-GFI-IZD-POD_1000344/P1082014" xmlDataType="decimal"/>
    </xmlCellPr>
  </singleXmlCell>
  <singleXmlCell id="902" xr6:uid="{00000000-000C-0000-FFFF-FFFF6C030000}" r="Q23" connectionId="0">
    <xmlCellPr id="1" xr6:uid="{00000000-0010-0000-6C03-000001000000}" uniqueName="P1082016">
      <xmlPr mapId="1" xpath="/GFI-IZD-POD/IPK-GFI-IZD-POD_1000344/P1082016" xmlDataType="decimal"/>
    </xmlCellPr>
  </singleXmlCell>
  <singleXmlCell id="903" xr6:uid="{00000000-000C-0000-FFFF-FFFF6D030000}" r="R23" connectionId="0">
    <xmlCellPr id="1" xr6:uid="{00000000-0010-0000-6D03-000001000000}" uniqueName="P1082018">
      <xmlPr mapId="1" xpath="/GFI-IZD-POD/IPK-GFI-IZD-POD_1000344/P1082018" xmlDataType="decimal"/>
    </xmlCellPr>
  </singleXmlCell>
  <singleXmlCell id="904" xr6:uid="{00000000-000C-0000-FFFF-FFFF6E030000}" r="U23" connectionId="0">
    <xmlCellPr id="1" xr6:uid="{00000000-0010-0000-6E03-000001000000}" uniqueName="P1082019">
      <xmlPr mapId="1" xpath="/GFI-IZD-POD/IPK-GFI-IZD-POD_1000344/P1082019" xmlDataType="decimal"/>
    </xmlCellPr>
  </singleXmlCell>
  <singleXmlCell id="905" xr6:uid="{00000000-000C-0000-FFFF-FFFF6F030000}" r="V23" connectionId="0">
    <xmlCellPr id="1" xr6:uid="{00000000-0010-0000-6F03-000001000000}" uniqueName="P1082029">
      <xmlPr mapId="1" xpath="/GFI-IZD-POD/IPK-GFI-IZD-POD_1000344/P1082029" xmlDataType="decimal"/>
    </xmlCellPr>
  </singleXmlCell>
  <singleXmlCell id="906" xr6:uid="{00000000-000C-0000-FFFF-FFFF70030000}" r="W23" connectionId="0">
    <xmlCellPr id="1" xr6:uid="{00000000-0010-0000-7003-000001000000}" uniqueName="P1082032">
      <xmlPr mapId="1" xpath="/GFI-IZD-POD/IPK-GFI-IZD-POD_1000344/P1082032" xmlDataType="decimal"/>
    </xmlCellPr>
  </singleXmlCell>
  <singleXmlCell id="907" xr6:uid="{00000000-000C-0000-FFFF-FFFF71030000}" r="X23" connectionId="0">
    <xmlCellPr id="1" xr6:uid="{00000000-0010-0000-7103-000001000000}" uniqueName="P1082034">
      <xmlPr mapId="1" xpath="/GFI-IZD-POD/IPK-GFI-IZD-POD_1000344/P1082034" xmlDataType="decimal"/>
    </xmlCellPr>
  </singleXmlCell>
  <singleXmlCell id="908" xr6:uid="{00000000-000C-0000-FFFF-FFFF72030000}" r="Y23" connectionId="0">
    <xmlCellPr id="1" xr6:uid="{00000000-0010-0000-7203-000001000000}" uniqueName="P1082035">
      <xmlPr mapId="1" xpath="/GFI-IZD-POD/IPK-GFI-IZD-POD_1000344/P1082035" xmlDataType="decimal"/>
    </xmlCellPr>
  </singleXmlCell>
  <singleXmlCell id="909" xr6:uid="{00000000-000C-0000-FFFF-FFFF73030000}" r="H24" connectionId="0">
    <xmlCellPr id="1" xr6:uid="{00000000-0010-0000-7303-000001000000}" uniqueName="P1079936">
      <xmlPr mapId="1" xpath="/GFI-IZD-POD/IPK-GFI-IZD-POD_1000344/P1079936" xmlDataType="decimal"/>
    </xmlCellPr>
  </singleXmlCell>
  <singleXmlCell id="910" xr6:uid="{00000000-000C-0000-FFFF-FFFF74030000}" r="I24" connectionId="0">
    <xmlCellPr id="1" xr6:uid="{00000000-0010-0000-7403-000001000000}" uniqueName="P1079937">
      <xmlPr mapId="1" xpath="/GFI-IZD-POD/IPK-GFI-IZD-POD_1000344/P1079937" xmlDataType="decimal"/>
    </xmlCellPr>
  </singleXmlCell>
  <singleXmlCell id="911" xr6:uid="{00000000-000C-0000-FFFF-FFFF75030000}" r="J24" connectionId="0">
    <xmlCellPr id="1" xr6:uid="{00000000-0010-0000-7503-000001000000}" uniqueName="P1079938">
      <xmlPr mapId="1" xpath="/GFI-IZD-POD/IPK-GFI-IZD-POD_1000344/P1079938" xmlDataType="decimal"/>
    </xmlCellPr>
  </singleXmlCell>
  <singleXmlCell id="912" xr6:uid="{00000000-000C-0000-FFFF-FFFF76030000}" r="K24" connectionId="0">
    <xmlCellPr id="1" xr6:uid="{00000000-0010-0000-7603-000001000000}" uniqueName="P1079939">
      <xmlPr mapId="1" xpath="/GFI-IZD-POD/IPK-GFI-IZD-POD_1000344/P1079939" xmlDataType="decimal"/>
    </xmlCellPr>
  </singleXmlCell>
  <singleXmlCell id="913" xr6:uid="{00000000-000C-0000-FFFF-FFFF77030000}" r="L24" connectionId="0">
    <xmlCellPr id="1" xr6:uid="{00000000-0010-0000-7703-000001000000}" uniqueName="P1079940">
      <xmlPr mapId="1" xpath="/GFI-IZD-POD/IPK-GFI-IZD-POD_1000344/P1079940" xmlDataType="decimal"/>
    </xmlCellPr>
  </singleXmlCell>
  <singleXmlCell id="914" xr6:uid="{00000000-000C-0000-FFFF-FFFF78030000}" r="M24" connectionId="0">
    <xmlCellPr id="1" xr6:uid="{00000000-0010-0000-7803-000001000000}" uniqueName="P1079941">
      <xmlPr mapId="1" xpath="/GFI-IZD-POD/IPK-GFI-IZD-POD_1000344/P1079941" xmlDataType="decimal"/>
    </xmlCellPr>
  </singleXmlCell>
  <singleXmlCell id="915" xr6:uid="{00000000-000C-0000-FFFF-FFFF79030000}" r="N24" connectionId="0">
    <xmlCellPr id="1" xr6:uid="{00000000-0010-0000-7903-000001000000}" uniqueName="P1079942">
      <xmlPr mapId="1" xpath="/GFI-IZD-POD/IPK-GFI-IZD-POD_1000344/P1079942" xmlDataType="decimal"/>
    </xmlCellPr>
  </singleXmlCell>
  <singleXmlCell id="916" xr6:uid="{00000000-000C-0000-FFFF-FFFF7A030000}" r="O24" connectionId="0">
    <xmlCellPr id="1" xr6:uid="{00000000-0010-0000-7A03-000001000000}" uniqueName="P1079943">
      <xmlPr mapId="1" xpath="/GFI-IZD-POD/IPK-GFI-IZD-POD_1000344/P1079943" xmlDataType="decimal"/>
    </xmlCellPr>
  </singleXmlCell>
  <singleXmlCell id="917" xr6:uid="{00000000-000C-0000-FFFF-FFFF7B030000}" r="P24" connectionId="0">
    <xmlCellPr id="1" xr6:uid="{00000000-0010-0000-7B03-000001000000}" uniqueName="P1082038">
      <xmlPr mapId="1" xpath="/GFI-IZD-POD/IPK-GFI-IZD-POD_1000344/P1082038" xmlDataType="decimal"/>
    </xmlCellPr>
  </singleXmlCell>
  <singleXmlCell id="918" xr6:uid="{00000000-000C-0000-FFFF-FFFF7C030000}" r="Q24" connectionId="0">
    <xmlCellPr id="1" xr6:uid="{00000000-0010-0000-7C03-000001000000}" uniqueName="P1082045">
      <xmlPr mapId="1" xpath="/GFI-IZD-POD/IPK-GFI-IZD-POD_1000344/P1082045" xmlDataType="decimal"/>
    </xmlCellPr>
  </singleXmlCell>
  <singleXmlCell id="919" xr6:uid="{00000000-000C-0000-FFFF-FFFF7D030000}" r="R24" connectionId="0">
    <xmlCellPr id="1" xr6:uid="{00000000-0010-0000-7D03-000001000000}" uniqueName="P1082047">
      <xmlPr mapId="1" xpath="/GFI-IZD-POD/IPK-GFI-IZD-POD_1000344/P1082047" xmlDataType="decimal"/>
    </xmlCellPr>
  </singleXmlCell>
  <singleXmlCell id="920" xr6:uid="{00000000-000C-0000-FFFF-FFFF7E030000}" r="U24" connectionId="0">
    <xmlCellPr id="1" xr6:uid="{00000000-0010-0000-7E03-000001000000}" uniqueName="P1082048">
      <xmlPr mapId="1" xpath="/GFI-IZD-POD/IPK-GFI-IZD-POD_1000344/P1082048" xmlDataType="decimal"/>
    </xmlCellPr>
  </singleXmlCell>
  <singleXmlCell id="921" xr6:uid="{00000000-000C-0000-FFFF-FFFF7F030000}" r="V24" connectionId="0">
    <xmlCellPr id="1" xr6:uid="{00000000-0010-0000-7F03-000001000000}" uniqueName="P1082075">
      <xmlPr mapId="1" xpath="/GFI-IZD-POD/IPK-GFI-IZD-POD_1000344/P1082075" xmlDataType="decimal"/>
    </xmlCellPr>
  </singleXmlCell>
  <singleXmlCell id="922" xr6:uid="{00000000-000C-0000-FFFF-FFFF80030000}" r="W24" connectionId="0">
    <xmlCellPr id="1" xr6:uid="{00000000-0010-0000-8003-000001000000}" uniqueName="P1082077">
      <xmlPr mapId="1" xpath="/GFI-IZD-POD/IPK-GFI-IZD-POD_1000344/P1082077" xmlDataType="decimal"/>
    </xmlCellPr>
  </singleXmlCell>
  <singleXmlCell id="923" xr6:uid="{00000000-000C-0000-FFFF-FFFF81030000}" r="X24" connectionId="0">
    <xmlCellPr id="1" xr6:uid="{00000000-0010-0000-8103-000001000000}" uniqueName="P1082092">
      <xmlPr mapId="1" xpath="/GFI-IZD-POD/IPK-GFI-IZD-POD_1000344/P1082092" xmlDataType="decimal"/>
    </xmlCellPr>
  </singleXmlCell>
  <singleXmlCell id="924" xr6:uid="{00000000-000C-0000-FFFF-FFFF82030000}" r="Y24" connectionId="0">
    <xmlCellPr id="1" xr6:uid="{00000000-0010-0000-8203-000001000000}" uniqueName="P1082094">
      <xmlPr mapId="1" xpath="/GFI-IZD-POD/IPK-GFI-IZD-POD_1000344/P1082094" xmlDataType="decimal"/>
    </xmlCellPr>
  </singleXmlCell>
  <singleXmlCell id="925" xr6:uid="{00000000-000C-0000-FFFF-FFFF83030000}" r="H25" connectionId="0">
    <xmlCellPr id="1" xr6:uid="{00000000-0010-0000-8303-000001000000}" uniqueName="P1079944">
      <xmlPr mapId="1" xpath="/GFI-IZD-POD/IPK-GFI-IZD-POD_1000344/P1079944" xmlDataType="decimal"/>
    </xmlCellPr>
  </singleXmlCell>
  <singleXmlCell id="926" xr6:uid="{00000000-000C-0000-FFFF-FFFF84030000}" r="I25" connectionId="0">
    <xmlCellPr id="1" xr6:uid="{00000000-0010-0000-8403-000001000000}" uniqueName="P1079945">
      <xmlPr mapId="1" xpath="/GFI-IZD-POD/IPK-GFI-IZD-POD_1000344/P1079945" xmlDataType="decimal"/>
    </xmlCellPr>
  </singleXmlCell>
  <singleXmlCell id="927" xr6:uid="{00000000-000C-0000-FFFF-FFFF85030000}" r="J25" connectionId="0">
    <xmlCellPr id="1" xr6:uid="{00000000-0010-0000-8503-000001000000}" uniqueName="P1079946">
      <xmlPr mapId="1" xpath="/GFI-IZD-POD/IPK-GFI-IZD-POD_1000344/P1079946" xmlDataType="decimal"/>
    </xmlCellPr>
  </singleXmlCell>
  <singleXmlCell id="928" xr6:uid="{00000000-000C-0000-FFFF-FFFF86030000}" r="K25" connectionId="0">
    <xmlCellPr id="1" xr6:uid="{00000000-0010-0000-8603-000001000000}" uniqueName="P1079947">
      <xmlPr mapId="1" xpath="/GFI-IZD-POD/IPK-GFI-IZD-POD_1000344/P1079947" xmlDataType="decimal"/>
    </xmlCellPr>
  </singleXmlCell>
  <singleXmlCell id="929" xr6:uid="{00000000-000C-0000-FFFF-FFFF87030000}" r="L25" connectionId="0">
    <xmlCellPr id="1" xr6:uid="{00000000-0010-0000-8703-000001000000}" uniqueName="P1079948">
      <xmlPr mapId="1" xpath="/GFI-IZD-POD/IPK-GFI-IZD-POD_1000344/P1079948" xmlDataType="decimal"/>
    </xmlCellPr>
  </singleXmlCell>
  <singleXmlCell id="930" xr6:uid="{00000000-000C-0000-FFFF-FFFF88030000}" r="M25" connectionId="0">
    <xmlCellPr id="1" xr6:uid="{00000000-0010-0000-8803-000001000000}" uniqueName="P1079949">
      <xmlPr mapId="1" xpath="/GFI-IZD-POD/IPK-GFI-IZD-POD_1000344/P1079949" xmlDataType="decimal"/>
    </xmlCellPr>
  </singleXmlCell>
  <singleXmlCell id="931" xr6:uid="{00000000-000C-0000-FFFF-FFFF89030000}" r="N25" connectionId="0">
    <xmlCellPr id="1" xr6:uid="{00000000-0010-0000-8903-000001000000}" uniqueName="P1079950">
      <xmlPr mapId="1" xpath="/GFI-IZD-POD/IPK-GFI-IZD-POD_1000344/P1079950" xmlDataType="decimal"/>
    </xmlCellPr>
  </singleXmlCell>
  <singleXmlCell id="932" xr6:uid="{00000000-000C-0000-FFFF-FFFF8A030000}" r="O25" connectionId="0">
    <xmlCellPr id="1" xr6:uid="{00000000-0010-0000-8A03-000001000000}" uniqueName="P1079951">
      <xmlPr mapId="1" xpath="/GFI-IZD-POD/IPK-GFI-IZD-POD_1000344/P1079951" xmlDataType="decimal"/>
    </xmlCellPr>
  </singleXmlCell>
  <singleXmlCell id="933" xr6:uid="{00000000-000C-0000-FFFF-FFFF8B030000}" r="P25" connectionId="0">
    <xmlCellPr id="1" xr6:uid="{00000000-0010-0000-8B03-000001000000}" uniqueName="P1082096">
      <xmlPr mapId="1" xpath="/GFI-IZD-POD/IPK-GFI-IZD-POD_1000344/P1082096" xmlDataType="decimal"/>
    </xmlCellPr>
  </singleXmlCell>
  <singleXmlCell id="934" xr6:uid="{00000000-000C-0000-FFFF-FFFF8C030000}" r="Q25" connectionId="0">
    <xmlCellPr id="1" xr6:uid="{00000000-0010-0000-8C03-000001000000}" uniqueName="P1082098">
      <xmlPr mapId="1" xpath="/GFI-IZD-POD/IPK-GFI-IZD-POD_1000344/P1082098" xmlDataType="decimal"/>
    </xmlCellPr>
  </singleXmlCell>
  <singleXmlCell id="935" xr6:uid="{00000000-000C-0000-FFFF-FFFF8D030000}" r="R25" connectionId="0">
    <xmlCellPr id="1" xr6:uid="{00000000-0010-0000-8D03-000001000000}" uniqueName="P1082100">
      <xmlPr mapId="1" xpath="/GFI-IZD-POD/IPK-GFI-IZD-POD_1000344/P1082100" xmlDataType="decimal"/>
    </xmlCellPr>
  </singleXmlCell>
  <singleXmlCell id="936" xr6:uid="{00000000-000C-0000-FFFF-FFFF8E030000}" r="U25" connectionId="0">
    <xmlCellPr id="1" xr6:uid="{00000000-0010-0000-8E03-000001000000}" uniqueName="P1082102">
      <xmlPr mapId="1" xpath="/GFI-IZD-POD/IPK-GFI-IZD-POD_1000344/P1082102" xmlDataType="decimal"/>
    </xmlCellPr>
  </singleXmlCell>
  <singleXmlCell id="937" xr6:uid="{00000000-000C-0000-FFFF-FFFF8F030000}" r="V25" connectionId="0">
    <xmlCellPr id="1" xr6:uid="{00000000-0010-0000-8F03-000001000000}" uniqueName="P1082104">
      <xmlPr mapId="1" xpath="/GFI-IZD-POD/IPK-GFI-IZD-POD_1000344/P1082104" xmlDataType="decimal"/>
    </xmlCellPr>
  </singleXmlCell>
  <singleXmlCell id="938" xr6:uid="{00000000-000C-0000-FFFF-FFFF90030000}" r="W25" connectionId="0">
    <xmlCellPr id="1" xr6:uid="{00000000-0010-0000-9003-000001000000}" uniqueName="P1082105">
      <xmlPr mapId="1" xpath="/GFI-IZD-POD/IPK-GFI-IZD-POD_1000344/P1082105" xmlDataType="decimal"/>
    </xmlCellPr>
  </singleXmlCell>
  <singleXmlCell id="939" xr6:uid="{00000000-000C-0000-FFFF-FFFF91030000}" r="X25" connectionId="0">
    <xmlCellPr id="1" xr6:uid="{00000000-0010-0000-9103-000001000000}" uniqueName="P1082106">
      <xmlPr mapId="1" xpath="/GFI-IZD-POD/IPK-GFI-IZD-POD_1000344/P1082106" xmlDataType="decimal"/>
    </xmlCellPr>
  </singleXmlCell>
  <singleXmlCell id="940" xr6:uid="{00000000-000C-0000-FFFF-FFFF92030000}" r="Y25" connectionId="0">
    <xmlCellPr id="1" xr6:uid="{00000000-0010-0000-9203-000001000000}" uniqueName="P1082108">
      <xmlPr mapId="1" xpath="/GFI-IZD-POD/IPK-GFI-IZD-POD_1000344/P1082108" xmlDataType="decimal"/>
    </xmlCellPr>
  </singleXmlCell>
  <singleXmlCell id="941" xr6:uid="{00000000-000C-0000-FFFF-FFFF93030000}" r="H26" connectionId="0">
    <xmlCellPr id="1" xr6:uid="{00000000-0010-0000-9303-000001000000}" uniqueName="P1079952">
      <xmlPr mapId="1" xpath="/GFI-IZD-POD/IPK-GFI-IZD-POD_1000344/P1079952" xmlDataType="decimal"/>
    </xmlCellPr>
  </singleXmlCell>
  <singleXmlCell id="942" xr6:uid="{00000000-000C-0000-FFFF-FFFF94030000}" r="I26" connectionId="0">
    <xmlCellPr id="1" xr6:uid="{00000000-0010-0000-9403-000001000000}" uniqueName="P1079953">
      <xmlPr mapId="1" xpath="/GFI-IZD-POD/IPK-GFI-IZD-POD_1000344/P1079953" xmlDataType="decimal"/>
    </xmlCellPr>
  </singleXmlCell>
  <singleXmlCell id="943" xr6:uid="{00000000-000C-0000-FFFF-FFFF95030000}" r="J26" connectionId="0">
    <xmlCellPr id="1" xr6:uid="{00000000-0010-0000-9503-000001000000}" uniqueName="P1079954">
      <xmlPr mapId="1" xpath="/GFI-IZD-POD/IPK-GFI-IZD-POD_1000344/P1079954" xmlDataType="decimal"/>
    </xmlCellPr>
  </singleXmlCell>
  <singleXmlCell id="944" xr6:uid="{00000000-000C-0000-FFFF-FFFF96030000}" r="K26" connectionId="0">
    <xmlCellPr id="1" xr6:uid="{00000000-0010-0000-9603-000001000000}" uniqueName="P1079955">
      <xmlPr mapId="1" xpath="/GFI-IZD-POD/IPK-GFI-IZD-POD_1000344/P1079955" xmlDataType="decimal"/>
    </xmlCellPr>
  </singleXmlCell>
  <singleXmlCell id="945" xr6:uid="{00000000-000C-0000-FFFF-FFFF97030000}" r="L26" connectionId="0">
    <xmlCellPr id="1" xr6:uid="{00000000-0010-0000-9703-000001000000}" uniqueName="P1079956">
      <xmlPr mapId="1" xpath="/GFI-IZD-POD/IPK-GFI-IZD-POD_1000344/P1079956" xmlDataType="decimal"/>
    </xmlCellPr>
  </singleXmlCell>
  <singleXmlCell id="946" xr6:uid="{00000000-000C-0000-FFFF-FFFF98030000}" r="M26" connectionId="0">
    <xmlCellPr id="1" xr6:uid="{00000000-0010-0000-9803-000001000000}" uniqueName="P1079957">
      <xmlPr mapId="1" xpath="/GFI-IZD-POD/IPK-GFI-IZD-POD_1000344/P1079957" xmlDataType="decimal"/>
    </xmlCellPr>
  </singleXmlCell>
  <singleXmlCell id="947" xr6:uid="{00000000-000C-0000-FFFF-FFFF99030000}" r="N26" connectionId="0">
    <xmlCellPr id="1" xr6:uid="{00000000-0010-0000-9903-000001000000}" uniqueName="P1079958">
      <xmlPr mapId="1" xpath="/GFI-IZD-POD/IPK-GFI-IZD-POD_1000344/P1079958" xmlDataType="decimal"/>
    </xmlCellPr>
  </singleXmlCell>
  <singleXmlCell id="948" xr6:uid="{00000000-000C-0000-FFFF-FFFF9A030000}" r="O26" connectionId="0">
    <xmlCellPr id="1" xr6:uid="{00000000-0010-0000-9A03-000001000000}" uniqueName="P1079959">
      <xmlPr mapId="1" xpath="/GFI-IZD-POD/IPK-GFI-IZD-POD_1000344/P1079959" xmlDataType="decimal"/>
    </xmlCellPr>
  </singleXmlCell>
  <singleXmlCell id="949" xr6:uid="{00000000-000C-0000-FFFF-FFFF9B030000}" r="P26" connectionId="0">
    <xmlCellPr id="1" xr6:uid="{00000000-0010-0000-9B03-000001000000}" uniqueName="P1082110">
      <xmlPr mapId="1" xpath="/GFI-IZD-POD/IPK-GFI-IZD-POD_1000344/P1082110" xmlDataType="decimal"/>
    </xmlCellPr>
  </singleXmlCell>
  <singleXmlCell id="950" xr6:uid="{00000000-000C-0000-FFFF-FFFF9C030000}" r="Q26" connectionId="0">
    <xmlCellPr id="1" xr6:uid="{00000000-0010-0000-9C03-000001000000}" uniqueName="P1082112">
      <xmlPr mapId="1" xpath="/GFI-IZD-POD/IPK-GFI-IZD-POD_1000344/P1082112" xmlDataType="decimal"/>
    </xmlCellPr>
  </singleXmlCell>
  <singleXmlCell id="951" xr6:uid="{00000000-000C-0000-FFFF-FFFF9D030000}" r="R26" connectionId="0">
    <xmlCellPr id="1" xr6:uid="{00000000-0010-0000-9D03-000001000000}" uniqueName="P1082115">
      <xmlPr mapId="1" xpath="/GFI-IZD-POD/IPK-GFI-IZD-POD_1000344/P1082115" xmlDataType="decimal"/>
    </xmlCellPr>
  </singleXmlCell>
  <singleXmlCell id="952" xr6:uid="{00000000-000C-0000-FFFF-FFFF9E030000}" r="U26" connectionId="0">
    <xmlCellPr id="1" xr6:uid="{00000000-0010-0000-9E03-000001000000}" uniqueName="P1082118">
      <xmlPr mapId="1" xpath="/GFI-IZD-POD/IPK-GFI-IZD-POD_1000344/P1082118" xmlDataType="decimal"/>
    </xmlCellPr>
  </singleXmlCell>
  <singleXmlCell id="953" xr6:uid="{00000000-000C-0000-FFFF-FFFF9F030000}" r="V26" connectionId="0">
    <xmlCellPr id="1" xr6:uid="{00000000-0010-0000-9F03-000001000000}" uniqueName="P1082121">
      <xmlPr mapId="1" xpath="/GFI-IZD-POD/IPK-GFI-IZD-POD_1000344/P1082121" xmlDataType="decimal"/>
    </xmlCellPr>
  </singleXmlCell>
  <singleXmlCell id="954" xr6:uid="{00000000-000C-0000-FFFF-FFFFA0030000}" r="W26" connectionId="0">
    <xmlCellPr id="1" xr6:uid="{00000000-0010-0000-A003-000001000000}" uniqueName="P1082125">
      <xmlPr mapId="1" xpath="/GFI-IZD-POD/IPK-GFI-IZD-POD_1000344/P1082125" xmlDataType="decimal"/>
    </xmlCellPr>
  </singleXmlCell>
  <singleXmlCell id="955" xr6:uid="{00000000-000C-0000-FFFF-FFFFA1030000}" r="X26" connectionId="0">
    <xmlCellPr id="1" xr6:uid="{00000000-0010-0000-A103-000001000000}" uniqueName="P1082133">
      <xmlPr mapId="1" xpath="/GFI-IZD-POD/IPK-GFI-IZD-POD_1000344/P1082133" xmlDataType="decimal"/>
    </xmlCellPr>
  </singleXmlCell>
  <singleXmlCell id="956" xr6:uid="{00000000-000C-0000-FFFF-FFFFA2030000}" r="Y26" connectionId="0">
    <xmlCellPr id="1" xr6:uid="{00000000-0010-0000-A203-000001000000}" uniqueName="P1082135">
      <xmlPr mapId="1" xpath="/GFI-IZD-POD/IPK-GFI-IZD-POD_1000344/P1082135" xmlDataType="decimal"/>
    </xmlCellPr>
  </singleXmlCell>
  <singleXmlCell id="957" xr6:uid="{00000000-000C-0000-FFFF-FFFFA3030000}" r="H27" connectionId="0">
    <xmlCellPr id="1" xr6:uid="{00000000-0010-0000-A303-000001000000}" uniqueName="P1079960">
      <xmlPr mapId="1" xpath="/GFI-IZD-POD/IPK-GFI-IZD-POD_1000344/P1079960" xmlDataType="decimal"/>
    </xmlCellPr>
  </singleXmlCell>
  <singleXmlCell id="958" xr6:uid="{00000000-000C-0000-FFFF-FFFFA4030000}" r="I27" connectionId="0">
    <xmlCellPr id="1" xr6:uid="{00000000-0010-0000-A403-000001000000}" uniqueName="P1079961">
      <xmlPr mapId="1" xpath="/GFI-IZD-POD/IPK-GFI-IZD-POD_1000344/P1079961" xmlDataType="decimal"/>
    </xmlCellPr>
  </singleXmlCell>
  <singleXmlCell id="959" xr6:uid="{00000000-000C-0000-FFFF-FFFFA5030000}" r="J27" connectionId="0">
    <xmlCellPr id="1" xr6:uid="{00000000-0010-0000-A503-000001000000}" uniqueName="P1079962">
      <xmlPr mapId="1" xpath="/GFI-IZD-POD/IPK-GFI-IZD-POD_1000344/P1079962" xmlDataType="decimal"/>
    </xmlCellPr>
  </singleXmlCell>
  <singleXmlCell id="960" xr6:uid="{00000000-000C-0000-FFFF-FFFFA6030000}" r="K27" connectionId="0">
    <xmlCellPr id="1" xr6:uid="{00000000-0010-0000-A603-000001000000}" uniqueName="P1079963">
      <xmlPr mapId="1" xpath="/GFI-IZD-POD/IPK-GFI-IZD-POD_1000344/P1079963" xmlDataType="decimal"/>
    </xmlCellPr>
  </singleXmlCell>
  <singleXmlCell id="961" xr6:uid="{00000000-000C-0000-FFFF-FFFFA7030000}" r="L27" connectionId="0">
    <xmlCellPr id="1" xr6:uid="{00000000-0010-0000-A703-000001000000}" uniqueName="P1079964">
      <xmlPr mapId="1" xpath="/GFI-IZD-POD/IPK-GFI-IZD-POD_1000344/P1079964" xmlDataType="decimal"/>
    </xmlCellPr>
  </singleXmlCell>
  <singleXmlCell id="962" xr6:uid="{00000000-000C-0000-FFFF-FFFFA8030000}" r="M27" connectionId="0">
    <xmlCellPr id="1" xr6:uid="{00000000-0010-0000-A803-000001000000}" uniqueName="P1079965">
      <xmlPr mapId="1" xpath="/GFI-IZD-POD/IPK-GFI-IZD-POD_1000344/P1079965" xmlDataType="decimal"/>
    </xmlCellPr>
  </singleXmlCell>
  <singleXmlCell id="963" xr6:uid="{00000000-000C-0000-FFFF-FFFFA9030000}" r="N27" connectionId="0">
    <xmlCellPr id="1" xr6:uid="{00000000-0010-0000-A903-000001000000}" uniqueName="P1079966">
      <xmlPr mapId="1" xpath="/GFI-IZD-POD/IPK-GFI-IZD-POD_1000344/P1079966" xmlDataType="decimal"/>
    </xmlCellPr>
  </singleXmlCell>
  <singleXmlCell id="964" xr6:uid="{00000000-000C-0000-FFFF-FFFFAA030000}" r="O27" connectionId="0">
    <xmlCellPr id="1" xr6:uid="{00000000-0010-0000-AA03-000001000000}" uniqueName="P1079967">
      <xmlPr mapId="1" xpath="/GFI-IZD-POD/IPK-GFI-IZD-POD_1000344/P1079967" xmlDataType="decimal"/>
    </xmlCellPr>
  </singleXmlCell>
  <singleXmlCell id="965" xr6:uid="{00000000-000C-0000-FFFF-FFFFAB030000}" r="P27" connectionId="0">
    <xmlCellPr id="1" xr6:uid="{00000000-0010-0000-AB03-000001000000}" uniqueName="P1082136">
      <xmlPr mapId="1" xpath="/GFI-IZD-POD/IPK-GFI-IZD-POD_1000344/P1082136" xmlDataType="decimal"/>
    </xmlCellPr>
  </singleXmlCell>
  <singleXmlCell id="966" xr6:uid="{00000000-000C-0000-FFFF-FFFFAC030000}" r="Q27" connectionId="0">
    <xmlCellPr id="1" xr6:uid="{00000000-0010-0000-AC03-000001000000}" uniqueName="P1082139">
      <xmlPr mapId="1" xpath="/GFI-IZD-POD/IPK-GFI-IZD-POD_1000344/P1082139" xmlDataType="decimal"/>
    </xmlCellPr>
  </singleXmlCell>
  <singleXmlCell id="967" xr6:uid="{00000000-000C-0000-FFFF-FFFFAD030000}" r="R27" connectionId="0">
    <xmlCellPr id="1" xr6:uid="{00000000-0010-0000-AD03-000001000000}" uniqueName="P1082147">
      <xmlPr mapId="1" xpath="/GFI-IZD-POD/IPK-GFI-IZD-POD_1000344/P1082147" xmlDataType="decimal"/>
    </xmlCellPr>
  </singleXmlCell>
  <singleXmlCell id="968" xr6:uid="{00000000-000C-0000-FFFF-FFFFAE030000}" r="U27" connectionId="0">
    <xmlCellPr id="1" xr6:uid="{00000000-0010-0000-AE03-000001000000}" uniqueName="P1082148">
      <xmlPr mapId="1" xpath="/GFI-IZD-POD/IPK-GFI-IZD-POD_1000344/P1082148" xmlDataType="decimal"/>
    </xmlCellPr>
  </singleXmlCell>
  <singleXmlCell id="969" xr6:uid="{00000000-000C-0000-FFFF-FFFFAF030000}" r="V27" connectionId="0">
    <xmlCellPr id="1" xr6:uid="{00000000-0010-0000-AF03-000001000000}" uniqueName="P1082149">
      <xmlPr mapId="1" xpath="/GFI-IZD-POD/IPK-GFI-IZD-POD_1000344/P1082149" xmlDataType="decimal"/>
    </xmlCellPr>
  </singleXmlCell>
  <singleXmlCell id="970" xr6:uid="{00000000-000C-0000-FFFF-FFFFB0030000}" r="W27" connectionId="0">
    <xmlCellPr id="1" xr6:uid="{00000000-0010-0000-B003-000001000000}" uniqueName="P1082150">
      <xmlPr mapId="1" xpath="/GFI-IZD-POD/IPK-GFI-IZD-POD_1000344/P1082150" xmlDataType="decimal"/>
    </xmlCellPr>
  </singleXmlCell>
  <singleXmlCell id="971" xr6:uid="{00000000-000C-0000-FFFF-FFFFB1030000}" r="X27" connectionId="0">
    <xmlCellPr id="1" xr6:uid="{00000000-0010-0000-B103-000001000000}" uniqueName="P1082151">
      <xmlPr mapId="1" xpath="/GFI-IZD-POD/IPK-GFI-IZD-POD_1000344/P1082151" xmlDataType="decimal"/>
    </xmlCellPr>
  </singleXmlCell>
  <singleXmlCell id="972" xr6:uid="{00000000-000C-0000-FFFF-FFFFB2030000}" r="Y27" connectionId="0">
    <xmlCellPr id="1" xr6:uid="{00000000-0010-0000-B203-000001000000}" uniqueName="P1082152">
      <xmlPr mapId="1" xpath="/GFI-IZD-POD/IPK-GFI-IZD-POD_1000344/P1082152" xmlDataType="decimal"/>
    </xmlCellPr>
  </singleXmlCell>
  <singleXmlCell id="973" xr6:uid="{00000000-000C-0000-FFFF-FFFFB3030000}" r="H28" connectionId="0">
    <xmlCellPr id="1" xr6:uid="{00000000-0010-0000-B303-000001000000}" uniqueName="P1079968">
      <xmlPr mapId="1" xpath="/GFI-IZD-POD/IPK-GFI-IZD-POD_1000344/P1079968" xmlDataType="decimal"/>
    </xmlCellPr>
  </singleXmlCell>
  <singleXmlCell id="974" xr6:uid="{00000000-000C-0000-FFFF-FFFFB4030000}" r="I28" connectionId="0">
    <xmlCellPr id="1" xr6:uid="{00000000-0010-0000-B403-000001000000}" uniqueName="P1079969">
      <xmlPr mapId="1" xpath="/GFI-IZD-POD/IPK-GFI-IZD-POD_1000344/P1079969" xmlDataType="decimal"/>
    </xmlCellPr>
  </singleXmlCell>
  <singleXmlCell id="975" xr6:uid="{00000000-000C-0000-FFFF-FFFFB5030000}" r="J28" connectionId="0">
    <xmlCellPr id="1" xr6:uid="{00000000-0010-0000-B503-000001000000}" uniqueName="P1079970">
      <xmlPr mapId="1" xpath="/GFI-IZD-POD/IPK-GFI-IZD-POD_1000344/P1079970" xmlDataType="decimal"/>
    </xmlCellPr>
  </singleXmlCell>
  <singleXmlCell id="976" xr6:uid="{00000000-000C-0000-FFFF-FFFFB6030000}" r="K28" connectionId="0">
    <xmlCellPr id="1" xr6:uid="{00000000-0010-0000-B603-000001000000}" uniqueName="P1079971">
      <xmlPr mapId="1" xpath="/GFI-IZD-POD/IPK-GFI-IZD-POD_1000344/P1079971" xmlDataType="decimal"/>
    </xmlCellPr>
  </singleXmlCell>
  <singleXmlCell id="977" xr6:uid="{00000000-000C-0000-FFFF-FFFFB7030000}" r="L28" connectionId="0">
    <xmlCellPr id="1" xr6:uid="{00000000-0010-0000-B703-000001000000}" uniqueName="P1079972">
      <xmlPr mapId="1" xpath="/GFI-IZD-POD/IPK-GFI-IZD-POD_1000344/P1079972" xmlDataType="decimal"/>
    </xmlCellPr>
  </singleXmlCell>
  <singleXmlCell id="978" xr6:uid="{00000000-000C-0000-FFFF-FFFFB8030000}" r="M28" connectionId="0">
    <xmlCellPr id="1" xr6:uid="{00000000-0010-0000-B803-000001000000}" uniqueName="P1079973">
      <xmlPr mapId="1" xpath="/GFI-IZD-POD/IPK-GFI-IZD-POD_1000344/P1079973" xmlDataType="decimal"/>
    </xmlCellPr>
  </singleXmlCell>
  <singleXmlCell id="979" xr6:uid="{00000000-000C-0000-FFFF-FFFFB9030000}" r="N28" connectionId="0">
    <xmlCellPr id="1" xr6:uid="{00000000-0010-0000-B903-000001000000}" uniqueName="P1079974">
      <xmlPr mapId="1" xpath="/GFI-IZD-POD/IPK-GFI-IZD-POD_1000344/P1079974" xmlDataType="decimal"/>
    </xmlCellPr>
  </singleXmlCell>
  <singleXmlCell id="980" xr6:uid="{00000000-000C-0000-FFFF-FFFFBA030000}" r="O28" connectionId="0">
    <xmlCellPr id="1" xr6:uid="{00000000-0010-0000-BA03-000001000000}" uniqueName="P1079975">
      <xmlPr mapId="1" xpath="/GFI-IZD-POD/IPK-GFI-IZD-POD_1000344/P1079975" xmlDataType="decimal"/>
    </xmlCellPr>
  </singleXmlCell>
  <singleXmlCell id="981" xr6:uid="{00000000-000C-0000-FFFF-FFFFBB030000}" r="P28" connectionId="0">
    <xmlCellPr id="1" xr6:uid="{00000000-0010-0000-BB03-000001000000}" uniqueName="P1082153">
      <xmlPr mapId="1" xpath="/GFI-IZD-POD/IPK-GFI-IZD-POD_1000344/P1082153" xmlDataType="decimal"/>
    </xmlCellPr>
  </singleXmlCell>
  <singleXmlCell id="982" xr6:uid="{00000000-000C-0000-FFFF-FFFFBC030000}" r="Q28" connectionId="0">
    <xmlCellPr id="1" xr6:uid="{00000000-0010-0000-BC03-000001000000}" uniqueName="P1082155">
      <xmlPr mapId="1" xpath="/GFI-IZD-POD/IPK-GFI-IZD-POD_1000344/P1082155" xmlDataType="decimal"/>
    </xmlCellPr>
  </singleXmlCell>
  <singleXmlCell id="983" xr6:uid="{00000000-000C-0000-FFFF-FFFFBD030000}" r="R28" connectionId="0">
    <xmlCellPr id="1" xr6:uid="{00000000-0010-0000-BD03-000001000000}" uniqueName="P1082156">
      <xmlPr mapId="1" xpath="/GFI-IZD-POD/IPK-GFI-IZD-POD_1000344/P1082156" xmlDataType="decimal"/>
    </xmlCellPr>
  </singleXmlCell>
  <singleXmlCell id="984" xr6:uid="{00000000-000C-0000-FFFF-FFFFBE030000}" r="U28" connectionId="0">
    <xmlCellPr id="1" xr6:uid="{00000000-0010-0000-BE03-000001000000}" uniqueName="P1082157">
      <xmlPr mapId="1" xpath="/GFI-IZD-POD/IPK-GFI-IZD-POD_1000344/P1082157" xmlDataType="decimal"/>
    </xmlCellPr>
  </singleXmlCell>
  <singleXmlCell id="985" xr6:uid="{00000000-000C-0000-FFFF-FFFFBF030000}" r="V28" connectionId="0">
    <xmlCellPr id="1" xr6:uid="{00000000-0010-0000-BF03-000001000000}" uniqueName="P1082158">
      <xmlPr mapId="1" xpath="/GFI-IZD-POD/IPK-GFI-IZD-POD_1000344/P1082158" xmlDataType="decimal"/>
    </xmlCellPr>
  </singleXmlCell>
  <singleXmlCell id="986" xr6:uid="{00000000-000C-0000-FFFF-FFFFC0030000}" r="W28" connectionId="0">
    <xmlCellPr id="1" xr6:uid="{00000000-0010-0000-C003-000001000000}" uniqueName="P1082159">
      <xmlPr mapId="1" xpath="/GFI-IZD-POD/IPK-GFI-IZD-POD_1000344/P1082159" xmlDataType="decimal"/>
    </xmlCellPr>
  </singleXmlCell>
  <singleXmlCell id="987" xr6:uid="{00000000-000C-0000-FFFF-FFFFC1030000}" r="X28" connectionId="0">
    <xmlCellPr id="1" xr6:uid="{00000000-0010-0000-C103-000001000000}" uniqueName="P1082160">
      <xmlPr mapId="1" xpath="/GFI-IZD-POD/IPK-GFI-IZD-POD_1000344/P1082160" xmlDataType="decimal"/>
    </xmlCellPr>
  </singleXmlCell>
  <singleXmlCell id="988" xr6:uid="{00000000-000C-0000-FFFF-FFFFC2030000}" r="Y28" connectionId="0">
    <xmlCellPr id="1" xr6:uid="{00000000-0010-0000-C203-000001000000}" uniqueName="P1082161">
      <xmlPr mapId="1" xpath="/GFI-IZD-POD/IPK-GFI-IZD-POD_1000344/P1082161" xmlDataType="decimal"/>
    </xmlCellPr>
  </singleXmlCell>
  <singleXmlCell id="989" xr6:uid="{00000000-000C-0000-FFFF-FFFFC3030000}" r="H30" connectionId="0">
    <xmlCellPr id="1" xr6:uid="{00000000-0010-0000-C303-000001000000}" uniqueName="P1079976">
      <xmlPr mapId="1" xpath="/GFI-IZD-POD/IPK-GFI-IZD-POD_1000344/P1079976" xmlDataType="decimal"/>
    </xmlCellPr>
  </singleXmlCell>
  <singleXmlCell id="990" xr6:uid="{00000000-000C-0000-FFFF-FFFFC4030000}" r="I30" connectionId="0">
    <xmlCellPr id="1" xr6:uid="{00000000-0010-0000-C403-000001000000}" uniqueName="P1079977">
      <xmlPr mapId="1" xpath="/GFI-IZD-POD/IPK-GFI-IZD-POD_1000344/P1079977" xmlDataType="decimal"/>
    </xmlCellPr>
  </singleXmlCell>
  <singleXmlCell id="991" xr6:uid="{00000000-000C-0000-FFFF-FFFFC5030000}" r="J30" connectionId="0">
    <xmlCellPr id="1" xr6:uid="{00000000-0010-0000-C503-000001000000}" uniqueName="P1079978">
      <xmlPr mapId="1" xpath="/GFI-IZD-POD/IPK-GFI-IZD-POD_1000344/P1079978" xmlDataType="decimal"/>
    </xmlCellPr>
  </singleXmlCell>
  <singleXmlCell id="992" xr6:uid="{00000000-000C-0000-FFFF-FFFFC6030000}" r="K30" connectionId="0">
    <xmlCellPr id="1" xr6:uid="{00000000-0010-0000-C603-000001000000}" uniqueName="P1079979">
      <xmlPr mapId="1" xpath="/GFI-IZD-POD/IPK-GFI-IZD-POD_1000344/P1079979" xmlDataType="decimal"/>
    </xmlCellPr>
  </singleXmlCell>
  <singleXmlCell id="993" xr6:uid="{00000000-000C-0000-FFFF-FFFFC7030000}" r="L30" connectionId="0">
    <xmlCellPr id="1" xr6:uid="{00000000-0010-0000-C703-000001000000}" uniqueName="P1079980">
      <xmlPr mapId="1" xpath="/GFI-IZD-POD/IPK-GFI-IZD-POD_1000344/P1079980" xmlDataType="decimal"/>
    </xmlCellPr>
  </singleXmlCell>
  <singleXmlCell id="994" xr6:uid="{00000000-000C-0000-FFFF-FFFFC8030000}" r="M30" connectionId="0">
    <xmlCellPr id="1" xr6:uid="{00000000-0010-0000-C803-000001000000}" uniqueName="P1079981">
      <xmlPr mapId="1" xpath="/GFI-IZD-POD/IPK-GFI-IZD-POD_1000344/P1079981" xmlDataType="decimal"/>
    </xmlCellPr>
  </singleXmlCell>
  <singleXmlCell id="995" xr6:uid="{00000000-000C-0000-FFFF-FFFFC9030000}" r="N30" connectionId="0">
    <xmlCellPr id="1" xr6:uid="{00000000-0010-0000-C903-000001000000}" uniqueName="P1079982">
      <xmlPr mapId="1" xpath="/GFI-IZD-POD/IPK-GFI-IZD-POD_1000344/P1079982" xmlDataType="decimal"/>
    </xmlCellPr>
  </singleXmlCell>
  <singleXmlCell id="996" xr6:uid="{00000000-000C-0000-FFFF-FFFFCA030000}" r="O30" connectionId="0">
    <xmlCellPr id="1" xr6:uid="{00000000-0010-0000-CA03-000001000000}" uniqueName="P1079983">
      <xmlPr mapId="1" xpath="/GFI-IZD-POD/IPK-GFI-IZD-POD_1000344/P1079983" xmlDataType="decimal"/>
    </xmlCellPr>
  </singleXmlCell>
  <singleXmlCell id="997" xr6:uid="{00000000-000C-0000-FFFF-FFFFCB030000}" r="P30" connectionId="0">
    <xmlCellPr id="1" xr6:uid="{00000000-0010-0000-CB03-000001000000}" uniqueName="P1082162">
      <xmlPr mapId="1" xpath="/GFI-IZD-POD/IPK-GFI-IZD-POD_1000344/P1082162" xmlDataType="decimal"/>
    </xmlCellPr>
  </singleXmlCell>
  <singleXmlCell id="998" xr6:uid="{00000000-000C-0000-FFFF-FFFFCC030000}" r="Q30" connectionId="0">
    <xmlCellPr id="1" xr6:uid="{00000000-0010-0000-CC03-000001000000}" uniqueName="P1082163">
      <xmlPr mapId="1" xpath="/GFI-IZD-POD/IPK-GFI-IZD-POD_1000344/P1082163" xmlDataType="decimal"/>
    </xmlCellPr>
  </singleXmlCell>
  <singleXmlCell id="999" xr6:uid="{00000000-000C-0000-FFFF-FFFFCD030000}" r="R30" connectionId="0">
    <xmlCellPr id="1" xr6:uid="{00000000-0010-0000-CD03-000001000000}" uniqueName="P1082164">
      <xmlPr mapId="1" xpath="/GFI-IZD-POD/IPK-GFI-IZD-POD_1000344/P1082164" xmlDataType="decimal"/>
    </xmlCellPr>
  </singleXmlCell>
  <singleXmlCell id="1000" xr6:uid="{00000000-000C-0000-FFFF-FFFFCE030000}" r="U30" connectionId="0">
    <xmlCellPr id="1" xr6:uid="{00000000-0010-0000-CE03-000001000000}" uniqueName="P1082165">
      <xmlPr mapId="1" xpath="/GFI-IZD-POD/IPK-GFI-IZD-POD_1000344/P1082165" xmlDataType="decimal"/>
    </xmlCellPr>
  </singleXmlCell>
  <singleXmlCell id="1001" xr6:uid="{00000000-000C-0000-FFFF-FFFFCF030000}" r="V30" connectionId="0">
    <xmlCellPr id="1" xr6:uid="{00000000-0010-0000-CF03-000001000000}" uniqueName="P1082166">
      <xmlPr mapId="1" xpath="/GFI-IZD-POD/IPK-GFI-IZD-POD_1000344/P1082166" xmlDataType="decimal"/>
    </xmlCellPr>
  </singleXmlCell>
  <singleXmlCell id="1002" xr6:uid="{00000000-000C-0000-FFFF-FFFFD0030000}" r="W30" connectionId="0">
    <xmlCellPr id="1" xr6:uid="{00000000-0010-0000-D003-000001000000}" uniqueName="P1082167">
      <xmlPr mapId="1" xpath="/GFI-IZD-POD/IPK-GFI-IZD-POD_1000344/P1082167" xmlDataType="decimal"/>
    </xmlCellPr>
  </singleXmlCell>
  <singleXmlCell id="1003" xr6:uid="{00000000-000C-0000-FFFF-FFFFD1030000}" r="X30" connectionId="0">
    <xmlCellPr id="1" xr6:uid="{00000000-0010-0000-D103-000001000000}" uniqueName="P1082168">
      <xmlPr mapId="1" xpath="/GFI-IZD-POD/IPK-GFI-IZD-POD_1000344/P1082168" xmlDataType="decimal"/>
    </xmlCellPr>
  </singleXmlCell>
  <singleXmlCell id="1004" xr6:uid="{00000000-000C-0000-FFFF-FFFFD2030000}" r="Y30" connectionId="0">
    <xmlCellPr id="1" xr6:uid="{00000000-0010-0000-D203-000001000000}" uniqueName="P1082169">
      <xmlPr mapId="1" xpath="/GFI-IZD-POD/IPK-GFI-IZD-POD_1000344/P1082169" xmlDataType="decimal"/>
    </xmlCellPr>
  </singleXmlCell>
  <singleXmlCell id="1005" xr6:uid="{00000000-000C-0000-FFFF-FFFFD3030000}" r="H32" connectionId="0">
    <xmlCellPr id="1" xr6:uid="{00000000-0010-0000-D303-000001000000}" uniqueName="P1079984">
      <xmlPr mapId="1" xpath="/GFI-IZD-POD/IPK-GFI-IZD-POD_1000344/P1079984" xmlDataType="decimal"/>
    </xmlCellPr>
  </singleXmlCell>
  <singleXmlCell id="1006" xr6:uid="{00000000-000C-0000-FFFF-FFFFD4030000}" r="I32" connectionId="0">
    <xmlCellPr id="1" xr6:uid="{00000000-0010-0000-D403-000001000000}" uniqueName="P1079985">
      <xmlPr mapId="1" xpath="/GFI-IZD-POD/IPK-GFI-IZD-POD_1000344/P1079985" xmlDataType="decimal"/>
    </xmlCellPr>
  </singleXmlCell>
  <singleXmlCell id="1007" xr6:uid="{00000000-000C-0000-FFFF-FFFFD5030000}" r="J32" connectionId="0">
    <xmlCellPr id="1" xr6:uid="{00000000-0010-0000-D503-000001000000}" uniqueName="P1079986">
      <xmlPr mapId="1" xpath="/GFI-IZD-POD/IPK-GFI-IZD-POD_1000344/P1079986" xmlDataType="decimal"/>
    </xmlCellPr>
  </singleXmlCell>
  <singleXmlCell id="1008" xr6:uid="{00000000-000C-0000-FFFF-FFFFD6030000}" r="K32" connectionId="0">
    <xmlCellPr id="1" xr6:uid="{00000000-0010-0000-D603-000001000000}" uniqueName="P1079987">
      <xmlPr mapId="1" xpath="/GFI-IZD-POD/IPK-GFI-IZD-POD_1000344/P1079987" xmlDataType="decimal"/>
    </xmlCellPr>
  </singleXmlCell>
  <singleXmlCell id="1009" xr6:uid="{00000000-000C-0000-FFFF-FFFFD7030000}" r="L32" connectionId="0">
    <xmlCellPr id="1" xr6:uid="{00000000-0010-0000-D703-000001000000}" uniqueName="P1079988">
      <xmlPr mapId="1" xpath="/GFI-IZD-POD/IPK-GFI-IZD-POD_1000344/P1079988" xmlDataType="decimal"/>
    </xmlCellPr>
  </singleXmlCell>
  <singleXmlCell id="1010" xr6:uid="{00000000-000C-0000-FFFF-FFFFD8030000}" r="M32" connectionId="0">
    <xmlCellPr id="1" xr6:uid="{00000000-0010-0000-D803-000001000000}" uniqueName="P1079989">
      <xmlPr mapId="1" xpath="/GFI-IZD-POD/IPK-GFI-IZD-POD_1000344/P1079989" xmlDataType="decimal"/>
    </xmlCellPr>
  </singleXmlCell>
  <singleXmlCell id="1011" xr6:uid="{00000000-000C-0000-FFFF-FFFFD9030000}" r="N32" connectionId="0">
    <xmlCellPr id="1" xr6:uid="{00000000-0010-0000-D903-000001000000}" uniqueName="P1079990">
      <xmlPr mapId="1" xpath="/GFI-IZD-POD/IPK-GFI-IZD-POD_1000344/P1079990" xmlDataType="decimal"/>
    </xmlCellPr>
  </singleXmlCell>
  <singleXmlCell id="1012" xr6:uid="{00000000-000C-0000-FFFF-FFFFDA030000}" r="O32" connectionId="0">
    <xmlCellPr id="1" xr6:uid="{00000000-0010-0000-DA03-000001000000}" uniqueName="P1079991">
      <xmlPr mapId="1" xpath="/GFI-IZD-POD/IPK-GFI-IZD-POD_1000344/P1079991" xmlDataType="decimal"/>
    </xmlCellPr>
  </singleXmlCell>
  <singleXmlCell id="1013" xr6:uid="{00000000-000C-0000-FFFF-FFFFDB030000}" r="P32" connectionId="0">
    <xmlCellPr id="1" xr6:uid="{00000000-0010-0000-DB03-000001000000}" uniqueName="P1082170">
      <xmlPr mapId="1" xpath="/GFI-IZD-POD/IPK-GFI-IZD-POD_1000344/P1082170" xmlDataType="decimal"/>
    </xmlCellPr>
  </singleXmlCell>
  <singleXmlCell id="1014" xr6:uid="{00000000-000C-0000-FFFF-FFFFDC030000}" r="Q32" connectionId="0">
    <xmlCellPr id="1" xr6:uid="{00000000-0010-0000-DC03-000001000000}" uniqueName="P1082171">
      <xmlPr mapId="1" xpath="/GFI-IZD-POD/IPK-GFI-IZD-POD_1000344/P1082171" xmlDataType="decimal"/>
    </xmlCellPr>
  </singleXmlCell>
  <singleXmlCell id="1015" xr6:uid="{00000000-000C-0000-FFFF-FFFFDD030000}" r="R32" connectionId="0">
    <xmlCellPr id="1" xr6:uid="{00000000-0010-0000-DD03-000001000000}" uniqueName="P1082172">
      <xmlPr mapId="1" xpath="/GFI-IZD-POD/IPK-GFI-IZD-POD_1000344/P1082172" xmlDataType="decimal"/>
    </xmlCellPr>
  </singleXmlCell>
  <singleXmlCell id="1016" xr6:uid="{00000000-000C-0000-FFFF-FFFFDE030000}" r="U32" connectionId="0">
    <xmlCellPr id="1" xr6:uid="{00000000-0010-0000-DE03-000001000000}" uniqueName="P1082173">
      <xmlPr mapId="1" xpath="/GFI-IZD-POD/IPK-GFI-IZD-POD_1000344/P1082173" xmlDataType="decimal"/>
    </xmlCellPr>
  </singleXmlCell>
  <singleXmlCell id="1017" xr6:uid="{00000000-000C-0000-FFFF-FFFFDF030000}" r="V32" connectionId="0">
    <xmlCellPr id="1" xr6:uid="{00000000-0010-0000-DF03-000001000000}" uniqueName="P1082174">
      <xmlPr mapId="1" xpath="/GFI-IZD-POD/IPK-GFI-IZD-POD_1000344/P1082174" xmlDataType="decimal"/>
    </xmlCellPr>
  </singleXmlCell>
  <singleXmlCell id="1018" xr6:uid="{00000000-000C-0000-FFFF-FFFFE0030000}" r="W32" connectionId="0">
    <xmlCellPr id="1" xr6:uid="{00000000-0010-0000-E003-000001000000}" uniqueName="P1082175">
      <xmlPr mapId="1" xpath="/GFI-IZD-POD/IPK-GFI-IZD-POD_1000344/P1082175" xmlDataType="decimal"/>
    </xmlCellPr>
  </singleXmlCell>
  <singleXmlCell id="1019" xr6:uid="{00000000-000C-0000-FFFF-FFFFE1030000}" r="X32" connectionId="0">
    <xmlCellPr id="1" xr6:uid="{00000000-0010-0000-E103-000001000000}" uniqueName="P1082176">
      <xmlPr mapId="1" xpath="/GFI-IZD-POD/IPK-GFI-IZD-POD_1000344/P1082176" xmlDataType="decimal"/>
    </xmlCellPr>
  </singleXmlCell>
  <singleXmlCell id="1020" xr6:uid="{00000000-000C-0000-FFFF-FFFFE2030000}" r="Y32" connectionId="0">
    <xmlCellPr id="1" xr6:uid="{00000000-0010-0000-E203-000001000000}" uniqueName="P1082177">
      <xmlPr mapId="1" xpath="/GFI-IZD-POD/IPK-GFI-IZD-POD_1000344/P1082177" xmlDataType="decimal"/>
    </xmlCellPr>
  </singleXmlCell>
  <singleXmlCell id="1021" xr6:uid="{00000000-000C-0000-FFFF-FFFFE3030000}" r="H33" connectionId="0">
    <xmlCellPr id="1" xr6:uid="{00000000-0010-0000-E303-000001000000}" uniqueName="P1079992">
      <xmlPr mapId="1" xpath="/GFI-IZD-POD/IPK-GFI-IZD-POD_1000344/P1079992" xmlDataType="decimal"/>
    </xmlCellPr>
  </singleXmlCell>
  <singleXmlCell id="1022" xr6:uid="{00000000-000C-0000-FFFF-FFFFE4030000}" r="I33" connectionId="0">
    <xmlCellPr id="1" xr6:uid="{00000000-0010-0000-E403-000001000000}" uniqueName="P1079993">
      <xmlPr mapId="1" xpath="/GFI-IZD-POD/IPK-GFI-IZD-POD_1000344/P1079993" xmlDataType="decimal"/>
    </xmlCellPr>
  </singleXmlCell>
  <singleXmlCell id="1023" xr6:uid="{00000000-000C-0000-FFFF-FFFFE5030000}" r="J33" connectionId="0">
    <xmlCellPr id="1" xr6:uid="{00000000-0010-0000-E503-000001000000}" uniqueName="P1079994">
      <xmlPr mapId="1" xpath="/GFI-IZD-POD/IPK-GFI-IZD-POD_1000344/P1079994" xmlDataType="decimal"/>
    </xmlCellPr>
  </singleXmlCell>
  <singleXmlCell id="1024" xr6:uid="{00000000-000C-0000-FFFF-FFFFE6030000}" r="K33" connectionId="0">
    <xmlCellPr id="1" xr6:uid="{00000000-0010-0000-E603-000001000000}" uniqueName="P1079995">
      <xmlPr mapId="1" xpath="/GFI-IZD-POD/IPK-GFI-IZD-POD_1000344/P1079995" xmlDataType="decimal"/>
    </xmlCellPr>
  </singleXmlCell>
  <singleXmlCell id="1025" xr6:uid="{00000000-000C-0000-FFFF-FFFFE7030000}" r="L33" connectionId="0">
    <xmlCellPr id="1" xr6:uid="{00000000-0010-0000-E703-000001000000}" uniqueName="P1079996">
      <xmlPr mapId="1" xpath="/GFI-IZD-POD/IPK-GFI-IZD-POD_1000344/P1079996" xmlDataType="decimal"/>
    </xmlCellPr>
  </singleXmlCell>
  <singleXmlCell id="1026" xr6:uid="{00000000-000C-0000-FFFF-FFFFE8030000}" r="M33" connectionId="0">
    <xmlCellPr id="1" xr6:uid="{00000000-0010-0000-E803-000001000000}" uniqueName="P1079997">
      <xmlPr mapId="1" xpath="/GFI-IZD-POD/IPK-GFI-IZD-POD_1000344/P1079997" xmlDataType="decimal"/>
    </xmlCellPr>
  </singleXmlCell>
  <singleXmlCell id="1027" xr6:uid="{00000000-000C-0000-FFFF-FFFFE9030000}" r="N33" connectionId="0">
    <xmlCellPr id="1" xr6:uid="{00000000-0010-0000-E903-000001000000}" uniqueName="P1079998">
      <xmlPr mapId="1" xpath="/GFI-IZD-POD/IPK-GFI-IZD-POD_1000344/P1079998" xmlDataType="decimal"/>
    </xmlCellPr>
  </singleXmlCell>
  <singleXmlCell id="1028" xr6:uid="{00000000-000C-0000-FFFF-FFFFEA030000}" r="O33" connectionId="0">
    <xmlCellPr id="1" xr6:uid="{00000000-0010-0000-EA03-000001000000}" uniqueName="P1079999">
      <xmlPr mapId="1" xpath="/GFI-IZD-POD/IPK-GFI-IZD-POD_1000344/P1079999" xmlDataType="decimal"/>
    </xmlCellPr>
  </singleXmlCell>
  <singleXmlCell id="1029" xr6:uid="{00000000-000C-0000-FFFF-FFFFEB030000}" r="P33" connectionId="0">
    <xmlCellPr id="1" xr6:uid="{00000000-0010-0000-EB03-000001000000}" uniqueName="P1082178">
      <xmlPr mapId="1" xpath="/GFI-IZD-POD/IPK-GFI-IZD-POD_1000344/P1082178" xmlDataType="decimal"/>
    </xmlCellPr>
  </singleXmlCell>
  <singleXmlCell id="1030" xr6:uid="{00000000-000C-0000-FFFF-FFFFEC030000}" r="Q33" connectionId="0">
    <xmlCellPr id="1" xr6:uid="{00000000-0010-0000-EC03-000001000000}" uniqueName="P1082179">
      <xmlPr mapId="1" xpath="/GFI-IZD-POD/IPK-GFI-IZD-POD_1000344/P1082179" xmlDataType="decimal"/>
    </xmlCellPr>
  </singleXmlCell>
  <singleXmlCell id="1031" xr6:uid="{00000000-000C-0000-FFFF-FFFFED030000}" r="R33" connectionId="0">
    <xmlCellPr id="1" xr6:uid="{00000000-0010-0000-ED03-000001000000}" uniqueName="P1082180">
      <xmlPr mapId="1" xpath="/GFI-IZD-POD/IPK-GFI-IZD-POD_1000344/P1082180" xmlDataType="decimal"/>
    </xmlCellPr>
  </singleXmlCell>
  <singleXmlCell id="1032" xr6:uid="{00000000-000C-0000-FFFF-FFFFEE030000}" r="U33" connectionId="0">
    <xmlCellPr id="1" xr6:uid="{00000000-0010-0000-EE03-000001000000}" uniqueName="P1082181">
      <xmlPr mapId="1" xpath="/GFI-IZD-POD/IPK-GFI-IZD-POD_1000344/P1082181" xmlDataType="decimal"/>
    </xmlCellPr>
  </singleXmlCell>
  <singleXmlCell id="1033" xr6:uid="{00000000-000C-0000-FFFF-FFFFEF030000}" r="V33" connectionId="0">
    <xmlCellPr id="1" xr6:uid="{00000000-0010-0000-EF03-000001000000}" uniqueName="P1082182">
      <xmlPr mapId="1" xpath="/GFI-IZD-POD/IPK-GFI-IZD-POD_1000344/P1082182" xmlDataType="decimal"/>
    </xmlCellPr>
  </singleXmlCell>
  <singleXmlCell id="1034" xr6:uid="{00000000-000C-0000-FFFF-FFFFF0030000}" r="W33" connectionId="0">
    <xmlCellPr id="1" xr6:uid="{00000000-0010-0000-F003-000001000000}" uniqueName="P1082183">
      <xmlPr mapId="1" xpath="/GFI-IZD-POD/IPK-GFI-IZD-POD_1000344/P1082183" xmlDataType="decimal"/>
    </xmlCellPr>
  </singleXmlCell>
  <singleXmlCell id="1035" xr6:uid="{00000000-000C-0000-FFFF-FFFFF1030000}" r="X33" connectionId="0">
    <xmlCellPr id="1" xr6:uid="{00000000-0010-0000-F103-000001000000}" uniqueName="P1082184">
      <xmlPr mapId="1" xpath="/GFI-IZD-POD/IPK-GFI-IZD-POD_1000344/P1082184" xmlDataType="decimal"/>
    </xmlCellPr>
  </singleXmlCell>
  <singleXmlCell id="1036" xr6:uid="{00000000-000C-0000-FFFF-FFFFF2030000}" r="Y33" connectionId="0">
    <xmlCellPr id="1" xr6:uid="{00000000-0010-0000-F203-000001000000}" uniqueName="P1082185">
      <xmlPr mapId="1" xpath="/GFI-IZD-POD/IPK-GFI-IZD-POD_1000344/P1082185" xmlDataType="decimal"/>
    </xmlCellPr>
  </singleXmlCell>
  <singleXmlCell id="1037" xr6:uid="{00000000-000C-0000-FFFF-FFFFF3030000}" r="H34" connectionId="0">
    <xmlCellPr id="1" xr6:uid="{00000000-0010-0000-F303-000001000000}" uniqueName="P1080000">
      <xmlPr mapId="1" xpath="/GFI-IZD-POD/IPK-GFI-IZD-POD_1000344/P1080000" xmlDataType="decimal"/>
    </xmlCellPr>
  </singleXmlCell>
  <singleXmlCell id="1038" xr6:uid="{00000000-000C-0000-FFFF-FFFFF4030000}" r="I34" connectionId="0">
    <xmlCellPr id="1" xr6:uid="{00000000-0010-0000-F403-000001000000}" uniqueName="P1080001">
      <xmlPr mapId="1" xpath="/GFI-IZD-POD/IPK-GFI-IZD-POD_1000344/P1080001" xmlDataType="decimal"/>
    </xmlCellPr>
  </singleXmlCell>
  <singleXmlCell id="1039" xr6:uid="{00000000-000C-0000-FFFF-FFFFF5030000}" r="J34" connectionId="0">
    <xmlCellPr id="1" xr6:uid="{00000000-0010-0000-F503-000001000000}" uniqueName="P1080002">
      <xmlPr mapId="1" xpath="/GFI-IZD-POD/IPK-GFI-IZD-POD_1000344/P1080002" xmlDataType="decimal"/>
    </xmlCellPr>
  </singleXmlCell>
  <singleXmlCell id="1040" xr6:uid="{00000000-000C-0000-FFFF-FFFFF6030000}" r="K34" connectionId="0">
    <xmlCellPr id="1" xr6:uid="{00000000-0010-0000-F603-000001000000}" uniqueName="P1080003">
      <xmlPr mapId="1" xpath="/GFI-IZD-POD/IPK-GFI-IZD-POD_1000344/P1080003" xmlDataType="decimal"/>
    </xmlCellPr>
  </singleXmlCell>
  <singleXmlCell id="1041" xr6:uid="{00000000-000C-0000-FFFF-FFFFF7030000}" r="L34" connectionId="0">
    <xmlCellPr id="1" xr6:uid="{00000000-0010-0000-F703-000001000000}" uniqueName="P1080004">
      <xmlPr mapId="1" xpath="/GFI-IZD-POD/IPK-GFI-IZD-POD_1000344/P1080004" xmlDataType="decimal"/>
    </xmlCellPr>
  </singleXmlCell>
  <singleXmlCell id="1042" xr6:uid="{00000000-000C-0000-FFFF-FFFFF8030000}" r="M34" connectionId="0">
    <xmlCellPr id="1" xr6:uid="{00000000-0010-0000-F803-000001000000}" uniqueName="P1080005">
      <xmlPr mapId="1" xpath="/GFI-IZD-POD/IPK-GFI-IZD-POD_1000344/P1080005" xmlDataType="decimal"/>
    </xmlCellPr>
  </singleXmlCell>
  <singleXmlCell id="1043" xr6:uid="{00000000-000C-0000-FFFF-FFFFF9030000}" r="N34" connectionId="0">
    <xmlCellPr id="1" xr6:uid="{00000000-0010-0000-F903-000001000000}" uniqueName="P1080006">
      <xmlPr mapId="1" xpath="/GFI-IZD-POD/IPK-GFI-IZD-POD_1000344/P1080006" xmlDataType="decimal"/>
    </xmlCellPr>
  </singleXmlCell>
  <singleXmlCell id="1044" xr6:uid="{00000000-000C-0000-FFFF-FFFFFA030000}" r="O34" connectionId="0">
    <xmlCellPr id="1" xr6:uid="{00000000-0010-0000-FA03-000001000000}" uniqueName="P1080007">
      <xmlPr mapId="1" xpath="/GFI-IZD-POD/IPK-GFI-IZD-POD_1000344/P1080007" xmlDataType="decimal"/>
    </xmlCellPr>
  </singleXmlCell>
  <singleXmlCell id="1045" xr6:uid="{00000000-000C-0000-FFFF-FFFFFB030000}" r="P34" connectionId="0">
    <xmlCellPr id="1" xr6:uid="{00000000-0010-0000-FB03-000001000000}" uniqueName="P1082186">
      <xmlPr mapId="1" xpath="/GFI-IZD-POD/IPK-GFI-IZD-POD_1000344/P1082186" xmlDataType="decimal"/>
    </xmlCellPr>
  </singleXmlCell>
  <singleXmlCell id="1046" xr6:uid="{00000000-000C-0000-FFFF-FFFFFC030000}" r="Q34" connectionId="0">
    <xmlCellPr id="1" xr6:uid="{00000000-0010-0000-FC03-000001000000}" uniqueName="P1082187">
      <xmlPr mapId="1" xpath="/GFI-IZD-POD/IPK-GFI-IZD-POD_1000344/P1082187" xmlDataType="decimal"/>
    </xmlCellPr>
  </singleXmlCell>
  <singleXmlCell id="1047" xr6:uid="{00000000-000C-0000-FFFF-FFFFFD030000}" r="R34" connectionId="0">
    <xmlCellPr id="1" xr6:uid="{00000000-0010-0000-FD03-000001000000}" uniqueName="P1082188">
      <xmlPr mapId="1" xpath="/GFI-IZD-POD/IPK-GFI-IZD-POD_1000344/P1082188" xmlDataType="decimal"/>
    </xmlCellPr>
  </singleXmlCell>
  <singleXmlCell id="1048" xr6:uid="{00000000-000C-0000-FFFF-FFFFFE030000}" r="U34" connectionId="0">
    <xmlCellPr id="1" xr6:uid="{00000000-0010-0000-FE03-000001000000}" uniqueName="P1082189">
      <xmlPr mapId="1" xpath="/GFI-IZD-POD/IPK-GFI-IZD-POD_1000344/P1082189" xmlDataType="decimal"/>
    </xmlCellPr>
  </singleXmlCell>
  <singleXmlCell id="1049" xr6:uid="{00000000-000C-0000-FFFF-FFFFFF030000}" r="V34" connectionId="0">
    <xmlCellPr id="1" xr6:uid="{00000000-0010-0000-FF03-000001000000}" uniqueName="P1082190">
      <xmlPr mapId="1" xpath="/GFI-IZD-POD/IPK-GFI-IZD-POD_1000344/P1082190" xmlDataType="decimal"/>
    </xmlCellPr>
  </singleXmlCell>
  <singleXmlCell id="1050" xr6:uid="{00000000-000C-0000-FFFF-FFFF00040000}" r="W34" connectionId="0">
    <xmlCellPr id="1" xr6:uid="{00000000-0010-0000-0004-000001000000}" uniqueName="P1082191">
      <xmlPr mapId="1" xpath="/GFI-IZD-POD/IPK-GFI-IZD-POD_1000344/P1082191" xmlDataType="decimal"/>
    </xmlCellPr>
  </singleXmlCell>
  <singleXmlCell id="1051" xr6:uid="{00000000-000C-0000-FFFF-FFFF01040000}" r="X34" connectionId="0">
    <xmlCellPr id="1" xr6:uid="{00000000-0010-0000-0104-000001000000}" uniqueName="P1082192">
      <xmlPr mapId="1" xpath="/GFI-IZD-POD/IPK-GFI-IZD-POD_1000344/P1082192" xmlDataType="decimal"/>
    </xmlCellPr>
  </singleXmlCell>
  <singleXmlCell id="1052" xr6:uid="{00000000-000C-0000-FFFF-FFFF02040000}" r="Y34" connectionId="0">
    <xmlCellPr id="1" xr6:uid="{00000000-0010-0000-0204-000001000000}" uniqueName="P1082193">
      <xmlPr mapId="1" xpath="/GFI-IZD-POD/IPK-GFI-IZD-POD_1000344/P1082193" xmlDataType="decimal"/>
    </xmlCellPr>
  </singleXmlCell>
  <singleXmlCell id="1053" xr6:uid="{00000000-000C-0000-FFFF-FFFF03040000}" r="H36" connectionId="0">
    <xmlCellPr id="1" xr6:uid="{00000000-0010-0000-0304-000001000000}" uniqueName="P1080008">
      <xmlPr mapId="1" xpath="/GFI-IZD-POD/IPK-GFI-IZD-POD_1000344/P1080008" xmlDataType="decimal"/>
    </xmlCellPr>
  </singleXmlCell>
  <singleXmlCell id="1054" xr6:uid="{00000000-000C-0000-FFFF-FFFF04040000}" r="I36" connectionId="0">
    <xmlCellPr id="1" xr6:uid="{00000000-0010-0000-0404-000001000000}" uniqueName="P1080009">
      <xmlPr mapId="1" xpath="/GFI-IZD-POD/IPK-GFI-IZD-POD_1000344/P1080009" xmlDataType="decimal"/>
    </xmlCellPr>
  </singleXmlCell>
  <singleXmlCell id="1055" xr6:uid="{00000000-000C-0000-FFFF-FFFF05040000}" r="J36" connectionId="0">
    <xmlCellPr id="1" xr6:uid="{00000000-0010-0000-0504-000001000000}" uniqueName="P1080010">
      <xmlPr mapId="1" xpath="/GFI-IZD-POD/IPK-GFI-IZD-POD_1000344/P1080010" xmlDataType="decimal"/>
    </xmlCellPr>
  </singleXmlCell>
  <singleXmlCell id="1056" xr6:uid="{00000000-000C-0000-FFFF-FFFF06040000}" r="K36" connectionId="0">
    <xmlCellPr id="1" xr6:uid="{00000000-0010-0000-0604-000001000000}" uniqueName="P1080011">
      <xmlPr mapId="1" xpath="/GFI-IZD-POD/IPK-GFI-IZD-POD_1000344/P1080011" xmlDataType="decimal"/>
    </xmlCellPr>
  </singleXmlCell>
  <singleXmlCell id="1057" xr6:uid="{00000000-000C-0000-FFFF-FFFF07040000}" r="L36" connectionId="0">
    <xmlCellPr id="1" xr6:uid="{00000000-0010-0000-0704-000001000000}" uniqueName="P1080012">
      <xmlPr mapId="1" xpath="/GFI-IZD-POD/IPK-GFI-IZD-POD_1000344/P1080012" xmlDataType="decimal"/>
    </xmlCellPr>
  </singleXmlCell>
  <singleXmlCell id="1058" xr6:uid="{00000000-000C-0000-FFFF-FFFF08040000}" r="M36" connectionId="0">
    <xmlCellPr id="1" xr6:uid="{00000000-0010-0000-0804-000001000000}" uniqueName="P1080013">
      <xmlPr mapId="1" xpath="/GFI-IZD-POD/IPK-GFI-IZD-POD_1000344/P1080013" xmlDataType="decimal"/>
    </xmlCellPr>
  </singleXmlCell>
  <singleXmlCell id="1059" xr6:uid="{00000000-000C-0000-FFFF-FFFF09040000}" r="N36" connectionId="0">
    <xmlCellPr id="1" xr6:uid="{00000000-0010-0000-0904-000001000000}" uniqueName="P1080014">
      <xmlPr mapId="1" xpath="/GFI-IZD-POD/IPK-GFI-IZD-POD_1000344/P1080014" xmlDataType="decimal"/>
    </xmlCellPr>
  </singleXmlCell>
  <singleXmlCell id="1060" xr6:uid="{00000000-000C-0000-FFFF-FFFF0A040000}" r="O36" connectionId="0">
    <xmlCellPr id="1" xr6:uid="{00000000-0010-0000-0A04-000001000000}" uniqueName="P1080015">
      <xmlPr mapId="1" xpath="/GFI-IZD-POD/IPK-GFI-IZD-POD_1000344/P1080015" xmlDataType="decimal"/>
    </xmlCellPr>
  </singleXmlCell>
  <singleXmlCell id="1062" xr6:uid="{00000000-000C-0000-FFFF-FFFF0B040000}" r="P36" connectionId="0">
    <xmlCellPr id="1" xr6:uid="{00000000-0010-0000-0B04-000001000000}" uniqueName="P1082194">
      <xmlPr mapId="1" xpath="/GFI-IZD-POD/IPK-GFI-IZD-POD_1000344/P1082194" xmlDataType="decimal"/>
    </xmlCellPr>
  </singleXmlCell>
  <singleXmlCell id="1063" xr6:uid="{00000000-000C-0000-FFFF-FFFF0C040000}" r="Q36" connectionId="0">
    <xmlCellPr id="1" xr6:uid="{00000000-0010-0000-0C04-000001000000}" uniqueName="P1082195">
      <xmlPr mapId="1" xpath="/GFI-IZD-POD/IPK-GFI-IZD-POD_1000344/P1082195" xmlDataType="decimal"/>
    </xmlCellPr>
  </singleXmlCell>
  <singleXmlCell id="1064" xr6:uid="{00000000-000C-0000-FFFF-FFFF0D040000}" r="R36" connectionId="0">
    <xmlCellPr id="1" xr6:uid="{00000000-0010-0000-0D04-000001000000}" uniqueName="P1082196">
      <xmlPr mapId="1" xpath="/GFI-IZD-POD/IPK-GFI-IZD-POD_1000344/P1082196" xmlDataType="decimal"/>
    </xmlCellPr>
  </singleXmlCell>
  <singleXmlCell id="1065" xr6:uid="{00000000-000C-0000-FFFF-FFFF0E040000}" r="U36" connectionId="0">
    <xmlCellPr id="1" xr6:uid="{00000000-0010-0000-0E04-000001000000}" uniqueName="P1082197">
      <xmlPr mapId="1" xpath="/GFI-IZD-POD/IPK-GFI-IZD-POD_1000344/P1082197" xmlDataType="decimal"/>
    </xmlCellPr>
  </singleXmlCell>
  <singleXmlCell id="1066" xr6:uid="{00000000-000C-0000-FFFF-FFFF0F040000}" r="V36" connectionId="0">
    <xmlCellPr id="1" xr6:uid="{00000000-0010-0000-0F04-000001000000}" uniqueName="P1082198">
      <xmlPr mapId="1" xpath="/GFI-IZD-POD/IPK-GFI-IZD-POD_1000344/P1082198" xmlDataType="decimal"/>
    </xmlCellPr>
  </singleXmlCell>
  <singleXmlCell id="1067" xr6:uid="{00000000-000C-0000-FFFF-FFFF10040000}" r="W36" connectionId="0">
    <xmlCellPr id="1" xr6:uid="{00000000-0010-0000-1004-000001000000}" uniqueName="P1082199">
      <xmlPr mapId="1" xpath="/GFI-IZD-POD/IPK-GFI-IZD-POD_1000344/P1082199" xmlDataType="decimal"/>
    </xmlCellPr>
  </singleXmlCell>
  <singleXmlCell id="1068" xr6:uid="{00000000-000C-0000-FFFF-FFFF11040000}" r="X36" connectionId="0">
    <xmlCellPr id="1" xr6:uid="{00000000-0010-0000-1104-000001000000}" uniqueName="P1082200">
      <xmlPr mapId="1" xpath="/GFI-IZD-POD/IPK-GFI-IZD-POD_1000344/P1082200" xmlDataType="decimal"/>
    </xmlCellPr>
  </singleXmlCell>
  <singleXmlCell id="1069" xr6:uid="{00000000-000C-0000-FFFF-FFFF12040000}" r="Y36" connectionId="0">
    <xmlCellPr id="1" xr6:uid="{00000000-0010-0000-1204-000001000000}" uniqueName="P1082201">
      <xmlPr mapId="1" xpath="/GFI-IZD-POD/IPK-GFI-IZD-POD_1000344/P1082201" xmlDataType="decimal"/>
    </xmlCellPr>
  </singleXmlCell>
  <singleXmlCell id="1070" xr6:uid="{00000000-000C-0000-FFFF-FFFF13040000}" r="H37" connectionId="0">
    <xmlCellPr id="1" xr6:uid="{00000000-0010-0000-1304-000001000000}" uniqueName="P1080016">
      <xmlPr mapId="1" xpath="/GFI-IZD-POD/IPK-GFI-IZD-POD_1000344/P1080016" xmlDataType="decimal"/>
    </xmlCellPr>
  </singleXmlCell>
  <singleXmlCell id="1071" xr6:uid="{00000000-000C-0000-FFFF-FFFF14040000}" r="I37" connectionId="0">
    <xmlCellPr id="1" xr6:uid="{00000000-0010-0000-1404-000001000000}" uniqueName="P1080017">
      <xmlPr mapId="1" xpath="/GFI-IZD-POD/IPK-GFI-IZD-POD_1000344/P1080017" xmlDataType="decimal"/>
    </xmlCellPr>
  </singleXmlCell>
  <singleXmlCell id="1072" xr6:uid="{00000000-000C-0000-FFFF-FFFF15040000}" r="J37" connectionId="0">
    <xmlCellPr id="1" xr6:uid="{00000000-0010-0000-1504-000001000000}" uniqueName="P1080018">
      <xmlPr mapId="1" xpath="/GFI-IZD-POD/IPK-GFI-IZD-POD_1000344/P1080018" xmlDataType="decimal"/>
    </xmlCellPr>
  </singleXmlCell>
  <singleXmlCell id="1073" xr6:uid="{00000000-000C-0000-FFFF-FFFF16040000}" r="K37" connectionId="0">
    <xmlCellPr id="1" xr6:uid="{00000000-0010-0000-1604-000001000000}" uniqueName="P1080019">
      <xmlPr mapId="1" xpath="/GFI-IZD-POD/IPK-GFI-IZD-POD_1000344/P1080019" xmlDataType="decimal"/>
    </xmlCellPr>
  </singleXmlCell>
  <singleXmlCell id="1074" xr6:uid="{00000000-000C-0000-FFFF-FFFF17040000}" r="L37" connectionId="0">
    <xmlCellPr id="1" xr6:uid="{00000000-0010-0000-1704-000001000000}" uniqueName="P1080020">
      <xmlPr mapId="1" xpath="/GFI-IZD-POD/IPK-GFI-IZD-POD_1000344/P1080020" xmlDataType="decimal"/>
    </xmlCellPr>
  </singleXmlCell>
  <singleXmlCell id="1075" xr6:uid="{00000000-000C-0000-FFFF-FFFF18040000}" r="M37" connectionId="0">
    <xmlCellPr id="1" xr6:uid="{00000000-0010-0000-1804-000001000000}" uniqueName="P1080021">
      <xmlPr mapId="1" xpath="/GFI-IZD-POD/IPK-GFI-IZD-POD_1000344/P1080021" xmlDataType="decimal"/>
    </xmlCellPr>
  </singleXmlCell>
  <singleXmlCell id="1076" xr6:uid="{00000000-000C-0000-FFFF-FFFF19040000}" r="N37" connectionId="0">
    <xmlCellPr id="1" xr6:uid="{00000000-0010-0000-1904-000001000000}" uniqueName="P1080022">
      <xmlPr mapId="1" xpath="/GFI-IZD-POD/IPK-GFI-IZD-POD_1000344/P1080022" xmlDataType="decimal"/>
    </xmlCellPr>
  </singleXmlCell>
  <singleXmlCell id="1077" xr6:uid="{00000000-000C-0000-FFFF-FFFF1A040000}" r="O37" connectionId="0">
    <xmlCellPr id="1" xr6:uid="{00000000-0010-0000-1A04-000001000000}" uniqueName="P1080023">
      <xmlPr mapId="1" xpath="/GFI-IZD-POD/IPK-GFI-IZD-POD_1000344/P1080023" xmlDataType="decimal"/>
    </xmlCellPr>
  </singleXmlCell>
  <singleXmlCell id="1078" xr6:uid="{00000000-000C-0000-FFFF-FFFF1B040000}" r="P37" connectionId="0">
    <xmlCellPr id="1" xr6:uid="{00000000-0010-0000-1B04-000001000000}" uniqueName="P1082202">
      <xmlPr mapId="1" xpath="/GFI-IZD-POD/IPK-GFI-IZD-POD_1000344/P1082202" xmlDataType="decimal"/>
    </xmlCellPr>
  </singleXmlCell>
  <singleXmlCell id="1079" xr6:uid="{00000000-000C-0000-FFFF-FFFF1C040000}" r="Q37" connectionId="0">
    <xmlCellPr id="1" xr6:uid="{00000000-0010-0000-1C04-000001000000}" uniqueName="P1082203">
      <xmlPr mapId="1" xpath="/GFI-IZD-POD/IPK-GFI-IZD-POD_1000344/P1082203" xmlDataType="decimal"/>
    </xmlCellPr>
  </singleXmlCell>
  <singleXmlCell id="1080" xr6:uid="{00000000-000C-0000-FFFF-FFFF1D040000}" r="R37" connectionId="0">
    <xmlCellPr id="1" xr6:uid="{00000000-0010-0000-1D04-000001000000}" uniqueName="P1082204">
      <xmlPr mapId="1" xpath="/GFI-IZD-POD/IPK-GFI-IZD-POD_1000344/P1082204" xmlDataType="decimal"/>
    </xmlCellPr>
  </singleXmlCell>
  <singleXmlCell id="1081" xr6:uid="{00000000-000C-0000-FFFF-FFFF1E040000}" r="U37" connectionId="0">
    <xmlCellPr id="1" xr6:uid="{00000000-0010-0000-1E04-000001000000}" uniqueName="P1082205">
      <xmlPr mapId="1" xpath="/GFI-IZD-POD/IPK-GFI-IZD-POD_1000344/P1082205" xmlDataType="decimal"/>
    </xmlCellPr>
  </singleXmlCell>
  <singleXmlCell id="1082" xr6:uid="{00000000-000C-0000-FFFF-FFFF1F040000}" r="V37" connectionId="0">
    <xmlCellPr id="1" xr6:uid="{00000000-0010-0000-1F04-000001000000}" uniqueName="P1082206">
      <xmlPr mapId="1" xpath="/GFI-IZD-POD/IPK-GFI-IZD-POD_1000344/P1082206" xmlDataType="decimal"/>
    </xmlCellPr>
  </singleXmlCell>
  <singleXmlCell id="1083" xr6:uid="{00000000-000C-0000-FFFF-FFFF20040000}" r="W37" connectionId="0">
    <xmlCellPr id="1" xr6:uid="{00000000-0010-0000-2004-000001000000}" uniqueName="P1082207">
      <xmlPr mapId="1" xpath="/GFI-IZD-POD/IPK-GFI-IZD-POD_1000344/P1082207" xmlDataType="decimal"/>
    </xmlCellPr>
  </singleXmlCell>
  <singleXmlCell id="1084" xr6:uid="{00000000-000C-0000-FFFF-FFFF21040000}" r="X37" connectionId="0">
    <xmlCellPr id="1" xr6:uid="{00000000-0010-0000-2104-000001000000}" uniqueName="P1082208">
      <xmlPr mapId="1" xpath="/GFI-IZD-POD/IPK-GFI-IZD-POD_1000344/P1082208" xmlDataType="decimal"/>
    </xmlCellPr>
  </singleXmlCell>
  <singleXmlCell id="1085" xr6:uid="{00000000-000C-0000-FFFF-FFFF22040000}" r="Y37" connectionId="0">
    <xmlCellPr id="1" xr6:uid="{00000000-0010-0000-2204-000001000000}" uniqueName="P1082209">
      <xmlPr mapId="1" xpath="/GFI-IZD-POD/IPK-GFI-IZD-POD_1000344/P1082209" xmlDataType="decimal"/>
    </xmlCellPr>
  </singleXmlCell>
  <singleXmlCell id="1086" xr6:uid="{00000000-000C-0000-FFFF-FFFF23040000}" r="H38" connectionId="0">
    <xmlCellPr id="1" xr6:uid="{00000000-0010-0000-2304-000001000000}" uniqueName="P1080024">
      <xmlPr mapId="1" xpath="/GFI-IZD-POD/IPK-GFI-IZD-POD_1000344/P1080024" xmlDataType="decimal"/>
    </xmlCellPr>
  </singleXmlCell>
  <singleXmlCell id="1087" xr6:uid="{00000000-000C-0000-FFFF-FFFF24040000}" r="I38" connectionId="0">
    <xmlCellPr id="1" xr6:uid="{00000000-0010-0000-2404-000001000000}" uniqueName="P1080025">
      <xmlPr mapId="1" xpath="/GFI-IZD-POD/IPK-GFI-IZD-POD_1000344/P1080025" xmlDataType="decimal"/>
    </xmlCellPr>
  </singleXmlCell>
  <singleXmlCell id="1088" xr6:uid="{00000000-000C-0000-FFFF-FFFF25040000}" r="J38" connectionId="0">
    <xmlCellPr id="1" xr6:uid="{00000000-0010-0000-2504-000001000000}" uniqueName="P1080026">
      <xmlPr mapId="1" xpath="/GFI-IZD-POD/IPK-GFI-IZD-POD_1000344/P1080026" xmlDataType="decimal"/>
    </xmlCellPr>
  </singleXmlCell>
  <singleXmlCell id="1089" xr6:uid="{00000000-000C-0000-FFFF-FFFF26040000}" r="K38" connectionId="0">
    <xmlCellPr id="1" xr6:uid="{00000000-0010-0000-2604-000001000000}" uniqueName="P1080027">
      <xmlPr mapId="1" xpath="/GFI-IZD-POD/IPK-GFI-IZD-POD_1000344/P1080027" xmlDataType="decimal"/>
    </xmlCellPr>
  </singleXmlCell>
  <singleXmlCell id="1090" xr6:uid="{00000000-000C-0000-FFFF-FFFF27040000}" r="L38" connectionId="0">
    <xmlCellPr id="1" xr6:uid="{00000000-0010-0000-2704-000001000000}" uniqueName="P1080028">
      <xmlPr mapId="1" xpath="/GFI-IZD-POD/IPK-GFI-IZD-POD_1000344/P1080028" xmlDataType="decimal"/>
    </xmlCellPr>
  </singleXmlCell>
  <singleXmlCell id="1091" xr6:uid="{00000000-000C-0000-FFFF-FFFF28040000}" r="M38" connectionId="0">
    <xmlCellPr id="1" xr6:uid="{00000000-0010-0000-2804-000001000000}" uniqueName="P1080029">
      <xmlPr mapId="1" xpath="/GFI-IZD-POD/IPK-GFI-IZD-POD_1000344/P1080029" xmlDataType="decimal"/>
    </xmlCellPr>
  </singleXmlCell>
  <singleXmlCell id="1092" xr6:uid="{00000000-000C-0000-FFFF-FFFF29040000}" r="N38" connectionId="0">
    <xmlCellPr id="1" xr6:uid="{00000000-0010-0000-2904-000001000000}" uniqueName="P1080030">
      <xmlPr mapId="1" xpath="/GFI-IZD-POD/IPK-GFI-IZD-POD_1000344/P1080030" xmlDataType="decimal"/>
    </xmlCellPr>
  </singleXmlCell>
  <singleXmlCell id="1093" xr6:uid="{00000000-000C-0000-FFFF-FFFF2A040000}" r="O38" connectionId="0">
    <xmlCellPr id="1" xr6:uid="{00000000-0010-0000-2A04-000001000000}" uniqueName="P1080031">
      <xmlPr mapId="1" xpath="/GFI-IZD-POD/IPK-GFI-IZD-POD_1000344/P1080031" xmlDataType="decimal"/>
    </xmlCellPr>
  </singleXmlCell>
  <singleXmlCell id="1094" xr6:uid="{00000000-000C-0000-FFFF-FFFF2B040000}" r="P38" connectionId="0">
    <xmlCellPr id="1" xr6:uid="{00000000-0010-0000-2B04-000001000000}" uniqueName="P1082210">
      <xmlPr mapId="1" xpath="/GFI-IZD-POD/IPK-GFI-IZD-POD_1000344/P1082210" xmlDataType="decimal"/>
    </xmlCellPr>
  </singleXmlCell>
  <singleXmlCell id="1095" xr6:uid="{00000000-000C-0000-FFFF-FFFF2C040000}" r="Q38" connectionId="0">
    <xmlCellPr id="1" xr6:uid="{00000000-0010-0000-2C04-000001000000}" uniqueName="P1082211">
      <xmlPr mapId="1" xpath="/GFI-IZD-POD/IPK-GFI-IZD-POD_1000344/P1082211" xmlDataType="decimal"/>
    </xmlCellPr>
  </singleXmlCell>
  <singleXmlCell id="1096" xr6:uid="{00000000-000C-0000-FFFF-FFFF2D040000}" r="R38" connectionId="0">
    <xmlCellPr id="1" xr6:uid="{00000000-0010-0000-2D04-000001000000}" uniqueName="P1082212">
      <xmlPr mapId="1" xpath="/GFI-IZD-POD/IPK-GFI-IZD-POD_1000344/P1082212" xmlDataType="decimal"/>
    </xmlCellPr>
  </singleXmlCell>
  <singleXmlCell id="1097" xr6:uid="{00000000-000C-0000-FFFF-FFFF2E040000}" r="U38" connectionId="0">
    <xmlCellPr id="1" xr6:uid="{00000000-0010-0000-2E04-000001000000}" uniqueName="P1082213">
      <xmlPr mapId="1" xpath="/GFI-IZD-POD/IPK-GFI-IZD-POD_1000344/P1082213" xmlDataType="decimal"/>
    </xmlCellPr>
  </singleXmlCell>
  <singleXmlCell id="1098" xr6:uid="{00000000-000C-0000-FFFF-FFFF2F040000}" r="V38" connectionId="0">
    <xmlCellPr id="1" xr6:uid="{00000000-0010-0000-2F04-000001000000}" uniqueName="P1082214">
      <xmlPr mapId="1" xpath="/GFI-IZD-POD/IPK-GFI-IZD-POD_1000344/P1082214" xmlDataType="decimal"/>
    </xmlCellPr>
  </singleXmlCell>
  <singleXmlCell id="1099" xr6:uid="{00000000-000C-0000-FFFF-FFFF30040000}" r="W38" connectionId="0">
    <xmlCellPr id="1" xr6:uid="{00000000-0010-0000-3004-000001000000}" uniqueName="P1082215">
      <xmlPr mapId="1" xpath="/GFI-IZD-POD/IPK-GFI-IZD-POD_1000344/P1082215" xmlDataType="decimal"/>
    </xmlCellPr>
  </singleXmlCell>
  <singleXmlCell id="1100" xr6:uid="{00000000-000C-0000-FFFF-FFFF31040000}" r="X38" connectionId="0">
    <xmlCellPr id="1" xr6:uid="{00000000-0010-0000-3104-000001000000}" uniqueName="P1082216">
      <xmlPr mapId="1" xpath="/GFI-IZD-POD/IPK-GFI-IZD-POD_1000344/P1082216" xmlDataType="decimal"/>
    </xmlCellPr>
  </singleXmlCell>
  <singleXmlCell id="1101" xr6:uid="{00000000-000C-0000-FFFF-FFFF32040000}" r="Y38" connectionId="0">
    <xmlCellPr id="1" xr6:uid="{00000000-0010-0000-3204-000001000000}" uniqueName="P1082217">
      <xmlPr mapId="1" xpath="/GFI-IZD-POD/IPK-GFI-IZD-POD_1000344/P1082217" xmlDataType="decimal"/>
    </xmlCellPr>
  </singleXmlCell>
  <singleXmlCell id="1102" xr6:uid="{00000000-000C-0000-FFFF-FFFF33040000}" r="H39" connectionId="0">
    <xmlCellPr id="1" xr6:uid="{00000000-0010-0000-3304-000001000000}" uniqueName="P1080032">
      <xmlPr mapId="1" xpath="/GFI-IZD-POD/IPK-GFI-IZD-POD_1000344/P1080032" xmlDataType="decimal"/>
    </xmlCellPr>
  </singleXmlCell>
  <singleXmlCell id="1103" xr6:uid="{00000000-000C-0000-FFFF-FFFF34040000}" r="I39" connectionId="0">
    <xmlCellPr id="1" xr6:uid="{00000000-0010-0000-3404-000001000000}" uniqueName="P1080033">
      <xmlPr mapId="1" xpath="/GFI-IZD-POD/IPK-GFI-IZD-POD_1000344/P1080033" xmlDataType="decimal"/>
    </xmlCellPr>
  </singleXmlCell>
  <singleXmlCell id="1104" xr6:uid="{00000000-000C-0000-FFFF-FFFF35040000}" r="J39" connectionId="0">
    <xmlCellPr id="1" xr6:uid="{00000000-0010-0000-3504-000001000000}" uniqueName="P1080034">
      <xmlPr mapId="1" xpath="/GFI-IZD-POD/IPK-GFI-IZD-POD_1000344/P1080034" xmlDataType="decimal"/>
    </xmlCellPr>
  </singleXmlCell>
  <singleXmlCell id="1105" xr6:uid="{00000000-000C-0000-FFFF-FFFF36040000}" r="K39" connectionId="0">
    <xmlCellPr id="1" xr6:uid="{00000000-0010-0000-3604-000001000000}" uniqueName="P1080035">
      <xmlPr mapId="1" xpath="/GFI-IZD-POD/IPK-GFI-IZD-POD_1000344/P1080035" xmlDataType="decimal"/>
    </xmlCellPr>
  </singleXmlCell>
  <singleXmlCell id="1106" xr6:uid="{00000000-000C-0000-FFFF-FFFF37040000}" r="L39" connectionId="0">
    <xmlCellPr id="1" xr6:uid="{00000000-0010-0000-3704-000001000000}" uniqueName="P1080036">
      <xmlPr mapId="1" xpath="/GFI-IZD-POD/IPK-GFI-IZD-POD_1000344/P1080036" xmlDataType="decimal"/>
    </xmlCellPr>
  </singleXmlCell>
  <singleXmlCell id="1107" xr6:uid="{00000000-000C-0000-FFFF-FFFF38040000}" r="M39" connectionId="0">
    <xmlCellPr id="1" xr6:uid="{00000000-0010-0000-3804-000001000000}" uniqueName="P1080037">
      <xmlPr mapId="1" xpath="/GFI-IZD-POD/IPK-GFI-IZD-POD_1000344/P1080037" xmlDataType="decimal"/>
    </xmlCellPr>
  </singleXmlCell>
  <singleXmlCell id="1108" xr6:uid="{00000000-000C-0000-FFFF-FFFF39040000}" r="N39" connectionId="0">
    <xmlCellPr id="1" xr6:uid="{00000000-0010-0000-3904-000001000000}" uniqueName="P1080038">
      <xmlPr mapId="1" xpath="/GFI-IZD-POD/IPK-GFI-IZD-POD_1000344/P1080038" xmlDataType="decimal"/>
    </xmlCellPr>
  </singleXmlCell>
  <singleXmlCell id="1109" xr6:uid="{00000000-000C-0000-FFFF-FFFF3A040000}" r="O39" connectionId="0">
    <xmlCellPr id="1" xr6:uid="{00000000-0010-0000-3A04-000001000000}" uniqueName="P1080039">
      <xmlPr mapId="1" xpath="/GFI-IZD-POD/IPK-GFI-IZD-POD_1000344/P1080039" xmlDataType="decimal"/>
    </xmlCellPr>
  </singleXmlCell>
  <singleXmlCell id="1110" xr6:uid="{00000000-000C-0000-FFFF-FFFF3B040000}" r="P39" connectionId="0">
    <xmlCellPr id="1" xr6:uid="{00000000-0010-0000-3B04-000001000000}" uniqueName="P1082220">
      <xmlPr mapId="1" xpath="/GFI-IZD-POD/IPK-GFI-IZD-POD_1000344/P1082220" xmlDataType="decimal"/>
    </xmlCellPr>
  </singleXmlCell>
  <singleXmlCell id="1111" xr6:uid="{00000000-000C-0000-FFFF-FFFF3C040000}" r="Q39" connectionId="0">
    <xmlCellPr id="1" xr6:uid="{00000000-0010-0000-3C04-000001000000}" uniqueName="P1082222">
      <xmlPr mapId="1" xpath="/GFI-IZD-POD/IPK-GFI-IZD-POD_1000344/P1082222" xmlDataType="decimal"/>
    </xmlCellPr>
  </singleXmlCell>
  <singleXmlCell id="1112" xr6:uid="{00000000-000C-0000-FFFF-FFFF3D040000}" r="R39" connectionId="0">
    <xmlCellPr id="1" xr6:uid="{00000000-0010-0000-3D04-000001000000}" uniqueName="P1082224">
      <xmlPr mapId="1" xpath="/GFI-IZD-POD/IPK-GFI-IZD-POD_1000344/P1082224" xmlDataType="decimal"/>
    </xmlCellPr>
  </singleXmlCell>
  <singleXmlCell id="1113" xr6:uid="{00000000-000C-0000-FFFF-FFFF3E040000}" r="U39" connectionId="0">
    <xmlCellPr id="1" xr6:uid="{00000000-0010-0000-3E04-000001000000}" uniqueName="P1082225">
      <xmlPr mapId="1" xpath="/GFI-IZD-POD/IPK-GFI-IZD-POD_1000344/P1082225" xmlDataType="decimal"/>
    </xmlCellPr>
  </singleXmlCell>
  <singleXmlCell id="1114" xr6:uid="{00000000-000C-0000-FFFF-FFFF3F040000}" r="V39" connectionId="0">
    <xmlCellPr id="1" xr6:uid="{00000000-0010-0000-3F04-000001000000}" uniqueName="P1082227">
      <xmlPr mapId="1" xpath="/GFI-IZD-POD/IPK-GFI-IZD-POD_1000344/P1082227" xmlDataType="decimal"/>
    </xmlCellPr>
  </singleXmlCell>
  <singleXmlCell id="1115" xr6:uid="{00000000-000C-0000-FFFF-FFFF40040000}" r="W39" connectionId="0">
    <xmlCellPr id="1" xr6:uid="{00000000-0010-0000-4004-000001000000}" uniqueName="P1082229">
      <xmlPr mapId="1" xpath="/GFI-IZD-POD/IPK-GFI-IZD-POD_1000344/P1082229" xmlDataType="decimal"/>
    </xmlCellPr>
  </singleXmlCell>
  <singleXmlCell id="1116" xr6:uid="{00000000-000C-0000-FFFF-FFFF41040000}" r="X39" connectionId="0">
    <xmlCellPr id="1" xr6:uid="{00000000-0010-0000-4104-000001000000}" uniqueName="P1082232">
      <xmlPr mapId="1" xpath="/GFI-IZD-POD/IPK-GFI-IZD-POD_1000344/P1082232" xmlDataType="decimal"/>
    </xmlCellPr>
  </singleXmlCell>
  <singleXmlCell id="1117" xr6:uid="{00000000-000C-0000-FFFF-FFFF42040000}" r="Y39" connectionId="0">
    <xmlCellPr id="1" xr6:uid="{00000000-0010-0000-4204-000001000000}" uniqueName="P1082234">
      <xmlPr mapId="1" xpath="/GFI-IZD-POD/IPK-GFI-IZD-POD_1000344/P1082234" xmlDataType="decimal"/>
    </xmlCellPr>
  </singleXmlCell>
  <singleXmlCell id="1118" xr6:uid="{00000000-000C-0000-FFFF-FFFF43040000}" r="H40" connectionId="0">
    <xmlCellPr id="1" xr6:uid="{00000000-0010-0000-4304-000001000000}" uniqueName="P1080040">
      <xmlPr mapId="1" xpath="/GFI-IZD-POD/IPK-GFI-IZD-POD_1000344/P1080040" xmlDataType="decimal"/>
    </xmlCellPr>
  </singleXmlCell>
  <singleXmlCell id="1119" xr6:uid="{00000000-000C-0000-FFFF-FFFF44040000}" r="I40" connectionId="0">
    <xmlCellPr id="1" xr6:uid="{00000000-0010-0000-4404-000001000000}" uniqueName="P1080041">
      <xmlPr mapId="1" xpath="/GFI-IZD-POD/IPK-GFI-IZD-POD_1000344/P1080041" xmlDataType="decimal"/>
    </xmlCellPr>
  </singleXmlCell>
  <singleXmlCell id="1120" xr6:uid="{00000000-000C-0000-FFFF-FFFF45040000}" r="J40" connectionId="0">
    <xmlCellPr id="1" xr6:uid="{00000000-0010-0000-4504-000001000000}" uniqueName="P1080042">
      <xmlPr mapId="1" xpath="/GFI-IZD-POD/IPK-GFI-IZD-POD_1000344/P1080042" xmlDataType="decimal"/>
    </xmlCellPr>
  </singleXmlCell>
  <singleXmlCell id="1121" xr6:uid="{00000000-000C-0000-FFFF-FFFF46040000}" r="K40" connectionId="0">
    <xmlCellPr id="1" xr6:uid="{00000000-0010-0000-4604-000001000000}" uniqueName="P1080043">
      <xmlPr mapId="1" xpath="/GFI-IZD-POD/IPK-GFI-IZD-POD_1000344/P1080043" xmlDataType="decimal"/>
    </xmlCellPr>
  </singleXmlCell>
  <singleXmlCell id="1122" xr6:uid="{00000000-000C-0000-FFFF-FFFF47040000}" r="L40" connectionId="0">
    <xmlCellPr id="1" xr6:uid="{00000000-0010-0000-4704-000001000000}" uniqueName="P1080044">
      <xmlPr mapId="1" xpath="/GFI-IZD-POD/IPK-GFI-IZD-POD_1000344/P1080044" xmlDataType="decimal"/>
    </xmlCellPr>
  </singleXmlCell>
  <singleXmlCell id="1123" xr6:uid="{00000000-000C-0000-FFFF-FFFF48040000}" r="M40" connectionId="0">
    <xmlCellPr id="1" xr6:uid="{00000000-0010-0000-4804-000001000000}" uniqueName="P1080045">
      <xmlPr mapId="1" xpath="/GFI-IZD-POD/IPK-GFI-IZD-POD_1000344/P1080045" xmlDataType="decimal"/>
    </xmlCellPr>
  </singleXmlCell>
  <singleXmlCell id="1124" xr6:uid="{00000000-000C-0000-FFFF-FFFF49040000}" r="N40" connectionId="0">
    <xmlCellPr id="1" xr6:uid="{00000000-0010-0000-4904-000001000000}" uniqueName="P1080046">
      <xmlPr mapId="1" xpath="/GFI-IZD-POD/IPK-GFI-IZD-POD_1000344/P1080046" xmlDataType="decimal"/>
    </xmlCellPr>
  </singleXmlCell>
  <singleXmlCell id="1125" xr6:uid="{00000000-000C-0000-FFFF-FFFF4A040000}" r="O40" connectionId="0">
    <xmlCellPr id="1" xr6:uid="{00000000-0010-0000-4A04-000001000000}" uniqueName="P1080047">
      <xmlPr mapId="1" xpath="/GFI-IZD-POD/IPK-GFI-IZD-POD_1000344/P1080047" xmlDataType="decimal"/>
    </xmlCellPr>
  </singleXmlCell>
  <singleXmlCell id="1126" xr6:uid="{00000000-000C-0000-FFFF-FFFF4B040000}" r="P40" connectionId="0">
    <xmlCellPr id="1" xr6:uid="{00000000-0010-0000-4B04-000001000000}" uniqueName="P1082236">
      <xmlPr mapId="1" xpath="/GFI-IZD-POD/IPK-GFI-IZD-POD_1000344/P1082236" xmlDataType="decimal"/>
    </xmlCellPr>
  </singleXmlCell>
  <singleXmlCell id="1127" xr6:uid="{00000000-000C-0000-FFFF-FFFF4C040000}" r="Q40" connectionId="0">
    <xmlCellPr id="1" xr6:uid="{00000000-0010-0000-4C04-000001000000}" uniqueName="P1082248">
      <xmlPr mapId="1" xpath="/GFI-IZD-POD/IPK-GFI-IZD-POD_1000344/P1082248" xmlDataType="decimal"/>
    </xmlCellPr>
  </singleXmlCell>
  <singleXmlCell id="1128" xr6:uid="{00000000-000C-0000-FFFF-FFFF4D040000}" r="R40" connectionId="0">
    <xmlCellPr id="1" xr6:uid="{00000000-0010-0000-4D04-000001000000}" uniqueName="P1082250">
      <xmlPr mapId="1" xpath="/GFI-IZD-POD/IPK-GFI-IZD-POD_1000344/P1082250" xmlDataType="decimal"/>
    </xmlCellPr>
  </singleXmlCell>
  <singleXmlCell id="1129" xr6:uid="{00000000-000C-0000-FFFF-FFFF4E040000}" r="U40" connectionId="0">
    <xmlCellPr id="1" xr6:uid="{00000000-0010-0000-4E04-000001000000}" uniqueName="P1082252">
      <xmlPr mapId="1" xpath="/GFI-IZD-POD/IPK-GFI-IZD-POD_1000344/P1082252" xmlDataType="decimal"/>
    </xmlCellPr>
  </singleXmlCell>
  <singleXmlCell id="1130" xr6:uid="{00000000-000C-0000-FFFF-FFFF4F040000}" r="V40" connectionId="0">
    <xmlCellPr id="1" xr6:uid="{00000000-0010-0000-4F04-000001000000}" uniqueName="P1082254">
      <xmlPr mapId="1" xpath="/GFI-IZD-POD/IPK-GFI-IZD-POD_1000344/P1082254" xmlDataType="decimal"/>
    </xmlCellPr>
  </singleXmlCell>
  <singleXmlCell id="1131" xr6:uid="{00000000-000C-0000-FFFF-FFFF50040000}" r="W40" connectionId="0">
    <xmlCellPr id="1" xr6:uid="{00000000-0010-0000-5004-000001000000}" uniqueName="P1082256">
      <xmlPr mapId="1" xpath="/GFI-IZD-POD/IPK-GFI-IZD-POD_1000344/P1082256" xmlDataType="decimal"/>
    </xmlCellPr>
  </singleXmlCell>
  <singleXmlCell id="1132" xr6:uid="{00000000-000C-0000-FFFF-FFFF51040000}" r="X40" connectionId="0">
    <xmlCellPr id="1" xr6:uid="{00000000-0010-0000-5104-000001000000}" uniqueName="P1082257">
      <xmlPr mapId="1" xpath="/GFI-IZD-POD/IPK-GFI-IZD-POD_1000344/P1082257" xmlDataType="decimal"/>
    </xmlCellPr>
  </singleXmlCell>
  <singleXmlCell id="1133" xr6:uid="{00000000-000C-0000-FFFF-FFFF52040000}" r="Y40" connectionId="0">
    <xmlCellPr id="1" xr6:uid="{00000000-0010-0000-5204-000001000000}" uniqueName="P1082259">
      <xmlPr mapId="1" xpath="/GFI-IZD-POD/IPK-GFI-IZD-POD_1000344/P1082259" xmlDataType="decimal"/>
    </xmlCellPr>
  </singleXmlCell>
  <singleXmlCell id="1134" xr6:uid="{00000000-000C-0000-FFFF-FFFF53040000}" r="H41" connectionId="0">
    <xmlCellPr id="1" xr6:uid="{00000000-0010-0000-5304-000001000000}" uniqueName="P1080048">
      <xmlPr mapId="1" xpath="/GFI-IZD-POD/IPK-GFI-IZD-POD_1000344/P1080048" xmlDataType="decimal"/>
    </xmlCellPr>
  </singleXmlCell>
  <singleXmlCell id="1135" xr6:uid="{00000000-000C-0000-FFFF-FFFF54040000}" r="I41" connectionId="0">
    <xmlCellPr id="1" xr6:uid="{00000000-0010-0000-5404-000001000000}" uniqueName="P1080049">
      <xmlPr mapId="1" xpath="/GFI-IZD-POD/IPK-GFI-IZD-POD_1000344/P1080049" xmlDataType="decimal"/>
    </xmlCellPr>
  </singleXmlCell>
  <singleXmlCell id="1136" xr6:uid="{00000000-000C-0000-FFFF-FFFF55040000}" r="J41" connectionId="0">
    <xmlCellPr id="1" xr6:uid="{00000000-0010-0000-5504-000001000000}" uniqueName="P1080050">
      <xmlPr mapId="1" xpath="/GFI-IZD-POD/IPK-GFI-IZD-POD_1000344/P1080050" xmlDataType="decimal"/>
    </xmlCellPr>
  </singleXmlCell>
  <singleXmlCell id="1137" xr6:uid="{00000000-000C-0000-FFFF-FFFF56040000}" r="K41" connectionId="0">
    <xmlCellPr id="1" xr6:uid="{00000000-0010-0000-5604-000001000000}" uniqueName="P1080051">
      <xmlPr mapId="1" xpath="/GFI-IZD-POD/IPK-GFI-IZD-POD_1000344/P1080051" xmlDataType="decimal"/>
    </xmlCellPr>
  </singleXmlCell>
  <singleXmlCell id="1138" xr6:uid="{00000000-000C-0000-FFFF-FFFF57040000}" r="L41" connectionId="0">
    <xmlCellPr id="1" xr6:uid="{00000000-0010-0000-5704-000001000000}" uniqueName="P1080052">
      <xmlPr mapId="1" xpath="/GFI-IZD-POD/IPK-GFI-IZD-POD_1000344/P1080052" xmlDataType="decimal"/>
    </xmlCellPr>
  </singleXmlCell>
  <singleXmlCell id="1139" xr6:uid="{00000000-000C-0000-FFFF-FFFF58040000}" r="M41" connectionId="0">
    <xmlCellPr id="1" xr6:uid="{00000000-0010-0000-5804-000001000000}" uniqueName="P1080053">
      <xmlPr mapId="1" xpath="/GFI-IZD-POD/IPK-GFI-IZD-POD_1000344/P1080053" xmlDataType="decimal"/>
    </xmlCellPr>
  </singleXmlCell>
  <singleXmlCell id="1140" xr6:uid="{00000000-000C-0000-FFFF-FFFF59040000}" r="N41" connectionId="0">
    <xmlCellPr id="1" xr6:uid="{00000000-0010-0000-5904-000001000000}" uniqueName="P1080054">
      <xmlPr mapId="1" xpath="/GFI-IZD-POD/IPK-GFI-IZD-POD_1000344/P1080054" xmlDataType="decimal"/>
    </xmlCellPr>
  </singleXmlCell>
  <singleXmlCell id="1141" xr6:uid="{00000000-000C-0000-FFFF-FFFF5A040000}" r="O41" connectionId="0">
    <xmlCellPr id="1" xr6:uid="{00000000-0010-0000-5A04-000001000000}" uniqueName="P1080055">
      <xmlPr mapId="1" xpath="/GFI-IZD-POD/IPK-GFI-IZD-POD_1000344/P1080055" xmlDataType="decimal"/>
    </xmlCellPr>
  </singleXmlCell>
  <singleXmlCell id="1142" xr6:uid="{00000000-000C-0000-FFFF-FFFF5B040000}" r="P41" connectionId="0">
    <xmlCellPr id="1" xr6:uid="{00000000-0010-0000-5B04-000001000000}" uniqueName="P1082260">
      <xmlPr mapId="1" xpath="/GFI-IZD-POD/IPK-GFI-IZD-POD_1000344/P1082260" xmlDataType="decimal"/>
    </xmlCellPr>
  </singleXmlCell>
  <singleXmlCell id="1143" xr6:uid="{00000000-000C-0000-FFFF-FFFF5C040000}" r="Q41" connectionId="0">
    <xmlCellPr id="1" xr6:uid="{00000000-0010-0000-5C04-000001000000}" uniqueName="P1082237">
      <xmlPr mapId="1" xpath="/GFI-IZD-POD/IPK-GFI-IZD-POD_1000344/P1082237" xmlDataType="decimal"/>
    </xmlCellPr>
  </singleXmlCell>
  <singleXmlCell id="1144" xr6:uid="{00000000-000C-0000-FFFF-FFFF5D040000}" r="R41" connectionId="0">
    <xmlCellPr id="1" xr6:uid="{00000000-0010-0000-5D04-000001000000}" uniqueName="P1082261">
      <xmlPr mapId="1" xpath="/GFI-IZD-POD/IPK-GFI-IZD-POD_1000344/P1082261" xmlDataType="decimal"/>
    </xmlCellPr>
  </singleXmlCell>
  <singleXmlCell id="1145" xr6:uid="{00000000-000C-0000-FFFF-FFFF5E040000}" r="U41" connectionId="0">
    <xmlCellPr id="1" xr6:uid="{00000000-0010-0000-5E04-000001000000}" uniqueName="P1082262">
      <xmlPr mapId="1" xpath="/GFI-IZD-POD/IPK-GFI-IZD-POD_1000344/P1082262" xmlDataType="decimal"/>
    </xmlCellPr>
  </singleXmlCell>
  <singleXmlCell id="1146" xr6:uid="{00000000-000C-0000-FFFF-FFFF5F040000}" r="V41" connectionId="0">
    <xmlCellPr id="1" xr6:uid="{00000000-0010-0000-5F04-000001000000}" uniqueName="P1082264">
      <xmlPr mapId="1" xpath="/GFI-IZD-POD/IPK-GFI-IZD-POD_1000344/P1082264" xmlDataType="decimal"/>
    </xmlCellPr>
  </singleXmlCell>
  <singleXmlCell id="1147" xr6:uid="{00000000-000C-0000-FFFF-FFFF60040000}" r="W41" connectionId="0">
    <xmlCellPr id="1" xr6:uid="{00000000-0010-0000-6004-000001000000}" uniqueName="P1082265">
      <xmlPr mapId="1" xpath="/GFI-IZD-POD/IPK-GFI-IZD-POD_1000344/P1082265" xmlDataType="decimal"/>
    </xmlCellPr>
  </singleXmlCell>
  <singleXmlCell id="1148" xr6:uid="{00000000-000C-0000-FFFF-FFFF61040000}" r="X41" connectionId="0">
    <xmlCellPr id="1" xr6:uid="{00000000-0010-0000-6104-000001000000}" uniqueName="P1082266">
      <xmlPr mapId="1" xpath="/GFI-IZD-POD/IPK-GFI-IZD-POD_1000344/P1082266" xmlDataType="decimal"/>
    </xmlCellPr>
  </singleXmlCell>
  <singleXmlCell id="1149" xr6:uid="{00000000-000C-0000-FFFF-FFFF62040000}" r="Y41" connectionId="0">
    <xmlCellPr id="1" xr6:uid="{00000000-0010-0000-6204-000001000000}" uniqueName="P1082267">
      <xmlPr mapId="1" xpath="/GFI-IZD-POD/IPK-GFI-IZD-POD_1000344/P1082267" xmlDataType="decimal"/>
    </xmlCellPr>
  </singleXmlCell>
  <singleXmlCell id="1150" xr6:uid="{00000000-000C-0000-FFFF-FFFF63040000}" r="H42" connectionId="0">
    <xmlCellPr id="1" xr6:uid="{00000000-0010-0000-6304-000001000000}" uniqueName="P1080056">
      <xmlPr mapId="1" xpath="/GFI-IZD-POD/IPK-GFI-IZD-POD_1000344/P1080056" xmlDataType="decimal"/>
    </xmlCellPr>
  </singleXmlCell>
  <singleXmlCell id="1151" xr6:uid="{00000000-000C-0000-FFFF-FFFF64040000}" r="I42" connectionId="0">
    <xmlCellPr id="1" xr6:uid="{00000000-0010-0000-6404-000001000000}" uniqueName="P1080057">
      <xmlPr mapId="1" xpath="/GFI-IZD-POD/IPK-GFI-IZD-POD_1000344/P1080057" xmlDataType="decimal"/>
    </xmlCellPr>
  </singleXmlCell>
  <singleXmlCell id="1152" xr6:uid="{00000000-000C-0000-FFFF-FFFF65040000}" r="J42" connectionId="0">
    <xmlCellPr id="1" xr6:uid="{00000000-0010-0000-6504-000001000000}" uniqueName="P1080058">
      <xmlPr mapId="1" xpath="/GFI-IZD-POD/IPK-GFI-IZD-POD_1000344/P1080058" xmlDataType="decimal"/>
    </xmlCellPr>
  </singleXmlCell>
  <singleXmlCell id="1153" xr6:uid="{00000000-000C-0000-FFFF-FFFF66040000}" r="K42" connectionId="0">
    <xmlCellPr id="1" xr6:uid="{00000000-0010-0000-6604-000001000000}" uniqueName="P1080059">
      <xmlPr mapId="1" xpath="/GFI-IZD-POD/IPK-GFI-IZD-POD_1000344/P1080059" xmlDataType="decimal"/>
    </xmlCellPr>
  </singleXmlCell>
  <singleXmlCell id="1154" xr6:uid="{00000000-000C-0000-FFFF-FFFF67040000}" r="L42" connectionId="0">
    <xmlCellPr id="1" xr6:uid="{00000000-0010-0000-6704-000001000000}" uniqueName="P1080060">
      <xmlPr mapId="1" xpath="/GFI-IZD-POD/IPK-GFI-IZD-POD_1000344/P1080060" xmlDataType="decimal"/>
    </xmlCellPr>
  </singleXmlCell>
  <singleXmlCell id="1155" xr6:uid="{00000000-000C-0000-FFFF-FFFF68040000}" r="M42" connectionId="0">
    <xmlCellPr id="1" xr6:uid="{00000000-0010-0000-6804-000001000000}" uniqueName="P1080061">
      <xmlPr mapId="1" xpath="/GFI-IZD-POD/IPK-GFI-IZD-POD_1000344/P1080061" xmlDataType="decimal"/>
    </xmlCellPr>
  </singleXmlCell>
  <singleXmlCell id="1156" xr6:uid="{00000000-000C-0000-FFFF-FFFF69040000}" r="N42" connectionId="0">
    <xmlCellPr id="1" xr6:uid="{00000000-0010-0000-6904-000001000000}" uniqueName="P1080062">
      <xmlPr mapId="1" xpath="/GFI-IZD-POD/IPK-GFI-IZD-POD_1000344/P1080062" xmlDataType="decimal"/>
    </xmlCellPr>
  </singleXmlCell>
  <singleXmlCell id="1157" xr6:uid="{00000000-000C-0000-FFFF-FFFF6A040000}" r="O42" connectionId="0">
    <xmlCellPr id="1" xr6:uid="{00000000-0010-0000-6A04-000001000000}" uniqueName="P1080063">
      <xmlPr mapId="1" xpath="/GFI-IZD-POD/IPK-GFI-IZD-POD_1000344/P1080063" xmlDataType="decimal"/>
    </xmlCellPr>
  </singleXmlCell>
  <singleXmlCell id="1158" xr6:uid="{00000000-000C-0000-FFFF-FFFF6B040000}" r="P42" connectionId="0">
    <xmlCellPr id="1" xr6:uid="{00000000-0010-0000-6B04-000001000000}" uniqueName="P1082269">
      <xmlPr mapId="1" xpath="/GFI-IZD-POD/IPK-GFI-IZD-POD_1000344/P1082269" xmlDataType="decimal"/>
    </xmlCellPr>
  </singleXmlCell>
  <singleXmlCell id="1159" xr6:uid="{00000000-000C-0000-FFFF-FFFF6C040000}" r="Q42" connectionId="0">
    <xmlCellPr id="1" xr6:uid="{00000000-0010-0000-6C04-000001000000}" uniqueName="P1082270">
      <xmlPr mapId="1" xpath="/GFI-IZD-POD/IPK-GFI-IZD-POD_1000344/P1082270" xmlDataType="decimal"/>
    </xmlCellPr>
  </singleXmlCell>
  <singleXmlCell id="1160" xr6:uid="{00000000-000C-0000-FFFF-FFFF6D040000}" r="R42" connectionId="0">
    <xmlCellPr id="1" xr6:uid="{00000000-0010-0000-6D04-000001000000}" uniqueName="P1082239">
      <xmlPr mapId="1" xpath="/GFI-IZD-POD/IPK-GFI-IZD-POD_1000344/P1082239" xmlDataType="decimal"/>
    </xmlCellPr>
  </singleXmlCell>
  <singleXmlCell id="1161" xr6:uid="{00000000-000C-0000-FFFF-FFFF6E040000}" r="U42" connectionId="0">
    <xmlCellPr id="1" xr6:uid="{00000000-0010-0000-6E04-000001000000}" uniqueName="P1082272">
      <xmlPr mapId="1" xpath="/GFI-IZD-POD/IPK-GFI-IZD-POD_1000344/P1082272" xmlDataType="decimal"/>
    </xmlCellPr>
  </singleXmlCell>
  <singleXmlCell id="1162" xr6:uid="{00000000-000C-0000-FFFF-FFFF6F040000}" r="V42" connectionId="0">
    <xmlCellPr id="1" xr6:uid="{00000000-0010-0000-6F04-000001000000}" uniqueName="P1082273">
      <xmlPr mapId="1" xpath="/GFI-IZD-POD/IPK-GFI-IZD-POD_1000344/P1082273" xmlDataType="decimal"/>
    </xmlCellPr>
  </singleXmlCell>
  <singleXmlCell id="1163" xr6:uid="{00000000-000C-0000-FFFF-FFFF70040000}" r="W42" connectionId="0">
    <xmlCellPr id="1" xr6:uid="{00000000-0010-0000-7004-000001000000}" uniqueName="P1082275">
      <xmlPr mapId="1" xpath="/GFI-IZD-POD/IPK-GFI-IZD-POD_1000344/P1082275" xmlDataType="decimal"/>
    </xmlCellPr>
  </singleXmlCell>
  <singleXmlCell id="1164" xr6:uid="{00000000-000C-0000-FFFF-FFFF71040000}" r="X42" connectionId="0">
    <xmlCellPr id="1" xr6:uid="{00000000-0010-0000-7104-000001000000}" uniqueName="P1082276">
      <xmlPr mapId="1" xpath="/GFI-IZD-POD/IPK-GFI-IZD-POD_1000344/P1082276" xmlDataType="decimal"/>
    </xmlCellPr>
  </singleXmlCell>
  <singleXmlCell id="1165" xr6:uid="{00000000-000C-0000-FFFF-FFFF72040000}" r="Y42" connectionId="0">
    <xmlCellPr id="1" xr6:uid="{00000000-0010-0000-7204-000001000000}" uniqueName="P1082277">
      <xmlPr mapId="1" xpath="/GFI-IZD-POD/IPK-GFI-IZD-POD_1000344/P1082277" xmlDataType="decimal"/>
    </xmlCellPr>
  </singleXmlCell>
  <singleXmlCell id="1166" xr6:uid="{00000000-000C-0000-FFFF-FFFF73040000}" r="H43" connectionId="0">
    <xmlCellPr id="1" xr6:uid="{00000000-0010-0000-7304-000001000000}" uniqueName="P1080064">
      <xmlPr mapId="1" xpath="/GFI-IZD-POD/IPK-GFI-IZD-POD_1000344/P1080064" xmlDataType="decimal"/>
    </xmlCellPr>
  </singleXmlCell>
  <singleXmlCell id="1167" xr6:uid="{00000000-000C-0000-FFFF-FFFF74040000}" r="I43" connectionId="0">
    <xmlCellPr id="1" xr6:uid="{00000000-0010-0000-7404-000001000000}" uniqueName="P1080065">
      <xmlPr mapId="1" xpath="/GFI-IZD-POD/IPK-GFI-IZD-POD_1000344/P1080065" xmlDataType="decimal"/>
    </xmlCellPr>
  </singleXmlCell>
  <singleXmlCell id="1168" xr6:uid="{00000000-000C-0000-FFFF-FFFF75040000}" r="J43" connectionId="0">
    <xmlCellPr id="1" xr6:uid="{00000000-0010-0000-7504-000001000000}" uniqueName="P1080066">
      <xmlPr mapId="1" xpath="/GFI-IZD-POD/IPK-GFI-IZD-POD_1000344/P1080066" xmlDataType="decimal"/>
    </xmlCellPr>
  </singleXmlCell>
  <singleXmlCell id="1169" xr6:uid="{00000000-000C-0000-FFFF-FFFF76040000}" r="K43" connectionId="0">
    <xmlCellPr id="1" xr6:uid="{00000000-0010-0000-7604-000001000000}" uniqueName="P1080067">
      <xmlPr mapId="1" xpath="/GFI-IZD-POD/IPK-GFI-IZD-POD_1000344/P1080067" xmlDataType="decimal"/>
    </xmlCellPr>
  </singleXmlCell>
  <singleXmlCell id="1170" xr6:uid="{00000000-000C-0000-FFFF-FFFF77040000}" r="L43" connectionId="0">
    <xmlCellPr id="1" xr6:uid="{00000000-0010-0000-7704-000001000000}" uniqueName="P1080068">
      <xmlPr mapId="1" xpath="/GFI-IZD-POD/IPK-GFI-IZD-POD_1000344/P1080068" xmlDataType="decimal"/>
    </xmlCellPr>
  </singleXmlCell>
  <singleXmlCell id="1171" xr6:uid="{00000000-000C-0000-FFFF-FFFF78040000}" r="M43" connectionId="0">
    <xmlCellPr id="1" xr6:uid="{00000000-0010-0000-7804-000001000000}" uniqueName="P1080069">
      <xmlPr mapId="1" xpath="/GFI-IZD-POD/IPK-GFI-IZD-POD_1000344/P1080069" xmlDataType="decimal"/>
    </xmlCellPr>
  </singleXmlCell>
  <singleXmlCell id="1172" xr6:uid="{00000000-000C-0000-FFFF-FFFF79040000}" r="N43" connectionId="0">
    <xmlCellPr id="1" xr6:uid="{00000000-0010-0000-7904-000001000000}" uniqueName="P1080070">
      <xmlPr mapId="1" xpath="/GFI-IZD-POD/IPK-GFI-IZD-POD_1000344/P1080070" xmlDataType="decimal"/>
    </xmlCellPr>
  </singleXmlCell>
  <singleXmlCell id="1173" xr6:uid="{00000000-000C-0000-FFFF-FFFF7A040000}" r="O43" connectionId="0">
    <xmlCellPr id="1" xr6:uid="{00000000-0010-0000-7A04-000001000000}" uniqueName="P1080071">
      <xmlPr mapId="1" xpath="/GFI-IZD-POD/IPK-GFI-IZD-POD_1000344/P1080071" xmlDataType="decimal"/>
    </xmlCellPr>
  </singleXmlCell>
  <singleXmlCell id="1174" xr6:uid="{00000000-000C-0000-FFFF-FFFF7B040000}" r="P43" connectionId="0">
    <xmlCellPr id="1" xr6:uid="{00000000-0010-0000-7B04-000001000000}" uniqueName="P1082278">
      <xmlPr mapId="1" xpath="/GFI-IZD-POD/IPK-GFI-IZD-POD_1000344/P1082278" xmlDataType="decimal"/>
    </xmlCellPr>
  </singleXmlCell>
  <singleXmlCell id="1175" xr6:uid="{00000000-000C-0000-FFFF-FFFF7C040000}" r="Q43" connectionId="0">
    <xmlCellPr id="1" xr6:uid="{00000000-0010-0000-7C04-000001000000}" uniqueName="P1082279">
      <xmlPr mapId="1" xpath="/GFI-IZD-POD/IPK-GFI-IZD-POD_1000344/P1082279" xmlDataType="decimal"/>
    </xmlCellPr>
  </singleXmlCell>
  <singleXmlCell id="1176" xr6:uid="{00000000-000C-0000-FFFF-FFFF7D040000}" r="R43" connectionId="0">
    <xmlCellPr id="1" xr6:uid="{00000000-0010-0000-7D04-000001000000}" uniqueName="P1082280">
      <xmlPr mapId="1" xpath="/GFI-IZD-POD/IPK-GFI-IZD-POD_1000344/P1082280" xmlDataType="decimal"/>
    </xmlCellPr>
  </singleXmlCell>
  <singleXmlCell id="1177" xr6:uid="{00000000-000C-0000-FFFF-FFFF7E040000}" r="U43" connectionId="0">
    <xmlCellPr id="1" xr6:uid="{00000000-0010-0000-7E04-000001000000}" uniqueName="P1082245">
      <xmlPr mapId="1" xpath="/GFI-IZD-POD/IPK-GFI-IZD-POD_1000344/P1082245" xmlDataType="decimal"/>
    </xmlCellPr>
  </singleXmlCell>
  <singleXmlCell id="1178" xr6:uid="{00000000-000C-0000-FFFF-FFFF7F040000}" r="V43" connectionId="0">
    <xmlCellPr id="1" xr6:uid="{00000000-0010-0000-7F04-000001000000}" uniqueName="P1082282">
      <xmlPr mapId="1" xpath="/GFI-IZD-POD/IPK-GFI-IZD-POD_1000344/P1082282" xmlDataType="decimal"/>
    </xmlCellPr>
  </singleXmlCell>
  <singleXmlCell id="1179" xr6:uid="{00000000-000C-0000-FFFF-FFFF80040000}" r="W43" connectionId="0">
    <xmlCellPr id="1" xr6:uid="{00000000-0010-0000-8004-000001000000}" uniqueName="P1082284">
      <xmlPr mapId="1" xpath="/GFI-IZD-POD/IPK-GFI-IZD-POD_1000344/P1082284" xmlDataType="decimal"/>
    </xmlCellPr>
  </singleXmlCell>
  <singleXmlCell id="1180" xr6:uid="{00000000-000C-0000-FFFF-FFFF81040000}" r="X43" connectionId="0">
    <xmlCellPr id="1" xr6:uid="{00000000-0010-0000-8104-000001000000}" uniqueName="P1082285">
      <xmlPr mapId="1" xpath="/GFI-IZD-POD/IPK-GFI-IZD-POD_1000344/P1082285" xmlDataType="decimal"/>
    </xmlCellPr>
  </singleXmlCell>
  <singleXmlCell id="1181" xr6:uid="{00000000-000C-0000-FFFF-FFFF82040000}" r="Y43" connectionId="0">
    <xmlCellPr id="1" xr6:uid="{00000000-0010-0000-8204-000001000000}" uniqueName="P1082286">
      <xmlPr mapId="1" xpath="/GFI-IZD-POD/IPK-GFI-IZD-POD_1000344/P1082286" xmlDataType="decimal"/>
    </xmlCellPr>
  </singleXmlCell>
  <singleXmlCell id="1182" xr6:uid="{00000000-000C-0000-FFFF-FFFF83040000}" r="H44" connectionId="0">
    <xmlCellPr id="1" xr6:uid="{00000000-0010-0000-8304-000001000000}" uniqueName="P1080072">
      <xmlPr mapId="1" xpath="/GFI-IZD-POD/IPK-GFI-IZD-POD_1000344/P1080072" xmlDataType="decimal"/>
    </xmlCellPr>
  </singleXmlCell>
  <singleXmlCell id="1183" xr6:uid="{00000000-000C-0000-FFFF-FFFF84040000}" r="I44" connectionId="0">
    <xmlCellPr id="1" xr6:uid="{00000000-0010-0000-8404-000001000000}" uniqueName="P1080073">
      <xmlPr mapId="1" xpath="/GFI-IZD-POD/IPK-GFI-IZD-POD_1000344/P1080073" xmlDataType="decimal"/>
    </xmlCellPr>
  </singleXmlCell>
  <singleXmlCell id="1184" xr6:uid="{00000000-000C-0000-FFFF-FFFF85040000}" r="J44" connectionId="0">
    <xmlCellPr id="1" xr6:uid="{00000000-0010-0000-8504-000001000000}" uniqueName="P1080074">
      <xmlPr mapId="1" xpath="/GFI-IZD-POD/IPK-GFI-IZD-POD_1000344/P1080074" xmlDataType="decimal"/>
    </xmlCellPr>
  </singleXmlCell>
  <singleXmlCell id="1185" xr6:uid="{00000000-000C-0000-FFFF-FFFF86040000}" r="K44" connectionId="0">
    <xmlCellPr id="1" xr6:uid="{00000000-0010-0000-8604-000001000000}" uniqueName="P1080075">
      <xmlPr mapId="1" xpath="/GFI-IZD-POD/IPK-GFI-IZD-POD_1000344/P1080075" xmlDataType="decimal"/>
    </xmlCellPr>
  </singleXmlCell>
  <singleXmlCell id="1186" xr6:uid="{00000000-000C-0000-FFFF-FFFF87040000}" r="L44" connectionId="0">
    <xmlCellPr id="1" xr6:uid="{00000000-0010-0000-8704-000001000000}" uniqueName="P1080076">
      <xmlPr mapId="1" xpath="/GFI-IZD-POD/IPK-GFI-IZD-POD_1000344/P1080076" xmlDataType="decimal"/>
    </xmlCellPr>
  </singleXmlCell>
  <singleXmlCell id="1187" xr6:uid="{00000000-000C-0000-FFFF-FFFF88040000}" r="M44" connectionId="0">
    <xmlCellPr id="1" xr6:uid="{00000000-0010-0000-8804-000001000000}" uniqueName="P1080077">
      <xmlPr mapId="1" xpath="/GFI-IZD-POD/IPK-GFI-IZD-POD_1000344/P1080077" xmlDataType="decimal"/>
    </xmlCellPr>
  </singleXmlCell>
  <singleXmlCell id="1188" xr6:uid="{00000000-000C-0000-FFFF-FFFF89040000}" r="N44" connectionId="0">
    <xmlCellPr id="1" xr6:uid="{00000000-0010-0000-8904-000001000000}" uniqueName="P1080078">
      <xmlPr mapId="1" xpath="/GFI-IZD-POD/IPK-GFI-IZD-POD_1000344/P1080078" xmlDataType="decimal"/>
    </xmlCellPr>
  </singleXmlCell>
  <singleXmlCell id="1189" xr6:uid="{00000000-000C-0000-FFFF-FFFF8A040000}" r="O44" connectionId="0">
    <xmlCellPr id="1" xr6:uid="{00000000-0010-0000-8A04-000001000000}" uniqueName="P1080079">
      <xmlPr mapId="1" xpath="/GFI-IZD-POD/IPK-GFI-IZD-POD_1000344/P1080079" xmlDataType="decimal"/>
    </xmlCellPr>
  </singleXmlCell>
  <singleXmlCell id="1190" xr6:uid="{00000000-000C-0000-FFFF-FFFF8B040000}" r="P44" connectionId="0">
    <xmlCellPr id="1" xr6:uid="{00000000-0010-0000-8B04-000001000000}" uniqueName="P1082288">
      <xmlPr mapId="1" xpath="/GFI-IZD-POD/IPK-GFI-IZD-POD_1000344/P1082288" xmlDataType="decimal"/>
    </xmlCellPr>
  </singleXmlCell>
  <singleXmlCell id="1191" xr6:uid="{00000000-000C-0000-FFFF-FFFF8C040000}" r="Q44" connectionId="0">
    <xmlCellPr id="1" xr6:uid="{00000000-0010-0000-8C04-000001000000}" uniqueName="P1082289">
      <xmlPr mapId="1" xpath="/GFI-IZD-POD/IPK-GFI-IZD-POD_1000344/P1082289" xmlDataType="decimal"/>
    </xmlCellPr>
  </singleXmlCell>
  <singleXmlCell id="1192" xr6:uid="{00000000-000C-0000-FFFF-FFFF8D040000}" r="R44" connectionId="0">
    <xmlCellPr id="1" xr6:uid="{00000000-0010-0000-8D04-000001000000}" uniqueName="P1082290">
      <xmlPr mapId="1" xpath="/GFI-IZD-POD/IPK-GFI-IZD-POD_1000344/P1082290" xmlDataType="decimal"/>
    </xmlCellPr>
  </singleXmlCell>
  <singleXmlCell id="1193" xr6:uid="{00000000-000C-0000-FFFF-FFFF8E040000}" r="U44" connectionId="0">
    <xmlCellPr id="1" xr6:uid="{00000000-0010-0000-8E04-000001000000}" uniqueName="P1082292">
      <xmlPr mapId="1" xpath="/GFI-IZD-POD/IPK-GFI-IZD-POD_1000344/P1082292" xmlDataType="decimal"/>
    </xmlCellPr>
  </singleXmlCell>
  <singleXmlCell id="1194" xr6:uid="{00000000-000C-0000-FFFF-FFFF8F040000}" r="V44" connectionId="0">
    <xmlCellPr id="1" xr6:uid="{00000000-0010-0000-8F04-000001000000}" uniqueName="P1082247">
      <xmlPr mapId="1" xpath="/GFI-IZD-POD/IPK-GFI-IZD-POD_1000344/P1082247" xmlDataType="decimal"/>
    </xmlCellPr>
  </singleXmlCell>
  <singleXmlCell id="1195" xr6:uid="{00000000-000C-0000-FFFF-FFFF90040000}" r="W44" connectionId="0">
    <xmlCellPr id="1" xr6:uid="{00000000-0010-0000-9004-000001000000}" uniqueName="P1082295">
      <xmlPr mapId="1" xpath="/GFI-IZD-POD/IPK-GFI-IZD-POD_1000344/P1082295" xmlDataType="decimal"/>
    </xmlCellPr>
  </singleXmlCell>
  <singleXmlCell id="1196" xr6:uid="{00000000-000C-0000-FFFF-FFFF91040000}" r="X44" connectionId="0">
    <xmlCellPr id="1" xr6:uid="{00000000-0010-0000-9104-000001000000}" uniqueName="P1082298">
      <xmlPr mapId="1" xpath="/GFI-IZD-POD/IPK-GFI-IZD-POD_1000344/P1082298" xmlDataType="decimal"/>
    </xmlCellPr>
  </singleXmlCell>
  <singleXmlCell id="1197" xr6:uid="{00000000-000C-0000-FFFF-FFFF92040000}" r="Y44" connectionId="0">
    <xmlCellPr id="1" xr6:uid="{00000000-0010-0000-9204-000001000000}" uniqueName="P1082300">
      <xmlPr mapId="1" xpath="/GFI-IZD-POD/IPK-GFI-IZD-POD_1000344/P1082300" xmlDataType="decimal"/>
    </xmlCellPr>
  </singleXmlCell>
  <singleXmlCell id="1198" xr6:uid="{00000000-000C-0000-FFFF-FFFF93040000}" r="H45" connectionId="0">
    <xmlCellPr id="1" xr6:uid="{00000000-0010-0000-9304-000001000000}" uniqueName="P1080080">
      <xmlPr mapId="1" xpath="/GFI-IZD-POD/IPK-GFI-IZD-POD_1000344/P1080080" xmlDataType="decimal"/>
    </xmlCellPr>
  </singleXmlCell>
  <singleXmlCell id="1199" xr6:uid="{00000000-000C-0000-FFFF-FFFF94040000}" r="I45" connectionId="0">
    <xmlCellPr id="1" xr6:uid="{00000000-0010-0000-9404-000001000000}" uniqueName="P1080081">
      <xmlPr mapId="1" xpath="/GFI-IZD-POD/IPK-GFI-IZD-POD_1000344/P1080081" xmlDataType="decimal"/>
    </xmlCellPr>
  </singleXmlCell>
  <singleXmlCell id="1200" xr6:uid="{00000000-000C-0000-FFFF-FFFF95040000}" r="J45" connectionId="0">
    <xmlCellPr id="1" xr6:uid="{00000000-0010-0000-9504-000001000000}" uniqueName="P1080082">
      <xmlPr mapId="1" xpath="/GFI-IZD-POD/IPK-GFI-IZD-POD_1000344/P1080082" xmlDataType="decimal"/>
    </xmlCellPr>
  </singleXmlCell>
  <singleXmlCell id="1201" xr6:uid="{00000000-000C-0000-FFFF-FFFF96040000}" r="K45" connectionId="0">
    <xmlCellPr id="1" xr6:uid="{00000000-0010-0000-9604-000001000000}" uniqueName="P1080083">
      <xmlPr mapId="1" xpath="/GFI-IZD-POD/IPK-GFI-IZD-POD_1000344/P1080083" xmlDataType="decimal"/>
    </xmlCellPr>
  </singleXmlCell>
  <singleXmlCell id="1202" xr6:uid="{00000000-000C-0000-FFFF-FFFF97040000}" r="L45" connectionId="0">
    <xmlCellPr id="1" xr6:uid="{00000000-0010-0000-9704-000001000000}" uniqueName="P1080084">
      <xmlPr mapId="1" xpath="/GFI-IZD-POD/IPK-GFI-IZD-POD_1000344/P1080084" xmlDataType="decimal"/>
    </xmlCellPr>
  </singleXmlCell>
  <singleXmlCell id="1203" xr6:uid="{00000000-000C-0000-FFFF-FFFF98040000}" r="M45" connectionId="0">
    <xmlCellPr id="1" xr6:uid="{00000000-0010-0000-9804-000001000000}" uniqueName="P1080085">
      <xmlPr mapId="1" xpath="/GFI-IZD-POD/IPK-GFI-IZD-POD_1000344/P1080085" xmlDataType="decimal"/>
    </xmlCellPr>
  </singleXmlCell>
  <singleXmlCell id="1204" xr6:uid="{00000000-000C-0000-FFFF-FFFF99040000}" r="N45" connectionId="0">
    <xmlCellPr id="1" xr6:uid="{00000000-0010-0000-9904-000001000000}" uniqueName="P1080086">
      <xmlPr mapId="1" xpath="/GFI-IZD-POD/IPK-GFI-IZD-POD_1000344/P1080086" xmlDataType="decimal"/>
    </xmlCellPr>
  </singleXmlCell>
  <singleXmlCell id="1205" xr6:uid="{00000000-000C-0000-FFFF-FFFF9A040000}" r="O45" connectionId="0">
    <xmlCellPr id="1" xr6:uid="{00000000-0010-0000-9A04-000001000000}" uniqueName="P1080087">
      <xmlPr mapId="1" xpath="/GFI-IZD-POD/IPK-GFI-IZD-POD_1000344/P1080087" xmlDataType="decimal"/>
    </xmlCellPr>
  </singleXmlCell>
  <singleXmlCell id="1206" xr6:uid="{00000000-000C-0000-FFFF-FFFF9B040000}" r="P45" connectionId="0">
    <xmlCellPr id="1" xr6:uid="{00000000-0010-0000-9B04-000001000000}" uniqueName="P1082301">
      <xmlPr mapId="1" xpath="/GFI-IZD-POD/IPK-GFI-IZD-POD_1000344/P1082301" xmlDataType="decimal"/>
    </xmlCellPr>
  </singleXmlCell>
  <singleXmlCell id="1207" xr6:uid="{00000000-000C-0000-FFFF-FFFF9C040000}" r="Q45" connectionId="0">
    <xmlCellPr id="1" xr6:uid="{00000000-0010-0000-9C04-000001000000}" uniqueName="P1082322">
      <xmlPr mapId="1" xpath="/GFI-IZD-POD/IPK-GFI-IZD-POD_1000344/P1082322" xmlDataType="decimal"/>
    </xmlCellPr>
  </singleXmlCell>
  <singleXmlCell id="1208" xr6:uid="{00000000-000C-0000-FFFF-FFFF9D040000}" r="R45" connectionId="0">
    <xmlCellPr id="1" xr6:uid="{00000000-0010-0000-9D04-000001000000}" uniqueName="P1082323">
      <xmlPr mapId="1" xpath="/GFI-IZD-POD/IPK-GFI-IZD-POD_1000344/P1082323" xmlDataType="decimal"/>
    </xmlCellPr>
  </singleXmlCell>
  <singleXmlCell id="1209" xr6:uid="{00000000-000C-0000-FFFF-FFFF9E040000}" r="U45" connectionId="0">
    <xmlCellPr id="1" xr6:uid="{00000000-0010-0000-9E04-000001000000}" uniqueName="P1082325">
      <xmlPr mapId="1" xpath="/GFI-IZD-POD/IPK-GFI-IZD-POD_1000344/P1082325" xmlDataType="decimal"/>
    </xmlCellPr>
  </singleXmlCell>
  <singleXmlCell id="1210" xr6:uid="{00000000-000C-0000-FFFF-FFFF9F040000}" r="V45" connectionId="0">
    <xmlCellPr id="1" xr6:uid="{00000000-0010-0000-9F04-000001000000}" uniqueName="P1082328">
      <xmlPr mapId="1" xpath="/GFI-IZD-POD/IPK-GFI-IZD-POD_1000344/P1082328" xmlDataType="decimal"/>
    </xmlCellPr>
  </singleXmlCell>
  <singleXmlCell id="1211" xr6:uid="{00000000-000C-0000-FFFF-FFFFA0040000}" r="W45" connectionId="0">
    <xmlCellPr id="1" xr6:uid="{00000000-0010-0000-A004-000001000000}" uniqueName="P1082331">
      <xmlPr mapId="1" xpath="/GFI-IZD-POD/IPK-GFI-IZD-POD_1000344/P1082331" xmlDataType="decimal"/>
    </xmlCellPr>
  </singleXmlCell>
  <singleXmlCell id="1212" xr6:uid="{00000000-000C-0000-FFFF-FFFFA1040000}" r="X45" connectionId="0">
    <xmlCellPr id="1" xr6:uid="{00000000-0010-0000-A104-000001000000}" uniqueName="P1082333">
      <xmlPr mapId="1" xpath="/GFI-IZD-POD/IPK-GFI-IZD-POD_1000344/P1082333" xmlDataType="decimal"/>
    </xmlCellPr>
  </singleXmlCell>
  <singleXmlCell id="1213" xr6:uid="{00000000-000C-0000-FFFF-FFFFA2040000}" r="Y45" connectionId="0">
    <xmlCellPr id="1" xr6:uid="{00000000-0010-0000-A204-000001000000}" uniqueName="P1082336">
      <xmlPr mapId="1" xpath="/GFI-IZD-POD/IPK-GFI-IZD-POD_1000344/P1082336" xmlDataType="decimal"/>
    </xmlCellPr>
  </singleXmlCell>
  <singleXmlCell id="1214" xr6:uid="{00000000-000C-0000-FFFF-FFFFA3040000}" r="H46" connectionId="0">
    <xmlCellPr id="1" xr6:uid="{00000000-0010-0000-A304-000001000000}" uniqueName="P1080088">
      <xmlPr mapId="1" xpath="/GFI-IZD-POD/IPK-GFI-IZD-POD_1000344/P1080088" xmlDataType="decimal"/>
    </xmlCellPr>
  </singleXmlCell>
  <singleXmlCell id="1215" xr6:uid="{00000000-000C-0000-FFFF-FFFFA4040000}" r="I46" connectionId="0">
    <xmlCellPr id="1" xr6:uid="{00000000-0010-0000-A404-000001000000}" uniqueName="P1080089">
      <xmlPr mapId="1" xpath="/GFI-IZD-POD/IPK-GFI-IZD-POD_1000344/P1080089" xmlDataType="decimal"/>
    </xmlCellPr>
  </singleXmlCell>
  <singleXmlCell id="1216" xr6:uid="{00000000-000C-0000-FFFF-FFFFA5040000}" r="J46" connectionId="0">
    <xmlCellPr id="1" xr6:uid="{00000000-0010-0000-A504-000001000000}" uniqueName="P1080090">
      <xmlPr mapId="1" xpath="/GFI-IZD-POD/IPK-GFI-IZD-POD_1000344/P1080090" xmlDataType="decimal"/>
    </xmlCellPr>
  </singleXmlCell>
  <singleXmlCell id="1217" xr6:uid="{00000000-000C-0000-FFFF-FFFFA6040000}" r="K46" connectionId="0">
    <xmlCellPr id="1" xr6:uid="{00000000-0010-0000-A604-000001000000}" uniqueName="P1080091">
      <xmlPr mapId="1" xpath="/GFI-IZD-POD/IPK-GFI-IZD-POD_1000344/P1080091" xmlDataType="decimal"/>
    </xmlCellPr>
  </singleXmlCell>
  <singleXmlCell id="1218" xr6:uid="{00000000-000C-0000-FFFF-FFFFA7040000}" r="L46" connectionId="0">
    <xmlCellPr id="1" xr6:uid="{00000000-0010-0000-A704-000001000000}" uniqueName="P1080092">
      <xmlPr mapId="1" xpath="/GFI-IZD-POD/IPK-GFI-IZD-POD_1000344/P1080092" xmlDataType="decimal"/>
    </xmlCellPr>
  </singleXmlCell>
  <singleXmlCell id="1219" xr6:uid="{00000000-000C-0000-FFFF-FFFFA8040000}" r="M46" connectionId="0">
    <xmlCellPr id="1" xr6:uid="{00000000-0010-0000-A804-000001000000}" uniqueName="P1080093">
      <xmlPr mapId="1" xpath="/GFI-IZD-POD/IPK-GFI-IZD-POD_1000344/P1080093" xmlDataType="decimal"/>
    </xmlCellPr>
  </singleXmlCell>
  <singleXmlCell id="1220" xr6:uid="{00000000-000C-0000-FFFF-FFFFA9040000}" r="N46" connectionId="0">
    <xmlCellPr id="1" xr6:uid="{00000000-0010-0000-A904-000001000000}" uniqueName="P1080094">
      <xmlPr mapId="1" xpath="/GFI-IZD-POD/IPK-GFI-IZD-POD_1000344/P1080094" xmlDataType="decimal"/>
    </xmlCellPr>
  </singleXmlCell>
  <singleXmlCell id="1221" xr6:uid="{00000000-000C-0000-FFFF-FFFFAA040000}" r="O46" connectionId="0">
    <xmlCellPr id="1" xr6:uid="{00000000-0010-0000-AA04-000001000000}" uniqueName="P1080095">
      <xmlPr mapId="1" xpath="/GFI-IZD-POD/IPK-GFI-IZD-POD_1000344/P1080095" xmlDataType="decimal"/>
    </xmlCellPr>
  </singleXmlCell>
  <singleXmlCell id="1222" xr6:uid="{00000000-000C-0000-FFFF-FFFFAB040000}" r="P46" connectionId="0">
    <xmlCellPr id="1" xr6:uid="{00000000-0010-0000-AB04-000001000000}" uniqueName="P1082338">
      <xmlPr mapId="1" xpath="/GFI-IZD-POD/IPK-GFI-IZD-POD_1000344/P1082338" xmlDataType="decimal"/>
    </xmlCellPr>
  </singleXmlCell>
  <singleXmlCell id="1223" xr6:uid="{00000000-000C-0000-FFFF-FFFFAC040000}" r="Q46" connectionId="0">
    <xmlCellPr id="1" xr6:uid="{00000000-0010-0000-AC04-000001000000}" uniqueName="P1082304">
      <xmlPr mapId="1" xpath="/GFI-IZD-POD/IPK-GFI-IZD-POD_1000344/P1082304" xmlDataType="decimal"/>
    </xmlCellPr>
  </singleXmlCell>
  <singleXmlCell id="1224" xr6:uid="{00000000-000C-0000-FFFF-FFFFAD040000}" r="R46" connectionId="0">
    <xmlCellPr id="1" xr6:uid="{00000000-0010-0000-AD04-000001000000}" uniqueName="P1082341">
      <xmlPr mapId="1" xpath="/GFI-IZD-POD/IPK-GFI-IZD-POD_1000344/P1082341" xmlDataType="decimal"/>
    </xmlCellPr>
  </singleXmlCell>
  <singleXmlCell id="1225" xr6:uid="{00000000-000C-0000-FFFF-FFFFAE040000}" r="U46" connectionId="0">
    <xmlCellPr id="1" xr6:uid="{00000000-0010-0000-AE04-000001000000}" uniqueName="P1082343">
      <xmlPr mapId="1" xpath="/GFI-IZD-POD/IPK-GFI-IZD-POD_1000344/P1082343" xmlDataType="decimal"/>
    </xmlCellPr>
  </singleXmlCell>
  <singleXmlCell id="1226" xr6:uid="{00000000-000C-0000-FFFF-FFFFAF040000}" r="V46" connectionId="0">
    <xmlCellPr id="1" xr6:uid="{00000000-0010-0000-AF04-000001000000}" uniqueName="P1082344">
      <xmlPr mapId="1" xpath="/GFI-IZD-POD/IPK-GFI-IZD-POD_1000344/P1082344" xmlDataType="decimal"/>
    </xmlCellPr>
  </singleXmlCell>
  <singleXmlCell id="1227" xr6:uid="{00000000-000C-0000-FFFF-FFFFB0040000}" r="W46" connectionId="0">
    <xmlCellPr id="1" xr6:uid="{00000000-0010-0000-B004-000001000000}" uniqueName="P1082346">
      <xmlPr mapId="1" xpath="/GFI-IZD-POD/IPK-GFI-IZD-POD_1000344/P1082346" xmlDataType="decimal"/>
    </xmlCellPr>
  </singleXmlCell>
  <singleXmlCell id="1228" xr6:uid="{00000000-000C-0000-FFFF-FFFFB1040000}" r="X46" connectionId="0">
    <xmlCellPr id="1" xr6:uid="{00000000-0010-0000-B104-000001000000}" uniqueName="P1082349">
      <xmlPr mapId="1" xpath="/GFI-IZD-POD/IPK-GFI-IZD-POD_1000344/P1082349" xmlDataType="decimal"/>
    </xmlCellPr>
  </singleXmlCell>
  <singleXmlCell id="1229" xr6:uid="{00000000-000C-0000-FFFF-FFFFB2040000}" r="Y46" connectionId="0">
    <xmlCellPr id="1" xr6:uid="{00000000-0010-0000-B204-000001000000}" uniqueName="P1082351">
      <xmlPr mapId="1" xpath="/GFI-IZD-POD/IPK-GFI-IZD-POD_1000344/P1082351" xmlDataType="decimal"/>
    </xmlCellPr>
  </singleXmlCell>
  <singleXmlCell id="1230" xr6:uid="{00000000-000C-0000-FFFF-FFFFB3040000}" r="H47" connectionId="0">
    <xmlCellPr id="1" xr6:uid="{00000000-0010-0000-B304-000001000000}" uniqueName="P1080096">
      <xmlPr mapId="1" xpath="/GFI-IZD-POD/IPK-GFI-IZD-POD_1000344/P1080096" xmlDataType="decimal"/>
    </xmlCellPr>
  </singleXmlCell>
  <singleXmlCell id="1231" xr6:uid="{00000000-000C-0000-FFFF-FFFFB4040000}" r="I47" connectionId="0">
    <xmlCellPr id="1" xr6:uid="{00000000-0010-0000-B404-000001000000}" uniqueName="P1080097">
      <xmlPr mapId="1" xpath="/GFI-IZD-POD/IPK-GFI-IZD-POD_1000344/P1080097" xmlDataType="decimal"/>
    </xmlCellPr>
  </singleXmlCell>
  <singleXmlCell id="1232" xr6:uid="{00000000-000C-0000-FFFF-FFFFB5040000}" r="J47" connectionId="0">
    <xmlCellPr id="1" xr6:uid="{00000000-0010-0000-B504-000001000000}" uniqueName="P1080098">
      <xmlPr mapId="1" xpath="/GFI-IZD-POD/IPK-GFI-IZD-POD_1000344/P1080098" xmlDataType="decimal"/>
    </xmlCellPr>
  </singleXmlCell>
  <singleXmlCell id="1233" xr6:uid="{00000000-000C-0000-FFFF-FFFFB6040000}" r="K47" connectionId="0">
    <xmlCellPr id="1" xr6:uid="{00000000-0010-0000-B604-000001000000}" uniqueName="P1080099">
      <xmlPr mapId="1" xpath="/GFI-IZD-POD/IPK-GFI-IZD-POD_1000344/P1080099" xmlDataType="decimal"/>
    </xmlCellPr>
  </singleXmlCell>
  <singleXmlCell id="1234" xr6:uid="{00000000-000C-0000-FFFF-FFFFB7040000}" r="L47" connectionId="0">
    <xmlCellPr id="1" xr6:uid="{00000000-0010-0000-B704-000001000000}" uniqueName="P1080100">
      <xmlPr mapId="1" xpath="/GFI-IZD-POD/IPK-GFI-IZD-POD_1000344/P1080100" xmlDataType="decimal"/>
    </xmlCellPr>
  </singleXmlCell>
  <singleXmlCell id="1235" xr6:uid="{00000000-000C-0000-FFFF-FFFFB8040000}" r="M47" connectionId="0">
    <xmlCellPr id="1" xr6:uid="{00000000-0010-0000-B804-000001000000}" uniqueName="P1080101">
      <xmlPr mapId="1" xpath="/GFI-IZD-POD/IPK-GFI-IZD-POD_1000344/P1080101" xmlDataType="decimal"/>
    </xmlCellPr>
  </singleXmlCell>
  <singleXmlCell id="1236" xr6:uid="{00000000-000C-0000-FFFF-FFFFB9040000}" r="N47" connectionId="0">
    <xmlCellPr id="1" xr6:uid="{00000000-0010-0000-B904-000001000000}" uniqueName="P1080102">
      <xmlPr mapId="1" xpath="/GFI-IZD-POD/IPK-GFI-IZD-POD_1000344/P1080102" xmlDataType="decimal"/>
    </xmlCellPr>
  </singleXmlCell>
  <singleXmlCell id="1237" xr6:uid="{00000000-000C-0000-FFFF-FFFFBA040000}" r="O47" connectionId="0">
    <xmlCellPr id="1" xr6:uid="{00000000-0010-0000-BA04-000001000000}" uniqueName="P1080103">
      <xmlPr mapId="1" xpath="/GFI-IZD-POD/IPK-GFI-IZD-POD_1000344/P1080103" xmlDataType="decimal"/>
    </xmlCellPr>
  </singleXmlCell>
  <singleXmlCell id="1238" xr6:uid="{00000000-000C-0000-FFFF-FFFFBB040000}" r="P47" connectionId="0">
    <xmlCellPr id="1" xr6:uid="{00000000-0010-0000-BB04-000001000000}" uniqueName="P1082354">
      <xmlPr mapId="1" xpath="/GFI-IZD-POD/IPK-GFI-IZD-POD_1000344/P1082354" xmlDataType="decimal"/>
    </xmlCellPr>
  </singleXmlCell>
  <singleXmlCell id="1239" xr6:uid="{00000000-000C-0000-FFFF-FFFFBC040000}" r="Q47" connectionId="0">
    <xmlCellPr id="1" xr6:uid="{00000000-0010-0000-BC04-000001000000}" uniqueName="P1082356">
      <xmlPr mapId="1" xpath="/GFI-IZD-POD/IPK-GFI-IZD-POD_1000344/P1082356" xmlDataType="decimal"/>
    </xmlCellPr>
  </singleXmlCell>
  <singleXmlCell id="1240" xr6:uid="{00000000-000C-0000-FFFF-FFFFBD040000}" r="R47" connectionId="0">
    <xmlCellPr id="1" xr6:uid="{00000000-0010-0000-BD04-000001000000}" uniqueName="P1082306">
      <xmlPr mapId="1" xpath="/GFI-IZD-POD/IPK-GFI-IZD-POD_1000344/P1082306" xmlDataType="decimal"/>
    </xmlCellPr>
  </singleXmlCell>
  <singleXmlCell id="1241" xr6:uid="{00000000-000C-0000-FFFF-FFFFBE040000}" r="U47" connectionId="0">
    <xmlCellPr id="1" xr6:uid="{00000000-0010-0000-BE04-000001000000}" uniqueName="P1082358">
      <xmlPr mapId="1" xpath="/GFI-IZD-POD/IPK-GFI-IZD-POD_1000344/P1082358" xmlDataType="decimal"/>
    </xmlCellPr>
  </singleXmlCell>
  <singleXmlCell id="1242" xr6:uid="{00000000-000C-0000-FFFF-FFFFBF040000}" r="V47" connectionId="0">
    <xmlCellPr id="1" xr6:uid="{00000000-0010-0000-BF04-000001000000}" uniqueName="P1082360">
      <xmlPr mapId="1" xpath="/GFI-IZD-POD/IPK-GFI-IZD-POD_1000344/P1082360" xmlDataType="decimal"/>
    </xmlCellPr>
  </singleXmlCell>
  <singleXmlCell id="1243" xr6:uid="{00000000-000C-0000-FFFF-FFFFC0040000}" r="W47" connectionId="0">
    <xmlCellPr id="1" xr6:uid="{00000000-0010-0000-C004-000001000000}" uniqueName="P1082361">
      <xmlPr mapId="1" xpath="/GFI-IZD-POD/IPK-GFI-IZD-POD_1000344/P1082361" xmlDataType="decimal"/>
    </xmlCellPr>
  </singleXmlCell>
  <singleXmlCell id="1244" xr6:uid="{00000000-000C-0000-FFFF-FFFFC1040000}" r="X47" connectionId="0">
    <xmlCellPr id="1" xr6:uid="{00000000-0010-0000-C104-000001000000}" uniqueName="P1082362">
      <xmlPr mapId="1" xpath="/GFI-IZD-POD/IPK-GFI-IZD-POD_1000344/P1082362" xmlDataType="decimal"/>
    </xmlCellPr>
  </singleXmlCell>
  <singleXmlCell id="1245" xr6:uid="{00000000-000C-0000-FFFF-FFFFC2040000}" r="Y47" connectionId="0">
    <xmlCellPr id="1" xr6:uid="{00000000-0010-0000-C204-000001000000}" uniqueName="P1082364">
      <xmlPr mapId="1" xpath="/GFI-IZD-POD/IPK-GFI-IZD-POD_1000344/P1082364" xmlDataType="decimal"/>
    </xmlCellPr>
  </singleXmlCell>
  <singleXmlCell id="1246" xr6:uid="{00000000-000C-0000-FFFF-FFFFC3040000}" r="H48" connectionId="0">
    <xmlCellPr id="1" xr6:uid="{00000000-0010-0000-C304-000001000000}" uniqueName="P1080104">
      <xmlPr mapId="1" xpath="/GFI-IZD-POD/IPK-GFI-IZD-POD_1000344/P1080104" xmlDataType="decimal"/>
    </xmlCellPr>
  </singleXmlCell>
  <singleXmlCell id="1247" xr6:uid="{00000000-000C-0000-FFFF-FFFFC4040000}" r="I48" connectionId="0">
    <xmlCellPr id="1" xr6:uid="{00000000-0010-0000-C404-000001000000}" uniqueName="P1080105">
      <xmlPr mapId="1" xpath="/GFI-IZD-POD/IPK-GFI-IZD-POD_1000344/P1080105" xmlDataType="decimal"/>
    </xmlCellPr>
  </singleXmlCell>
  <singleXmlCell id="1248" xr6:uid="{00000000-000C-0000-FFFF-FFFFC5040000}" r="J48" connectionId="0">
    <xmlCellPr id="1" xr6:uid="{00000000-0010-0000-C504-000001000000}" uniqueName="P1080106">
      <xmlPr mapId="1" xpath="/GFI-IZD-POD/IPK-GFI-IZD-POD_1000344/P1080106" xmlDataType="decimal"/>
    </xmlCellPr>
  </singleXmlCell>
  <singleXmlCell id="1249" xr6:uid="{00000000-000C-0000-FFFF-FFFFC6040000}" r="K48" connectionId="0">
    <xmlCellPr id="1" xr6:uid="{00000000-0010-0000-C604-000001000000}" uniqueName="P1080107">
      <xmlPr mapId="1" xpath="/GFI-IZD-POD/IPK-GFI-IZD-POD_1000344/P1080107" xmlDataType="decimal"/>
    </xmlCellPr>
  </singleXmlCell>
  <singleXmlCell id="1250" xr6:uid="{00000000-000C-0000-FFFF-FFFFC7040000}" r="L48" connectionId="0">
    <xmlCellPr id="1" xr6:uid="{00000000-0010-0000-C704-000001000000}" uniqueName="P1080108">
      <xmlPr mapId="1" xpath="/GFI-IZD-POD/IPK-GFI-IZD-POD_1000344/P1080108" xmlDataType="decimal"/>
    </xmlCellPr>
  </singleXmlCell>
  <singleXmlCell id="1251" xr6:uid="{00000000-000C-0000-FFFF-FFFFC8040000}" r="M48" connectionId="0">
    <xmlCellPr id="1" xr6:uid="{00000000-0010-0000-C804-000001000000}" uniqueName="P1080109">
      <xmlPr mapId="1" xpath="/GFI-IZD-POD/IPK-GFI-IZD-POD_1000344/P1080109" xmlDataType="decimal"/>
    </xmlCellPr>
  </singleXmlCell>
  <singleXmlCell id="1252" xr6:uid="{00000000-000C-0000-FFFF-FFFFC9040000}" r="N48" connectionId="0">
    <xmlCellPr id="1" xr6:uid="{00000000-0010-0000-C904-000001000000}" uniqueName="P1080110">
      <xmlPr mapId="1" xpath="/GFI-IZD-POD/IPK-GFI-IZD-POD_1000344/P1080110" xmlDataType="decimal"/>
    </xmlCellPr>
  </singleXmlCell>
  <singleXmlCell id="1253" xr6:uid="{00000000-000C-0000-FFFF-FFFFCA040000}" r="O48" connectionId="0">
    <xmlCellPr id="1" xr6:uid="{00000000-0010-0000-CA04-000001000000}" uniqueName="P1080111">
      <xmlPr mapId="1" xpath="/GFI-IZD-POD/IPK-GFI-IZD-POD_1000344/P1080111" xmlDataType="decimal"/>
    </xmlCellPr>
  </singleXmlCell>
  <singleXmlCell id="1254" xr6:uid="{00000000-000C-0000-FFFF-FFFFCB040000}" r="P48" connectionId="0">
    <xmlCellPr id="1" xr6:uid="{00000000-0010-0000-CB04-000001000000}" uniqueName="P1082365">
      <xmlPr mapId="1" xpath="/GFI-IZD-POD/IPK-GFI-IZD-POD_1000344/P1082365" xmlDataType="decimal"/>
    </xmlCellPr>
  </singleXmlCell>
  <singleXmlCell id="1255" xr6:uid="{00000000-000C-0000-FFFF-FFFFCC040000}" r="Q48" connectionId="0">
    <xmlCellPr id="1" xr6:uid="{00000000-0010-0000-CC04-000001000000}" uniqueName="P1082366">
      <xmlPr mapId="1" xpath="/GFI-IZD-POD/IPK-GFI-IZD-POD_1000344/P1082366" xmlDataType="decimal"/>
    </xmlCellPr>
  </singleXmlCell>
  <singleXmlCell id="1256" xr6:uid="{00000000-000C-0000-FFFF-FFFFCD040000}" r="R48" connectionId="0">
    <xmlCellPr id="1" xr6:uid="{00000000-0010-0000-CD04-000001000000}" uniqueName="P1082367">
      <xmlPr mapId="1" xpath="/GFI-IZD-POD/IPK-GFI-IZD-POD_1000344/P1082367" xmlDataType="decimal"/>
    </xmlCellPr>
  </singleXmlCell>
  <singleXmlCell id="1257" xr6:uid="{00000000-000C-0000-FFFF-FFFFCE040000}" r="U48" connectionId="0">
    <xmlCellPr id="1" xr6:uid="{00000000-0010-0000-CE04-000001000000}" uniqueName="P1082309">
      <xmlPr mapId="1" xpath="/GFI-IZD-POD/IPK-GFI-IZD-POD_1000344/P1082309" xmlDataType="decimal"/>
    </xmlCellPr>
  </singleXmlCell>
  <singleXmlCell id="1258" xr6:uid="{00000000-000C-0000-FFFF-FFFFCF040000}" r="V48" connectionId="0">
    <xmlCellPr id="1" xr6:uid="{00000000-0010-0000-CF04-000001000000}" uniqueName="P1082368">
      <xmlPr mapId="1" xpath="/GFI-IZD-POD/IPK-GFI-IZD-POD_1000344/P1082368" xmlDataType="decimal"/>
    </xmlCellPr>
  </singleXmlCell>
  <singleXmlCell id="1259" xr6:uid="{00000000-000C-0000-FFFF-FFFFD0040000}" r="W48" connectionId="0">
    <xmlCellPr id="1" xr6:uid="{00000000-0010-0000-D004-000001000000}" uniqueName="P1082369">
      <xmlPr mapId="1" xpath="/GFI-IZD-POD/IPK-GFI-IZD-POD_1000344/P1082369" xmlDataType="decimal"/>
    </xmlCellPr>
  </singleXmlCell>
  <singleXmlCell id="1260" xr6:uid="{00000000-000C-0000-FFFF-FFFFD1040000}" r="X48" connectionId="0">
    <xmlCellPr id="1" xr6:uid="{00000000-0010-0000-D104-000001000000}" uniqueName="P1082370">
      <xmlPr mapId="1" xpath="/GFI-IZD-POD/IPK-GFI-IZD-POD_1000344/P1082370" xmlDataType="decimal"/>
    </xmlCellPr>
  </singleXmlCell>
  <singleXmlCell id="1261" xr6:uid="{00000000-000C-0000-FFFF-FFFFD2040000}" r="Y48" connectionId="0">
    <xmlCellPr id="1" xr6:uid="{00000000-0010-0000-D204-000001000000}" uniqueName="P1082372">
      <xmlPr mapId="1" xpath="/GFI-IZD-POD/IPK-GFI-IZD-POD_1000344/P1082372" xmlDataType="decimal"/>
    </xmlCellPr>
  </singleXmlCell>
  <singleXmlCell id="1262" xr6:uid="{00000000-000C-0000-FFFF-FFFFD3040000}" r="H49" connectionId="0">
    <xmlCellPr id="1" xr6:uid="{00000000-0010-0000-D304-000001000000}" uniqueName="P1080112">
      <xmlPr mapId="1" xpath="/GFI-IZD-POD/IPK-GFI-IZD-POD_1000344/P1080112" xmlDataType="decimal"/>
    </xmlCellPr>
  </singleXmlCell>
  <singleXmlCell id="1263" xr6:uid="{00000000-000C-0000-FFFF-FFFFD4040000}" r="I49" connectionId="0">
    <xmlCellPr id="1" xr6:uid="{00000000-0010-0000-D404-000001000000}" uniqueName="P1080113">
      <xmlPr mapId="1" xpath="/GFI-IZD-POD/IPK-GFI-IZD-POD_1000344/P1080113" xmlDataType="decimal"/>
    </xmlCellPr>
  </singleXmlCell>
  <singleXmlCell id="1264" xr6:uid="{00000000-000C-0000-FFFF-FFFFD5040000}" r="J49" connectionId="0">
    <xmlCellPr id="1" xr6:uid="{00000000-0010-0000-D504-000001000000}" uniqueName="P1080114">
      <xmlPr mapId="1" xpath="/GFI-IZD-POD/IPK-GFI-IZD-POD_1000344/P1080114" xmlDataType="decimal"/>
    </xmlCellPr>
  </singleXmlCell>
  <singleXmlCell id="1265" xr6:uid="{00000000-000C-0000-FFFF-FFFFD6040000}" r="K49" connectionId="0">
    <xmlCellPr id="1" xr6:uid="{00000000-0010-0000-D604-000001000000}" uniqueName="P1080115">
      <xmlPr mapId="1" xpath="/GFI-IZD-POD/IPK-GFI-IZD-POD_1000344/P1080115" xmlDataType="decimal"/>
    </xmlCellPr>
  </singleXmlCell>
  <singleXmlCell id="1266" xr6:uid="{00000000-000C-0000-FFFF-FFFFD7040000}" r="L49" connectionId="0">
    <xmlCellPr id="1" xr6:uid="{00000000-0010-0000-D704-000001000000}" uniqueName="P1080116">
      <xmlPr mapId="1" xpath="/GFI-IZD-POD/IPK-GFI-IZD-POD_1000344/P1080116" xmlDataType="decimal"/>
    </xmlCellPr>
  </singleXmlCell>
  <singleXmlCell id="1267" xr6:uid="{00000000-000C-0000-FFFF-FFFFD8040000}" r="M49" connectionId="0">
    <xmlCellPr id="1" xr6:uid="{00000000-0010-0000-D804-000001000000}" uniqueName="P1080117">
      <xmlPr mapId="1" xpath="/GFI-IZD-POD/IPK-GFI-IZD-POD_1000344/P1080117" xmlDataType="decimal"/>
    </xmlCellPr>
  </singleXmlCell>
  <singleXmlCell id="1268" xr6:uid="{00000000-000C-0000-FFFF-FFFFD9040000}" r="N49" connectionId="0">
    <xmlCellPr id="1" xr6:uid="{00000000-0010-0000-D904-000001000000}" uniqueName="P1080118">
      <xmlPr mapId="1" xpath="/GFI-IZD-POD/IPK-GFI-IZD-POD_1000344/P1080118" xmlDataType="decimal"/>
    </xmlCellPr>
  </singleXmlCell>
  <singleXmlCell id="1269" xr6:uid="{00000000-000C-0000-FFFF-FFFFDA040000}" r="O49" connectionId="0">
    <xmlCellPr id="1" xr6:uid="{00000000-0010-0000-DA04-000001000000}" uniqueName="P1080119">
      <xmlPr mapId="1" xpath="/GFI-IZD-POD/IPK-GFI-IZD-POD_1000344/P1080119" xmlDataType="decimal"/>
    </xmlCellPr>
  </singleXmlCell>
  <singleXmlCell id="1270" xr6:uid="{00000000-000C-0000-FFFF-FFFFDB040000}" r="P49" connectionId="0">
    <xmlCellPr id="1" xr6:uid="{00000000-0010-0000-DB04-000001000000}" uniqueName="P1082374">
      <xmlPr mapId="1" xpath="/GFI-IZD-POD/IPK-GFI-IZD-POD_1000344/P1082374" xmlDataType="decimal"/>
    </xmlCellPr>
  </singleXmlCell>
  <singleXmlCell id="1271" xr6:uid="{00000000-000C-0000-FFFF-FFFFDC040000}" r="Q49" connectionId="0">
    <xmlCellPr id="1" xr6:uid="{00000000-0010-0000-DC04-000001000000}" uniqueName="P1082376">
      <xmlPr mapId="1" xpath="/GFI-IZD-POD/IPK-GFI-IZD-POD_1000344/P1082376" xmlDataType="decimal"/>
    </xmlCellPr>
  </singleXmlCell>
  <singleXmlCell id="1272" xr6:uid="{00000000-000C-0000-FFFF-FFFFDD040000}" r="R49" connectionId="0">
    <xmlCellPr id="1" xr6:uid="{00000000-0010-0000-DD04-000001000000}" uniqueName="P1082378">
      <xmlPr mapId="1" xpath="/GFI-IZD-POD/IPK-GFI-IZD-POD_1000344/P1082378" xmlDataType="decimal"/>
    </xmlCellPr>
  </singleXmlCell>
  <singleXmlCell id="1273" xr6:uid="{00000000-000C-0000-FFFF-FFFFDE040000}" r="U49" connectionId="0">
    <xmlCellPr id="1" xr6:uid="{00000000-0010-0000-DE04-000001000000}" uniqueName="P1082381">
      <xmlPr mapId="1" xpath="/GFI-IZD-POD/IPK-GFI-IZD-POD_1000344/P1082381" xmlDataType="decimal"/>
    </xmlCellPr>
  </singleXmlCell>
  <singleXmlCell id="1274" xr6:uid="{00000000-000C-0000-FFFF-FFFFDF040000}" r="V49" connectionId="0">
    <xmlCellPr id="1" xr6:uid="{00000000-0010-0000-DF04-000001000000}" uniqueName="P1082312">
      <xmlPr mapId="1" xpath="/GFI-IZD-POD/IPK-GFI-IZD-POD_1000344/P1082312" xmlDataType="decimal"/>
    </xmlCellPr>
  </singleXmlCell>
  <singleXmlCell id="1275" xr6:uid="{00000000-000C-0000-FFFF-FFFFE0040000}" r="W49" connectionId="0">
    <xmlCellPr id="1" xr6:uid="{00000000-0010-0000-E004-000001000000}" uniqueName="P1082383">
      <xmlPr mapId="1" xpath="/GFI-IZD-POD/IPK-GFI-IZD-POD_1000344/P1082383" xmlDataType="decimal"/>
    </xmlCellPr>
  </singleXmlCell>
  <singleXmlCell id="1276" xr6:uid="{00000000-000C-0000-FFFF-FFFFE1040000}" r="X49" connectionId="0">
    <xmlCellPr id="1" xr6:uid="{00000000-0010-0000-E104-000001000000}" uniqueName="P1082385">
      <xmlPr mapId="1" xpath="/GFI-IZD-POD/IPK-GFI-IZD-POD_1000344/P1082385" xmlDataType="decimal"/>
    </xmlCellPr>
  </singleXmlCell>
  <singleXmlCell id="1277" xr6:uid="{00000000-000C-0000-FFFF-FFFFE2040000}" r="Y49" connectionId="0">
    <xmlCellPr id="1" xr6:uid="{00000000-0010-0000-E204-000001000000}" uniqueName="P1082388">
      <xmlPr mapId="1" xpath="/GFI-IZD-POD/IPK-GFI-IZD-POD_1000344/P1082388" xmlDataType="decimal"/>
    </xmlCellPr>
  </singleXmlCell>
  <singleXmlCell id="1278" xr6:uid="{00000000-000C-0000-FFFF-FFFFE3040000}" r="H50" connectionId="0">
    <xmlCellPr id="1" xr6:uid="{00000000-0010-0000-E304-000001000000}" uniqueName="P1080120">
      <xmlPr mapId="1" xpath="/GFI-IZD-POD/IPK-GFI-IZD-POD_1000344/P1080120" xmlDataType="decimal"/>
    </xmlCellPr>
  </singleXmlCell>
  <singleXmlCell id="1279" xr6:uid="{00000000-000C-0000-FFFF-FFFFE4040000}" r="I50" connectionId="0">
    <xmlCellPr id="1" xr6:uid="{00000000-0010-0000-E404-000001000000}" uniqueName="P1080121">
      <xmlPr mapId="1" xpath="/GFI-IZD-POD/IPK-GFI-IZD-POD_1000344/P1080121" xmlDataType="decimal"/>
    </xmlCellPr>
  </singleXmlCell>
  <singleXmlCell id="1280" xr6:uid="{00000000-000C-0000-FFFF-FFFFE5040000}" r="J50" connectionId="0">
    <xmlCellPr id="1" xr6:uid="{00000000-0010-0000-E504-000001000000}" uniqueName="P1080122">
      <xmlPr mapId="1" xpath="/GFI-IZD-POD/IPK-GFI-IZD-POD_1000344/P1080122" xmlDataType="decimal"/>
    </xmlCellPr>
  </singleXmlCell>
  <singleXmlCell id="1281" xr6:uid="{00000000-000C-0000-FFFF-FFFFE6040000}" r="K50" connectionId="0">
    <xmlCellPr id="1" xr6:uid="{00000000-0010-0000-E604-000001000000}" uniqueName="P1080123">
      <xmlPr mapId="1" xpath="/GFI-IZD-POD/IPK-GFI-IZD-POD_1000344/P1080123" xmlDataType="decimal"/>
    </xmlCellPr>
  </singleXmlCell>
  <singleXmlCell id="1282" xr6:uid="{00000000-000C-0000-FFFF-FFFFE7040000}" r="L50" connectionId="0">
    <xmlCellPr id="1" xr6:uid="{00000000-0010-0000-E704-000001000000}" uniqueName="P1080124">
      <xmlPr mapId="1" xpath="/GFI-IZD-POD/IPK-GFI-IZD-POD_1000344/P1080124" xmlDataType="decimal"/>
    </xmlCellPr>
  </singleXmlCell>
  <singleXmlCell id="1283" xr6:uid="{00000000-000C-0000-FFFF-FFFFE8040000}" r="M50" connectionId="0">
    <xmlCellPr id="1" xr6:uid="{00000000-0010-0000-E804-000001000000}" uniqueName="P1080125">
      <xmlPr mapId="1" xpath="/GFI-IZD-POD/IPK-GFI-IZD-POD_1000344/P1080125" xmlDataType="decimal"/>
    </xmlCellPr>
  </singleXmlCell>
  <singleXmlCell id="1284" xr6:uid="{00000000-000C-0000-FFFF-FFFFE9040000}" r="N50" connectionId="0">
    <xmlCellPr id="1" xr6:uid="{00000000-0010-0000-E904-000001000000}" uniqueName="P1080126">
      <xmlPr mapId="1" xpath="/GFI-IZD-POD/IPK-GFI-IZD-POD_1000344/P1080126" xmlDataType="decimal"/>
    </xmlCellPr>
  </singleXmlCell>
  <singleXmlCell id="1285" xr6:uid="{00000000-000C-0000-FFFF-FFFFEA040000}" r="O50" connectionId="0">
    <xmlCellPr id="1" xr6:uid="{00000000-0010-0000-EA04-000001000000}" uniqueName="P1080127">
      <xmlPr mapId="1" xpath="/GFI-IZD-POD/IPK-GFI-IZD-POD_1000344/P1080127" xmlDataType="decimal"/>
    </xmlCellPr>
  </singleXmlCell>
  <singleXmlCell id="1286" xr6:uid="{00000000-000C-0000-FFFF-FFFFEB040000}" r="P50" connectionId="0">
    <xmlCellPr id="1" xr6:uid="{00000000-0010-0000-EB04-000001000000}" uniqueName="P1082390">
      <xmlPr mapId="1" xpath="/GFI-IZD-POD/IPK-GFI-IZD-POD_1000344/P1082390" xmlDataType="decimal"/>
    </xmlCellPr>
  </singleXmlCell>
  <singleXmlCell id="1287" xr6:uid="{00000000-000C-0000-FFFF-FFFFEC040000}" r="Q50" connectionId="0">
    <xmlCellPr id="1" xr6:uid="{00000000-0010-0000-EC04-000001000000}" uniqueName="P1082392">
      <xmlPr mapId="1" xpath="/GFI-IZD-POD/IPK-GFI-IZD-POD_1000344/P1082392" xmlDataType="decimal"/>
    </xmlCellPr>
  </singleXmlCell>
  <singleXmlCell id="1288" xr6:uid="{00000000-000C-0000-FFFF-FFFFED040000}" r="R50" connectionId="0">
    <xmlCellPr id="1" xr6:uid="{00000000-0010-0000-ED04-000001000000}" uniqueName="P1082394">
      <xmlPr mapId="1" xpath="/GFI-IZD-POD/IPK-GFI-IZD-POD_1000344/P1082394" xmlDataType="decimal"/>
    </xmlCellPr>
  </singleXmlCell>
  <singleXmlCell id="1289" xr6:uid="{00000000-000C-0000-FFFF-FFFFEE040000}" r="U50" connectionId="0">
    <xmlCellPr id="1" xr6:uid="{00000000-0010-0000-EE04-000001000000}" uniqueName="P1082396">
      <xmlPr mapId="1" xpath="/GFI-IZD-POD/IPK-GFI-IZD-POD_1000344/P1082396" xmlDataType="decimal"/>
    </xmlCellPr>
  </singleXmlCell>
  <singleXmlCell id="1290" xr6:uid="{00000000-000C-0000-FFFF-FFFFEF040000}" r="V50" connectionId="0">
    <xmlCellPr id="1" xr6:uid="{00000000-0010-0000-EF04-000001000000}" uniqueName="P1082398">
      <xmlPr mapId="1" xpath="/GFI-IZD-POD/IPK-GFI-IZD-POD_1000344/P1082398" xmlDataType="decimal"/>
    </xmlCellPr>
  </singleXmlCell>
  <singleXmlCell id="1291" xr6:uid="{00000000-000C-0000-FFFF-FFFFF0040000}" r="W50" connectionId="0">
    <xmlCellPr id="1" xr6:uid="{00000000-0010-0000-F004-000001000000}" uniqueName="P1082314">
      <xmlPr mapId="1" xpath="/GFI-IZD-POD/IPK-GFI-IZD-POD_1000344/P1082314" xmlDataType="decimal"/>
    </xmlCellPr>
  </singleXmlCell>
  <singleXmlCell id="1292" xr6:uid="{00000000-000C-0000-FFFF-FFFFF1040000}" r="X50" connectionId="0">
    <xmlCellPr id="1" xr6:uid="{00000000-0010-0000-F104-000001000000}" uniqueName="P1082401">
      <xmlPr mapId="1" xpath="/GFI-IZD-POD/IPK-GFI-IZD-POD_1000344/P1082401" xmlDataType="decimal"/>
    </xmlCellPr>
  </singleXmlCell>
  <singleXmlCell id="1293" xr6:uid="{00000000-000C-0000-FFFF-FFFFF2040000}" r="Y50" connectionId="0">
    <xmlCellPr id="1" xr6:uid="{00000000-0010-0000-F204-000001000000}" uniqueName="P1082403">
      <xmlPr mapId="1" xpath="/GFI-IZD-POD/IPK-GFI-IZD-POD_1000344/P1082403" xmlDataType="decimal"/>
    </xmlCellPr>
  </singleXmlCell>
  <singleXmlCell id="1294" xr6:uid="{00000000-000C-0000-FFFF-FFFFF3040000}" r="H51" connectionId="0">
    <xmlCellPr id="1" xr6:uid="{00000000-0010-0000-F304-000001000000}" uniqueName="P1080128">
      <xmlPr mapId="1" xpath="/GFI-IZD-POD/IPK-GFI-IZD-POD_1000344/P1080128" xmlDataType="decimal"/>
    </xmlCellPr>
  </singleXmlCell>
  <singleXmlCell id="1295" xr6:uid="{00000000-000C-0000-FFFF-FFFFF4040000}" r="I51" connectionId="0">
    <xmlCellPr id="1" xr6:uid="{00000000-0010-0000-F404-000001000000}" uniqueName="P1080129">
      <xmlPr mapId="1" xpath="/GFI-IZD-POD/IPK-GFI-IZD-POD_1000344/P1080129" xmlDataType="decimal"/>
    </xmlCellPr>
  </singleXmlCell>
  <singleXmlCell id="1296" xr6:uid="{00000000-000C-0000-FFFF-FFFFF5040000}" r="J51" connectionId="0">
    <xmlCellPr id="1" xr6:uid="{00000000-0010-0000-F504-000001000000}" uniqueName="P1080130">
      <xmlPr mapId="1" xpath="/GFI-IZD-POD/IPK-GFI-IZD-POD_1000344/P1080130" xmlDataType="decimal"/>
    </xmlCellPr>
  </singleXmlCell>
  <singleXmlCell id="1297" xr6:uid="{00000000-000C-0000-FFFF-FFFFF6040000}" r="K51" connectionId="0">
    <xmlCellPr id="1" xr6:uid="{00000000-0010-0000-F604-000001000000}" uniqueName="P1080131">
      <xmlPr mapId="1" xpath="/GFI-IZD-POD/IPK-GFI-IZD-POD_1000344/P1080131" xmlDataType="decimal"/>
    </xmlCellPr>
  </singleXmlCell>
  <singleXmlCell id="1298" xr6:uid="{00000000-000C-0000-FFFF-FFFFF7040000}" r="L51" connectionId="0">
    <xmlCellPr id="1" xr6:uid="{00000000-0010-0000-F704-000001000000}" uniqueName="P1080132">
      <xmlPr mapId="1" xpath="/GFI-IZD-POD/IPK-GFI-IZD-POD_1000344/P1080132" xmlDataType="decimal"/>
    </xmlCellPr>
  </singleXmlCell>
  <singleXmlCell id="1299" xr6:uid="{00000000-000C-0000-FFFF-FFFFF8040000}" r="M51" connectionId="0">
    <xmlCellPr id="1" xr6:uid="{00000000-0010-0000-F804-000001000000}" uniqueName="P1080133">
      <xmlPr mapId="1" xpath="/GFI-IZD-POD/IPK-GFI-IZD-POD_1000344/P1080133" xmlDataType="decimal"/>
    </xmlCellPr>
  </singleXmlCell>
  <singleXmlCell id="1300" xr6:uid="{00000000-000C-0000-FFFF-FFFFF9040000}" r="N51" connectionId="0">
    <xmlCellPr id="1" xr6:uid="{00000000-0010-0000-F904-000001000000}" uniqueName="P1080134">
      <xmlPr mapId="1" xpath="/GFI-IZD-POD/IPK-GFI-IZD-POD_1000344/P1080134" xmlDataType="decimal"/>
    </xmlCellPr>
  </singleXmlCell>
  <singleXmlCell id="1301" xr6:uid="{00000000-000C-0000-FFFF-FFFFFA040000}" r="O51" connectionId="0">
    <xmlCellPr id="1" xr6:uid="{00000000-0010-0000-FA04-000001000000}" uniqueName="P1080135">
      <xmlPr mapId="1" xpath="/GFI-IZD-POD/IPK-GFI-IZD-POD_1000344/P1080135" xmlDataType="decimal"/>
    </xmlCellPr>
  </singleXmlCell>
  <singleXmlCell id="1302" xr6:uid="{00000000-000C-0000-FFFF-FFFFFB040000}" r="P51" connectionId="0">
    <xmlCellPr id="1" xr6:uid="{00000000-0010-0000-FB04-000001000000}" uniqueName="P1082406">
      <xmlPr mapId="1" xpath="/GFI-IZD-POD/IPK-GFI-IZD-POD_1000344/P1082406" xmlDataType="decimal"/>
    </xmlCellPr>
  </singleXmlCell>
  <singleXmlCell id="1303" xr6:uid="{00000000-000C-0000-FFFF-FFFFFC040000}" r="Q51" connectionId="0">
    <xmlCellPr id="1" xr6:uid="{00000000-0010-0000-FC04-000001000000}" uniqueName="P1082408">
      <xmlPr mapId="1" xpath="/GFI-IZD-POD/IPK-GFI-IZD-POD_1000344/P1082408" xmlDataType="decimal"/>
    </xmlCellPr>
  </singleXmlCell>
  <singleXmlCell id="1304" xr6:uid="{00000000-000C-0000-FFFF-FFFFFD040000}" r="R51" connectionId="0">
    <xmlCellPr id="1" xr6:uid="{00000000-0010-0000-FD04-000001000000}" uniqueName="P1082410">
      <xmlPr mapId="1" xpath="/GFI-IZD-POD/IPK-GFI-IZD-POD_1000344/P1082410" xmlDataType="decimal"/>
    </xmlCellPr>
  </singleXmlCell>
  <singleXmlCell id="1305" xr6:uid="{00000000-000C-0000-FFFF-FFFFFE040000}" r="U51" connectionId="0">
    <xmlCellPr id="1" xr6:uid="{00000000-0010-0000-FE04-000001000000}" uniqueName="P1082412">
      <xmlPr mapId="1" xpath="/GFI-IZD-POD/IPK-GFI-IZD-POD_1000344/P1082412" xmlDataType="decimal"/>
    </xmlCellPr>
  </singleXmlCell>
  <singleXmlCell id="1306" xr6:uid="{00000000-000C-0000-FFFF-FFFFFF040000}" r="V51" connectionId="0">
    <xmlCellPr id="1" xr6:uid="{00000000-0010-0000-FF04-000001000000}" uniqueName="P1082415">
      <xmlPr mapId="1" xpath="/GFI-IZD-POD/IPK-GFI-IZD-POD_1000344/P1082415" xmlDataType="decimal"/>
    </xmlCellPr>
  </singleXmlCell>
  <singleXmlCell id="1307" xr6:uid="{00000000-000C-0000-FFFF-FFFF00050000}" r="W51" connectionId="0">
    <xmlCellPr id="1" xr6:uid="{00000000-0010-0000-0005-000001000000}" uniqueName="P1082416">
      <xmlPr mapId="1" xpath="/GFI-IZD-POD/IPK-GFI-IZD-POD_1000344/P1082416" xmlDataType="decimal"/>
    </xmlCellPr>
  </singleXmlCell>
  <singleXmlCell id="1308" xr6:uid="{00000000-000C-0000-FFFF-FFFF01050000}" r="X51" connectionId="0">
    <xmlCellPr id="1" xr6:uid="{00000000-0010-0000-0105-000001000000}" uniqueName="P1082317">
      <xmlPr mapId="1" xpath="/GFI-IZD-POD/IPK-GFI-IZD-POD_1000344/P1082317" xmlDataType="decimal"/>
    </xmlCellPr>
  </singleXmlCell>
  <singleXmlCell id="1309" xr6:uid="{00000000-000C-0000-FFFF-FFFF02050000}" r="Y51" connectionId="0">
    <xmlCellPr id="1" xr6:uid="{00000000-0010-0000-0205-000001000000}" uniqueName="P1082417">
      <xmlPr mapId="1" xpath="/GFI-IZD-POD/IPK-GFI-IZD-POD_1000344/P1082417" xmlDataType="decimal"/>
    </xmlCellPr>
  </singleXmlCell>
  <singleXmlCell id="1310" xr6:uid="{00000000-000C-0000-FFFF-FFFF03050000}" r="H52" connectionId="0">
    <xmlCellPr id="1" xr6:uid="{00000000-0010-0000-0305-000001000000}" uniqueName="P1080136">
      <xmlPr mapId="1" xpath="/GFI-IZD-POD/IPK-GFI-IZD-POD_1000344/P1080136" xmlDataType="decimal"/>
    </xmlCellPr>
  </singleXmlCell>
  <singleXmlCell id="1311" xr6:uid="{00000000-000C-0000-FFFF-FFFF04050000}" r="I52" connectionId="0">
    <xmlCellPr id="1" xr6:uid="{00000000-0010-0000-0405-000001000000}" uniqueName="P1080137">
      <xmlPr mapId="1" xpath="/GFI-IZD-POD/IPK-GFI-IZD-POD_1000344/P1080137" xmlDataType="decimal"/>
    </xmlCellPr>
  </singleXmlCell>
  <singleXmlCell id="1312" xr6:uid="{00000000-000C-0000-FFFF-FFFF05050000}" r="J52" connectionId="0">
    <xmlCellPr id="1" xr6:uid="{00000000-0010-0000-0505-000001000000}" uniqueName="P1080138">
      <xmlPr mapId="1" xpath="/GFI-IZD-POD/IPK-GFI-IZD-POD_1000344/P1080138" xmlDataType="decimal"/>
    </xmlCellPr>
  </singleXmlCell>
  <singleXmlCell id="1313" xr6:uid="{00000000-000C-0000-FFFF-FFFF06050000}" r="K52" connectionId="0">
    <xmlCellPr id="1" xr6:uid="{00000000-0010-0000-0605-000001000000}" uniqueName="P1080139">
      <xmlPr mapId="1" xpath="/GFI-IZD-POD/IPK-GFI-IZD-POD_1000344/P1080139" xmlDataType="decimal"/>
    </xmlCellPr>
  </singleXmlCell>
  <singleXmlCell id="1314" xr6:uid="{00000000-000C-0000-FFFF-FFFF07050000}" r="L52" connectionId="0">
    <xmlCellPr id="1" xr6:uid="{00000000-0010-0000-0705-000001000000}" uniqueName="P1080140">
      <xmlPr mapId="1" xpath="/GFI-IZD-POD/IPK-GFI-IZD-POD_1000344/P1080140" xmlDataType="decimal"/>
    </xmlCellPr>
  </singleXmlCell>
  <singleXmlCell id="1315" xr6:uid="{00000000-000C-0000-FFFF-FFFF08050000}" r="M52" connectionId="0">
    <xmlCellPr id="1" xr6:uid="{00000000-0010-0000-0805-000001000000}" uniqueName="P1080141">
      <xmlPr mapId="1" xpath="/GFI-IZD-POD/IPK-GFI-IZD-POD_1000344/P1080141" xmlDataType="decimal"/>
    </xmlCellPr>
  </singleXmlCell>
  <singleXmlCell id="1316" xr6:uid="{00000000-000C-0000-FFFF-FFFF09050000}" r="N52" connectionId="0">
    <xmlCellPr id="1" xr6:uid="{00000000-0010-0000-0905-000001000000}" uniqueName="P1080142">
      <xmlPr mapId="1" xpath="/GFI-IZD-POD/IPK-GFI-IZD-POD_1000344/P1080142" xmlDataType="decimal"/>
    </xmlCellPr>
  </singleXmlCell>
  <singleXmlCell id="1317" xr6:uid="{00000000-000C-0000-FFFF-FFFF0A050000}" r="O52" connectionId="0">
    <xmlCellPr id="1" xr6:uid="{00000000-0010-0000-0A05-000001000000}" uniqueName="P1080143">
      <xmlPr mapId="1" xpath="/GFI-IZD-POD/IPK-GFI-IZD-POD_1000344/P1080143" xmlDataType="decimal"/>
    </xmlCellPr>
  </singleXmlCell>
  <singleXmlCell id="1318" xr6:uid="{00000000-000C-0000-FFFF-FFFF0B050000}" r="P52" connectionId="0">
    <xmlCellPr id="1" xr6:uid="{00000000-0010-0000-0B05-000001000000}" uniqueName="P1082418">
      <xmlPr mapId="1" xpath="/GFI-IZD-POD/IPK-GFI-IZD-POD_1000344/P1082418" xmlDataType="decimal"/>
    </xmlCellPr>
  </singleXmlCell>
  <singleXmlCell id="1319" xr6:uid="{00000000-000C-0000-FFFF-FFFF0C050000}" r="Q52" connectionId="0">
    <xmlCellPr id="1" xr6:uid="{00000000-0010-0000-0C05-000001000000}" uniqueName="P1082419">
      <xmlPr mapId="1" xpath="/GFI-IZD-POD/IPK-GFI-IZD-POD_1000344/P1082419" xmlDataType="decimal"/>
    </xmlCellPr>
  </singleXmlCell>
  <singleXmlCell id="1320" xr6:uid="{00000000-000C-0000-FFFF-FFFF0D050000}" r="R52" connectionId="0">
    <xmlCellPr id="1" xr6:uid="{00000000-0010-0000-0D05-000001000000}" uniqueName="P1082420">
      <xmlPr mapId="1" xpath="/GFI-IZD-POD/IPK-GFI-IZD-POD_1000344/P1082420" xmlDataType="decimal"/>
    </xmlCellPr>
  </singleXmlCell>
  <singleXmlCell id="1321" xr6:uid="{00000000-000C-0000-FFFF-FFFF0E050000}" r="U52" connectionId="0">
    <xmlCellPr id="1" xr6:uid="{00000000-0010-0000-0E05-000001000000}" uniqueName="P1082422">
      <xmlPr mapId="1" xpath="/GFI-IZD-POD/IPK-GFI-IZD-POD_1000344/P1082422" xmlDataType="decimal"/>
    </xmlCellPr>
  </singleXmlCell>
  <singleXmlCell id="1322" xr6:uid="{00000000-000C-0000-FFFF-FFFF0F050000}" r="V52" connectionId="0">
    <xmlCellPr id="1" xr6:uid="{00000000-0010-0000-0F05-000001000000}" uniqueName="P1082423">
      <xmlPr mapId="1" xpath="/GFI-IZD-POD/IPK-GFI-IZD-POD_1000344/P1082423" xmlDataType="decimal"/>
    </xmlCellPr>
  </singleXmlCell>
  <singleXmlCell id="1323" xr6:uid="{00000000-000C-0000-FFFF-FFFF10050000}" r="W52" connectionId="0">
    <xmlCellPr id="1" xr6:uid="{00000000-0010-0000-1005-000001000000}" uniqueName="P1082425">
      <xmlPr mapId="1" xpath="/GFI-IZD-POD/IPK-GFI-IZD-POD_1000344/P1082425" xmlDataType="decimal"/>
    </xmlCellPr>
  </singleXmlCell>
  <singleXmlCell id="1324" xr6:uid="{00000000-000C-0000-FFFF-FFFF11050000}" r="X52" connectionId="0">
    <xmlCellPr id="1" xr6:uid="{00000000-0010-0000-1105-000001000000}" uniqueName="P1082428">
      <xmlPr mapId="1" xpath="/GFI-IZD-POD/IPK-GFI-IZD-POD_1000344/P1082428" xmlDataType="decimal"/>
    </xmlCellPr>
  </singleXmlCell>
  <singleXmlCell id="1325" xr6:uid="{00000000-000C-0000-FFFF-FFFF12050000}" r="Y52" connectionId="0">
    <xmlCellPr id="1" xr6:uid="{00000000-0010-0000-1205-000001000000}" uniqueName="P1082320">
      <xmlPr mapId="1" xpath="/GFI-IZD-POD/IPK-GFI-IZD-POD_1000344/P1082320" xmlDataType="decimal"/>
    </xmlCellPr>
  </singleXmlCell>
  <singleXmlCell id="1326" xr6:uid="{00000000-000C-0000-FFFF-FFFF13050000}" r="H53" connectionId="0">
    <xmlCellPr id="1" xr6:uid="{00000000-0010-0000-1305-000001000000}" uniqueName="P1080144">
      <xmlPr mapId="1" xpath="/GFI-IZD-POD/IPK-GFI-IZD-POD_1000344/P1080144" xmlDataType="decimal"/>
    </xmlCellPr>
  </singleXmlCell>
  <singleXmlCell id="1327" xr6:uid="{00000000-000C-0000-FFFF-FFFF14050000}" r="I53" connectionId="0">
    <xmlCellPr id="1" xr6:uid="{00000000-0010-0000-1405-000001000000}" uniqueName="P1080145">
      <xmlPr mapId="1" xpath="/GFI-IZD-POD/IPK-GFI-IZD-POD_1000344/P1080145" xmlDataType="decimal"/>
    </xmlCellPr>
  </singleXmlCell>
  <singleXmlCell id="1328" xr6:uid="{00000000-000C-0000-FFFF-FFFF15050000}" r="J53" connectionId="0">
    <xmlCellPr id="1" xr6:uid="{00000000-0010-0000-1505-000001000000}" uniqueName="P1080146">
      <xmlPr mapId="1" xpath="/GFI-IZD-POD/IPK-GFI-IZD-POD_1000344/P1080146" xmlDataType="decimal"/>
    </xmlCellPr>
  </singleXmlCell>
  <singleXmlCell id="1329" xr6:uid="{00000000-000C-0000-FFFF-FFFF16050000}" r="K53" connectionId="0">
    <xmlCellPr id="1" xr6:uid="{00000000-0010-0000-1605-000001000000}" uniqueName="P1080147">
      <xmlPr mapId="1" xpath="/GFI-IZD-POD/IPK-GFI-IZD-POD_1000344/P1080147" xmlDataType="decimal"/>
    </xmlCellPr>
  </singleXmlCell>
  <singleXmlCell id="1330" xr6:uid="{00000000-000C-0000-FFFF-FFFF17050000}" r="L53" connectionId="0">
    <xmlCellPr id="1" xr6:uid="{00000000-0010-0000-1705-000001000000}" uniqueName="P1080148">
      <xmlPr mapId="1" xpath="/GFI-IZD-POD/IPK-GFI-IZD-POD_1000344/P1080148" xmlDataType="decimal"/>
    </xmlCellPr>
  </singleXmlCell>
  <singleXmlCell id="1331" xr6:uid="{00000000-000C-0000-FFFF-FFFF18050000}" r="M53" connectionId="0">
    <xmlCellPr id="1" xr6:uid="{00000000-0010-0000-1805-000001000000}" uniqueName="P1080149">
      <xmlPr mapId="1" xpath="/GFI-IZD-POD/IPK-GFI-IZD-POD_1000344/P1080149" xmlDataType="decimal"/>
    </xmlCellPr>
  </singleXmlCell>
  <singleXmlCell id="1332" xr6:uid="{00000000-000C-0000-FFFF-FFFF19050000}" r="N53" connectionId="0">
    <xmlCellPr id="1" xr6:uid="{00000000-0010-0000-1905-000001000000}" uniqueName="P1080150">
      <xmlPr mapId="1" xpath="/GFI-IZD-POD/IPK-GFI-IZD-POD_1000344/P1080150" xmlDataType="decimal"/>
    </xmlCellPr>
  </singleXmlCell>
  <singleXmlCell id="1333" xr6:uid="{00000000-000C-0000-FFFF-FFFF1A050000}" r="O53" connectionId="0">
    <xmlCellPr id="1" xr6:uid="{00000000-0010-0000-1A05-000001000000}" uniqueName="P1080397">
      <xmlPr mapId="1" xpath="/GFI-IZD-POD/IPK-GFI-IZD-POD_1000344/P1080397" xmlDataType="decimal"/>
    </xmlCellPr>
  </singleXmlCell>
  <singleXmlCell id="1334" xr6:uid="{00000000-000C-0000-FFFF-FFFF1B050000}" r="P53" connectionId="0">
    <xmlCellPr id="1" xr6:uid="{00000000-0010-0000-1B05-000001000000}" uniqueName="P1082429">
      <xmlPr mapId="1" xpath="/GFI-IZD-POD/IPK-GFI-IZD-POD_1000344/P1082429" xmlDataType="decimal"/>
    </xmlCellPr>
  </singleXmlCell>
  <singleXmlCell id="1335" xr6:uid="{00000000-000C-0000-FFFF-FFFF1C050000}" r="Q53" connectionId="0">
    <xmlCellPr id="1" xr6:uid="{00000000-0010-0000-1C05-000001000000}" uniqueName="P1082447">
      <xmlPr mapId="1" xpath="/GFI-IZD-POD/IPK-GFI-IZD-POD_1000344/P1082447" xmlDataType="decimal"/>
    </xmlCellPr>
  </singleXmlCell>
  <singleXmlCell id="1336" xr6:uid="{00000000-000C-0000-FFFF-FFFF1D050000}" r="R53" connectionId="0">
    <xmlCellPr id="1" xr6:uid="{00000000-0010-0000-1D05-000001000000}" uniqueName="P1082450">
      <xmlPr mapId="1" xpath="/GFI-IZD-POD/IPK-GFI-IZD-POD_1000344/P1082450" xmlDataType="decimal"/>
    </xmlCellPr>
  </singleXmlCell>
  <singleXmlCell id="1337" xr6:uid="{00000000-000C-0000-FFFF-FFFF1E050000}" r="U53" connectionId="0">
    <xmlCellPr id="1" xr6:uid="{00000000-0010-0000-1E05-000001000000}" uniqueName="P1082453">
      <xmlPr mapId="1" xpath="/GFI-IZD-POD/IPK-GFI-IZD-POD_1000344/P1082453" xmlDataType="decimal"/>
    </xmlCellPr>
  </singleXmlCell>
  <singleXmlCell id="1338" xr6:uid="{00000000-000C-0000-FFFF-FFFF1F050000}" r="V53" connectionId="0">
    <xmlCellPr id="1" xr6:uid="{00000000-0010-0000-1F05-000001000000}" uniqueName="P1082455">
      <xmlPr mapId="1" xpath="/GFI-IZD-POD/IPK-GFI-IZD-POD_1000344/P1082455" xmlDataType="decimal"/>
    </xmlCellPr>
  </singleXmlCell>
  <singleXmlCell id="1339" xr6:uid="{00000000-000C-0000-FFFF-FFFF20050000}" r="W53" connectionId="0">
    <xmlCellPr id="1" xr6:uid="{00000000-0010-0000-2005-000001000000}" uniqueName="P1082458">
      <xmlPr mapId="1" xpath="/GFI-IZD-POD/IPK-GFI-IZD-POD_1000344/P1082458" xmlDataType="decimal"/>
    </xmlCellPr>
  </singleXmlCell>
  <singleXmlCell id="1340" xr6:uid="{00000000-000C-0000-FFFF-FFFF21050000}" r="X53" connectionId="0">
    <xmlCellPr id="1" xr6:uid="{00000000-0010-0000-2105-000001000000}" uniqueName="P1082460">
      <xmlPr mapId="1" xpath="/GFI-IZD-POD/IPK-GFI-IZD-POD_1000344/P1082460" xmlDataType="decimal"/>
    </xmlCellPr>
  </singleXmlCell>
  <singleXmlCell id="1341" xr6:uid="{00000000-000C-0000-FFFF-FFFF22050000}" r="Y53" connectionId="0">
    <xmlCellPr id="1" xr6:uid="{00000000-0010-0000-2205-000001000000}" uniqueName="P1082461">
      <xmlPr mapId="1" xpath="/GFI-IZD-POD/IPK-GFI-IZD-POD_1000344/P1082461" xmlDataType="decimal"/>
    </xmlCellPr>
  </singleXmlCell>
  <singleXmlCell id="1342" xr6:uid="{00000000-000C-0000-FFFF-FFFF23050000}" r="H54" connectionId="0">
    <xmlCellPr id="1" xr6:uid="{00000000-0010-0000-2305-000001000000}" uniqueName="P1080398">
      <xmlPr mapId="1" xpath="/GFI-IZD-POD/IPK-GFI-IZD-POD_1000344/P1080398" xmlDataType="decimal"/>
    </xmlCellPr>
  </singleXmlCell>
  <singleXmlCell id="1343" xr6:uid="{00000000-000C-0000-FFFF-FFFF24050000}" r="I54" connectionId="0">
    <xmlCellPr id="1" xr6:uid="{00000000-0010-0000-2405-000001000000}" uniqueName="P1080399">
      <xmlPr mapId="1" xpath="/GFI-IZD-POD/IPK-GFI-IZD-POD_1000344/P1080399" xmlDataType="decimal"/>
    </xmlCellPr>
  </singleXmlCell>
  <singleXmlCell id="1344" xr6:uid="{00000000-000C-0000-FFFF-FFFF25050000}" r="J54" connectionId="0">
    <xmlCellPr id="1" xr6:uid="{00000000-0010-0000-2505-000001000000}" uniqueName="P1080586">
      <xmlPr mapId="1" xpath="/GFI-IZD-POD/IPK-GFI-IZD-POD_1000344/P1080586" xmlDataType="decimal"/>
    </xmlCellPr>
  </singleXmlCell>
  <singleXmlCell id="1345" xr6:uid="{00000000-000C-0000-FFFF-FFFF26050000}" r="K54" connectionId="0">
    <xmlCellPr id="1" xr6:uid="{00000000-0010-0000-2605-000001000000}" uniqueName="P1080587">
      <xmlPr mapId="1" xpath="/GFI-IZD-POD/IPK-GFI-IZD-POD_1000344/P1080587" xmlDataType="decimal"/>
    </xmlCellPr>
  </singleXmlCell>
  <singleXmlCell id="1346" xr6:uid="{00000000-000C-0000-FFFF-FFFF27050000}" r="L54" connectionId="0">
    <xmlCellPr id="1" xr6:uid="{00000000-0010-0000-2705-000001000000}" uniqueName="P1080588">
      <xmlPr mapId="1" xpath="/GFI-IZD-POD/IPK-GFI-IZD-POD_1000344/P1080588" xmlDataType="decimal"/>
    </xmlCellPr>
  </singleXmlCell>
  <singleXmlCell id="1347" xr6:uid="{00000000-000C-0000-FFFF-FFFF28050000}" r="M54" connectionId="0">
    <xmlCellPr id="1" xr6:uid="{00000000-0010-0000-2805-000001000000}" uniqueName="P1080589">
      <xmlPr mapId="1" xpath="/GFI-IZD-POD/IPK-GFI-IZD-POD_1000344/P1080589" xmlDataType="decimal"/>
    </xmlCellPr>
  </singleXmlCell>
  <singleXmlCell id="1348" xr6:uid="{00000000-000C-0000-FFFF-FFFF29050000}" r="N54" connectionId="0">
    <xmlCellPr id="1" xr6:uid="{00000000-0010-0000-2905-000001000000}" uniqueName="P1080590">
      <xmlPr mapId="1" xpath="/GFI-IZD-POD/IPK-GFI-IZD-POD_1000344/P1080590" xmlDataType="decimal"/>
    </xmlCellPr>
  </singleXmlCell>
  <singleXmlCell id="1349" xr6:uid="{00000000-000C-0000-FFFF-FFFF2A050000}" r="O54" connectionId="0">
    <xmlCellPr id="1" xr6:uid="{00000000-0010-0000-2A05-000001000000}" uniqueName="P1080591">
      <xmlPr mapId="1" xpath="/GFI-IZD-POD/IPK-GFI-IZD-POD_1000344/P1080591" xmlDataType="decimal"/>
    </xmlCellPr>
  </singleXmlCell>
  <singleXmlCell id="1350" xr6:uid="{00000000-000C-0000-FFFF-FFFF2B050000}" r="P54" connectionId="0">
    <xmlCellPr id="1" xr6:uid="{00000000-0010-0000-2B05-000001000000}" uniqueName="P1082462">
      <xmlPr mapId="1" xpath="/GFI-IZD-POD/IPK-GFI-IZD-POD_1000344/P1082462" xmlDataType="decimal"/>
    </xmlCellPr>
  </singleXmlCell>
  <singleXmlCell id="1351" xr6:uid="{00000000-000C-0000-FFFF-FFFF2C050000}" r="Q54" connectionId="0">
    <xmlCellPr id="1" xr6:uid="{00000000-0010-0000-2C05-000001000000}" uniqueName="P1082430">
      <xmlPr mapId="1" xpath="/GFI-IZD-POD/IPK-GFI-IZD-POD_1000344/P1082430" xmlDataType="decimal"/>
    </xmlCellPr>
  </singleXmlCell>
  <singleXmlCell id="1352" xr6:uid="{00000000-000C-0000-FFFF-FFFF2D050000}" r="R54" connectionId="0">
    <xmlCellPr id="1" xr6:uid="{00000000-0010-0000-2D05-000001000000}" uniqueName="P1082463">
      <xmlPr mapId="1" xpath="/GFI-IZD-POD/IPK-GFI-IZD-POD_1000344/P1082463" xmlDataType="decimal"/>
    </xmlCellPr>
  </singleXmlCell>
  <singleXmlCell id="1353" xr6:uid="{00000000-000C-0000-FFFF-FFFF2E050000}" r="U54" connectionId="0">
    <xmlCellPr id="1" xr6:uid="{00000000-0010-0000-2E05-000001000000}" uniqueName="P1082464">
      <xmlPr mapId="1" xpath="/GFI-IZD-POD/IPK-GFI-IZD-POD_1000344/P1082464" xmlDataType="decimal"/>
    </xmlCellPr>
  </singleXmlCell>
  <singleXmlCell id="1354" xr6:uid="{00000000-000C-0000-FFFF-FFFF2F050000}" r="V54" connectionId="0">
    <xmlCellPr id="1" xr6:uid="{00000000-0010-0000-2F05-000001000000}" uniqueName="P1082465">
      <xmlPr mapId="1" xpath="/GFI-IZD-POD/IPK-GFI-IZD-POD_1000344/P1082465" xmlDataType="decimal"/>
    </xmlCellPr>
  </singleXmlCell>
  <singleXmlCell id="1355" xr6:uid="{00000000-000C-0000-FFFF-FFFF30050000}" r="W54" connectionId="0">
    <xmlCellPr id="1" xr6:uid="{00000000-0010-0000-3005-000001000000}" uniqueName="P1082466">
      <xmlPr mapId="1" xpath="/GFI-IZD-POD/IPK-GFI-IZD-POD_1000344/P1082466" xmlDataType="decimal"/>
    </xmlCellPr>
  </singleXmlCell>
  <singleXmlCell id="1356" xr6:uid="{00000000-000C-0000-FFFF-FFFF31050000}" r="X54" connectionId="0">
    <xmlCellPr id="1" xr6:uid="{00000000-0010-0000-3105-000001000000}" uniqueName="P1082467">
      <xmlPr mapId="1" xpath="/GFI-IZD-POD/IPK-GFI-IZD-POD_1000344/P1082467" xmlDataType="decimal"/>
    </xmlCellPr>
  </singleXmlCell>
  <singleXmlCell id="1357" xr6:uid="{00000000-000C-0000-FFFF-FFFF32050000}" r="Y54" connectionId="0">
    <xmlCellPr id="1" xr6:uid="{00000000-0010-0000-3205-000001000000}" uniqueName="P1082468">
      <xmlPr mapId="1" xpath="/GFI-IZD-POD/IPK-GFI-IZD-POD_1000344/P1082468" xmlDataType="decimal"/>
    </xmlCellPr>
  </singleXmlCell>
  <singleXmlCell id="1358" xr6:uid="{00000000-000C-0000-FFFF-FFFF33050000}" r="H55" connectionId="0">
    <xmlCellPr id="1" xr6:uid="{00000000-0010-0000-3305-000001000000}" uniqueName="P1080692">
      <xmlPr mapId="1" xpath="/GFI-IZD-POD/IPK-GFI-IZD-POD_1000344/P1080692" xmlDataType="decimal"/>
    </xmlCellPr>
  </singleXmlCell>
  <singleXmlCell id="1359" xr6:uid="{00000000-000C-0000-FFFF-FFFF34050000}" r="I55" connectionId="0">
    <xmlCellPr id="1" xr6:uid="{00000000-0010-0000-3405-000001000000}" uniqueName="P1080693">
      <xmlPr mapId="1" xpath="/GFI-IZD-POD/IPK-GFI-IZD-POD_1000344/P1080693" xmlDataType="decimal"/>
    </xmlCellPr>
  </singleXmlCell>
  <singleXmlCell id="1360" xr6:uid="{00000000-000C-0000-FFFF-FFFF35050000}" r="J55" connectionId="0">
    <xmlCellPr id="1" xr6:uid="{00000000-0010-0000-3505-000001000000}" uniqueName="P1080694">
      <xmlPr mapId="1" xpath="/GFI-IZD-POD/IPK-GFI-IZD-POD_1000344/P1080694" xmlDataType="decimal"/>
    </xmlCellPr>
  </singleXmlCell>
  <singleXmlCell id="1361" xr6:uid="{00000000-000C-0000-FFFF-FFFF36050000}" r="K55" connectionId="0">
    <xmlCellPr id="1" xr6:uid="{00000000-0010-0000-3605-000001000000}" uniqueName="P1080779">
      <xmlPr mapId="1" xpath="/GFI-IZD-POD/IPK-GFI-IZD-POD_1000344/P1080779" xmlDataType="decimal"/>
    </xmlCellPr>
  </singleXmlCell>
  <singleXmlCell id="1362" xr6:uid="{00000000-000C-0000-FFFF-FFFF37050000}" r="L55" connectionId="0">
    <xmlCellPr id="1" xr6:uid="{00000000-0010-0000-3705-000001000000}" uniqueName="P1080780">
      <xmlPr mapId="1" xpath="/GFI-IZD-POD/IPK-GFI-IZD-POD_1000344/P1080780" xmlDataType="decimal"/>
    </xmlCellPr>
  </singleXmlCell>
  <singleXmlCell id="1363" xr6:uid="{00000000-000C-0000-FFFF-FFFF38050000}" r="M55" connectionId="0">
    <xmlCellPr id="1" xr6:uid="{00000000-0010-0000-3805-000001000000}" uniqueName="P1080781">
      <xmlPr mapId="1" xpath="/GFI-IZD-POD/IPK-GFI-IZD-POD_1000344/P1080781" xmlDataType="decimal"/>
    </xmlCellPr>
  </singleXmlCell>
  <singleXmlCell id="1364" xr6:uid="{00000000-000C-0000-FFFF-FFFF39050000}" r="N55" connectionId="0">
    <xmlCellPr id="1" xr6:uid="{00000000-0010-0000-3905-000001000000}" uniqueName="P1080782">
      <xmlPr mapId="1" xpath="/GFI-IZD-POD/IPK-GFI-IZD-POD_1000344/P1080782" xmlDataType="decimal"/>
    </xmlCellPr>
  </singleXmlCell>
  <singleXmlCell id="1365" xr6:uid="{00000000-000C-0000-FFFF-FFFF3A050000}" r="O55" connectionId="0">
    <xmlCellPr id="1" xr6:uid="{00000000-0010-0000-3A05-000001000000}" uniqueName="P1080783">
      <xmlPr mapId="1" xpath="/GFI-IZD-POD/IPK-GFI-IZD-POD_1000344/P1080783" xmlDataType="decimal"/>
    </xmlCellPr>
  </singleXmlCell>
  <singleXmlCell id="1366" xr6:uid="{00000000-000C-0000-FFFF-FFFF3B050000}" r="P55" connectionId="0">
    <xmlCellPr id="1" xr6:uid="{00000000-0010-0000-3B05-000001000000}" uniqueName="P1082469">
      <xmlPr mapId="1" xpath="/GFI-IZD-POD/IPK-GFI-IZD-POD_1000344/P1082469" xmlDataType="decimal"/>
    </xmlCellPr>
  </singleXmlCell>
  <singleXmlCell id="1367" xr6:uid="{00000000-000C-0000-FFFF-FFFF3C050000}" r="Q55" connectionId="0">
    <xmlCellPr id="1" xr6:uid="{00000000-0010-0000-3C05-000001000000}" uniqueName="P1082470">
      <xmlPr mapId="1" xpath="/GFI-IZD-POD/IPK-GFI-IZD-POD_1000344/P1082470" xmlDataType="decimal"/>
    </xmlCellPr>
  </singleXmlCell>
  <singleXmlCell id="1368" xr6:uid="{00000000-000C-0000-FFFF-FFFF3D050000}" r="R55" connectionId="0">
    <xmlCellPr id="1" xr6:uid="{00000000-0010-0000-3D05-000001000000}" uniqueName="P1082433">
      <xmlPr mapId="1" xpath="/GFI-IZD-POD/IPK-GFI-IZD-POD_1000344/P1082433" xmlDataType="decimal"/>
    </xmlCellPr>
  </singleXmlCell>
  <singleXmlCell id="1369" xr6:uid="{00000000-000C-0000-FFFF-FFFF3E050000}" r="U55" connectionId="0">
    <xmlCellPr id="1" xr6:uid="{00000000-0010-0000-3E05-000001000000}" uniqueName="P1082471">
      <xmlPr mapId="1" xpath="/GFI-IZD-POD/IPK-GFI-IZD-POD_1000344/P1082471" xmlDataType="decimal"/>
    </xmlCellPr>
  </singleXmlCell>
  <singleXmlCell id="1370" xr6:uid="{00000000-000C-0000-FFFF-FFFF3F050000}" r="V55" connectionId="0">
    <xmlCellPr id="1" xr6:uid="{00000000-0010-0000-3F05-000001000000}" uniqueName="P1082472">
      <xmlPr mapId="1" xpath="/GFI-IZD-POD/IPK-GFI-IZD-POD_1000344/P1082472" xmlDataType="decimal"/>
    </xmlCellPr>
  </singleXmlCell>
  <singleXmlCell id="1371" xr6:uid="{00000000-000C-0000-FFFF-FFFF40050000}" r="W55" connectionId="0">
    <xmlCellPr id="1" xr6:uid="{00000000-0010-0000-4005-000001000000}" uniqueName="P1082473">
      <xmlPr mapId="1" xpath="/GFI-IZD-POD/IPK-GFI-IZD-POD_1000344/P1082473" xmlDataType="decimal"/>
    </xmlCellPr>
  </singleXmlCell>
  <singleXmlCell id="1372" xr6:uid="{00000000-000C-0000-FFFF-FFFF41050000}" r="X55" connectionId="0">
    <xmlCellPr id="1" xr6:uid="{00000000-0010-0000-4105-000001000000}" uniqueName="P1082474">
      <xmlPr mapId="1" xpath="/GFI-IZD-POD/IPK-GFI-IZD-POD_1000344/P1082474" xmlDataType="decimal"/>
    </xmlCellPr>
  </singleXmlCell>
  <singleXmlCell id="1373" xr6:uid="{00000000-000C-0000-FFFF-FFFF42050000}" r="Y55" connectionId="0">
    <xmlCellPr id="1" xr6:uid="{00000000-0010-0000-4205-000001000000}" uniqueName="P1082475">
      <xmlPr mapId="1" xpath="/GFI-IZD-POD/IPK-GFI-IZD-POD_1000344/P1082475" xmlDataType="decimal"/>
    </xmlCellPr>
  </singleXmlCell>
  <singleXmlCell id="1374" xr6:uid="{00000000-000C-0000-FFFF-FFFF43050000}" r="H56" connectionId="0">
    <xmlCellPr id="1" xr6:uid="{00000000-0010-0000-4305-000001000000}" uniqueName="P1080784">
      <xmlPr mapId="1" xpath="/GFI-IZD-POD/IPK-GFI-IZD-POD_1000344/P1080784" xmlDataType="decimal"/>
    </xmlCellPr>
  </singleXmlCell>
  <singleXmlCell id="1375" xr6:uid="{00000000-000C-0000-FFFF-FFFF44050000}" r="I56" connectionId="0">
    <xmlCellPr id="1" xr6:uid="{00000000-0010-0000-4405-000001000000}" uniqueName="P1080785">
      <xmlPr mapId="1" xpath="/GFI-IZD-POD/IPK-GFI-IZD-POD_1000344/P1080785" xmlDataType="decimal"/>
    </xmlCellPr>
  </singleXmlCell>
  <singleXmlCell id="1376" xr6:uid="{00000000-000C-0000-FFFF-FFFF45050000}" r="J56" connectionId="0">
    <xmlCellPr id="1" xr6:uid="{00000000-0010-0000-4505-000001000000}" uniqueName="P1080786">
      <xmlPr mapId="1" xpath="/GFI-IZD-POD/IPK-GFI-IZD-POD_1000344/P1080786" xmlDataType="decimal"/>
    </xmlCellPr>
  </singleXmlCell>
  <singleXmlCell id="1377" xr6:uid="{00000000-000C-0000-FFFF-FFFF46050000}" r="K56" connectionId="0">
    <xmlCellPr id="1" xr6:uid="{00000000-0010-0000-4605-000001000000}" uniqueName="P1081033">
      <xmlPr mapId="1" xpath="/GFI-IZD-POD/IPK-GFI-IZD-POD_1000344/P1081033" xmlDataType="decimal"/>
    </xmlCellPr>
  </singleXmlCell>
  <singleXmlCell id="1378" xr6:uid="{00000000-000C-0000-FFFF-FFFF47050000}" r="L56" connectionId="0">
    <xmlCellPr id="1" xr6:uid="{00000000-0010-0000-4705-000001000000}" uniqueName="P1081034">
      <xmlPr mapId="1" xpath="/GFI-IZD-POD/IPK-GFI-IZD-POD_1000344/P1081034" xmlDataType="decimal"/>
    </xmlCellPr>
  </singleXmlCell>
  <singleXmlCell id="1379" xr6:uid="{00000000-000C-0000-FFFF-FFFF48050000}" r="M56" connectionId="0">
    <xmlCellPr id="1" xr6:uid="{00000000-0010-0000-4805-000001000000}" uniqueName="P1081035">
      <xmlPr mapId="1" xpath="/GFI-IZD-POD/IPK-GFI-IZD-POD_1000344/P1081035" xmlDataType="decimal"/>
    </xmlCellPr>
  </singleXmlCell>
  <singleXmlCell id="1380" xr6:uid="{00000000-000C-0000-FFFF-FFFF49050000}" r="N56" connectionId="0">
    <xmlCellPr id="1" xr6:uid="{00000000-0010-0000-4905-000001000000}" uniqueName="P1081222">
      <xmlPr mapId="1" xpath="/GFI-IZD-POD/IPK-GFI-IZD-POD_1000344/P1081222" xmlDataType="decimal"/>
    </xmlCellPr>
  </singleXmlCell>
  <singleXmlCell id="1381" xr6:uid="{00000000-000C-0000-FFFF-FFFF4A050000}" r="O56" connectionId="0">
    <xmlCellPr id="1" xr6:uid="{00000000-0010-0000-4A05-000001000000}" uniqueName="P1081223">
      <xmlPr mapId="1" xpath="/GFI-IZD-POD/IPK-GFI-IZD-POD_1000344/P1081223" xmlDataType="decimal"/>
    </xmlCellPr>
  </singleXmlCell>
  <singleXmlCell id="1382" xr6:uid="{00000000-000C-0000-FFFF-FFFF4B050000}" r="P56" connectionId="0">
    <xmlCellPr id="1" xr6:uid="{00000000-0010-0000-4B05-000001000000}" uniqueName="P1082477">
      <xmlPr mapId="1" xpath="/GFI-IZD-POD/IPK-GFI-IZD-POD_1000344/P1082477" xmlDataType="decimal"/>
    </xmlCellPr>
  </singleXmlCell>
  <singleXmlCell id="1383" xr6:uid="{00000000-000C-0000-FFFF-FFFF4C050000}" r="Q56" connectionId="0">
    <xmlCellPr id="1" xr6:uid="{00000000-0010-0000-4C05-000001000000}" uniqueName="P1082480">
      <xmlPr mapId="1" xpath="/GFI-IZD-POD/IPK-GFI-IZD-POD_1000344/P1082480" xmlDataType="decimal"/>
    </xmlCellPr>
  </singleXmlCell>
  <singleXmlCell id="1384" xr6:uid="{00000000-000C-0000-FFFF-FFFF4D050000}" r="R56" connectionId="0">
    <xmlCellPr id="1" xr6:uid="{00000000-0010-0000-4D05-000001000000}" uniqueName="P1082482">
      <xmlPr mapId="1" xpath="/GFI-IZD-POD/IPK-GFI-IZD-POD_1000344/P1082482" xmlDataType="decimal"/>
    </xmlCellPr>
  </singleXmlCell>
  <singleXmlCell id="1385" xr6:uid="{00000000-000C-0000-FFFF-FFFF4E050000}" r="U56" connectionId="0">
    <xmlCellPr id="1" xr6:uid="{00000000-0010-0000-4E05-000001000000}" uniqueName="P1082435">
      <xmlPr mapId="1" xpath="/GFI-IZD-POD/IPK-GFI-IZD-POD_1000344/P1082435" xmlDataType="decimal"/>
    </xmlCellPr>
  </singleXmlCell>
  <singleXmlCell id="1386" xr6:uid="{00000000-000C-0000-FFFF-FFFF4F050000}" r="V56" connectionId="0">
    <xmlCellPr id="1" xr6:uid="{00000000-0010-0000-4F05-000001000000}" uniqueName="P1082484">
      <xmlPr mapId="1" xpath="/GFI-IZD-POD/IPK-GFI-IZD-POD_1000344/P1082484" xmlDataType="decimal"/>
    </xmlCellPr>
  </singleXmlCell>
  <singleXmlCell id="1387" xr6:uid="{00000000-000C-0000-FFFF-FFFF50050000}" r="W56" connectionId="0">
    <xmlCellPr id="1" xr6:uid="{00000000-0010-0000-5005-000001000000}" uniqueName="P1082487">
      <xmlPr mapId="1" xpath="/GFI-IZD-POD/IPK-GFI-IZD-POD_1000344/P1082487" xmlDataType="decimal"/>
    </xmlCellPr>
  </singleXmlCell>
  <singleXmlCell id="1388" xr6:uid="{00000000-000C-0000-FFFF-FFFF51050000}" r="X56" connectionId="0">
    <xmlCellPr id="1" xr6:uid="{00000000-0010-0000-5105-000001000000}" uniqueName="P1082488">
      <xmlPr mapId="1" xpath="/GFI-IZD-POD/IPK-GFI-IZD-POD_1000344/P1082488" xmlDataType="decimal"/>
    </xmlCellPr>
  </singleXmlCell>
  <singleXmlCell id="1389" xr6:uid="{00000000-000C-0000-FFFF-FFFF52050000}" r="Y56" connectionId="0">
    <xmlCellPr id="1" xr6:uid="{00000000-0010-0000-5205-000001000000}" uniqueName="P1082490">
      <xmlPr mapId="1" xpath="/GFI-IZD-POD/IPK-GFI-IZD-POD_1000344/P1082490" xmlDataType="decimal"/>
    </xmlCellPr>
  </singleXmlCell>
  <singleXmlCell id="1390" xr6:uid="{00000000-000C-0000-FFFF-FFFF53050000}" r="H57" connectionId="0">
    <xmlCellPr id="1" xr6:uid="{00000000-0010-0000-5305-000001000000}" uniqueName="P1081224">
      <xmlPr mapId="1" xpath="/GFI-IZD-POD/IPK-GFI-IZD-POD_1000344/P1081224" xmlDataType="decimal"/>
    </xmlCellPr>
  </singleXmlCell>
  <singleXmlCell id="1391" xr6:uid="{00000000-000C-0000-FFFF-FFFF54050000}" r="I57" connectionId="0">
    <xmlCellPr id="1" xr6:uid="{00000000-0010-0000-5405-000001000000}" uniqueName="P1081225">
      <xmlPr mapId="1" xpath="/GFI-IZD-POD/IPK-GFI-IZD-POD_1000344/P1081225" xmlDataType="decimal"/>
    </xmlCellPr>
  </singleXmlCell>
  <singleXmlCell id="1392" xr6:uid="{00000000-000C-0000-FFFF-FFFF55050000}" r="J57" connectionId="0">
    <xmlCellPr id="1" xr6:uid="{00000000-0010-0000-5505-000001000000}" uniqueName="P1081326">
      <xmlPr mapId="1" xpath="/GFI-IZD-POD/IPK-GFI-IZD-POD_1000344/P1081326" xmlDataType="decimal"/>
    </xmlCellPr>
  </singleXmlCell>
  <singleXmlCell id="1393" xr6:uid="{00000000-000C-0000-FFFF-FFFF56050000}" r="K57" connectionId="0">
    <xmlCellPr id="1" xr6:uid="{00000000-0010-0000-5605-000001000000}" uniqueName="P1081327">
      <xmlPr mapId="1" xpath="/GFI-IZD-POD/IPK-GFI-IZD-POD_1000344/P1081327" xmlDataType="decimal"/>
    </xmlCellPr>
  </singleXmlCell>
  <singleXmlCell id="1394" xr6:uid="{00000000-000C-0000-FFFF-FFFF57050000}" r="L57" connectionId="0">
    <xmlCellPr id="1" xr6:uid="{00000000-0010-0000-5705-000001000000}" uniqueName="P1081328">
      <xmlPr mapId="1" xpath="/GFI-IZD-POD/IPK-GFI-IZD-POD_1000344/P1081328" xmlDataType="decimal"/>
    </xmlCellPr>
  </singleXmlCell>
  <singleXmlCell id="1395" xr6:uid="{00000000-000C-0000-FFFF-FFFF58050000}" r="M57" connectionId="0">
    <xmlCellPr id="1" xr6:uid="{00000000-0010-0000-5805-000001000000}" uniqueName="P1081413">
      <xmlPr mapId="1" xpath="/GFI-IZD-POD/IPK-GFI-IZD-POD_1000344/P1081413" xmlDataType="decimal"/>
    </xmlCellPr>
  </singleXmlCell>
  <singleXmlCell id="1396" xr6:uid="{00000000-000C-0000-FFFF-FFFF59050000}" r="N57" connectionId="0">
    <xmlCellPr id="1" xr6:uid="{00000000-0010-0000-5905-000001000000}" uniqueName="P1081414">
      <xmlPr mapId="1" xpath="/GFI-IZD-POD/IPK-GFI-IZD-POD_1000344/P1081414" xmlDataType="decimal"/>
    </xmlCellPr>
  </singleXmlCell>
  <singleXmlCell id="1397" xr6:uid="{00000000-000C-0000-FFFF-FFFF5A050000}" r="O57" connectionId="0">
    <xmlCellPr id="1" xr6:uid="{00000000-0010-0000-5A05-000001000000}" uniqueName="P1081415">
      <xmlPr mapId="1" xpath="/GFI-IZD-POD/IPK-GFI-IZD-POD_1000344/P1081415" xmlDataType="decimal"/>
    </xmlCellPr>
  </singleXmlCell>
  <singleXmlCell id="1398" xr6:uid="{00000000-000C-0000-FFFF-FFFF5B050000}" r="P57" connectionId="0">
    <xmlCellPr id="1" xr6:uid="{00000000-0010-0000-5B05-000001000000}" uniqueName="P1082493">
      <xmlPr mapId="1" xpath="/GFI-IZD-POD/IPK-GFI-IZD-POD_1000344/P1082493" xmlDataType="decimal"/>
    </xmlCellPr>
  </singleXmlCell>
  <singleXmlCell id="1399" xr6:uid="{00000000-000C-0000-FFFF-FFFF5C050000}" r="Q57" connectionId="0">
    <xmlCellPr id="1" xr6:uid="{00000000-0010-0000-5C05-000001000000}" uniqueName="P1082497">
      <xmlPr mapId="1" xpath="/GFI-IZD-POD/IPK-GFI-IZD-POD_1000344/P1082497" xmlDataType="decimal"/>
    </xmlCellPr>
  </singleXmlCell>
  <singleXmlCell id="1400" xr6:uid="{00000000-000C-0000-FFFF-FFFF5D050000}" r="R57" connectionId="0">
    <xmlCellPr id="1" xr6:uid="{00000000-0010-0000-5D05-000001000000}" uniqueName="P1082498">
      <xmlPr mapId="1" xpath="/GFI-IZD-POD/IPK-GFI-IZD-POD_1000344/P1082498" xmlDataType="decimal"/>
    </xmlCellPr>
  </singleXmlCell>
  <singleXmlCell id="1401" xr6:uid="{00000000-000C-0000-FFFF-FFFF5E050000}" r="U57" connectionId="0">
    <xmlCellPr id="1" xr6:uid="{00000000-0010-0000-5E05-000001000000}" uniqueName="P1082501">
      <xmlPr mapId="1" xpath="/GFI-IZD-POD/IPK-GFI-IZD-POD_1000344/P1082501" xmlDataType="decimal"/>
    </xmlCellPr>
  </singleXmlCell>
  <singleXmlCell id="1402" xr6:uid="{00000000-000C-0000-FFFF-FFFF5F050000}" r="V57" connectionId="0">
    <xmlCellPr id="1" xr6:uid="{00000000-0010-0000-5F05-000001000000}" uniqueName="P1082437">
      <xmlPr mapId="1" xpath="/GFI-IZD-POD/IPK-GFI-IZD-POD_1000344/P1082437" xmlDataType="decimal"/>
    </xmlCellPr>
  </singleXmlCell>
  <singleXmlCell id="1403" xr6:uid="{00000000-000C-0000-FFFF-FFFF60050000}" r="W57" connectionId="0">
    <xmlCellPr id="1" xr6:uid="{00000000-0010-0000-6005-000001000000}" uniqueName="P1082503">
      <xmlPr mapId="1" xpath="/GFI-IZD-POD/IPK-GFI-IZD-POD_1000344/P1082503" xmlDataType="decimal"/>
    </xmlCellPr>
  </singleXmlCell>
  <singleXmlCell id="1404" xr6:uid="{00000000-000C-0000-FFFF-FFFF61050000}" r="X57" connectionId="0">
    <xmlCellPr id="1" xr6:uid="{00000000-0010-0000-6105-000001000000}" uniqueName="P1082505">
      <xmlPr mapId="1" xpath="/GFI-IZD-POD/IPK-GFI-IZD-POD_1000344/P1082505" xmlDataType="decimal"/>
    </xmlCellPr>
  </singleXmlCell>
  <singleXmlCell id="1405" xr6:uid="{00000000-000C-0000-FFFF-FFFF62050000}" r="Y57" connectionId="0">
    <xmlCellPr id="1" xr6:uid="{00000000-0010-0000-6205-000001000000}" uniqueName="P1082507">
      <xmlPr mapId="1" xpath="/GFI-IZD-POD/IPK-GFI-IZD-POD_1000344/P1082507" xmlDataType="decimal"/>
    </xmlCellPr>
  </singleXmlCell>
  <singleXmlCell id="1406" xr6:uid="{00000000-000C-0000-FFFF-FFFF63050000}" r="H59" connectionId="0">
    <xmlCellPr id="1" xr6:uid="{00000000-0010-0000-6305-000001000000}" uniqueName="P1081416">
      <xmlPr mapId="1" xpath="/GFI-IZD-POD/IPK-GFI-IZD-POD_1000344/P1081416" xmlDataType="decimal"/>
    </xmlCellPr>
  </singleXmlCell>
  <singleXmlCell id="1407" xr6:uid="{00000000-000C-0000-FFFF-FFFF64050000}" r="I59" connectionId="0">
    <xmlCellPr id="1" xr6:uid="{00000000-0010-0000-6405-000001000000}" uniqueName="P1081501">
      <xmlPr mapId="1" xpath="/GFI-IZD-POD/IPK-GFI-IZD-POD_1000344/P1081501" xmlDataType="decimal"/>
    </xmlCellPr>
  </singleXmlCell>
  <singleXmlCell id="1408" xr6:uid="{00000000-000C-0000-FFFF-FFFF65050000}" r="J59" connectionId="0">
    <xmlCellPr id="1" xr6:uid="{00000000-0010-0000-6505-000001000000}" uniqueName="P1081502">
      <xmlPr mapId="1" xpath="/GFI-IZD-POD/IPK-GFI-IZD-POD_1000344/P1081502" xmlDataType="decimal"/>
    </xmlCellPr>
  </singleXmlCell>
  <singleXmlCell id="1409" xr6:uid="{00000000-000C-0000-FFFF-FFFF66050000}" r="K59" connectionId="0">
    <xmlCellPr id="1" xr6:uid="{00000000-0010-0000-6605-000001000000}" uniqueName="P1081503">
      <xmlPr mapId="1" xpath="/GFI-IZD-POD/IPK-GFI-IZD-POD_1000344/P1081503" xmlDataType="decimal"/>
    </xmlCellPr>
  </singleXmlCell>
  <singleXmlCell id="1410" xr6:uid="{00000000-000C-0000-FFFF-FFFF67050000}" r="L59" connectionId="0">
    <xmlCellPr id="1" xr6:uid="{00000000-0010-0000-6705-000001000000}" uniqueName="P1081504">
      <xmlPr mapId="1" xpath="/GFI-IZD-POD/IPK-GFI-IZD-POD_1000344/P1081504" xmlDataType="decimal"/>
    </xmlCellPr>
  </singleXmlCell>
  <singleXmlCell id="1411" xr6:uid="{00000000-000C-0000-FFFF-FFFF68050000}" r="M59" connectionId="0">
    <xmlCellPr id="1" xr6:uid="{00000000-0010-0000-6805-000001000000}" uniqueName="P1081505">
      <xmlPr mapId="1" xpath="/GFI-IZD-POD/IPK-GFI-IZD-POD_1000344/P1081505" xmlDataType="decimal"/>
    </xmlCellPr>
  </singleXmlCell>
  <singleXmlCell id="1412" xr6:uid="{00000000-000C-0000-FFFF-FFFF69050000}" r="N59" connectionId="0">
    <xmlCellPr id="1" xr6:uid="{00000000-0010-0000-6905-000001000000}" uniqueName="P1081506">
      <xmlPr mapId="1" xpath="/GFI-IZD-POD/IPK-GFI-IZD-POD_1000344/P1081506" xmlDataType="decimal"/>
    </xmlCellPr>
  </singleXmlCell>
  <singleXmlCell id="1413" xr6:uid="{00000000-000C-0000-FFFF-FFFF6A050000}" r="O59" connectionId="0">
    <xmlCellPr id="1" xr6:uid="{00000000-0010-0000-6A05-000001000000}" uniqueName="P1081507">
      <xmlPr mapId="1" xpath="/GFI-IZD-POD/IPK-GFI-IZD-POD_1000344/P1081507" xmlDataType="decimal"/>
    </xmlCellPr>
  </singleXmlCell>
  <singleXmlCell id="1414" xr6:uid="{00000000-000C-0000-FFFF-FFFF6B050000}" r="P59" connectionId="0">
    <xmlCellPr id="1" xr6:uid="{00000000-0010-0000-6B05-000001000000}" uniqueName="P1082510">
      <xmlPr mapId="1" xpath="/GFI-IZD-POD/IPK-GFI-IZD-POD_1000344/P1082510" xmlDataType="decimal"/>
    </xmlCellPr>
  </singleXmlCell>
  <singleXmlCell id="1415" xr6:uid="{00000000-000C-0000-FFFF-FFFF6C050000}" r="Q59" connectionId="0">
    <xmlCellPr id="1" xr6:uid="{00000000-0010-0000-6C05-000001000000}" uniqueName="P1082512">
      <xmlPr mapId="1" xpath="/GFI-IZD-POD/IPK-GFI-IZD-POD_1000344/P1082512" xmlDataType="decimal"/>
    </xmlCellPr>
  </singleXmlCell>
  <singleXmlCell id="1416" xr6:uid="{00000000-000C-0000-FFFF-FFFF6D050000}" r="R59" connectionId="0">
    <xmlCellPr id="1" xr6:uid="{00000000-0010-0000-6D05-000001000000}" uniqueName="P1082514">
      <xmlPr mapId="1" xpath="/GFI-IZD-POD/IPK-GFI-IZD-POD_1000344/P1082514" xmlDataType="decimal"/>
    </xmlCellPr>
  </singleXmlCell>
  <singleXmlCell id="1417" xr6:uid="{00000000-000C-0000-FFFF-FFFF6E050000}" r="U59" connectionId="0">
    <xmlCellPr id="1" xr6:uid="{00000000-0010-0000-6E05-000001000000}" uniqueName="P1082516">
      <xmlPr mapId="1" xpath="/GFI-IZD-POD/IPK-GFI-IZD-POD_1000344/P1082516" xmlDataType="decimal"/>
    </xmlCellPr>
  </singleXmlCell>
  <singleXmlCell id="1418" xr6:uid="{00000000-000C-0000-FFFF-FFFF6F050000}" r="V59" connectionId="0">
    <xmlCellPr id="1" xr6:uid="{00000000-0010-0000-6F05-000001000000}" uniqueName="P1082519">
      <xmlPr mapId="1" xpath="/GFI-IZD-POD/IPK-GFI-IZD-POD_1000344/P1082519" xmlDataType="decimal"/>
    </xmlCellPr>
  </singleXmlCell>
  <singleXmlCell id="1419" xr6:uid="{00000000-000C-0000-FFFF-FFFF70050000}" r="W59" connectionId="0">
    <xmlCellPr id="1" xr6:uid="{00000000-0010-0000-7005-000001000000}" uniqueName="P1082440">
      <xmlPr mapId="1" xpath="/GFI-IZD-POD/IPK-GFI-IZD-POD_1000344/P1082440" xmlDataType="decimal"/>
    </xmlCellPr>
  </singleXmlCell>
  <singleXmlCell id="1420" xr6:uid="{00000000-000C-0000-FFFF-FFFF71050000}" r="X59" connectionId="0">
    <xmlCellPr id="1" xr6:uid="{00000000-0010-0000-7105-000001000000}" uniqueName="P1082521">
      <xmlPr mapId="1" xpath="/GFI-IZD-POD/IPK-GFI-IZD-POD_1000344/P1082521" xmlDataType="decimal"/>
    </xmlCellPr>
  </singleXmlCell>
  <singleXmlCell id="1421" xr6:uid="{00000000-000C-0000-FFFF-FFFF72050000}" r="Y59" connectionId="0">
    <xmlCellPr id="1" xr6:uid="{00000000-0010-0000-7205-000001000000}" uniqueName="P1082523">
      <xmlPr mapId="1" xpath="/GFI-IZD-POD/IPK-GFI-IZD-POD_1000344/P1082523" xmlDataType="decimal"/>
    </xmlCellPr>
  </singleXmlCell>
  <singleXmlCell id="1422" xr6:uid="{00000000-000C-0000-FFFF-FFFF73050000}" r="H61" connectionId="0">
    <xmlCellPr id="1" xr6:uid="{00000000-0010-0000-7305-000001000000}" uniqueName="P1081508">
      <xmlPr mapId="1" xpath="/GFI-IZD-POD/IPK-GFI-IZD-POD_1000344/P1081508" xmlDataType="decimal"/>
    </xmlCellPr>
  </singleXmlCell>
  <singleXmlCell id="1423" xr6:uid="{00000000-000C-0000-FFFF-FFFF74050000}" r="I61" connectionId="0">
    <xmlCellPr id="1" xr6:uid="{00000000-0010-0000-7405-000001000000}" uniqueName="P1081509">
      <xmlPr mapId="1" xpath="/GFI-IZD-POD/IPK-GFI-IZD-POD_1000344/P1081509" xmlDataType="decimal"/>
    </xmlCellPr>
  </singleXmlCell>
  <singleXmlCell id="1424" xr6:uid="{00000000-000C-0000-FFFF-FFFF75050000}" r="J61" connectionId="0">
    <xmlCellPr id="1" xr6:uid="{00000000-0010-0000-7505-000001000000}" uniqueName="P1081510">
      <xmlPr mapId="1" xpath="/GFI-IZD-POD/IPK-GFI-IZD-POD_1000344/P1081510" xmlDataType="decimal"/>
    </xmlCellPr>
  </singleXmlCell>
  <singleXmlCell id="1425" xr6:uid="{00000000-000C-0000-FFFF-FFFF76050000}" r="K61" connectionId="0">
    <xmlCellPr id="1" xr6:uid="{00000000-0010-0000-7605-000001000000}" uniqueName="P1081511">
      <xmlPr mapId="1" xpath="/GFI-IZD-POD/IPK-GFI-IZD-POD_1000344/P1081511" xmlDataType="decimal"/>
    </xmlCellPr>
  </singleXmlCell>
  <singleXmlCell id="1426" xr6:uid="{00000000-000C-0000-FFFF-FFFF77050000}" r="L61" connectionId="0">
    <xmlCellPr id="1" xr6:uid="{00000000-0010-0000-7705-000001000000}" uniqueName="P1081512">
      <xmlPr mapId="1" xpath="/GFI-IZD-POD/IPK-GFI-IZD-POD_1000344/P1081512" xmlDataType="decimal"/>
    </xmlCellPr>
  </singleXmlCell>
  <singleXmlCell id="1427" xr6:uid="{00000000-000C-0000-FFFF-FFFF78050000}" r="M61" connectionId="0">
    <xmlCellPr id="1" xr6:uid="{00000000-0010-0000-7805-000001000000}" uniqueName="P1081513">
      <xmlPr mapId="1" xpath="/GFI-IZD-POD/IPK-GFI-IZD-POD_1000344/P1081513" xmlDataType="decimal"/>
    </xmlCellPr>
  </singleXmlCell>
  <singleXmlCell id="1428" xr6:uid="{00000000-000C-0000-FFFF-FFFF79050000}" r="N61" connectionId="0">
    <xmlCellPr id="1" xr6:uid="{00000000-0010-0000-7905-000001000000}" uniqueName="P1081514">
      <xmlPr mapId="1" xpath="/GFI-IZD-POD/IPK-GFI-IZD-POD_1000344/P1081514" xmlDataType="decimal"/>
    </xmlCellPr>
  </singleXmlCell>
  <singleXmlCell id="1429" xr6:uid="{00000000-000C-0000-FFFF-FFFF7A050000}" r="O61" connectionId="0">
    <xmlCellPr id="1" xr6:uid="{00000000-0010-0000-7A05-000001000000}" uniqueName="P1081515">
      <xmlPr mapId="1" xpath="/GFI-IZD-POD/IPK-GFI-IZD-POD_1000344/P1081515" xmlDataType="decimal"/>
    </xmlCellPr>
  </singleXmlCell>
  <singleXmlCell id="1430" xr6:uid="{00000000-000C-0000-FFFF-FFFF7B050000}" r="P61" connectionId="0">
    <xmlCellPr id="1" xr6:uid="{00000000-0010-0000-7B05-000001000000}" uniqueName="P1082525">
      <xmlPr mapId="1" xpath="/GFI-IZD-POD/IPK-GFI-IZD-POD_1000344/P1082525" xmlDataType="decimal"/>
    </xmlCellPr>
  </singleXmlCell>
  <singleXmlCell id="1431" xr6:uid="{00000000-000C-0000-FFFF-FFFF7C050000}" r="Q61" connectionId="0">
    <xmlCellPr id="1" xr6:uid="{00000000-0010-0000-7C05-000001000000}" uniqueName="P1082527">
      <xmlPr mapId="1" xpath="/GFI-IZD-POD/IPK-GFI-IZD-POD_1000344/P1082527" xmlDataType="decimal"/>
    </xmlCellPr>
  </singleXmlCell>
  <singleXmlCell id="1432" xr6:uid="{00000000-000C-0000-FFFF-FFFF7D050000}" r="R61" connectionId="0">
    <xmlCellPr id="1" xr6:uid="{00000000-0010-0000-7D05-000001000000}" uniqueName="P1082528">
      <xmlPr mapId="1" xpath="/GFI-IZD-POD/IPK-GFI-IZD-POD_1000344/P1082528" xmlDataType="decimal"/>
    </xmlCellPr>
  </singleXmlCell>
  <singleXmlCell id="1433" xr6:uid="{00000000-000C-0000-FFFF-FFFF7E050000}" r="U61" connectionId="0">
    <xmlCellPr id="1" xr6:uid="{00000000-0010-0000-7E05-000001000000}" uniqueName="P1082529">
      <xmlPr mapId="1" xpath="/GFI-IZD-POD/IPK-GFI-IZD-POD_1000344/P1082529" xmlDataType="decimal"/>
    </xmlCellPr>
  </singleXmlCell>
  <singleXmlCell id="1434" xr6:uid="{00000000-000C-0000-FFFF-FFFF7F050000}" r="V61" connectionId="0">
    <xmlCellPr id="1" xr6:uid="{00000000-0010-0000-7F05-000001000000}" uniqueName="P1082530">
      <xmlPr mapId="1" xpath="/GFI-IZD-POD/IPK-GFI-IZD-POD_1000344/P1082530" xmlDataType="decimal"/>
    </xmlCellPr>
  </singleXmlCell>
  <singleXmlCell id="1435" xr6:uid="{00000000-000C-0000-FFFF-FFFF80050000}" r="W61" connectionId="0">
    <xmlCellPr id="1" xr6:uid="{00000000-0010-0000-8005-000001000000}" uniqueName="P1082532">
      <xmlPr mapId="1" xpath="/GFI-IZD-POD/IPK-GFI-IZD-POD_1000344/P1082532" xmlDataType="decimal"/>
    </xmlCellPr>
  </singleXmlCell>
  <singleXmlCell id="1436" xr6:uid="{00000000-000C-0000-FFFF-FFFF81050000}" r="X61" connectionId="0">
    <xmlCellPr id="1" xr6:uid="{00000000-0010-0000-8105-000001000000}" uniqueName="P1082442">
      <xmlPr mapId="1" xpath="/GFI-IZD-POD/IPK-GFI-IZD-POD_1000344/P1082442" xmlDataType="decimal"/>
    </xmlCellPr>
  </singleXmlCell>
  <singleXmlCell id="1437" xr6:uid="{00000000-000C-0000-FFFF-FFFF82050000}" r="Y61" connectionId="0">
    <xmlCellPr id="1" xr6:uid="{00000000-0010-0000-8205-000001000000}" uniqueName="P1082533">
      <xmlPr mapId="1" xpath="/GFI-IZD-POD/IPK-GFI-IZD-POD_1000344/P1082533" xmlDataType="decimal"/>
    </xmlCellPr>
  </singleXmlCell>
  <singleXmlCell id="1438" xr6:uid="{00000000-000C-0000-FFFF-FFFF83050000}" r="H62" connectionId="0">
    <xmlCellPr id="1" xr6:uid="{00000000-0010-0000-8305-000001000000}" uniqueName="P1081516">
      <xmlPr mapId="1" xpath="/GFI-IZD-POD/IPK-GFI-IZD-POD_1000344/P1081516" xmlDataType="decimal"/>
    </xmlCellPr>
  </singleXmlCell>
  <singleXmlCell id="1439" xr6:uid="{00000000-000C-0000-FFFF-FFFF84050000}" r="I62" connectionId="0">
    <xmlCellPr id="1" xr6:uid="{00000000-0010-0000-8405-000001000000}" uniqueName="P1081517">
      <xmlPr mapId="1" xpath="/GFI-IZD-POD/IPK-GFI-IZD-POD_1000344/P1081517" xmlDataType="decimal"/>
    </xmlCellPr>
  </singleXmlCell>
  <singleXmlCell id="1440" xr6:uid="{00000000-000C-0000-FFFF-FFFF85050000}" r="J62" connectionId="0">
    <xmlCellPr id="1" xr6:uid="{00000000-0010-0000-8505-000001000000}" uniqueName="P1081518">
      <xmlPr mapId="1" xpath="/GFI-IZD-POD/IPK-GFI-IZD-POD_1000344/P1081518" xmlDataType="decimal"/>
    </xmlCellPr>
  </singleXmlCell>
  <singleXmlCell id="1441" xr6:uid="{00000000-000C-0000-FFFF-FFFF86050000}" r="K62" connectionId="0">
    <xmlCellPr id="1" xr6:uid="{00000000-0010-0000-8605-000001000000}" uniqueName="P1081519">
      <xmlPr mapId="1" xpath="/GFI-IZD-POD/IPK-GFI-IZD-POD_1000344/P1081519" xmlDataType="decimal"/>
    </xmlCellPr>
  </singleXmlCell>
  <singleXmlCell id="1442" xr6:uid="{00000000-000C-0000-FFFF-FFFF87050000}" r="L62" connectionId="0">
    <xmlCellPr id="1" xr6:uid="{00000000-0010-0000-8705-000001000000}" uniqueName="P1081520">
      <xmlPr mapId="1" xpath="/GFI-IZD-POD/IPK-GFI-IZD-POD_1000344/P1081520" xmlDataType="decimal"/>
    </xmlCellPr>
  </singleXmlCell>
  <singleXmlCell id="1443" xr6:uid="{00000000-000C-0000-FFFF-FFFF88050000}" r="M62" connectionId="0">
    <xmlCellPr id="1" xr6:uid="{00000000-0010-0000-8805-000001000000}" uniqueName="P1081521">
      <xmlPr mapId="1" xpath="/GFI-IZD-POD/IPK-GFI-IZD-POD_1000344/P1081521" xmlDataType="decimal"/>
    </xmlCellPr>
  </singleXmlCell>
  <singleXmlCell id="1444" xr6:uid="{00000000-000C-0000-FFFF-FFFF89050000}" r="N62" connectionId="0">
    <xmlCellPr id="1" xr6:uid="{00000000-0010-0000-8905-000001000000}" uniqueName="P1081522">
      <xmlPr mapId="1" xpath="/GFI-IZD-POD/IPK-GFI-IZD-POD_1000344/P1081522" xmlDataType="decimal"/>
    </xmlCellPr>
  </singleXmlCell>
  <singleXmlCell id="1445" xr6:uid="{00000000-000C-0000-FFFF-FFFF8A050000}" r="O62" connectionId="0">
    <xmlCellPr id="1" xr6:uid="{00000000-0010-0000-8A05-000001000000}" uniqueName="P1081523">
      <xmlPr mapId="1" xpath="/GFI-IZD-POD/IPK-GFI-IZD-POD_1000344/P1081523" xmlDataType="decimal"/>
    </xmlCellPr>
  </singleXmlCell>
  <singleXmlCell id="1446" xr6:uid="{00000000-000C-0000-FFFF-FFFF8B050000}" r="P62" connectionId="0">
    <xmlCellPr id="1" xr6:uid="{00000000-0010-0000-8B05-000001000000}" uniqueName="P1082550">
      <xmlPr mapId="1" xpath="/GFI-IZD-POD/IPK-GFI-IZD-POD_1000344/P1082550" xmlDataType="decimal"/>
    </xmlCellPr>
  </singleXmlCell>
  <singleXmlCell id="1447" xr6:uid="{00000000-000C-0000-FFFF-FFFF8C050000}" r="Q62" connectionId="0">
    <xmlCellPr id="1" xr6:uid="{00000000-0010-0000-8C05-000001000000}" uniqueName="P1082552">
      <xmlPr mapId="1" xpath="/GFI-IZD-POD/IPK-GFI-IZD-POD_1000344/P1082552" xmlDataType="decimal"/>
    </xmlCellPr>
  </singleXmlCell>
  <singleXmlCell id="1448" xr6:uid="{00000000-000C-0000-FFFF-FFFF8D050000}" r="R62" connectionId="0">
    <xmlCellPr id="1" xr6:uid="{00000000-0010-0000-8D05-000001000000}" uniqueName="P1082554">
      <xmlPr mapId="1" xpath="/GFI-IZD-POD/IPK-GFI-IZD-POD_1000344/P1082554" xmlDataType="decimal"/>
    </xmlCellPr>
  </singleXmlCell>
  <singleXmlCell id="1449" xr6:uid="{00000000-000C-0000-FFFF-FFFF8E050000}" r="U62" connectionId="0">
    <xmlCellPr id="1" xr6:uid="{00000000-0010-0000-8E05-000001000000}" uniqueName="P1082558">
      <xmlPr mapId="1" xpath="/GFI-IZD-POD/IPK-GFI-IZD-POD_1000344/P1082558" xmlDataType="decimal"/>
    </xmlCellPr>
  </singleXmlCell>
  <singleXmlCell id="1450" xr6:uid="{00000000-000C-0000-FFFF-FFFF8F050000}" r="V62" connectionId="0">
    <xmlCellPr id="1" xr6:uid="{00000000-0010-0000-8F05-000001000000}" uniqueName="P1082562">
      <xmlPr mapId="1" xpath="/GFI-IZD-POD/IPK-GFI-IZD-POD_1000344/P1082562" xmlDataType="decimal"/>
    </xmlCellPr>
  </singleXmlCell>
  <singleXmlCell id="1451" xr6:uid="{00000000-000C-0000-FFFF-FFFF90050000}" r="W62" connectionId="0">
    <xmlCellPr id="1" xr6:uid="{00000000-0010-0000-9005-000001000000}" uniqueName="P1082564">
      <xmlPr mapId="1" xpath="/GFI-IZD-POD/IPK-GFI-IZD-POD_1000344/P1082564" xmlDataType="decimal"/>
    </xmlCellPr>
  </singleXmlCell>
  <singleXmlCell id="1452" xr6:uid="{00000000-000C-0000-FFFF-FFFF91050000}" r="X62" connectionId="0">
    <xmlCellPr id="1" xr6:uid="{00000000-0010-0000-9105-000001000000}" uniqueName="P1082566">
      <xmlPr mapId="1" xpath="/GFI-IZD-POD/IPK-GFI-IZD-POD_1000344/P1082566" xmlDataType="decimal"/>
    </xmlCellPr>
  </singleXmlCell>
  <singleXmlCell id="1453" xr6:uid="{00000000-000C-0000-FFFF-FFFF92050000}" r="Y62" connectionId="0">
    <xmlCellPr id="1" xr6:uid="{00000000-0010-0000-9205-000001000000}" uniqueName="P1082445">
      <xmlPr mapId="1" xpath="/GFI-IZD-POD/IPK-GFI-IZD-POD_1000344/P1082445" xmlDataType="decimal"/>
    </xmlCellPr>
  </singleXmlCell>
  <singleXmlCell id="1454" xr6:uid="{00000000-000C-0000-FFFF-FFFF93050000}" r="H63" connectionId="0">
    <xmlCellPr id="1" xr6:uid="{00000000-0010-0000-9305-000001000000}" uniqueName="P1081524">
      <xmlPr mapId="1" xpath="/GFI-IZD-POD/IPK-GFI-IZD-POD_1000344/P1081524" xmlDataType="decimal"/>
    </xmlCellPr>
  </singleXmlCell>
  <singleXmlCell id="1455" xr6:uid="{00000000-000C-0000-FFFF-FFFF94050000}" r="I63" connectionId="0">
    <xmlCellPr id="1" xr6:uid="{00000000-0010-0000-9405-000001000000}" uniqueName="P1081525">
      <xmlPr mapId="1" xpath="/GFI-IZD-POD/IPK-GFI-IZD-POD_1000344/P1081525" xmlDataType="decimal"/>
    </xmlCellPr>
  </singleXmlCell>
  <singleXmlCell id="1456" xr6:uid="{00000000-000C-0000-FFFF-FFFF95050000}" r="J63" connectionId="0">
    <xmlCellPr id="1" xr6:uid="{00000000-0010-0000-9505-000001000000}" uniqueName="P1081526">
      <xmlPr mapId="1" xpath="/GFI-IZD-POD/IPK-GFI-IZD-POD_1000344/P1081526" xmlDataType="decimal"/>
    </xmlCellPr>
  </singleXmlCell>
  <singleXmlCell id="1457" xr6:uid="{00000000-000C-0000-FFFF-FFFF96050000}" r="K63" connectionId="0">
    <xmlCellPr id="1" xr6:uid="{00000000-0010-0000-9605-000001000000}" uniqueName="P1081527">
      <xmlPr mapId="1" xpath="/GFI-IZD-POD/IPK-GFI-IZD-POD_1000344/P1081527" xmlDataType="decimal"/>
    </xmlCellPr>
  </singleXmlCell>
  <singleXmlCell id="1458" xr6:uid="{00000000-000C-0000-FFFF-FFFF97050000}" r="L63" connectionId="0">
    <xmlCellPr id="1" xr6:uid="{00000000-0010-0000-9705-000001000000}" uniqueName="P1081528">
      <xmlPr mapId="1" xpath="/GFI-IZD-POD/IPK-GFI-IZD-POD_1000344/P1081528" xmlDataType="decimal"/>
    </xmlCellPr>
  </singleXmlCell>
  <singleXmlCell id="1459" xr6:uid="{00000000-000C-0000-FFFF-FFFF98050000}" r="M63" connectionId="0">
    <xmlCellPr id="1" xr6:uid="{00000000-0010-0000-9805-000001000000}" uniqueName="P1081529">
      <xmlPr mapId="1" xpath="/GFI-IZD-POD/IPK-GFI-IZD-POD_1000344/P1081529" xmlDataType="decimal"/>
    </xmlCellPr>
  </singleXmlCell>
  <singleXmlCell id="1460" xr6:uid="{00000000-000C-0000-FFFF-FFFF99050000}" r="N63" connectionId="0">
    <xmlCellPr id="1" xr6:uid="{00000000-0010-0000-9905-000001000000}" uniqueName="P1081530">
      <xmlPr mapId="1" xpath="/GFI-IZD-POD/IPK-GFI-IZD-POD_1000344/P1081530" xmlDataType="decimal"/>
    </xmlCellPr>
  </singleXmlCell>
  <singleXmlCell id="1461" xr6:uid="{00000000-000C-0000-FFFF-FFFF9A050000}" r="O63" connectionId="0">
    <xmlCellPr id="1" xr6:uid="{00000000-0010-0000-9A05-000001000000}" uniqueName="P1081531">
      <xmlPr mapId="1" xpath="/GFI-IZD-POD/IPK-GFI-IZD-POD_1000344/P1081531" xmlDataType="decimal"/>
    </xmlCellPr>
  </singleXmlCell>
  <singleXmlCell id="1462" xr6:uid="{00000000-000C-0000-FFFF-FFFF9B050000}" r="P63" connectionId="0">
    <xmlCellPr id="1" xr6:uid="{00000000-0010-0000-9B05-000001000000}" uniqueName="P1082568">
      <xmlPr mapId="1" xpath="/GFI-IZD-POD/IPK-GFI-IZD-POD_1000344/P1082568" xmlDataType="decimal"/>
    </xmlCellPr>
  </singleXmlCell>
  <singleXmlCell id="1463" xr6:uid="{00000000-000C-0000-FFFF-FFFF9C050000}" r="Q63" connectionId="0">
    <xmlCellPr id="1" xr6:uid="{00000000-0010-0000-9C05-000001000000}" uniqueName="P1082570">
      <xmlPr mapId="1" xpath="/GFI-IZD-POD/IPK-GFI-IZD-POD_1000344/P1082570" xmlDataType="decimal"/>
    </xmlCellPr>
  </singleXmlCell>
  <singleXmlCell id="1464" xr6:uid="{00000000-000C-0000-FFFF-FFFF9D050000}" r="R63" connectionId="0">
    <xmlCellPr id="1" xr6:uid="{00000000-0010-0000-9D05-000001000000}" uniqueName="P1082573">
      <xmlPr mapId="1" xpath="/GFI-IZD-POD/IPK-GFI-IZD-POD_1000344/P1082573" xmlDataType="decimal"/>
    </xmlCellPr>
  </singleXmlCell>
  <singleXmlCell id="1465" xr6:uid="{00000000-000C-0000-FFFF-FFFF9E050000}" r="U63" connectionId="0">
    <xmlCellPr id="1" xr6:uid="{00000000-0010-0000-9E05-000001000000}" uniqueName="P1082576">
      <xmlPr mapId="1" xpath="/GFI-IZD-POD/IPK-GFI-IZD-POD_1000344/P1082576" xmlDataType="decimal"/>
    </xmlCellPr>
  </singleXmlCell>
  <singleXmlCell id="1466" xr6:uid="{00000000-000C-0000-FFFF-FFFF9F050000}" r="V63" connectionId="0">
    <xmlCellPr id="1" xr6:uid="{00000000-0010-0000-9F05-000001000000}" uniqueName="P1082578">
      <xmlPr mapId="1" xpath="/GFI-IZD-POD/IPK-GFI-IZD-POD_1000344/P1082578" xmlDataType="decimal"/>
    </xmlCellPr>
  </singleXmlCell>
  <singleXmlCell id="1467" xr6:uid="{00000000-000C-0000-FFFF-FFFFA0050000}" r="W63" connectionId="0">
    <xmlCellPr id="1" xr6:uid="{00000000-0010-0000-A005-000001000000}" uniqueName="P1082580">
      <xmlPr mapId="1" xpath="/GFI-IZD-POD/IPK-GFI-IZD-POD_1000344/P1082580" xmlDataType="decimal"/>
    </xmlCellPr>
  </singleXmlCell>
  <singleXmlCell id="1468" xr6:uid="{00000000-000C-0000-FFFF-FFFFA1050000}" r="X63" connectionId="0">
    <xmlCellPr id="1" xr6:uid="{00000000-0010-0000-A105-000001000000}" uniqueName="P1082582">
      <xmlPr mapId="1" xpath="/GFI-IZD-POD/IPK-GFI-IZD-POD_1000344/P1082582" xmlDataType="decimal"/>
    </xmlCellPr>
  </singleXmlCell>
  <singleXmlCell id="1469" xr6:uid="{00000000-000C-0000-FFFF-FFFFA2050000}" r="Y63" connectionId="0">
    <xmlCellPr id="1" xr6:uid="{00000000-0010-0000-A205-000001000000}"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workbookViewId="0">
      <selection activeCell="N43" sqref="N43"/>
    </sheetView>
  </sheetViews>
  <sheetFormatPr defaultRowHeight="13.2" x14ac:dyDescent="0.25"/>
  <cols>
    <col min="1" max="1" width="12.44140625" customWidth="1"/>
    <col min="2" max="2" width="9.109375" customWidth="1"/>
    <col min="9" max="9" width="12.6640625" customWidth="1"/>
  </cols>
  <sheetData>
    <row r="1" spans="1:10" ht="15.6" x14ac:dyDescent="0.25">
      <c r="A1" s="151"/>
      <c r="B1" s="152"/>
      <c r="C1" s="152"/>
      <c r="D1" s="29"/>
      <c r="E1" s="29"/>
      <c r="F1" s="29"/>
      <c r="G1" s="29"/>
      <c r="H1" s="29"/>
      <c r="I1" s="29"/>
      <c r="J1" s="30"/>
    </row>
    <row r="2" spans="1:10" ht="14.4" customHeight="1" x14ac:dyDescent="0.25">
      <c r="A2" s="153" t="s">
        <v>0</v>
      </c>
      <c r="B2" s="154"/>
      <c r="C2" s="154"/>
      <c r="D2" s="154"/>
      <c r="E2" s="154"/>
      <c r="F2" s="154"/>
      <c r="G2" s="154"/>
      <c r="H2" s="154"/>
      <c r="I2" s="154"/>
      <c r="J2" s="155"/>
    </row>
    <row r="3" spans="1:10" ht="13.8" x14ac:dyDescent="0.25">
      <c r="A3" s="85"/>
      <c r="B3" s="86"/>
      <c r="C3" s="86"/>
      <c r="D3" s="86"/>
      <c r="E3" s="86"/>
      <c r="F3" s="86"/>
      <c r="G3" s="86"/>
      <c r="H3" s="86"/>
      <c r="I3" s="86"/>
      <c r="J3" s="87"/>
    </row>
    <row r="4" spans="1:10" ht="33.6" customHeight="1" x14ac:dyDescent="0.25">
      <c r="A4" s="156" t="s">
        <v>1</v>
      </c>
      <c r="B4" s="157"/>
      <c r="C4" s="157"/>
      <c r="D4" s="157"/>
      <c r="E4" s="158">
        <v>44197</v>
      </c>
      <c r="F4" s="159"/>
      <c r="G4" s="93" t="s">
        <v>2</v>
      </c>
      <c r="H4" s="158">
        <v>44561</v>
      </c>
      <c r="I4" s="159"/>
      <c r="J4" s="31"/>
    </row>
    <row r="5" spans="1:10" s="98" customFormat="1" ht="10.199999999999999" customHeight="1" x14ac:dyDescent="0.3">
      <c r="A5" s="160"/>
      <c r="B5" s="161"/>
      <c r="C5" s="161"/>
      <c r="D5" s="161"/>
      <c r="E5" s="161"/>
      <c r="F5" s="161"/>
      <c r="G5" s="161"/>
      <c r="H5" s="161"/>
      <c r="I5" s="161"/>
      <c r="J5" s="162"/>
    </row>
    <row r="6" spans="1:10" ht="20.399999999999999" customHeight="1" x14ac:dyDescent="0.25">
      <c r="A6" s="88"/>
      <c r="B6" s="99" t="s">
        <v>3</v>
      </c>
      <c r="C6" s="89"/>
      <c r="D6" s="89"/>
      <c r="E6" s="111">
        <v>2021</v>
      </c>
      <c r="F6" s="100"/>
      <c r="G6" s="93"/>
      <c r="H6" s="100"/>
      <c r="I6" s="100"/>
      <c r="J6" s="40"/>
    </row>
    <row r="7" spans="1:10" s="102" customFormat="1" ht="10.95" customHeight="1" x14ac:dyDescent="0.25">
      <c r="A7" s="88"/>
      <c r="B7" s="89"/>
      <c r="C7" s="89"/>
      <c r="D7" s="89"/>
      <c r="E7" s="101"/>
      <c r="F7" s="101"/>
      <c r="G7" s="93"/>
      <c r="H7" s="101"/>
      <c r="I7" s="101"/>
      <c r="J7" s="40"/>
    </row>
    <row r="8" spans="1:10" ht="37.950000000000003" customHeight="1" x14ac:dyDescent="0.25">
      <c r="A8" s="164" t="s">
        <v>4</v>
      </c>
      <c r="B8" s="165"/>
      <c r="C8" s="165"/>
      <c r="D8" s="165"/>
      <c r="E8" s="165"/>
      <c r="F8" s="165"/>
      <c r="G8" s="165"/>
      <c r="H8" s="165"/>
      <c r="I8" s="165"/>
      <c r="J8" s="32"/>
    </row>
    <row r="9" spans="1:10" ht="13.8" x14ac:dyDescent="0.25">
      <c r="A9" s="33"/>
      <c r="B9" s="81"/>
      <c r="C9" s="81"/>
      <c r="D9" s="81"/>
      <c r="E9" s="163"/>
      <c r="F9" s="163"/>
      <c r="G9" s="116"/>
      <c r="H9" s="116"/>
      <c r="I9" s="91"/>
      <c r="J9" s="92"/>
    </row>
    <row r="10" spans="1:10" ht="25.95" customHeight="1" x14ac:dyDescent="0.25">
      <c r="A10" s="134" t="s">
        <v>5</v>
      </c>
      <c r="B10" s="135"/>
      <c r="C10" s="143" t="s">
        <v>498</v>
      </c>
      <c r="D10" s="144"/>
      <c r="E10" s="83"/>
      <c r="F10" s="119" t="s">
        <v>6</v>
      </c>
      <c r="G10" s="142"/>
      <c r="H10" s="128" t="s">
        <v>499</v>
      </c>
      <c r="I10" s="129"/>
      <c r="J10" s="34"/>
    </row>
    <row r="11" spans="1:10" ht="15.6" customHeight="1" x14ac:dyDescent="0.25">
      <c r="A11" s="33"/>
      <c r="B11" s="81"/>
      <c r="C11" s="81"/>
      <c r="D11" s="81"/>
      <c r="E11" s="150"/>
      <c r="F11" s="150"/>
      <c r="G11" s="150"/>
      <c r="H11" s="150"/>
      <c r="I11" s="84"/>
      <c r="J11" s="34"/>
    </row>
    <row r="12" spans="1:10" ht="21" customHeight="1" x14ac:dyDescent="0.25">
      <c r="A12" s="118" t="s">
        <v>7</v>
      </c>
      <c r="B12" s="135"/>
      <c r="C12" s="143" t="s">
        <v>500</v>
      </c>
      <c r="D12" s="144"/>
      <c r="E12" s="149"/>
      <c r="F12" s="150"/>
      <c r="G12" s="150"/>
      <c r="H12" s="150"/>
      <c r="I12" s="84"/>
      <c r="J12" s="34"/>
    </row>
    <row r="13" spans="1:10" ht="10.95" customHeight="1" x14ac:dyDescent="0.25">
      <c r="A13" s="83"/>
      <c r="B13" s="84"/>
      <c r="C13" s="81"/>
      <c r="D13" s="81"/>
      <c r="E13" s="116"/>
      <c r="F13" s="116"/>
      <c r="G13" s="116"/>
      <c r="H13" s="116"/>
      <c r="I13" s="81"/>
      <c r="J13" s="35"/>
    </row>
    <row r="14" spans="1:10" ht="22.95" customHeight="1" x14ac:dyDescent="0.25">
      <c r="A14" s="118" t="s">
        <v>8</v>
      </c>
      <c r="B14" s="142"/>
      <c r="C14" s="143" t="s">
        <v>501</v>
      </c>
      <c r="D14" s="144"/>
      <c r="E14" s="148"/>
      <c r="F14" s="136"/>
      <c r="G14" s="97" t="s">
        <v>9</v>
      </c>
      <c r="H14" s="143" t="s">
        <v>502</v>
      </c>
      <c r="I14" s="144"/>
      <c r="J14" s="94"/>
    </row>
    <row r="15" spans="1:10" ht="14.4" customHeight="1" x14ac:dyDescent="0.25">
      <c r="A15" s="83"/>
      <c r="B15" s="84"/>
      <c r="C15" s="81"/>
      <c r="D15" s="81"/>
      <c r="E15" s="116"/>
      <c r="F15" s="116"/>
      <c r="G15" s="116"/>
      <c r="H15" s="116"/>
      <c r="I15" s="81"/>
      <c r="J15" s="35"/>
    </row>
    <row r="16" spans="1:10" ht="13.2" customHeight="1" x14ac:dyDescent="0.25">
      <c r="A16" s="118" t="s">
        <v>10</v>
      </c>
      <c r="B16" s="142"/>
      <c r="C16" s="143" t="s">
        <v>503</v>
      </c>
      <c r="D16" s="144"/>
      <c r="E16" s="90"/>
      <c r="F16" s="90"/>
      <c r="G16" s="90"/>
      <c r="H16" s="90"/>
      <c r="I16" s="90"/>
      <c r="J16" s="94"/>
    </row>
    <row r="17" spans="1:10" ht="14.4" customHeight="1" x14ac:dyDescent="0.25">
      <c r="A17" s="145"/>
      <c r="B17" s="146"/>
      <c r="C17" s="146"/>
      <c r="D17" s="146"/>
      <c r="E17" s="146"/>
      <c r="F17" s="146"/>
      <c r="G17" s="146"/>
      <c r="H17" s="146"/>
      <c r="I17" s="146"/>
      <c r="J17" s="147"/>
    </row>
    <row r="18" spans="1:10" x14ac:dyDescent="0.25">
      <c r="A18" s="134" t="s">
        <v>11</v>
      </c>
      <c r="B18" s="135"/>
      <c r="C18" s="120" t="s">
        <v>504</v>
      </c>
      <c r="D18" s="121"/>
      <c r="E18" s="121"/>
      <c r="F18" s="121"/>
      <c r="G18" s="121"/>
      <c r="H18" s="121"/>
      <c r="I18" s="121"/>
      <c r="J18" s="122"/>
    </row>
    <row r="19" spans="1:10" ht="13.8" x14ac:dyDescent="0.25">
      <c r="A19" s="33"/>
      <c r="B19" s="81"/>
      <c r="C19" s="96"/>
      <c r="D19" s="81"/>
      <c r="E19" s="116"/>
      <c r="F19" s="116"/>
      <c r="G19" s="116"/>
      <c r="H19" s="116"/>
      <c r="I19" s="81"/>
      <c r="J19" s="35"/>
    </row>
    <row r="20" spans="1:10" ht="13.8" x14ac:dyDescent="0.25">
      <c r="A20" s="134" t="s">
        <v>12</v>
      </c>
      <c r="B20" s="135"/>
      <c r="C20" s="128">
        <v>10000</v>
      </c>
      <c r="D20" s="129"/>
      <c r="E20" s="116"/>
      <c r="F20" s="116"/>
      <c r="G20" s="120" t="s">
        <v>505</v>
      </c>
      <c r="H20" s="121"/>
      <c r="I20" s="121"/>
      <c r="J20" s="122"/>
    </row>
    <row r="21" spans="1:10" ht="13.8" x14ac:dyDescent="0.25">
      <c r="A21" s="33"/>
      <c r="B21" s="81"/>
      <c r="C21" s="81"/>
      <c r="D21" s="81"/>
      <c r="E21" s="116"/>
      <c r="F21" s="116"/>
      <c r="G21" s="116"/>
      <c r="H21" s="116"/>
      <c r="I21" s="81"/>
      <c r="J21" s="35"/>
    </row>
    <row r="22" spans="1:10" x14ac:dyDescent="0.25">
      <c r="A22" s="134" t="s">
        <v>13</v>
      </c>
      <c r="B22" s="135"/>
      <c r="C22" s="120" t="s">
        <v>506</v>
      </c>
      <c r="D22" s="121"/>
      <c r="E22" s="121"/>
      <c r="F22" s="121"/>
      <c r="G22" s="121"/>
      <c r="H22" s="121"/>
      <c r="I22" s="121"/>
      <c r="J22" s="122"/>
    </row>
    <row r="23" spans="1:10" ht="13.8" x14ac:dyDescent="0.25">
      <c r="A23" s="33"/>
      <c r="B23" s="81"/>
      <c r="C23" s="81"/>
      <c r="D23" s="81"/>
      <c r="E23" s="116"/>
      <c r="F23" s="116"/>
      <c r="G23" s="116"/>
      <c r="H23" s="116"/>
      <c r="I23" s="81"/>
      <c r="J23" s="35"/>
    </row>
    <row r="24" spans="1:10" x14ac:dyDescent="0.25">
      <c r="A24" s="134" t="s">
        <v>14</v>
      </c>
      <c r="B24" s="135"/>
      <c r="C24" s="120" t="s">
        <v>507</v>
      </c>
      <c r="D24" s="121"/>
      <c r="E24" s="121"/>
      <c r="F24" s="121"/>
      <c r="G24" s="121"/>
      <c r="H24" s="121"/>
      <c r="I24" s="121"/>
      <c r="J24" s="122"/>
    </row>
    <row r="25" spans="1:10" ht="13.8" x14ac:dyDescent="0.25">
      <c r="A25" s="33"/>
      <c r="B25" s="81"/>
      <c r="C25" s="96"/>
      <c r="D25" s="81"/>
      <c r="E25" s="116"/>
      <c r="F25" s="116"/>
      <c r="G25" s="116"/>
      <c r="H25" s="116"/>
      <c r="I25" s="81"/>
      <c r="J25" s="35"/>
    </row>
    <row r="26" spans="1:10" x14ac:dyDescent="0.25">
      <c r="A26" s="134" t="s">
        <v>15</v>
      </c>
      <c r="B26" s="135"/>
      <c r="C26" s="120" t="s">
        <v>508</v>
      </c>
      <c r="D26" s="121"/>
      <c r="E26" s="121"/>
      <c r="F26" s="121"/>
      <c r="G26" s="121"/>
      <c r="H26" s="121"/>
      <c r="I26" s="121"/>
      <c r="J26" s="122"/>
    </row>
    <row r="27" spans="1:10" ht="13.95" customHeight="1" x14ac:dyDescent="0.25">
      <c r="A27" s="33"/>
      <c r="B27" s="81"/>
      <c r="C27" s="96"/>
      <c r="D27" s="81"/>
      <c r="E27" s="116"/>
      <c r="F27" s="116"/>
      <c r="G27" s="116"/>
      <c r="H27" s="116"/>
      <c r="I27" s="81"/>
      <c r="J27" s="35"/>
    </row>
    <row r="28" spans="1:10" ht="22.95" customHeight="1" x14ac:dyDescent="0.25">
      <c r="A28" s="118" t="s">
        <v>16</v>
      </c>
      <c r="B28" s="135"/>
      <c r="C28" s="62" t="s">
        <v>509</v>
      </c>
      <c r="D28" s="36"/>
      <c r="E28" s="139"/>
      <c r="F28" s="139"/>
      <c r="G28" s="139"/>
      <c r="H28" s="139"/>
      <c r="I28" s="140"/>
      <c r="J28" s="141"/>
    </row>
    <row r="29" spans="1:10" ht="13.8" x14ac:dyDescent="0.25">
      <c r="A29" s="33"/>
      <c r="B29" s="81"/>
      <c r="C29" s="81"/>
      <c r="D29" s="81"/>
      <c r="E29" s="116"/>
      <c r="F29" s="116"/>
      <c r="G29" s="116"/>
      <c r="H29" s="116"/>
      <c r="I29" s="81"/>
      <c r="J29" s="35"/>
    </row>
    <row r="30" spans="1:10" ht="14.4" x14ac:dyDescent="0.25">
      <c r="A30" s="134" t="s">
        <v>17</v>
      </c>
      <c r="B30" s="135"/>
      <c r="C30" s="110" t="s">
        <v>510</v>
      </c>
      <c r="D30" s="130" t="s">
        <v>18</v>
      </c>
      <c r="E30" s="131"/>
      <c r="F30" s="131"/>
      <c r="G30" s="131"/>
      <c r="H30" s="103" t="s">
        <v>19</v>
      </c>
      <c r="I30" s="104" t="s">
        <v>20</v>
      </c>
      <c r="J30" s="105"/>
    </row>
    <row r="31" spans="1:10" ht="13.8" x14ac:dyDescent="0.25">
      <c r="A31" s="134"/>
      <c r="B31" s="135"/>
      <c r="C31" s="37"/>
      <c r="D31" s="93"/>
      <c r="E31" s="136"/>
      <c r="F31" s="136"/>
      <c r="G31" s="136"/>
      <c r="H31" s="136"/>
      <c r="I31" s="137"/>
      <c r="J31" s="138"/>
    </row>
    <row r="32" spans="1:10" ht="13.8" x14ac:dyDescent="0.25">
      <c r="A32" s="134" t="s">
        <v>21</v>
      </c>
      <c r="B32" s="135"/>
      <c r="C32" s="62" t="s">
        <v>511</v>
      </c>
      <c r="D32" s="130" t="s">
        <v>22</v>
      </c>
      <c r="E32" s="131"/>
      <c r="F32" s="131"/>
      <c r="G32" s="131"/>
      <c r="H32" s="106" t="s">
        <v>23</v>
      </c>
      <c r="I32" s="107" t="s">
        <v>24</v>
      </c>
      <c r="J32" s="108"/>
    </row>
    <row r="33" spans="1:10" ht="13.8" x14ac:dyDescent="0.25">
      <c r="A33" s="33"/>
      <c r="B33" s="81"/>
      <c r="C33" s="81"/>
      <c r="D33" s="81"/>
      <c r="E33" s="116"/>
      <c r="F33" s="116"/>
      <c r="G33" s="116"/>
      <c r="H33" s="116"/>
      <c r="I33" s="81"/>
      <c r="J33" s="35"/>
    </row>
    <row r="34" spans="1:10" x14ac:dyDescent="0.25">
      <c r="A34" s="130" t="s">
        <v>25</v>
      </c>
      <c r="B34" s="131"/>
      <c r="C34" s="131"/>
      <c r="D34" s="131"/>
      <c r="E34" s="131" t="s">
        <v>26</v>
      </c>
      <c r="F34" s="131"/>
      <c r="G34" s="131"/>
      <c r="H34" s="131"/>
      <c r="I34" s="131"/>
      <c r="J34" s="38" t="s">
        <v>27</v>
      </c>
    </row>
    <row r="35" spans="1:10" ht="13.8" x14ac:dyDescent="0.25">
      <c r="A35" s="33"/>
      <c r="B35" s="81"/>
      <c r="C35" s="81"/>
      <c r="D35" s="81"/>
      <c r="E35" s="116"/>
      <c r="F35" s="116"/>
      <c r="G35" s="116"/>
      <c r="H35" s="116"/>
      <c r="I35" s="81"/>
      <c r="J35" s="92"/>
    </row>
    <row r="36" spans="1:10" x14ac:dyDescent="0.25">
      <c r="A36" s="123"/>
      <c r="B36" s="124"/>
      <c r="C36" s="124"/>
      <c r="D36" s="124"/>
      <c r="E36" s="123"/>
      <c r="F36" s="124"/>
      <c r="G36" s="124"/>
      <c r="H36" s="124"/>
      <c r="I36" s="125"/>
      <c r="J36" s="82"/>
    </row>
    <row r="37" spans="1:10" ht="13.8" x14ac:dyDescent="0.25">
      <c r="A37" s="33"/>
      <c r="B37" s="81"/>
      <c r="C37" s="96"/>
      <c r="D37" s="133"/>
      <c r="E37" s="133"/>
      <c r="F37" s="133"/>
      <c r="G37" s="133"/>
      <c r="H37" s="133"/>
      <c r="I37" s="133"/>
      <c r="J37" s="35"/>
    </row>
    <row r="38" spans="1:10" x14ac:dyDescent="0.25">
      <c r="A38" s="123"/>
      <c r="B38" s="124"/>
      <c r="C38" s="124"/>
      <c r="D38" s="125"/>
      <c r="E38" s="123"/>
      <c r="F38" s="124"/>
      <c r="G38" s="124"/>
      <c r="H38" s="124"/>
      <c r="I38" s="125"/>
      <c r="J38" s="62"/>
    </row>
    <row r="39" spans="1:10" ht="13.8" x14ac:dyDescent="0.25">
      <c r="A39" s="33"/>
      <c r="B39" s="81"/>
      <c r="C39" s="96"/>
      <c r="D39" s="95"/>
      <c r="E39" s="133"/>
      <c r="F39" s="133"/>
      <c r="G39" s="133"/>
      <c r="H39" s="133"/>
      <c r="I39" s="84"/>
      <c r="J39" s="35"/>
    </row>
    <row r="40" spans="1:10" x14ac:dyDescent="0.25">
      <c r="A40" s="123"/>
      <c r="B40" s="124"/>
      <c r="C40" s="124"/>
      <c r="D40" s="125"/>
      <c r="E40" s="123"/>
      <c r="F40" s="124"/>
      <c r="G40" s="124"/>
      <c r="H40" s="124"/>
      <c r="I40" s="125"/>
      <c r="J40" s="62"/>
    </row>
    <row r="41" spans="1:10" ht="13.8" x14ac:dyDescent="0.25">
      <c r="A41" s="33"/>
      <c r="B41" s="81"/>
      <c r="C41" s="96"/>
      <c r="D41" s="95"/>
      <c r="E41" s="133"/>
      <c r="F41" s="133"/>
      <c r="G41" s="133"/>
      <c r="H41" s="133"/>
      <c r="I41" s="84"/>
      <c r="J41" s="35"/>
    </row>
    <row r="42" spans="1:10" x14ac:dyDescent="0.25">
      <c r="A42" s="123"/>
      <c r="B42" s="124"/>
      <c r="C42" s="124"/>
      <c r="D42" s="125"/>
      <c r="E42" s="123"/>
      <c r="F42" s="124"/>
      <c r="G42" s="124"/>
      <c r="H42" s="124"/>
      <c r="I42" s="125"/>
      <c r="J42" s="62"/>
    </row>
    <row r="43" spans="1:10" ht="13.8" x14ac:dyDescent="0.25">
      <c r="A43" s="39"/>
      <c r="B43" s="96"/>
      <c r="C43" s="115"/>
      <c r="D43" s="115"/>
      <c r="E43" s="116"/>
      <c r="F43" s="116"/>
      <c r="G43" s="115"/>
      <c r="H43" s="115"/>
      <c r="I43" s="115"/>
      <c r="J43" s="35"/>
    </row>
    <row r="44" spans="1:10" x14ac:dyDescent="0.25">
      <c r="A44" s="123"/>
      <c r="B44" s="124"/>
      <c r="C44" s="124"/>
      <c r="D44" s="125"/>
      <c r="E44" s="123"/>
      <c r="F44" s="124"/>
      <c r="G44" s="124"/>
      <c r="H44" s="124"/>
      <c r="I44" s="125"/>
      <c r="J44" s="62"/>
    </row>
    <row r="45" spans="1:10" ht="13.8" x14ac:dyDescent="0.25">
      <c r="A45" s="39"/>
      <c r="B45" s="96"/>
      <c r="C45" s="96"/>
      <c r="D45" s="81"/>
      <c r="E45" s="132"/>
      <c r="F45" s="132"/>
      <c r="G45" s="115"/>
      <c r="H45" s="115"/>
      <c r="I45" s="81"/>
      <c r="J45" s="35"/>
    </row>
    <row r="46" spans="1:10" x14ac:dyDescent="0.25">
      <c r="A46" s="123"/>
      <c r="B46" s="124"/>
      <c r="C46" s="124"/>
      <c r="D46" s="125"/>
      <c r="E46" s="123"/>
      <c r="F46" s="124"/>
      <c r="G46" s="124"/>
      <c r="H46" s="124"/>
      <c r="I46" s="125"/>
      <c r="J46" s="62"/>
    </row>
    <row r="47" spans="1:10" ht="13.8" x14ac:dyDescent="0.25">
      <c r="A47" s="39"/>
      <c r="B47" s="96"/>
      <c r="C47" s="96"/>
      <c r="D47" s="81"/>
      <c r="E47" s="116"/>
      <c r="F47" s="116"/>
      <c r="G47" s="115"/>
      <c r="H47" s="115"/>
      <c r="I47" s="81"/>
      <c r="J47" s="109" t="s">
        <v>28</v>
      </c>
    </row>
    <row r="48" spans="1:10" ht="13.8" x14ac:dyDescent="0.25">
      <c r="A48" s="39"/>
      <c r="B48" s="96"/>
      <c r="C48" s="96"/>
      <c r="D48" s="81"/>
      <c r="E48" s="116"/>
      <c r="F48" s="116"/>
      <c r="G48" s="115"/>
      <c r="H48" s="115"/>
      <c r="I48" s="81"/>
      <c r="J48" s="109" t="s">
        <v>29</v>
      </c>
    </row>
    <row r="49" spans="1:10" ht="14.4" customHeight="1" x14ac:dyDescent="0.25">
      <c r="A49" s="118" t="s">
        <v>30</v>
      </c>
      <c r="B49" s="119"/>
      <c r="C49" s="128"/>
      <c r="D49" s="129"/>
      <c r="E49" s="126" t="s">
        <v>31</v>
      </c>
      <c r="F49" s="127"/>
      <c r="G49" s="120"/>
      <c r="H49" s="121"/>
      <c r="I49" s="121"/>
      <c r="J49" s="122"/>
    </row>
    <row r="50" spans="1:10" ht="13.8" x14ac:dyDescent="0.25">
      <c r="A50" s="39"/>
      <c r="B50" s="96"/>
      <c r="C50" s="115"/>
      <c r="D50" s="115"/>
      <c r="E50" s="116"/>
      <c r="F50" s="116"/>
      <c r="G50" s="117" t="s">
        <v>32</v>
      </c>
      <c r="H50" s="117"/>
      <c r="I50" s="117"/>
      <c r="J50" s="40"/>
    </row>
    <row r="51" spans="1:10" ht="13.95" customHeight="1" x14ac:dyDescent="0.25">
      <c r="A51" s="118" t="s">
        <v>33</v>
      </c>
      <c r="B51" s="119"/>
      <c r="C51" s="120" t="s">
        <v>512</v>
      </c>
      <c r="D51" s="121"/>
      <c r="E51" s="121"/>
      <c r="F51" s="121"/>
      <c r="G51" s="121"/>
      <c r="H51" s="121"/>
      <c r="I51" s="121"/>
      <c r="J51" s="122"/>
    </row>
    <row r="52" spans="1:10" ht="13.8" x14ac:dyDescent="0.25">
      <c r="A52" s="33"/>
      <c r="B52" s="81"/>
      <c r="C52" s="139" t="s">
        <v>34</v>
      </c>
      <c r="D52" s="139"/>
      <c r="E52" s="139"/>
      <c r="F52" s="139"/>
      <c r="G52" s="139"/>
      <c r="H52" s="139"/>
      <c r="I52" s="139"/>
      <c r="J52" s="35"/>
    </row>
    <row r="53" spans="1:10" ht="13.8" x14ac:dyDescent="0.25">
      <c r="A53" s="118" t="s">
        <v>35</v>
      </c>
      <c r="B53" s="119"/>
      <c r="C53" s="170" t="s">
        <v>513</v>
      </c>
      <c r="D53" s="171"/>
      <c r="E53" s="172"/>
      <c r="F53" s="116"/>
      <c r="G53" s="116"/>
      <c r="H53" s="131"/>
      <c r="I53" s="131"/>
      <c r="J53" s="173"/>
    </row>
    <row r="54" spans="1:10" ht="13.8" x14ac:dyDescent="0.25">
      <c r="A54" s="33"/>
      <c r="B54" s="81"/>
      <c r="C54" s="96"/>
      <c r="D54" s="81"/>
      <c r="E54" s="116"/>
      <c r="F54" s="116"/>
      <c r="G54" s="116"/>
      <c r="H54" s="116"/>
      <c r="I54" s="81"/>
      <c r="J54" s="35"/>
    </row>
    <row r="55" spans="1:10" ht="14.4" customHeight="1" x14ac:dyDescent="0.25">
      <c r="A55" s="118" t="s">
        <v>36</v>
      </c>
      <c r="B55" s="119"/>
      <c r="C55" s="120" t="s">
        <v>507</v>
      </c>
      <c r="D55" s="121"/>
      <c r="E55" s="121"/>
      <c r="F55" s="121"/>
      <c r="G55" s="121"/>
      <c r="H55" s="121"/>
      <c r="I55" s="121"/>
      <c r="J55" s="122"/>
    </row>
    <row r="56" spans="1:10" ht="13.8" x14ac:dyDescent="0.25">
      <c r="A56" s="33"/>
      <c r="B56" s="81"/>
      <c r="C56" s="81"/>
      <c r="D56" s="81"/>
      <c r="E56" s="116"/>
      <c r="F56" s="116"/>
      <c r="G56" s="116"/>
      <c r="H56" s="116"/>
      <c r="I56" s="81"/>
      <c r="J56" s="35"/>
    </row>
    <row r="57" spans="1:10" x14ac:dyDescent="0.25">
      <c r="A57" s="118" t="s">
        <v>37</v>
      </c>
      <c r="B57" s="119"/>
      <c r="C57" s="120" t="s">
        <v>514</v>
      </c>
      <c r="D57" s="121"/>
      <c r="E57" s="121"/>
      <c r="F57" s="121"/>
      <c r="G57" s="121"/>
      <c r="H57" s="121"/>
      <c r="I57" s="121"/>
      <c r="J57" s="122"/>
    </row>
    <row r="58" spans="1:10" ht="14.4" customHeight="1" x14ac:dyDescent="0.25">
      <c r="A58" s="33"/>
      <c r="B58" s="81"/>
      <c r="C58" s="117" t="s">
        <v>38</v>
      </c>
      <c r="D58" s="117"/>
      <c r="E58" s="117"/>
      <c r="F58" s="117"/>
      <c r="G58" s="81"/>
      <c r="H58" s="81"/>
      <c r="I58" s="81"/>
      <c r="J58" s="35"/>
    </row>
    <row r="59" spans="1:10" ht="13.8" x14ac:dyDescent="0.25">
      <c r="A59" s="118" t="s">
        <v>39</v>
      </c>
      <c r="B59" s="119"/>
      <c r="C59" s="166"/>
      <c r="D59" s="167"/>
      <c r="E59" s="167"/>
      <c r="F59" s="167"/>
      <c r="G59" s="167"/>
      <c r="H59" s="167"/>
      <c r="I59" s="167"/>
      <c r="J59" s="168"/>
    </row>
    <row r="60" spans="1:10" ht="14.4" customHeight="1" x14ac:dyDescent="0.25">
      <c r="A60" s="41"/>
      <c r="B60" s="42"/>
      <c r="C60" s="169" t="s">
        <v>40</v>
      </c>
      <c r="D60" s="169"/>
      <c r="E60" s="169"/>
      <c r="F60" s="169"/>
      <c r="G60" s="169"/>
      <c r="H60" s="42"/>
      <c r="I60" s="42"/>
      <c r="J60" s="43"/>
    </row>
    <row r="67" ht="27" customHeight="1" x14ac:dyDescent="0.25"/>
    <row r="71" ht="38.4" customHeight="1" x14ac:dyDescent="0.25"/>
  </sheetData>
  <sheetProtection algorithmName="SHA-512" hashValue="MdwuNgaDQ725UaLrccuDvCVbekCg+s4vjkKJx8wJ4PTsNGef4UXjCPf/sC9ZZorqXZtlTmB7XlM+e+P/nMADRQ==" saltValue="nI/gIAR6Yq+j8/Ci3xI9yw==" spinCount="100000" sheet="1" formatCells="0"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workbookViewId="0">
      <selection activeCell="I138" sqref="I138"/>
    </sheetView>
  </sheetViews>
  <sheetFormatPr defaultColWidth="8.88671875" defaultRowHeight="13.2" x14ac:dyDescent="0.25"/>
  <cols>
    <col min="1" max="7" width="8.88671875" style="25"/>
    <col min="8" max="9" width="16.6640625" style="61" customWidth="1"/>
    <col min="10" max="10" width="10.33203125" style="25" bestFit="1" customWidth="1"/>
    <col min="11" max="16384" width="8.88671875" style="25"/>
  </cols>
  <sheetData>
    <row r="1" spans="1:9" x14ac:dyDescent="0.25">
      <c r="A1" s="187" t="s">
        <v>41</v>
      </c>
      <c r="B1" s="188"/>
      <c r="C1" s="188"/>
      <c r="D1" s="188"/>
      <c r="E1" s="188"/>
      <c r="F1" s="188"/>
      <c r="G1" s="188"/>
      <c r="H1" s="188"/>
      <c r="I1" s="188"/>
    </row>
    <row r="2" spans="1:9" x14ac:dyDescent="0.25">
      <c r="A2" s="189" t="s">
        <v>515</v>
      </c>
      <c r="B2" s="190"/>
      <c r="C2" s="190"/>
      <c r="D2" s="190"/>
      <c r="E2" s="190"/>
      <c r="F2" s="190"/>
      <c r="G2" s="190"/>
      <c r="H2" s="190"/>
      <c r="I2" s="190"/>
    </row>
    <row r="3" spans="1:9" x14ac:dyDescent="0.25">
      <c r="A3" s="191" t="s">
        <v>42</v>
      </c>
      <c r="B3" s="192"/>
      <c r="C3" s="192"/>
      <c r="D3" s="192"/>
      <c r="E3" s="192"/>
      <c r="F3" s="192"/>
      <c r="G3" s="192"/>
      <c r="H3" s="192"/>
      <c r="I3" s="192"/>
    </row>
    <row r="4" spans="1:9" x14ac:dyDescent="0.25">
      <c r="A4" s="193" t="s">
        <v>516</v>
      </c>
      <c r="B4" s="194"/>
      <c r="C4" s="194"/>
      <c r="D4" s="194"/>
      <c r="E4" s="194"/>
      <c r="F4" s="194"/>
      <c r="G4" s="194"/>
      <c r="H4" s="194"/>
      <c r="I4" s="195"/>
    </row>
    <row r="5" spans="1:9" ht="31.2" thickBot="1" x14ac:dyDescent="0.3">
      <c r="A5" s="199" t="s">
        <v>43</v>
      </c>
      <c r="B5" s="200"/>
      <c r="C5" s="200"/>
      <c r="D5" s="200"/>
      <c r="E5" s="200"/>
      <c r="F5" s="201"/>
      <c r="G5" s="26" t="s">
        <v>44</v>
      </c>
      <c r="H5" s="56" t="s">
        <v>45</v>
      </c>
      <c r="I5" s="57" t="s">
        <v>46</v>
      </c>
    </row>
    <row r="6" spans="1:9" x14ac:dyDescent="0.25">
      <c r="A6" s="196">
        <v>1</v>
      </c>
      <c r="B6" s="197"/>
      <c r="C6" s="197"/>
      <c r="D6" s="197"/>
      <c r="E6" s="197"/>
      <c r="F6" s="198"/>
      <c r="G6" s="27">
        <v>2</v>
      </c>
      <c r="H6" s="28">
        <v>3</v>
      </c>
      <c r="I6" s="28">
        <v>4</v>
      </c>
    </row>
    <row r="7" spans="1:9" x14ac:dyDescent="0.25">
      <c r="A7" s="202"/>
      <c r="B7" s="202"/>
      <c r="C7" s="202"/>
      <c r="D7" s="202"/>
      <c r="E7" s="202"/>
      <c r="F7" s="202"/>
      <c r="G7" s="202"/>
      <c r="H7" s="202"/>
      <c r="I7" s="203"/>
    </row>
    <row r="8" spans="1:9" ht="12.75" customHeight="1" x14ac:dyDescent="0.25">
      <c r="A8" s="204" t="s">
        <v>47</v>
      </c>
      <c r="B8" s="205"/>
      <c r="C8" s="205"/>
      <c r="D8" s="205"/>
      <c r="E8" s="205"/>
      <c r="F8" s="206"/>
      <c r="G8" s="16">
        <v>1</v>
      </c>
      <c r="H8" s="58">
        <v>0</v>
      </c>
      <c r="I8" s="58">
        <v>0</v>
      </c>
    </row>
    <row r="9" spans="1:9" ht="12.75" customHeight="1" x14ac:dyDescent="0.25">
      <c r="A9" s="184" t="s">
        <v>48</v>
      </c>
      <c r="B9" s="185"/>
      <c r="C9" s="185"/>
      <c r="D9" s="185"/>
      <c r="E9" s="185"/>
      <c r="F9" s="186"/>
      <c r="G9" s="17">
        <v>2</v>
      </c>
      <c r="H9" s="59">
        <f>H10+H17+H27+H38+H43</f>
        <v>305000489</v>
      </c>
      <c r="I9" s="59">
        <f>I10+I17+I27+I38+I43</f>
        <v>352320315</v>
      </c>
    </row>
    <row r="10" spans="1:9" ht="12.75" customHeight="1" x14ac:dyDescent="0.25">
      <c r="A10" s="175" t="s">
        <v>49</v>
      </c>
      <c r="B10" s="176"/>
      <c r="C10" s="176"/>
      <c r="D10" s="176"/>
      <c r="E10" s="176"/>
      <c r="F10" s="177"/>
      <c r="G10" s="17">
        <v>3</v>
      </c>
      <c r="H10" s="59">
        <f>H11+H12+H13+H14+H15+H16</f>
        <v>36464639</v>
      </c>
      <c r="I10" s="59">
        <f>I11+I12+I13+I14+I15+I16</f>
        <v>38595008</v>
      </c>
    </row>
    <row r="11" spans="1:9" ht="12.75" customHeight="1" x14ac:dyDescent="0.25">
      <c r="A11" s="181" t="s">
        <v>50</v>
      </c>
      <c r="B11" s="182"/>
      <c r="C11" s="182"/>
      <c r="D11" s="182"/>
      <c r="E11" s="182"/>
      <c r="F11" s="183"/>
      <c r="G11" s="16">
        <v>4</v>
      </c>
      <c r="H11" s="58">
        <v>0</v>
      </c>
      <c r="I11" s="58">
        <v>0</v>
      </c>
    </row>
    <row r="12" spans="1:9" ht="23.4" customHeight="1" x14ac:dyDescent="0.25">
      <c r="A12" s="181" t="s">
        <v>51</v>
      </c>
      <c r="B12" s="182"/>
      <c r="C12" s="182"/>
      <c r="D12" s="182"/>
      <c r="E12" s="182"/>
      <c r="F12" s="183"/>
      <c r="G12" s="16">
        <v>5</v>
      </c>
      <c r="H12" s="58">
        <v>24010403</v>
      </c>
      <c r="I12" s="58">
        <v>23490619</v>
      </c>
    </row>
    <row r="13" spans="1:9" ht="12.75" customHeight="1" x14ac:dyDescent="0.25">
      <c r="A13" s="181" t="s">
        <v>52</v>
      </c>
      <c r="B13" s="182"/>
      <c r="C13" s="182"/>
      <c r="D13" s="182"/>
      <c r="E13" s="182"/>
      <c r="F13" s="183"/>
      <c r="G13" s="16">
        <v>6</v>
      </c>
      <c r="H13" s="58">
        <v>11929586</v>
      </c>
      <c r="I13" s="58">
        <v>11929586</v>
      </c>
    </row>
    <row r="14" spans="1:9" ht="12.75" customHeight="1" x14ac:dyDescent="0.25">
      <c r="A14" s="181" t="s">
        <v>53</v>
      </c>
      <c r="B14" s="182"/>
      <c r="C14" s="182"/>
      <c r="D14" s="182"/>
      <c r="E14" s="182"/>
      <c r="F14" s="183"/>
      <c r="G14" s="16">
        <v>7</v>
      </c>
      <c r="H14" s="58">
        <v>374082</v>
      </c>
      <c r="I14" s="58">
        <v>312013</v>
      </c>
    </row>
    <row r="15" spans="1:9" ht="12.75" customHeight="1" x14ac:dyDescent="0.25">
      <c r="A15" s="181" t="s">
        <v>54</v>
      </c>
      <c r="B15" s="182"/>
      <c r="C15" s="182"/>
      <c r="D15" s="182"/>
      <c r="E15" s="182"/>
      <c r="F15" s="183"/>
      <c r="G15" s="16">
        <v>8</v>
      </c>
      <c r="H15" s="58">
        <v>150568</v>
      </c>
      <c r="I15" s="58">
        <v>2862790</v>
      </c>
    </row>
    <row r="16" spans="1:9" ht="12.75" customHeight="1" x14ac:dyDescent="0.25">
      <c r="A16" s="181" t="s">
        <v>55</v>
      </c>
      <c r="B16" s="182"/>
      <c r="C16" s="182"/>
      <c r="D16" s="182"/>
      <c r="E16" s="182"/>
      <c r="F16" s="183"/>
      <c r="G16" s="16">
        <v>9</v>
      </c>
      <c r="H16" s="58">
        <v>0</v>
      </c>
      <c r="I16" s="58">
        <v>0</v>
      </c>
    </row>
    <row r="17" spans="1:9" ht="12.75" customHeight="1" x14ac:dyDescent="0.25">
      <c r="A17" s="175" t="s">
        <v>56</v>
      </c>
      <c r="B17" s="176"/>
      <c r="C17" s="176"/>
      <c r="D17" s="176"/>
      <c r="E17" s="176"/>
      <c r="F17" s="177"/>
      <c r="G17" s="17">
        <v>10</v>
      </c>
      <c r="H17" s="59">
        <f>H18+H19+H20+H21+H22+H23+H24+H25+H26</f>
        <v>156645918</v>
      </c>
      <c r="I17" s="59">
        <f>I18+I19+I20+I21+I22+I23+I24+I25+I26</f>
        <v>207718922</v>
      </c>
    </row>
    <row r="18" spans="1:9" ht="12.75" customHeight="1" x14ac:dyDescent="0.25">
      <c r="A18" s="181" t="s">
        <v>57</v>
      </c>
      <c r="B18" s="182"/>
      <c r="C18" s="182"/>
      <c r="D18" s="182"/>
      <c r="E18" s="182"/>
      <c r="F18" s="183"/>
      <c r="G18" s="16">
        <v>11</v>
      </c>
      <c r="H18" s="58">
        <v>23406270</v>
      </c>
      <c r="I18" s="58">
        <v>23406270</v>
      </c>
    </row>
    <row r="19" spans="1:9" ht="12.75" customHeight="1" x14ac:dyDescent="0.25">
      <c r="A19" s="181" t="s">
        <v>58</v>
      </c>
      <c r="B19" s="182"/>
      <c r="C19" s="182"/>
      <c r="D19" s="182"/>
      <c r="E19" s="182"/>
      <c r="F19" s="183"/>
      <c r="G19" s="16">
        <v>12</v>
      </c>
      <c r="H19" s="58">
        <v>107675773</v>
      </c>
      <c r="I19" s="58">
        <v>114109591</v>
      </c>
    </row>
    <row r="20" spans="1:9" ht="12.75" customHeight="1" x14ac:dyDescent="0.25">
      <c r="A20" s="181" t="s">
        <v>59</v>
      </c>
      <c r="B20" s="182"/>
      <c r="C20" s="182"/>
      <c r="D20" s="182"/>
      <c r="E20" s="182"/>
      <c r="F20" s="183"/>
      <c r="G20" s="16">
        <v>13</v>
      </c>
      <c r="H20" s="58">
        <v>18839578</v>
      </c>
      <c r="I20" s="58">
        <v>20706248</v>
      </c>
    </row>
    <row r="21" spans="1:9" ht="12.75" customHeight="1" x14ac:dyDescent="0.25">
      <c r="A21" s="181" t="s">
        <v>60</v>
      </c>
      <c r="B21" s="182"/>
      <c r="C21" s="182"/>
      <c r="D21" s="182"/>
      <c r="E21" s="182"/>
      <c r="F21" s="183"/>
      <c r="G21" s="16">
        <v>14</v>
      </c>
      <c r="H21" s="58">
        <v>2576429</v>
      </c>
      <c r="I21" s="58">
        <v>1601479</v>
      </c>
    </row>
    <row r="22" spans="1:9" ht="12.75" customHeight="1" x14ac:dyDescent="0.25">
      <c r="A22" s="181" t="s">
        <v>61</v>
      </c>
      <c r="B22" s="182"/>
      <c r="C22" s="182"/>
      <c r="D22" s="182"/>
      <c r="E22" s="182"/>
      <c r="F22" s="183"/>
      <c r="G22" s="16">
        <v>15</v>
      </c>
      <c r="H22" s="58">
        <v>0</v>
      </c>
      <c r="I22" s="58">
        <v>0</v>
      </c>
    </row>
    <row r="23" spans="1:9" ht="12.75" customHeight="1" x14ac:dyDescent="0.25">
      <c r="A23" s="181" t="s">
        <v>62</v>
      </c>
      <c r="B23" s="182"/>
      <c r="C23" s="182"/>
      <c r="D23" s="182"/>
      <c r="E23" s="182"/>
      <c r="F23" s="183"/>
      <c r="G23" s="16">
        <v>16</v>
      </c>
      <c r="H23" s="58">
        <v>31000</v>
      </c>
      <c r="I23" s="58">
        <v>1655022</v>
      </c>
    </row>
    <row r="24" spans="1:9" ht="12.75" customHeight="1" x14ac:dyDescent="0.25">
      <c r="A24" s="181" t="s">
        <v>63</v>
      </c>
      <c r="B24" s="182"/>
      <c r="C24" s="182"/>
      <c r="D24" s="182"/>
      <c r="E24" s="182"/>
      <c r="F24" s="183"/>
      <c r="G24" s="16">
        <v>17</v>
      </c>
      <c r="H24" s="58">
        <v>3271048</v>
      </c>
      <c r="I24" s="58">
        <v>45402992</v>
      </c>
    </row>
    <row r="25" spans="1:9" ht="12.75" customHeight="1" x14ac:dyDescent="0.25">
      <c r="A25" s="181" t="s">
        <v>64</v>
      </c>
      <c r="B25" s="182"/>
      <c r="C25" s="182"/>
      <c r="D25" s="182"/>
      <c r="E25" s="182"/>
      <c r="F25" s="183"/>
      <c r="G25" s="16">
        <v>18</v>
      </c>
      <c r="H25" s="58">
        <v>845820</v>
      </c>
      <c r="I25" s="58">
        <v>837320</v>
      </c>
    </row>
    <row r="26" spans="1:9" ht="12.75" customHeight="1" x14ac:dyDescent="0.25">
      <c r="A26" s="181" t="s">
        <v>65</v>
      </c>
      <c r="B26" s="182"/>
      <c r="C26" s="182"/>
      <c r="D26" s="182"/>
      <c r="E26" s="182"/>
      <c r="F26" s="183"/>
      <c r="G26" s="16">
        <v>19</v>
      </c>
      <c r="H26" s="58">
        <v>0</v>
      </c>
      <c r="I26" s="58">
        <v>0</v>
      </c>
    </row>
    <row r="27" spans="1:9" ht="12.75" customHeight="1" x14ac:dyDescent="0.25">
      <c r="A27" s="175" t="s">
        <v>66</v>
      </c>
      <c r="B27" s="176"/>
      <c r="C27" s="176"/>
      <c r="D27" s="176"/>
      <c r="E27" s="176"/>
      <c r="F27" s="177"/>
      <c r="G27" s="17">
        <v>20</v>
      </c>
      <c r="H27" s="59">
        <f>SUM(H28:H37)</f>
        <v>109837493</v>
      </c>
      <c r="I27" s="59">
        <f>SUM(I28:I37)</f>
        <v>104369222</v>
      </c>
    </row>
    <row r="28" spans="1:9" ht="12.75" customHeight="1" x14ac:dyDescent="0.25">
      <c r="A28" s="181" t="s">
        <v>67</v>
      </c>
      <c r="B28" s="182"/>
      <c r="C28" s="182"/>
      <c r="D28" s="182"/>
      <c r="E28" s="182"/>
      <c r="F28" s="183"/>
      <c r="G28" s="16">
        <v>21</v>
      </c>
      <c r="H28" s="58">
        <v>100199330</v>
      </c>
      <c r="I28" s="58">
        <v>100199330</v>
      </c>
    </row>
    <row r="29" spans="1:9" ht="12.75" customHeight="1" x14ac:dyDescent="0.25">
      <c r="A29" s="181" t="s">
        <v>68</v>
      </c>
      <c r="B29" s="182"/>
      <c r="C29" s="182"/>
      <c r="D29" s="182"/>
      <c r="E29" s="182"/>
      <c r="F29" s="183"/>
      <c r="G29" s="16">
        <v>22</v>
      </c>
      <c r="H29" s="58">
        <v>0</v>
      </c>
      <c r="I29" s="58">
        <v>0</v>
      </c>
    </row>
    <row r="30" spans="1:9" ht="12.75" customHeight="1" x14ac:dyDescent="0.25">
      <c r="A30" s="181" t="s">
        <v>69</v>
      </c>
      <c r="B30" s="182"/>
      <c r="C30" s="182"/>
      <c r="D30" s="182"/>
      <c r="E30" s="182"/>
      <c r="F30" s="183"/>
      <c r="G30" s="16">
        <v>23</v>
      </c>
      <c r="H30" s="58">
        <v>0</v>
      </c>
      <c r="I30" s="58">
        <v>0</v>
      </c>
    </row>
    <row r="31" spans="1:9" ht="24.6" customHeight="1" x14ac:dyDescent="0.25">
      <c r="A31" s="181" t="s">
        <v>70</v>
      </c>
      <c r="B31" s="182"/>
      <c r="C31" s="182"/>
      <c r="D31" s="182"/>
      <c r="E31" s="182"/>
      <c r="F31" s="183"/>
      <c r="G31" s="16">
        <v>24</v>
      </c>
      <c r="H31" s="58">
        <v>0</v>
      </c>
      <c r="I31" s="58">
        <v>0</v>
      </c>
    </row>
    <row r="32" spans="1:9" ht="24" customHeight="1" x14ac:dyDescent="0.25">
      <c r="A32" s="181" t="s">
        <v>71</v>
      </c>
      <c r="B32" s="182"/>
      <c r="C32" s="182"/>
      <c r="D32" s="182"/>
      <c r="E32" s="182"/>
      <c r="F32" s="183"/>
      <c r="G32" s="16">
        <v>25</v>
      </c>
      <c r="H32" s="58">
        <v>0</v>
      </c>
      <c r="I32" s="58">
        <v>0</v>
      </c>
    </row>
    <row r="33" spans="1:9" ht="26.4" customHeight="1" x14ac:dyDescent="0.25">
      <c r="A33" s="181" t="s">
        <v>72</v>
      </c>
      <c r="B33" s="182"/>
      <c r="C33" s="182"/>
      <c r="D33" s="182"/>
      <c r="E33" s="182"/>
      <c r="F33" s="183"/>
      <c r="G33" s="16">
        <v>26</v>
      </c>
      <c r="H33" s="58">
        <v>0</v>
      </c>
      <c r="I33" s="58">
        <v>0</v>
      </c>
    </row>
    <row r="34" spans="1:9" ht="12.75" customHeight="1" x14ac:dyDescent="0.25">
      <c r="A34" s="181" t="s">
        <v>73</v>
      </c>
      <c r="B34" s="182"/>
      <c r="C34" s="182"/>
      <c r="D34" s="182"/>
      <c r="E34" s="182"/>
      <c r="F34" s="183"/>
      <c r="G34" s="16">
        <v>27</v>
      </c>
      <c r="H34" s="58">
        <v>0</v>
      </c>
      <c r="I34" s="58">
        <v>0</v>
      </c>
    </row>
    <row r="35" spans="1:9" ht="12.75" customHeight="1" x14ac:dyDescent="0.25">
      <c r="A35" s="181" t="s">
        <v>74</v>
      </c>
      <c r="B35" s="182"/>
      <c r="C35" s="182"/>
      <c r="D35" s="182"/>
      <c r="E35" s="182"/>
      <c r="F35" s="183"/>
      <c r="G35" s="16">
        <v>28</v>
      </c>
      <c r="H35" s="58">
        <v>9638163</v>
      </c>
      <c r="I35" s="58">
        <v>4169892</v>
      </c>
    </row>
    <row r="36" spans="1:9" ht="12.75" customHeight="1" x14ac:dyDescent="0.25">
      <c r="A36" s="181" t="s">
        <v>75</v>
      </c>
      <c r="B36" s="182"/>
      <c r="C36" s="182"/>
      <c r="D36" s="182"/>
      <c r="E36" s="182"/>
      <c r="F36" s="183"/>
      <c r="G36" s="16">
        <v>29</v>
      </c>
      <c r="H36" s="58">
        <v>0</v>
      </c>
      <c r="I36" s="58">
        <v>0</v>
      </c>
    </row>
    <row r="37" spans="1:9" ht="12.75" customHeight="1" x14ac:dyDescent="0.25">
      <c r="A37" s="181" t="s">
        <v>76</v>
      </c>
      <c r="B37" s="182"/>
      <c r="C37" s="182"/>
      <c r="D37" s="182"/>
      <c r="E37" s="182"/>
      <c r="F37" s="183"/>
      <c r="G37" s="16">
        <v>30</v>
      </c>
      <c r="H37" s="58">
        <v>0</v>
      </c>
      <c r="I37" s="58">
        <v>0</v>
      </c>
    </row>
    <row r="38" spans="1:9" ht="12.75" customHeight="1" x14ac:dyDescent="0.25">
      <c r="A38" s="175" t="s">
        <v>77</v>
      </c>
      <c r="B38" s="176"/>
      <c r="C38" s="176"/>
      <c r="D38" s="176"/>
      <c r="E38" s="176"/>
      <c r="F38" s="177"/>
      <c r="G38" s="17">
        <v>31</v>
      </c>
      <c r="H38" s="59">
        <f>H39+H40+H41+H42</f>
        <v>1635092</v>
      </c>
      <c r="I38" s="59">
        <f>I39+I40+I41+I42</f>
        <v>1081601</v>
      </c>
    </row>
    <row r="39" spans="1:9" ht="12.75" customHeight="1" x14ac:dyDescent="0.25">
      <c r="A39" s="181" t="s">
        <v>78</v>
      </c>
      <c r="B39" s="182"/>
      <c r="C39" s="182"/>
      <c r="D39" s="182"/>
      <c r="E39" s="182"/>
      <c r="F39" s="183"/>
      <c r="G39" s="16">
        <v>32</v>
      </c>
      <c r="H39" s="58">
        <v>0</v>
      </c>
      <c r="I39" s="58">
        <v>0</v>
      </c>
    </row>
    <row r="40" spans="1:9" ht="21.6" customHeight="1" x14ac:dyDescent="0.25">
      <c r="A40" s="181" t="s">
        <v>79</v>
      </c>
      <c r="B40" s="182"/>
      <c r="C40" s="182"/>
      <c r="D40" s="182"/>
      <c r="E40" s="182"/>
      <c r="F40" s="183"/>
      <c r="G40" s="16">
        <v>33</v>
      </c>
      <c r="H40" s="58">
        <v>0</v>
      </c>
      <c r="I40" s="58">
        <v>0</v>
      </c>
    </row>
    <row r="41" spans="1:9" ht="12.75" customHeight="1" x14ac:dyDescent="0.25">
      <c r="A41" s="181" t="s">
        <v>80</v>
      </c>
      <c r="B41" s="182"/>
      <c r="C41" s="182"/>
      <c r="D41" s="182"/>
      <c r="E41" s="182"/>
      <c r="F41" s="183"/>
      <c r="G41" s="16">
        <v>34</v>
      </c>
      <c r="H41" s="58">
        <v>1635092</v>
      </c>
      <c r="I41" s="58">
        <v>1081601</v>
      </c>
    </row>
    <row r="42" spans="1:9" ht="12.75" customHeight="1" x14ac:dyDescent="0.25">
      <c r="A42" s="181" t="s">
        <v>81</v>
      </c>
      <c r="B42" s="182"/>
      <c r="C42" s="182"/>
      <c r="D42" s="182"/>
      <c r="E42" s="182"/>
      <c r="F42" s="183"/>
      <c r="G42" s="16">
        <v>35</v>
      </c>
      <c r="H42" s="58">
        <v>0</v>
      </c>
      <c r="I42" s="58">
        <v>0</v>
      </c>
    </row>
    <row r="43" spans="1:9" ht="12.75" customHeight="1" x14ac:dyDescent="0.25">
      <c r="A43" s="207" t="s">
        <v>82</v>
      </c>
      <c r="B43" s="208"/>
      <c r="C43" s="208"/>
      <c r="D43" s="208"/>
      <c r="E43" s="208"/>
      <c r="F43" s="209"/>
      <c r="G43" s="16">
        <v>36</v>
      </c>
      <c r="H43" s="58">
        <v>417347</v>
      </c>
      <c r="I43" s="58">
        <v>555562</v>
      </c>
    </row>
    <row r="44" spans="1:9" ht="12.75" customHeight="1" x14ac:dyDescent="0.25">
      <c r="A44" s="184" t="s">
        <v>83</v>
      </c>
      <c r="B44" s="185"/>
      <c r="C44" s="185"/>
      <c r="D44" s="185"/>
      <c r="E44" s="185"/>
      <c r="F44" s="186"/>
      <c r="G44" s="17">
        <v>37</v>
      </c>
      <c r="H44" s="59">
        <f>H45+H53+H60+H70</f>
        <v>2096516668</v>
      </c>
      <c r="I44" s="59">
        <f>I45+I53+I60+I70</f>
        <v>1784677915</v>
      </c>
    </row>
    <row r="45" spans="1:9" ht="12.75" customHeight="1" x14ac:dyDescent="0.25">
      <c r="A45" s="175" t="s">
        <v>84</v>
      </c>
      <c r="B45" s="176"/>
      <c r="C45" s="176"/>
      <c r="D45" s="176"/>
      <c r="E45" s="176"/>
      <c r="F45" s="177"/>
      <c r="G45" s="17">
        <v>38</v>
      </c>
      <c r="H45" s="59">
        <f>SUM(H46:H52)</f>
        <v>336643083</v>
      </c>
      <c r="I45" s="59">
        <f>SUM(I46:I52)</f>
        <v>319598649</v>
      </c>
    </row>
    <row r="46" spans="1:9" ht="12.75" customHeight="1" x14ac:dyDescent="0.25">
      <c r="A46" s="181" t="s">
        <v>85</v>
      </c>
      <c r="B46" s="182"/>
      <c r="C46" s="182"/>
      <c r="D46" s="182"/>
      <c r="E46" s="182"/>
      <c r="F46" s="183"/>
      <c r="G46" s="16">
        <v>39</v>
      </c>
      <c r="H46" s="58">
        <v>119297</v>
      </c>
      <c r="I46" s="58">
        <v>100563</v>
      </c>
    </row>
    <row r="47" spans="1:9" ht="12.75" customHeight="1" x14ac:dyDescent="0.25">
      <c r="A47" s="181" t="s">
        <v>86</v>
      </c>
      <c r="B47" s="182"/>
      <c r="C47" s="182"/>
      <c r="D47" s="182"/>
      <c r="E47" s="182"/>
      <c r="F47" s="183"/>
      <c r="G47" s="16">
        <v>40</v>
      </c>
      <c r="H47" s="58">
        <v>0</v>
      </c>
      <c r="I47" s="58">
        <v>0</v>
      </c>
    </row>
    <row r="48" spans="1:9" ht="12.75" customHeight="1" x14ac:dyDescent="0.25">
      <c r="A48" s="181" t="s">
        <v>87</v>
      </c>
      <c r="B48" s="182"/>
      <c r="C48" s="182"/>
      <c r="D48" s="182"/>
      <c r="E48" s="182"/>
      <c r="F48" s="183"/>
      <c r="G48" s="16">
        <v>41</v>
      </c>
      <c r="H48" s="58">
        <v>0</v>
      </c>
      <c r="I48" s="58">
        <v>0</v>
      </c>
    </row>
    <row r="49" spans="1:9" ht="12.75" customHeight="1" x14ac:dyDescent="0.25">
      <c r="A49" s="181" t="s">
        <v>88</v>
      </c>
      <c r="B49" s="182"/>
      <c r="C49" s="182"/>
      <c r="D49" s="182"/>
      <c r="E49" s="182"/>
      <c r="F49" s="183"/>
      <c r="G49" s="16">
        <v>42</v>
      </c>
      <c r="H49" s="58">
        <v>333880976</v>
      </c>
      <c r="I49" s="58">
        <v>315949527</v>
      </c>
    </row>
    <row r="50" spans="1:9" ht="12.75" customHeight="1" x14ac:dyDescent="0.25">
      <c r="A50" s="181" t="s">
        <v>89</v>
      </c>
      <c r="B50" s="182"/>
      <c r="C50" s="182"/>
      <c r="D50" s="182"/>
      <c r="E50" s="182"/>
      <c r="F50" s="183"/>
      <c r="G50" s="16">
        <v>43</v>
      </c>
      <c r="H50" s="58">
        <v>2642810</v>
      </c>
      <c r="I50" s="58">
        <v>3548559</v>
      </c>
    </row>
    <row r="51" spans="1:9" ht="12.75" customHeight="1" x14ac:dyDescent="0.25">
      <c r="A51" s="181" t="s">
        <v>90</v>
      </c>
      <c r="B51" s="182"/>
      <c r="C51" s="182"/>
      <c r="D51" s="182"/>
      <c r="E51" s="182"/>
      <c r="F51" s="183"/>
      <c r="G51" s="16">
        <v>44</v>
      </c>
      <c r="H51" s="58">
        <v>0</v>
      </c>
      <c r="I51" s="58">
        <v>0</v>
      </c>
    </row>
    <row r="52" spans="1:9" ht="12.75" customHeight="1" x14ac:dyDescent="0.25">
      <c r="A52" s="181" t="s">
        <v>91</v>
      </c>
      <c r="B52" s="182"/>
      <c r="C52" s="182"/>
      <c r="D52" s="182"/>
      <c r="E52" s="182"/>
      <c r="F52" s="183"/>
      <c r="G52" s="16">
        <v>45</v>
      </c>
      <c r="H52" s="58">
        <v>0</v>
      </c>
      <c r="I52" s="58">
        <v>0</v>
      </c>
    </row>
    <row r="53" spans="1:9" ht="12.75" customHeight="1" x14ac:dyDescent="0.25">
      <c r="A53" s="175" t="s">
        <v>92</v>
      </c>
      <c r="B53" s="176"/>
      <c r="C53" s="176"/>
      <c r="D53" s="176"/>
      <c r="E53" s="176"/>
      <c r="F53" s="177"/>
      <c r="G53" s="17">
        <v>46</v>
      </c>
      <c r="H53" s="59">
        <f>SUM(H54:H59)</f>
        <v>1681671971</v>
      </c>
      <c r="I53" s="59">
        <f>SUM(I54:I59)</f>
        <v>1378310986</v>
      </c>
    </row>
    <row r="54" spans="1:9" ht="12.75" customHeight="1" x14ac:dyDescent="0.25">
      <c r="A54" s="181" t="s">
        <v>93</v>
      </c>
      <c r="B54" s="182"/>
      <c r="C54" s="182"/>
      <c r="D54" s="182"/>
      <c r="E54" s="182"/>
      <c r="F54" s="183"/>
      <c r="G54" s="16">
        <v>47</v>
      </c>
      <c r="H54" s="58">
        <v>117833029</v>
      </c>
      <c r="I54" s="58">
        <v>144206570</v>
      </c>
    </row>
    <row r="55" spans="1:9" ht="24.6" customHeight="1" x14ac:dyDescent="0.25">
      <c r="A55" s="181" t="s">
        <v>94</v>
      </c>
      <c r="B55" s="182"/>
      <c r="C55" s="182"/>
      <c r="D55" s="182"/>
      <c r="E55" s="182"/>
      <c r="F55" s="183"/>
      <c r="G55" s="16">
        <v>48</v>
      </c>
      <c r="H55" s="58">
        <v>23720641</v>
      </c>
      <c r="I55" s="58">
        <v>25521946</v>
      </c>
    </row>
    <row r="56" spans="1:9" ht="12.75" customHeight="1" x14ac:dyDescent="0.25">
      <c r="A56" s="181" t="s">
        <v>95</v>
      </c>
      <c r="B56" s="182"/>
      <c r="C56" s="182"/>
      <c r="D56" s="182"/>
      <c r="E56" s="182"/>
      <c r="F56" s="183"/>
      <c r="G56" s="16">
        <v>49</v>
      </c>
      <c r="H56" s="58">
        <v>1531867678</v>
      </c>
      <c r="I56" s="58">
        <v>1202360456</v>
      </c>
    </row>
    <row r="57" spans="1:9" ht="12.75" customHeight="1" x14ac:dyDescent="0.25">
      <c r="A57" s="181" t="s">
        <v>96</v>
      </c>
      <c r="B57" s="182"/>
      <c r="C57" s="182"/>
      <c r="D57" s="182"/>
      <c r="E57" s="182"/>
      <c r="F57" s="183"/>
      <c r="G57" s="16">
        <v>50</v>
      </c>
      <c r="H57" s="58">
        <v>29313</v>
      </c>
      <c r="I57" s="58">
        <v>34467</v>
      </c>
    </row>
    <row r="58" spans="1:9" ht="12.75" customHeight="1" x14ac:dyDescent="0.25">
      <c r="A58" s="181" t="s">
        <v>97</v>
      </c>
      <c r="B58" s="182"/>
      <c r="C58" s="182"/>
      <c r="D58" s="182"/>
      <c r="E58" s="182"/>
      <c r="F58" s="183"/>
      <c r="G58" s="16">
        <v>51</v>
      </c>
      <c r="H58" s="58">
        <v>5339555</v>
      </c>
      <c r="I58" s="58">
        <v>4684575</v>
      </c>
    </row>
    <row r="59" spans="1:9" ht="12.75" customHeight="1" x14ac:dyDescent="0.25">
      <c r="A59" s="181" t="s">
        <v>98</v>
      </c>
      <c r="B59" s="182"/>
      <c r="C59" s="182"/>
      <c r="D59" s="182"/>
      <c r="E59" s="182"/>
      <c r="F59" s="183"/>
      <c r="G59" s="16">
        <v>52</v>
      </c>
      <c r="H59" s="58">
        <v>2881755</v>
      </c>
      <c r="I59" s="58">
        <v>1502972</v>
      </c>
    </row>
    <row r="60" spans="1:9" ht="12.75" customHeight="1" x14ac:dyDescent="0.25">
      <c r="A60" s="175" t="s">
        <v>99</v>
      </c>
      <c r="B60" s="176"/>
      <c r="C60" s="176"/>
      <c r="D60" s="176"/>
      <c r="E60" s="176"/>
      <c r="F60" s="177"/>
      <c r="G60" s="17">
        <v>53</v>
      </c>
      <c r="H60" s="59">
        <f>SUM(H61:H69)</f>
        <v>5120821</v>
      </c>
      <c r="I60" s="59">
        <f>SUM(I61:I69)</f>
        <v>5425603</v>
      </c>
    </row>
    <row r="61" spans="1:9" ht="12.75" customHeight="1" x14ac:dyDescent="0.25">
      <c r="A61" s="181" t="s">
        <v>100</v>
      </c>
      <c r="B61" s="182"/>
      <c r="C61" s="182"/>
      <c r="D61" s="182"/>
      <c r="E61" s="182"/>
      <c r="F61" s="183"/>
      <c r="G61" s="16">
        <v>54</v>
      </c>
      <c r="H61" s="58">
        <v>0</v>
      </c>
      <c r="I61" s="58">
        <v>0</v>
      </c>
    </row>
    <row r="62" spans="1:9" ht="12.75" customHeight="1" x14ac:dyDescent="0.25">
      <c r="A62" s="181" t="s">
        <v>101</v>
      </c>
      <c r="B62" s="182"/>
      <c r="C62" s="182"/>
      <c r="D62" s="182"/>
      <c r="E62" s="182"/>
      <c r="F62" s="183"/>
      <c r="G62" s="16">
        <v>55</v>
      </c>
      <c r="H62" s="58">
        <v>0</v>
      </c>
      <c r="I62" s="58">
        <v>0</v>
      </c>
    </row>
    <row r="63" spans="1:9" ht="12.75" customHeight="1" x14ac:dyDescent="0.25">
      <c r="A63" s="181" t="s">
        <v>102</v>
      </c>
      <c r="B63" s="182"/>
      <c r="C63" s="182"/>
      <c r="D63" s="182"/>
      <c r="E63" s="182"/>
      <c r="F63" s="183"/>
      <c r="G63" s="16">
        <v>56</v>
      </c>
      <c r="H63" s="58">
        <v>50000</v>
      </c>
      <c r="I63" s="58">
        <v>50000</v>
      </c>
    </row>
    <row r="64" spans="1:9" ht="23.4" customHeight="1" x14ac:dyDescent="0.25">
      <c r="A64" s="181" t="s">
        <v>103</v>
      </c>
      <c r="B64" s="182"/>
      <c r="C64" s="182"/>
      <c r="D64" s="182"/>
      <c r="E64" s="182"/>
      <c r="F64" s="183"/>
      <c r="G64" s="16">
        <v>57</v>
      </c>
      <c r="H64" s="58">
        <v>0</v>
      </c>
      <c r="I64" s="58">
        <v>0</v>
      </c>
    </row>
    <row r="65" spans="1:9" ht="21" customHeight="1" x14ac:dyDescent="0.25">
      <c r="A65" s="181" t="s">
        <v>104</v>
      </c>
      <c r="B65" s="182"/>
      <c r="C65" s="182"/>
      <c r="D65" s="182"/>
      <c r="E65" s="182"/>
      <c r="F65" s="183"/>
      <c r="G65" s="16">
        <v>58</v>
      </c>
      <c r="H65" s="58">
        <v>0</v>
      </c>
      <c r="I65" s="58">
        <v>0</v>
      </c>
    </row>
    <row r="66" spans="1:9" ht="22.95" customHeight="1" x14ac:dyDescent="0.25">
      <c r="A66" s="181" t="s">
        <v>105</v>
      </c>
      <c r="B66" s="182"/>
      <c r="C66" s="182"/>
      <c r="D66" s="182"/>
      <c r="E66" s="182"/>
      <c r="F66" s="183"/>
      <c r="G66" s="16">
        <v>59</v>
      </c>
      <c r="H66" s="58">
        <v>0</v>
      </c>
      <c r="I66" s="58">
        <v>0</v>
      </c>
    </row>
    <row r="67" spans="1:9" ht="12.75" customHeight="1" x14ac:dyDescent="0.25">
      <c r="A67" s="181" t="s">
        <v>106</v>
      </c>
      <c r="B67" s="182"/>
      <c r="C67" s="182"/>
      <c r="D67" s="182"/>
      <c r="E67" s="182"/>
      <c r="F67" s="183"/>
      <c r="G67" s="16">
        <v>60</v>
      </c>
      <c r="H67" s="58">
        <v>0</v>
      </c>
      <c r="I67" s="58">
        <v>0</v>
      </c>
    </row>
    <row r="68" spans="1:9" ht="12.75" customHeight="1" x14ac:dyDescent="0.25">
      <c r="A68" s="181" t="s">
        <v>107</v>
      </c>
      <c r="B68" s="182"/>
      <c r="C68" s="182"/>
      <c r="D68" s="182"/>
      <c r="E68" s="182"/>
      <c r="F68" s="183"/>
      <c r="G68" s="16">
        <v>61</v>
      </c>
      <c r="H68" s="58">
        <v>5070821</v>
      </c>
      <c r="I68" s="58">
        <v>5375603</v>
      </c>
    </row>
    <row r="69" spans="1:9" ht="12.75" customHeight="1" x14ac:dyDescent="0.25">
      <c r="A69" s="181" t="s">
        <v>108</v>
      </c>
      <c r="B69" s="182"/>
      <c r="C69" s="182"/>
      <c r="D69" s="182"/>
      <c r="E69" s="182"/>
      <c r="F69" s="183"/>
      <c r="G69" s="16">
        <v>62</v>
      </c>
      <c r="H69" s="58">
        <v>0</v>
      </c>
      <c r="I69" s="58">
        <v>0</v>
      </c>
    </row>
    <row r="70" spans="1:9" ht="12.75" customHeight="1" x14ac:dyDescent="0.25">
      <c r="A70" s="207" t="s">
        <v>109</v>
      </c>
      <c r="B70" s="208"/>
      <c r="C70" s="208"/>
      <c r="D70" s="208"/>
      <c r="E70" s="208"/>
      <c r="F70" s="209"/>
      <c r="G70" s="16">
        <v>63</v>
      </c>
      <c r="H70" s="58">
        <v>73080793</v>
      </c>
      <c r="I70" s="58">
        <v>81342677</v>
      </c>
    </row>
    <row r="71" spans="1:9" ht="12.75" customHeight="1" x14ac:dyDescent="0.25">
      <c r="A71" s="214" t="s">
        <v>110</v>
      </c>
      <c r="B71" s="215"/>
      <c r="C71" s="215"/>
      <c r="D71" s="215"/>
      <c r="E71" s="215"/>
      <c r="F71" s="216"/>
      <c r="G71" s="16">
        <v>64</v>
      </c>
      <c r="H71" s="58">
        <v>859895</v>
      </c>
      <c r="I71" s="58">
        <v>785595</v>
      </c>
    </row>
    <row r="72" spans="1:9" ht="12.75" customHeight="1" x14ac:dyDescent="0.25">
      <c r="A72" s="184" t="s">
        <v>111</v>
      </c>
      <c r="B72" s="185"/>
      <c r="C72" s="185"/>
      <c r="D72" s="185"/>
      <c r="E72" s="185"/>
      <c r="F72" s="186"/>
      <c r="G72" s="17">
        <v>65</v>
      </c>
      <c r="H72" s="59">
        <f>H8+H9+H44+H71</f>
        <v>2402377052</v>
      </c>
      <c r="I72" s="59">
        <f>I8+I9+I44+I71</f>
        <v>2137783825</v>
      </c>
    </row>
    <row r="73" spans="1:9" ht="12.75" customHeight="1" x14ac:dyDescent="0.25">
      <c r="A73" s="217" t="s">
        <v>112</v>
      </c>
      <c r="B73" s="218"/>
      <c r="C73" s="218"/>
      <c r="D73" s="218"/>
      <c r="E73" s="218"/>
      <c r="F73" s="219"/>
      <c r="G73" s="19">
        <v>66</v>
      </c>
      <c r="H73" s="60">
        <v>146642127</v>
      </c>
      <c r="I73" s="60">
        <v>156539827</v>
      </c>
    </row>
    <row r="74" spans="1:9" x14ac:dyDescent="0.25">
      <c r="A74" s="220" t="s">
        <v>113</v>
      </c>
      <c r="B74" s="221"/>
      <c r="C74" s="221"/>
      <c r="D74" s="221"/>
      <c r="E74" s="221"/>
      <c r="F74" s="221"/>
      <c r="G74" s="221"/>
      <c r="H74" s="221"/>
      <c r="I74" s="221"/>
    </row>
    <row r="75" spans="1:9" ht="24.75" customHeight="1" x14ac:dyDescent="0.25">
      <c r="A75" s="178" t="s">
        <v>396</v>
      </c>
      <c r="B75" s="179"/>
      <c r="C75" s="179"/>
      <c r="D75" s="179"/>
      <c r="E75" s="179"/>
      <c r="F75" s="179"/>
      <c r="G75" s="17">
        <v>67</v>
      </c>
      <c r="H75" s="59">
        <f>H76+H77+H78+H84+H85+H91+H94+H97</f>
        <v>451783230</v>
      </c>
      <c r="I75" s="59">
        <f>I76+I77+I78+I84+I85+I91+I94+I97</f>
        <v>522588968</v>
      </c>
    </row>
    <row r="76" spans="1:9" ht="12.75" customHeight="1" x14ac:dyDescent="0.25">
      <c r="A76" s="180" t="s">
        <v>114</v>
      </c>
      <c r="B76" s="180"/>
      <c r="C76" s="180"/>
      <c r="D76" s="180"/>
      <c r="E76" s="180"/>
      <c r="F76" s="180"/>
      <c r="G76" s="16">
        <v>68</v>
      </c>
      <c r="H76" s="44">
        <v>209244420</v>
      </c>
      <c r="I76" s="44">
        <v>209244420</v>
      </c>
    </row>
    <row r="77" spans="1:9" ht="12.75" customHeight="1" x14ac:dyDescent="0.25">
      <c r="A77" s="180" t="s">
        <v>115</v>
      </c>
      <c r="B77" s="180"/>
      <c r="C77" s="180"/>
      <c r="D77" s="180"/>
      <c r="E77" s="180"/>
      <c r="F77" s="180"/>
      <c r="G77" s="16">
        <v>69</v>
      </c>
      <c r="H77" s="44">
        <v>-7657921</v>
      </c>
      <c r="I77" s="44">
        <v>-2131085</v>
      </c>
    </row>
    <row r="78" spans="1:9" ht="12.75" customHeight="1" x14ac:dyDescent="0.25">
      <c r="A78" s="211" t="s">
        <v>116</v>
      </c>
      <c r="B78" s="211"/>
      <c r="C78" s="211"/>
      <c r="D78" s="211"/>
      <c r="E78" s="211"/>
      <c r="F78" s="211"/>
      <c r="G78" s="17">
        <v>70</v>
      </c>
      <c r="H78" s="59">
        <f>SUM(H79:H83)</f>
        <v>61886379</v>
      </c>
      <c r="I78" s="59">
        <f>SUM(I79:I83)</f>
        <v>83389543</v>
      </c>
    </row>
    <row r="79" spans="1:9" ht="12.75" customHeight="1" x14ac:dyDescent="0.25">
      <c r="A79" s="174" t="s">
        <v>117</v>
      </c>
      <c r="B79" s="174"/>
      <c r="C79" s="174"/>
      <c r="D79" s="174"/>
      <c r="E79" s="174"/>
      <c r="F79" s="174"/>
      <c r="G79" s="16">
        <v>71</v>
      </c>
      <c r="H79" s="44">
        <v>18548510</v>
      </c>
      <c r="I79" s="44">
        <v>18548510</v>
      </c>
    </row>
    <row r="80" spans="1:9" ht="12.75" customHeight="1" x14ac:dyDescent="0.25">
      <c r="A80" s="174" t="s">
        <v>118</v>
      </c>
      <c r="B80" s="174"/>
      <c r="C80" s="174"/>
      <c r="D80" s="174"/>
      <c r="E80" s="174"/>
      <c r="F80" s="174"/>
      <c r="G80" s="16">
        <v>72</v>
      </c>
      <c r="H80" s="44">
        <v>48811980</v>
      </c>
      <c r="I80" s="44">
        <v>48811980</v>
      </c>
    </row>
    <row r="81" spans="1:9" ht="12.75" customHeight="1" x14ac:dyDescent="0.25">
      <c r="A81" s="174" t="s">
        <v>119</v>
      </c>
      <c r="B81" s="174"/>
      <c r="C81" s="174"/>
      <c r="D81" s="174"/>
      <c r="E81" s="174"/>
      <c r="F81" s="174"/>
      <c r="G81" s="16">
        <v>73</v>
      </c>
      <c r="H81" s="44">
        <v>-37187824</v>
      </c>
      <c r="I81" s="44">
        <v>-15684660</v>
      </c>
    </row>
    <row r="82" spans="1:9" ht="12.75" customHeight="1" x14ac:dyDescent="0.25">
      <c r="A82" s="174" t="s">
        <v>120</v>
      </c>
      <c r="B82" s="174"/>
      <c r="C82" s="174"/>
      <c r="D82" s="174"/>
      <c r="E82" s="174"/>
      <c r="F82" s="174"/>
      <c r="G82" s="16">
        <v>74</v>
      </c>
      <c r="H82" s="44">
        <v>0</v>
      </c>
      <c r="I82" s="44">
        <v>0</v>
      </c>
    </row>
    <row r="83" spans="1:9" ht="12.75" customHeight="1" x14ac:dyDescent="0.25">
      <c r="A83" s="174" t="s">
        <v>121</v>
      </c>
      <c r="B83" s="174"/>
      <c r="C83" s="174"/>
      <c r="D83" s="174"/>
      <c r="E83" s="174"/>
      <c r="F83" s="174"/>
      <c r="G83" s="16">
        <v>75</v>
      </c>
      <c r="H83" s="44">
        <v>31713713</v>
      </c>
      <c r="I83" s="44">
        <v>31713713</v>
      </c>
    </row>
    <row r="84" spans="1:9" ht="12.75" customHeight="1" x14ac:dyDescent="0.25">
      <c r="A84" s="180" t="s">
        <v>122</v>
      </c>
      <c r="B84" s="180"/>
      <c r="C84" s="180"/>
      <c r="D84" s="180"/>
      <c r="E84" s="180"/>
      <c r="F84" s="180"/>
      <c r="G84" s="16">
        <v>76</v>
      </c>
      <c r="H84" s="44">
        <v>0</v>
      </c>
      <c r="I84" s="44">
        <v>0</v>
      </c>
    </row>
    <row r="85" spans="1:9" ht="12.75" customHeight="1" x14ac:dyDescent="0.25">
      <c r="A85" s="210" t="s">
        <v>386</v>
      </c>
      <c r="B85" s="211"/>
      <c r="C85" s="211"/>
      <c r="D85" s="211"/>
      <c r="E85" s="211"/>
      <c r="F85" s="211"/>
      <c r="G85" s="17">
        <v>77</v>
      </c>
      <c r="H85" s="59">
        <f>H86+H87+H88+H89+H90</f>
        <v>0</v>
      </c>
      <c r="I85" s="59">
        <f>I86+I87+I88+I89+I90</f>
        <v>0</v>
      </c>
    </row>
    <row r="86" spans="1:9" ht="24.75" customHeight="1" x14ac:dyDescent="0.25">
      <c r="A86" s="174" t="s">
        <v>387</v>
      </c>
      <c r="B86" s="174"/>
      <c r="C86" s="174"/>
      <c r="D86" s="174"/>
      <c r="E86" s="174"/>
      <c r="F86" s="174"/>
      <c r="G86" s="16">
        <v>78</v>
      </c>
      <c r="H86" s="58">
        <v>0</v>
      </c>
      <c r="I86" s="58">
        <v>0</v>
      </c>
    </row>
    <row r="87" spans="1:9" ht="12.75" customHeight="1" x14ac:dyDescent="0.25">
      <c r="A87" s="174" t="s">
        <v>123</v>
      </c>
      <c r="B87" s="174"/>
      <c r="C87" s="174"/>
      <c r="D87" s="174"/>
      <c r="E87" s="174"/>
      <c r="F87" s="174"/>
      <c r="G87" s="16">
        <v>79</v>
      </c>
      <c r="H87" s="58">
        <v>0</v>
      </c>
      <c r="I87" s="58">
        <v>0</v>
      </c>
    </row>
    <row r="88" spans="1:9" ht="12.75" customHeight="1" x14ac:dyDescent="0.25">
      <c r="A88" s="174" t="s">
        <v>124</v>
      </c>
      <c r="B88" s="174"/>
      <c r="C88" s="174"/>
      <c r="D88" s="174"/>
      <c r="E88" s="174"/>
      <c r="F88" s="174"/>
      <c r="G88" s="16">
        <v>80</v>
      </c>
      <c r="H88" s="58">
        <v>0</v>
      </c>
      <c r="I88" s="58">
        <v>0</v>
      </c>
    </row>
    <row r="89" spans="1:9" ht="12.75" customHeight="1" x14ac:dyDescent="0.25">
      <c r="A89" s="174" t="s">
        <v>388</v>
      </c>
      <c r="B89" s="174"/>
      <c r="C89" s="174"/>
      <c r="D89" s="174"/>
      <c r="E89" s="174"/>
      <c r="F89" s="174"/>
      <c r="G89" s="16">
        <v>81</v>
      </c>
      <c r="H89" s="58">
        <v>0</v>
      </c>
      <c r="I89" s="58">
        <v>0</v>
      </c>
    </row>
    <row r="90" spans="1:9" ht="25.5" customHeight="1" x14ac:dyDescent="0.25">
      <c r="A90" s="174" t="s">
        <v>389</v>
      </c>
      <c r="B90" s="174"/>
      <c r="C90" s="174"/>
      <c r="D90" s="174"/>
      <c r="E90" s="174"/>
      <c r="F90" s="174"/>
      <c r="G90" s="16">
        <v>82</v>
      </c>
      <c r="H90" s="58">
        <v>0</v>
      </c>
      <c r="I90" s="58">
        <v>0</v>
      </c>
    </row>
    <row r="91" spans="1:9" ht="22.95" customHeight="1" x14ac:dyDescent="0.25">
      <c r="A91" s="210" t="s">
        <v>390</v>
      </c>
      <c r="B91" s="211"/>
      <c r="C91" s="211"/>
      <c r="D91" s="211"/>
      <c r="E91" s="211"/>
      <c r="F91" s="211"/>
      <c r="G91" s="17">
        <v>83</v>
      </c>
      <c r="H91" s="59">
        <f>H92-H93</f>
        <v>127594797</v>
      </c>
      <c r="I91" s="59">
        <f>I92-I93</f>
        <v>154585859</v>
      </c>
    </row>
    <row r="92" spans="1:9" ht="12.75" customHeight="1" x14ac:dyDescent="0.25">
      <c r="A92" s="174" t="s">
        <v>125</v>
      </c>
      <c r="B92" s="174"/>
      <c r="C92" s="174"/>
      <c r="D92" s="174"/>
      <c r="E92" s="174"/>
      <c r="F92" s="174"/>
      <c r="G92" s="16">
        <v>84</v>
      </c>
      <c r="H92" s="44">
        <v>127594797</v>
      </c>
      <c r="I92" s="44">
        <v>154585859</v>
      </c>
    </row>
    <row r="93" spans="1:9" ht="12.75" customHeight="1" x14ac:dyDescent="0.25">
      <c r="A93" s="174" t="s">
        <v>126</v>
      </c>
      <c r="B93" s="174"/>
      <c r="C93" s="174"/>
      <c r="D93" s="174"/>
      <c r="E93" s="174"/>
      <c r="F93" s="174"/>
      <c r="G93" s="16">
        <v>85</v>
      </c>
      <c r="H93" s="44">
        <v>0</v>
      </c>
      <c r="I93" s="44">
        <v>0</v>
      </c>
    </row>
    <row r="94" spans="1:9" ht="12.75" customHeight="1" x14ac:dyDescent="0.25">
      <c r="A94" s="210" t="s">
        <v>391</v>
      </c>
      <c r="B94" s="211"/>
      <c r="C94" s="211"/>
      <c r="D94" s="211"/>
      <c r="E94" s="211"/>
      <c r="F94" s="211"/>
      <c r="G94" s="17">
        <v>86</v>
      </c>
      <c r="H94" s="59">
        <f>H95-H96</f>
        <v>60715555</v>
      </c>
      <c r="I94" s="59">
        <f>I95-I96</f>
        <v>77500231</v>
      </c>
    </row>
    <row r="95" spans="1:9" ht="12.75" customHeight="1" x14ac:dyDescent="0.25">
      <c r="A95" s="174" t="s">
        <v>127</v>
      </c>
      <c r="B95" s="174"/>
      <c r="C95" s="174"/>
      <c r="D95" s="174"/>
      <c r="E95" s="174"/>
      <c r="F95" s="174"/>
      <c r="G95" s="16">
        <v>87</v>
      </c>
      <c r="H95" s="44">
        <v>60715555</v>
      </c>
      <c r="I95" s="44">
        <v>77500231</v>
      </c>
    </row>
    <row r="96" spans="1:9" ht="12.75" customHeight="1" x14ac:dyDescent="0.25">
      <c r="A96" s="174" t="s">
        <v>128</v>
      </c>
      <c r="B96" s="174"/>
      <c r="C96" s="174"/>
      <c r="D96" s="174"/>
      <c r="E96" s="174"/>
      <c r="F96" s="174"/>
      <c r="G96" s="16">
        <v>88</v>
      </c>
      <c r="H96" s="44">
        <v>0</v>
      </c>
      <c r="I96" s="44">
        <v>0</v>
      </c>
    </row>
    <row r="97" spans="1:9" ht="12.75" customHeight="1" x14ac:dyDescent="0.25">
      <c r="A97" s="180" t="s">
        <v>129</v>
      </c>
      <c r="B97" s="180"/>
      <c r="C97" s="180"/>
      <c r="D97" s="180"/>
      <c r="E97" s="180"/>
      <c r="F97" s="180"/>
      <c r="G97" s="16">
        <v>89</v>
      </c>
      <c r="H97" s="44">
        <v>0</v>
      </c>
      <c r="I97" s="44">
        <v>0</v>
      </c>
    </row>
    <row r="98" spans="1:9" ht="12.75" customHeight="1" x14ac:dyDescent="0.25">
      <c r="A98" s="178" t="s">
        <v>392</v>
      </c>
      <c r="B98" s="179"/>
      <c r="C98" s="179"/>
      <c r="D98" s="179"/>
      <c r="E98" s="179"/>
      <c r="F98" s="179"/>
      <c r="G98" s="17">
        <v>90</v>
      </c>
      <c r="H98" s="59">
        <f>SUM(H99:H104)</f>
        <v>961788</v>
      </c>
      <c r="I98" s="59">
        <f>SUM(I99:I104)</f>
        <v>942819</v>
      </c>
    </row>
    <row r="99" spans="1:9" ht="25.95" customHeight="1" x14ac:dyDescent="0.25">
      <c r="A99" s="174" t="s">
        <v>130</v>
      </c>
      <c r="B99" s="174"/>
      <c r="C99" s="174"/>
      <c r="D99" s="174"/>
      <c r="E99" s="174"/>
      <c r="F99" s="174"/>
      <c r="G99" s="16">
        <v>91</v>
      </c>
      <c r="H99" s="44">
        <v>961788</v>
      </c>
      <c r="I99" s="44">
        <v>942819</v>
      </c>
    </row>
    <row r="100" spans="1:9" ht="12.75" customHeight="1" x14ac:dyDescent="0.25">
      <c r="A100" s="174" t="s">
        <v>131</v>
      </c>
      <c r="B100" s="174"/>
      <c r="C100" s="174"/>
      <c r="D100" s="174"/>
      <c r="E100" s="174"/>
      <c r="F100" s="174"/>
      <c r="G100" s="16">
        <v>92</v>
      </c>
      <c r="H100" s="44">
        <v>0</v>
      </c>
      <c r="I100" s="44">
        <v>0</v>
      </c>
    </row>
    <row r="101" spans="1:9" ht="12.75" customHeight="1" x14ac:dyDescent="0.25">
      <c r="A101" s="174" t="s">
        <v>132</v>
      </c>
      <c r="B101" s="174"/>
      <c r="C101" s="174"/>
      <c r="D101" s="174"/>
      <c r="E101" s="174"/>
      <c r="F101" s="174"/>
      <c r="G101" s="16">
        <v>93</v>
      </c>
      <c r="H101" s="44">
        <v>0</v>
      </c>
      <c r="I101" s="44">
        <v>0</v>
      </c>
    </row>
    <row r="102" spans="1:9" ht="12.75" customHeight="1" x14ac:dyDescent="0.25">
      <c r="A102" s="174" t="s">
        <v>133</v>
      </c>
      <c r="B102" s="174"/>
      <c r="C102" s="174"/>
      <c r="D102" s="174"/>
      <c r="E102" s="174"/>
      <c r="F102" s="174"/>
      <c r="G102" s="16">
        <v>94</v>
      </c>
      <c r="H102" s="58">
        <v>0</v>
      </c>
      <c r="I102" s="58">
        <v>0</v>
      </c>
    </row>
    <row r="103" spans="1:9" ht="12.75" customHeight="1" x14ac:dyDescent="0.25">
      <c r="A103" s="174" t="s">
        <v>134</v>
      </c>
      <c r="B103" s="174"/>
      <c r="C103" s="174"/>
      <c r="D103" s="174"/>
      <c r="E103" s="174"/>
      <c r="F103" s="174"/>
      <c r="G103" s="16">
        <v>95</v>
      </c>
      <c r="H103" s="58">
        <v>0</v>
      </c>
      <c r="I103" s="58">
        <v>0</v>
      </c>
    </row>
    <row r="104" spans="1:9" ht="12.75" customHeight="1" x14ac:dyDescent="0.25">
      <c r="A104" s="174" t="s">
        <v>135</v>
      </c>
      <c r="B104" s="174"/>
      <c r="C104" s="174"/>
      <c r="D104" s="174"/>
      <c r="E104" s="174"/>
      <c r="F104" s="174"/>
      <c r="G104" s="16">
        <v>96</v>
      </c>
      <c r="H104" s="58">
        <v>0</v>
      </c>
      <c r="I104" s="58">
        <v>0</v>
      </c>
    </row>
    <row r="105" spans="1:9" ht="12.75" customHeight="1" x14ac:dyDescent="0.25">
      <c r="A105" s="178" t="s">
        <v>393</v>
      </c>
      <c r="B105" s="179"/>
      <c r="C105" s="179"/>
      <c r="D105" s="179"/>
      <c r="E105" s="179"/>
      <c r="F105" s="179"/>
      <c r="G105" s="17">
        <v>97</v>
      </c>
      <c r="H105" s="59">
        <f>SUM(H106:H116)</f>
        <v>12122732</v>
      </c>
      <c r="I105" s="59">
        <f>SUM(I106:I116)</f>
        <v>74404349</v>
      </c>
    </row>
    <row r="106" spans="1:9" ht="12.75" customHeight="1" x14ac:dyDescent="0.25">
      <c r="A106" s="174" t="s">
        <v>136</v>
      </c>
      <c r="B106" s="174"/>
      <c r="C106" s="174"/>
      <c r="D106" s="174"/>
      <c r="E106" s="174"/>
      <c r="F106" s="174"/>
      <c r="G106" s="16">
        <v>98</v>
      </c>
      <c r="H106" s="45">
        <v>0</v>
      </c>
      <c r="I106" s="45">
        <v>0</v>
      </c>
    </row>
    <row r="107" spans="1:9" ht="12.75" customHeight="1" x14ac:dyDescent="0.25">
      <c r="A107" s="174" t="s">
        <v>137</v>
      </c>
      <c r="B107" s="174"/>
      <c r="C107" s="174"/>
      <c r="D107" s="174"/>
      <c r="E107" s="174"/>
      <c r="F107" s="174"/>
      <c r="G107" s="16">
        <v>99</v>
      </c>
      <c r="H107" s="44">
        <v>0</v>
      </c>
      <c r="I107" s="44">
        <v>0</v>
      </c>
    </row>
    <row r="108" spans="1:9" ht="24.6" customHeight="1" x14ac:dyDescent="0.25">
      <c r="A108" s="174" t="s">
        <v>138</v>
      </c>
      <c r="B108" s="174"/>
      <c r="C108" s="174"/>
      <c r="D108" s="174"/>
      <c r="E108" s="174"/>
      <c r="F108" s="174"/>
      <c r="G108" s="16">
        <v>100</v>
      </c>
      <c r="H108" s="44">
        <v>0</v>
      </c>
      <c r="I108" s="44">
        <v>0</v>
      </c>
    </row>
    <row r="109" spans="1:9" ht="22.2" customHeight="1" x14ac:dyDescent="0.25">
      <c r="A109" s="174" t="s">
        <v>139</v>
      </c>
      <c r="B109" s="174"/>
      <c r="C109" s="174"/>
      <c r="D109" s="174"/>
      <c r="E109" s="174"/>
      <c r="F109" s="174"/>
      <c r="G109" s="16">
        <v>101</v>
      </c>
      <c r="H109" s="44">
        <v>0</v>
      </c>
      <c r="I109" s="44">
        <v>0</v>
      </c>
    </row>
    <row r="110" spans="1:9" ht="12.75" customHeight="1" x14ac:dyDescent="0.25">
      <c r="A110" s="174" t="s">
        <v>140</v>
      </c>
      <c r="B110" s="174"/>
      <c r="C110" s="174"/>
      <c r="D110" s="174"/>
      <c r="E110" s="174"/>
      <c r="F110" s="174"/>
      <c r="G110" s="16">
        <v>102</v>
      </c>
      <c r="H110" s="44">
        <v>0</v>
      </c>
      <c r="I110" s="44">
        <v>243577</v>
      </c>
    </row>
    <row r="111" spans="1:9" ht="12.75" customHeight="1" x14ac:dyDescent="0.25">
      <c r="A111" s="174" t="s">
        <v>141</v>
      </c>
      <c r="B111" s="174"/>
      <c r="C111" s="174"/>
      <c r="D111" s="174"/>
      <c r="E111" s="174"/>
      <c r="F111" s="174"/>
      <c r="G111" s="16">
        <v>103</v>
      </c>
      <c r="H111" s="44">
        <v>5823431</v>
      </c>
      <c r="I111" s="44">
        <v>38362090</v>
      </c>
    </row>
    <row r="112" spans="1:9" ht="12.75" customHeight="1" x14ac:dyDescent="0.25">
      <c r="A112" s="174" t="s">
        <v>142</v>
      </c>
      <c r="B112" s="174"/>
      <c r="C112" s="174"/>
      <c r="D112" s="174"/>
      <c r="E112" s="174"/>
      <c r="F112" s="174"/>
      <c r="G112" s="16">
        <v>104</v>
      </c>
      <c r="H112" s="44">
        <v>0</v>
      </c>
      <c r="I112" s="44">
        <v>0</v>
      </c>
    </row>
    <row r="113" spans="1:9" ht="12.75" customHeight="1" x14ac:dyDescent="0.25">
      <c r="A113" s="174" t="s">
        <v>143</v>
      </c>
      <c r="B113" s="174"/>
      <c r="C113" s="174"/>
      <c r="D113" s="174"/>
      <c r="E113" s="174"/>
      <c r="F113" s="174"/>
      <c r="G113" s="16">
        <v>105</v>
      </c>
      <c r="H113" s="45">
        <v>0</v>
      </c>
      <c r="I113" s="45">
        <v>28193803</v>
      </c>
    </row>
    <row r="114" spans="1:9" ht="12.75" customHeight="1" x14ac:dyDescent="0.25">
      <c r="A114" s="174" t="s">
        <v>144</v>
      </c>
      <c r="B114" s="174"/>
      <c r="C114" s="174"/>
      <c r="D114" s="174"/>
      <c r="E114" s="174"/>
      <c r="F114" s="174"/>
      <c r="G114" s="16">
        <v>106</v>
      </c>
      <c r="H114" s="44">
        <v>0</v>
      </c>
      <c r="I114" s="44">
        <v>0</v>
      </c>
    </row>
    <row r="115" spans="1:9" ht="12.75" customHeight="1" x14ac:dyDescent="0.25">
      <c r="A115" s="174" t="s">
        <v>145</v>
      </c>
      <c r="B115" s="174"/>
      <c r="C115" s="174"/>
      <c r="D115" s="174"/>
      <c r="E115" s="174"/>
      <c r="F115" s="174"/>
      <c r="G115" s="16">
        <v>107</v>
      </c>
      <c r="H115" s="58">
        <v>6299301</v>
      </c>
      <c r="I115" s="58">
        <v>7604879</v>
      </c>
    </row>
    <row r="116" spans="1:9" ht="12.75" customHeight="1" x14ac:dyDescent="0.25">
      <c r="A116" s="174" t="s">
        <v>146</v>
      </c>
      <c r="B116" s="174"/>
      <c r="C116" s="174"/>
      <c r="D116" s="174"/>
      <c r="E116" s="174"/>
      <c r="F116" s="174"/>
      <c r="G116" s="16">
        <v>108</v>
      </c>
      <c r="H116" s="58">
        <v>0</v>
      </c>
      <c r="I116" s="58">
        <v>0</v>
      </c>
    </row>
    <row r="117" spans="1:9" ht="12.75" customHeight="1" x14ac:dyDescent="0.25">
      <c r="A117" s="178" t="s">
        <v>394</v>
      </c>
      <c r="B117" s="179"/>
      <c r="C117" s="179"/>
      <c r="D117" s="179"/>
      <c r="E117" s="179"/>
      <c r="F117" s="179"/>
      <c r="G117" s="17">
        <v>109</v>
      </c>
      <c r="H117" s="59">
        <f>SUM(H118:H131)</f>
        <v>1936250525</v>
      </c>
      <c r="I117" s="59">
        <f>SUM(I118:I131)</f>
        <v>1535985517</v>
      </c>
    </row>
    <row r="118" spans="1:9" ht="12.75" customHeight="1" x14ac:dyDescent="0.25">
      <c r="A118" s="174" t="s">
        <v>147</v>
      </c>
      <c r="B118" s="174"/>
      <c r="C118" s="174"/>
      <c r="D118" s="174"/>
      <c r="E118" s="174"/>
      <c r="F118" s="174"/>
      <c r="G118" s="16">
        <v>110</v>
      </c>
      <c r="H118" s="44">
        <v>0</v>
      </c>
      <c r="I118" s="44">
        <v>0</v>
      </c>
    </row>
    <row r="119" spans="1:9" ht="12.75" customHeight="1" x14ac:dyDescent="0.25">
      <c r="A119" s="174" t="s">
        <v>148</v>
      </c>
      <c r="B119" s="174"/>
      <c r="C119" s="174"/>
      <c r="D119" s="174"/>
      <c r="E119" s="174"/>
      <c r="F119" s="174"/>
      <c r="G119" s="16">
        <v>111</v>
      </c>
      <c r="H119" s="44">
        <v>0</v>
      </c>
      <c r="I119" s="44">
        <v>0</v>
      </c>
    </row>
    <row r="120" spans="1:9" ht="21.6" customHeight="1" x14ac:dyDescent="0.25">
      <c r="A120" s="174" t="s">
        <v>149</v>
      </c>
      <c r="B120" s="174"/>
      <c r="C120" s="174"/>
      <c r="D120" s="174"/>
      <c r="E120" s="174"/>
      <c r="F120" s="174"/>
      <c r="G120" s="16">
        <v>112</v>
      </c>
      <c r="H120" s="44">
        <v>64034757</v>
      </c>
      <c r="I120" s="44">
        <v>75416715</v>
      </c>
    </row>
    <row r="121" spans="1:9" ht="25.95" customHeight="1" x14ac:dyDescent="0.25">
      <c r="A121" s="174" t="s">
        <v>150</v>
      </c>
      <c r="B121" s="174"/>
      <c r="C121" s="174"/>
      <c r="D121" s="174"/>
      <c r="E121" s="174"/>
      <c r="F121" s="174"/>
      <c r="G121" s="16">
        <v>113</v>
      </c>
      <c r="H121" s="44">
        <v>0</v>
      </c>
      <c r="I121" s="44">
        <v>0</v>
      </c>
    </row>
    <row r="122" spans="1:9" ht="12.75" customHeight="1" x14ac:dyDescent="0.25">
      <c r="A122" s="174" t="s">
        <v>151</v>
      </c>
      <c r="B122" s="174"/>
      <c r="C122" s="174"/>
      <c r="D122" s="174"/>
      <c r="E122" s="174"/>
      <c r="F122" s="174"/>
      <c r="G122" s="16">
        <v>114</v>
      </c>
      <c r="H122" s="44">
        <v>0</v>
      </c>
      <c r="I122" s="44">
        <v>0</v>
      </c>
    </row>
    <row r="123" spans="1:9" ht="12.75" customHeight="1" x14ac:dyDescent="0.25">
      <c r="A123" s="174" t="s">
        <v>152</v>
      </c>
      <c r="B123" s="174"/>
      <c r="C123" s="174"/>
      <c r="D123" s="174"/>
      <c r="E123" s="174"/>
      <c r="F123" s="174"/>
      <c r="G123" s="16">
        <v>115</v>
      </c>
      <c r="H123" s="44">
        <v>282534541</v>
      </c>
      <c r="I123" s="44">
        <v>20451277</v>
      </c>
    </row>
    <row r="124" spans="1:9" ht="12.75" customHeight="1" x14ac:dyDescent="0.25">
      <c r="A124" s="174" t="s">
        <v>153</v>
      </c>
      <c r="B124" s="174"/>
      <c r="C124" s="174"/>
      <c r="D124" s="174"/>
      <c r="E124" s="174"/>
      <c r="F124" s="174"/>
      <c r="G124" s="16">
        <v>116</v>
      </c>
      <c r="H124" s="44">
        <v>2343096</v>
      </c>
      <c r="I124" s="44">
        <v>1884626</v>
      </c>
    </row>
    <row r="125" spans="1:9" ht="12.75" customHeight="1" x14ac:dyDescent="0.25">
      <c r="A125" s="174" t="s">
        <v>154</v>
      </c>
      <c r="B125" s="174"/>
      <c r="C125" s="174"/>
      <c r="D125" s="174"/>
      <c r="E125" s="174"/>
      <c r="F125" s="174"/>
      <c r="G125" s="16">
        <v>117</v>
      </c>
      <c r="H125" s="44">
        <v>1551504994</v>
      </c>
      <c r="I125" s="44">
        <v>1395549378</v>
      </c>
    </row>
    <row r="126" spans="1:9" x14ac:dyDescent="0.25">
      <c r="A126" s="174" t="s">
        <v>155</v>
      </c>
      <c r="B126" s="174"/>
      <c r="C126" s="174"/>
      <c r="D126" s="174"/>
      <c r="E126" s="174"/>
      <c r="F126" s="174"/>
      <c r="G126" s="16">
        <v>118</v>
      </c>
      <c r="H126" s="44">
        <v>0</v>
      </c>
      <c r="I126" s="44">
        <v>0</v>
      </c>
    </row>
    <row r="127" spans="1:9" x14ac:dyDescent="0.25">
      <c r="A127" s="174" t="s">
        <v>156</v>
      </c>
      <c r="B127" s="174"/>
      <c r="C127" s="174"/>
      <c r="D127" s="174"/>
      <c r="E127" s="174"/>
      <c r="F127" s="174"/>
      <c r="G127" s="16">
        <v>119</v>
      </c>
      <c r="H127" s="44">
        <v>8332383</v>
      </c>
      <c r="I127" s="44">
        <v>9595426</v>
      </c>
    </row>
    <row r="128" spans="1:9" x14ac:dyDescent="0.25">
      <c r="A128" s="174" t="s">
        <v>157</v>
      </c>
      <c r="B128" s="174"/>
      <c r="C128" s="174"/>
      <c r="D128" s="174"/>
      <c r="E128" s="174"/>
      <c r="F128" s="174"/>
      <c r="G128" s="16">
        <v>120</v>
      </c>
      <c r="H128" s="44">
        <v>25149842</v>
      </c>
      <c r="I128" s="44">
        <v>30265811</v>
      </c>
    </row>
    <row r="129" spans="1:9" x14ac:dyDescent="0.25">
      <c r="A129" s="174" t="s">
        <v>158</v>
      </c>
      <c r="B129" s="174"/>
      <c r="C129" s="174"/>
      <c r="D129" s="174"/>
      <c r="E129" s="174"/>
      <c r="F129" s="174"/>
      <c r="G129" s="16">
        <v>121</v>
      </c>
      <c r="H129" s="44">
        <v>0</v>
      </c>
      <c r="I129" s="44">
        <v>15405</v>
      </c>
    </row>
    <row r="130" spans="1:9" x14ac:dyDescent="0.25">
      <c r="A130" s="174" t="s">
        <v>159</v>
      </c>
      <c r="B130" s="174"/>
      <c r="C130" s="174"/>
      <c r="D130" s="174"/>
      <c r="E130" s="174"/>
      <c r="F130" s="174"/>
      <c r="G130" s="16">
        <v>122</v>
      </c>
      <c r="H130" s="58">
        <v>0</v>
      </c>
      <c r="I130" s="58">
        <v>0</v>
      </c>
    </row>
    <row r="131" spans="1:9" x14ac:dyDescent="0.25">
      <c r="A131" s="174" t="s">
        <v>160</v>
      </c>
      <c r="B131" s="174"/>
      <c r="C131" s="174"/>
      <c r="D131" s="174"/>
      <c r="E131" s="174"/>
      <c r="F131" s="174"/>
      <c r="G131" s="16">
        <v>123</v>
      </c>
      <c r="H131" s="58">
        <v>2350912</v>
      </c>
      <c r="I131" s="58">
        <v>2806879</v>
      </c>
    </row>
    <row r="132" spans="1:9" ht="22.2" customHeight="1" x14ac:dyDescent="0.25">
      <c r="A132" s="212" t="s">
        <v>161</v>
      </c>
      <c r="B132" s="212"/>
      <c r="C132" s="212"/>
      <c r="D132" s="212"/>
      <c r="E132" s="212"/>
      <c r="F132" s="212"/>
      <c r="G132" s="16">
        <v>124</v>
      </c>
      <c r="H132" s="58">
        <v>1258777</v>
      </c>
      <c r="I132" s="58">
        <v>3862172</v>
      </c>
    </row>
    <row r="133" spans="1:9" x14ac:dyDescent="0.25">
      <c r="A133" s="178" t="s">
        <v>395</v>
      </c>
      <c r="B133" s="179"/>
      <c r="C133" s="179"/>
      <c r="D133" s="179"/>
      <c r="E133" s="179"/>
      <c r="F133" s="179"/>
      <c r="G133" s="17">
        <v>125</v>
      </c>
      <c r="H133" s="59">
        <f>H75+H98+H105+H117+H132</f>
        <v>2402377052</v>
      </c>
      <c r="I133" s="59">
        <f>I75+I98+I105+I117+I132</f>
        <v>2137783825</v>
      </c>
    </row>
    <row r="134" spans="1:9" x14ac:dyDescent="0.25">
      <c r="A134" s="213" t="s">
        <v>162</v>
      </c>
      <c r="B134" s="213"/>
      <c r="C134" s="213"/>
      <c r="D134" s="213"/>
      <c r="E134" s="213"/>
      <c r="F134" s="213"/>
      <c r="G134" s="19">
        <v>126</v>
      </c>
      <c r="H134" s="60">
        <v>146642127</v>
      </c>
      <c r="I134" s="60">
        <v>156539827</v>
      </c>
    </row>
  </sheetData>
  <sheetProtection algorithmName="SHA-512" hashValue="kvRH8TdSBU3/oGpjVIeGrocPvKdv/rZIuDuzYkWZnVaayMdj4rSR/9pTyg5nVO2T4CgNZH/Eklidr3imFKNWlA==" saltValue="Sy4Uxji7QAisC+vfEyWKEQ=="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97:I97 H75:I75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76:I76 H8:I73 H95:I96 H92:I93 H98:I134" xr:uid="{00000000-0002-0000-0100-000006000000}">
      <formula1>0</formula1>
    </dataValidation>
  </dataValidations>
  <pageMargins left="0.75" right="0.75" top="1" bottom="1" header="0.5" footer="0.5"/>
  <pageSetup paperSize="9" scale="9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2"/>
  <sheetViews>
    <sheetView zoomScaleNormal="100" zoomScaleSheetLayoutView="110" workbookViewId="0">
      <selection activeCell="M111" sqref="M111"/>
    </sheetView>
  </sheetViews>
  <sheetFormatPr defaultRowHeight="13.2" x14ac:dyDescent="0.25"/>
  <cols>
    <col min="1" max="7" width="9.109375" style="11"/>
    <col min="8" max="9" width="19.44140625" style="55" customWidth="1"/>
    <col min="10" max="263" width="9.109375" style="11"/>
    <col min="264" max="264" width="9.88671875" style="11" bestFit="1" customWidth="1"/>
    <col min="265" max="265" width="11.6640625" style="11" bestFit="1" customWidth="1"/>
    <col min="266" max="519" width="9.109375" style="11"/>
    <col min="520" max="520" width="9.88671875" style="11" bestFit="1" customWidth="1"/>
    <col min="521" max="521" width="11.6640625" style="11" bestFit="1" customWidth="1"/>
    <col min="522" max="775" width="9.109375" style="11"/>
    <col min="776" max="776" width="9.88671875" style="11" bestFit="1" customWidth="1"/>
    <col min="777" max="777" width="11.6640625" style="11" bestFit="1" customWidth="1"/>
    <col min="778" max="1031" width="9.109375" style="11"/>
    <col min="1032" max="1032" width="9.88671875" style="11" bestFit="1" customWidth="1"/>
    <col min="1033" max="1033" width="11.6640625" style="11" bestFit="1" customWidth="1"/>
    <col min="1034" max="1287" width="9.109375" style="11"/>
    <col min="1288" max="1288" width="9.88671875" style="11" bestFit="1" customWidth="1"/>
    <col min="1289" max="1289" width="11.6640625" style="11" bestFit="1" customWidth="1"/>
    <col min="1290" max="1543" width="9.109375" style="11"/>
    <col min="1544" max="1544" width="9.88671875" style="11" bestFit="1" customWidth="1"/>
    <col min="1545" max="1545" width="11.6640625" style="11" bestFit="1" customWidth="1"/>
    <col min="1546" max="1799" width="9.109375" style="11"/>
    <col min="1800" max="1800" width="9.88671875" style="11" bestFit="1" customWidth="1"/>
    <col min="1801" max="1801" width="11.6640625" style="11" bestFit="1" customWidth="1"/>
    <col min="1802" max="2055" width="9.109375" style="11"/>
    <col min="2056" max="2056" width="9.88671875" style="11" bestFit="1" customWidth="1"/>
    <col min="2057" max="2057" width="11.6640625" style="11" bestFit="1" customWidth="1"/>
    <col min="2058" max="2311" width="9.109375" style="11"/>
    <col min="2312" max="2312" width="9.88671875" style="11" bestFit="1" customWidth="1"/>
    <col min="2313" max="2313" width="11.6640625" style="11" bestFit="1" customWidth="1"/>
    <col min="2314" max="2567" width="9.109375" style="11"/>
    <col min="2568" max="2568" width="9.88671875" style="11" bestFit="1" customWidth="1"/>
    <col min="2569" max="2569" width="11.6640625" style="11" bestFit="1" customWidth="1"/>
    <col min="2570" max="2823" width="9.109375" style="11"/>
    <col min="2824" max="2824" width="9.88671875" style="11" bestFit="1" customWidth="1"/>
    <col min="2825" max="2825" width="11.6640625" style="11" bestFit="1" customWidth="1"/>
    <col min="2826" max="3079" width="9.109375" style="11"/>
    <col min="3080" max="3080" width="9.88671875" style="11" bestFit="1" customWidth="1"/>
    <col min="3081" max="3081" width="11.6640625" style="11" bestFit="1" customWidth="1"/>
    <col min="3082" max="3335" width="9.109375" style="11"/>
    <col min="3336" max="3336" width="9.88671875" style="11" bestFit="1" customWidth="1"/>
    <col min="3337" max="3337" width="11.6640625" style="11" bestFit="1" customWidth="1"/>
    <col min="3338" max="3591" width="9.109375" style="11"/>
    <col min="3592" max="3592" width="9.88671875" style="11" bestFit="1" customWidth="1"/>
    <col min="3593" max="3593" width="11.6640625" style="11" bestFit="1" customWidth="1"/>
    <col min="3594" max="3847" width="9.109375" style="11"/>
    <col min="3848" max="3848" width="9.88671875" style="11" bestFit="1" customWidth="1"/>
    <col min="3849" max="3849" width="11.6640625" style="11" bestFit="1" customWidth="1"/>
    <col min="3850" max="4103" width="9.109375" style="11"/>
    <col min="4104" max="4104" width="9.88671875" style="11" bestFit="1" customWidth="1"/>
    <col min="4105" max="4105" width="11.6640625" style="11" bestFit="1" customWidth="1"/>
    <col min="4106" max="4359" width="9.109375" style="11"/>
    <col min="4360" max="4360" width="9.88671875" style="11" bestFit="1" customWidth="1"/>
    <col min="4361" max="4361" width="11.6640625" style="11" bestFit="1" customWidth="1"/>
    <col min="4362" max="4615" width="9.109375" style="11"/>
    <col min="4616" max="4616" width="9.88671875" style="11" bestFit="1" customWidth="1"/>
    <col min="4617" max="4617" width="11.6640625" style="11" bestFit="1" customWidth="1"/>
    <col min="4618" max="4871" width="9.109375" style="11"/>
    <col min="4872" max="4872" width="9.88671875" style="11" bestFit="1" customWidth="1"/>
    <col min="4873" max="4873" width="11.6640625" style="11" bestFit="1" customWidth="1"/>
    <col min="4874" max="5127" width="9.109375" style="11"/>
    <col min="5128" max="5128" width="9.88671875" style="11" bestFit="1" customWidth="1"/>
    <col min="5129" max="5129" width="11.6640625" style="11" bestFit="1" customWidth="1"/>
    <col min="5130" max="5383" width="9.109375" style="11"/>
    <col min="5384" max="5384" width="9.88671875" style="11" bestFit="1" customWidth="1"/>
    <col min="5385" max="5385" width="11.6640625" style="11" bestFit="1" customWidth="1"/>
    <col min="5386" max="5639" width="9.109375" style="11"/>
    <col min="5640" max="5640" width="9.88671875" style="11" bestFit="1" customWidth="1"/>
    <col min="5641" max="5641" width="11.6640625" style="11" bestFit="1" customWidth="1"/>
    <col min="5642" max="5895" width="9.109375" style="11"/>
    <col min="5896" max="5896" width="9.88671875" style="11" bestFit="1" customWidth="1"/>
    <col min="5897" max="5897" width="11.6640625" style="11" bestFit="1" customWidth="1"/>
    <col min="5898" max="6151" width="9.109375" style="11"/>
    <col min="6152" max="6152" width="9.88671875" style="11" bestFit="1" customWidth="1"/>
    <col min="6153" max="6153" width="11.6640625" style="11" bestFit="1" customWidth="1"/>
    <col min="6154" max="6407" width="9.109375" style="11"/>
    <col min="6408" max="6408" width="9.88671875" style="11" bestFit="1" customWidth="1"/>
    <col min="6409" max="6409" width="11.6640625" style="11" bestFit="1" customWidth="1"/>
    <col min="6410" max="6663" width="9.109375" style="11"/>
    <col min="6664" max="6664" width="9.88671875" style="11" bestFit="1" customWidth="1"/>
    <col min="6665" max="6665" width="11.6640625" style="11" bestFit="1" customWidth="1"/>
    <col min="6666" max="6919" width="9.109375" style="11"/>
    <col min="6920" max="6920" width="9.88671875" style="11" bestFit="1" customWidth="1"/>
    <col min="6921" max="6921" width="11.6640625" style="11" bestFit="1" customWidth="1"/>
    <col min="6922" max="7175" width="9.109375" style="11"/>
    <col min="7176" max="7176" width="9.88671875" style="11" bestFit="1" customWidth="1"/>
    <col min="7177" max="7177" width="11.6640625" style="11" bestFit="1" customWidth="1"/>
    <col min="7178" max="7431" width="9.109375" style="11"/>
    <col min="7432" max="7432" width="9.88671875" style="11" bestFit="1" customWidth="1"/>
    <col min="7433" max="7433" width="11.6640625" style="11" bestFit="1" customWidth="1"/>
    <col min="7434" max="7687" width="9.109375" style="11"/>
    <col min="7688" max="7688" width="9.88671875" style="11" bestFit="1" customWidth="1"/>
    <col min="7689" max="7689" width="11.6640625" style="11" bestFit="1" customWidth="1"/>
    <col min="7690" max="7943" width="9.109375" style="11"/>
    <col min="7944" max="7944" width="9.88671875" style="11" bestFit="1" customWidth="1"/>
    <col min="7945" max="7945" width="11.6640625" style="11" bestFit="1" customWidth="1"/>
    <col min="7946" max="8199" width="9.109375" style="11"/>
    <col min="8200" max="8200" width="9.88671875" style="11" bestFit="1" customWidth="1"/>
    <col min="8201" max="8201" width="11.6640625" style="11" bestFit="1" customWidth="1"/>
    <col min="8202" max="8455" width="9.109375" style="11"/>
    <col min="8456" max="8456" width="9.88671875" style="11" bestFit="1" customWidth="1"/>
    <col min="8457" max="8457" width="11.6640625" style="11" bestFit="1" customWidth="1"/>
    <col min="8458" max="8711" width="9.109375" style="11"/>
    <col min="8712" max="8712" width="9.88671875" style="11" bestFit="1" customWidth="1"/>
    <col min="8713" max="8713" width="11.6640625" style="11" bestFit="1" customWidth="1"/>
    <col min="8714" max="8967" width="9.109375" style="11"/>
    <col min="8968" max="8968" width="9.88671875" style="11" bestFit="1" customWidth="1"/>
    <col min="8969" max="8969" width="11.6640625" style="11" bestFit="1" customWidth="1"/>
    <col min="8970" max="9223" width="9.109375" style="11"/>
    <col min="9224" max="9224" width="9.88671875" style="11" bestFit="1" customWidth="1"/>
    <col min="9225" max="9225" width="11.6640625" style="11" bestFit="1" customWidth="1"/>
    <col min="9226" max="9479" width="9.109375" style="11"/>
    <col min="9480" max="9480" width="9.88671875" style="11" bestFit="1" customWidth="1"/>
    <col min="9481" max="9481" width="11.6640625" style="11" bestFit="1" customWidth="1"/>
    <col min="9482" max="9735" width="9.109375" style="11"/>
    <col min="9736" max="9736" width="9.88671875" style="11" bestFit="1" customWidth="1"/>
    <col min="9737" max="9737" width="11.6640625" style="11" bestFit="1" customWidth="1"/>
    <col min="9738" max="9991" width="9.109375" style="11"/>
    <col min="9992" max="9992" width="9.88671875" style="11" bestFit="1" customWidth="1"/>
    <col min="9993" max="9993" width="11.6640625" style="11" bestFit="1" customWidth="1"/>
    <col min="9994" max="10247" width="9.109375" style="11"/>
    <col min="10248" max="10248" width="9.88671875" style="11" bestFit="1" customWidth="1"/>
    <col min="10249" max="10249" width="11.6640625" style="11" bestFit="1" customWidth="1"/>
    <col min="10250" max="10503" width="9.109375" style="11"/>
    <col min="10504" max="10504" width="9.88671875" style="11" bestFit="1" customWidth="1"/>
    <col min="10505" max="10505" width="11.6640625" style="11" bestFit="1" customWidth="1"/>
    <col min="10506" max="10759" width="9.109375" style="11"/>
    <col min="10760" max="10760" width="9.88671875" style="11" bestFit="1" customWidth="1"/>
    <col min="10761" max="10761" width="11.6640625" style="11" bestFit="1" customWidth="1"/>
    <col min="10762" max="11015" width="9.109375" style="11"/>
    <col min="11016" max="11016" width="9.88671875" style="11" bestFit="1" customWidth="1"/>
    <col min="11017" max="11017" width="11.6640625" style="11" bestFit="1" customWidth="1"/>
    <col min="11018" max="11271" width="9.109375" style="11"/>
    <col min="11272" max="11272" width="9.88671875" style="11" bestFit="1" customWidth="1"/>
    <col min="11273" max="11273" width="11.6640625" style="11" bestFit="1" customWidth="1"/>
    <col min="11274" max="11527" width="9.109375" style="11"/>
    <col min="11528" max="11528" width="9.88671875" style="11" bestFit="1" customWidth="1"/>
    <col min="11529" max="11529" width="11.6640625" style="11" bestFit="1" customWidth="1"/>
    <col min="11530" max="11783" width="9.109375" style="11"/>
    <col min="11784" max="11784" width="9.88671875" style="11" bestFit="1" customWidth="1"/>
    <col min="11785" max="11785" width="11.6640625" style="11" bestFit="1" customWidth="1"/>
    <col min="11786" max="12039" width="9.109375" style="11"/>
    <col min="12040" max="12040" width="9.88671875" style="11" bestFit="1" customWidth="1"/>
    <col min="12041" max="12041" width="11.6640625" style="11" bestFit="1" customWidth="1"/>
    <col min="12042" max="12295" width="9.109375" style="11"/>
    <col min="12296" max="12296" width="9.88671875" style="11" bestFit="1" customWidth="1"/>
    <col min="12297" max="12297" width="11.6640625" style="11" bestFit="1" customWidth="1"/>
    <col min="12298" max="12551" width="9.109375" style="11"/>
    <col min="12552" max="12552" width="9.88671875" style="11" bestFit="1" customWidth="1"/>
    <col min="12553" max="12553" width="11.6640625" style="11" bestFit="1" customWidth="1"/>
    <col min="12554" max="12807" width="9.109375" style="11"/>
    <col min="12808" max="12808" width="9.88671875" style="11" bestFit="1" customWidth="1"/>
    <col min="12809" max="12809" width="11.6640625" style="11" bestFit="1" customWidth="1"/>
    <col min="12810" max="13063" width="9.109375" style="11"/>
    <col min="13064" max="13064" width="9.88671875" style="11" bestFit="1" customWidth="1"/>
    <col min="13065" max="13065" width="11.6640625" style="11" bestFit="1" customWidth="1"/>
    <col min="13066" max="13319" width="9.109375" style="11"/>
    <col min="13320" max="13320" width="9.88671875" style="11" bestFit="1" customWidth="1"/>
    <col min="13321" max="13321" width="11.6640625" style="11" bestFit="1" customWidth="1"/>
    <col min="13322" max="13575" width="9.109375" style="11"/>
    <col min="13576" max="13576" width="9.88671875" style="11" bestFit="1" customWidth="1"/>
    <col min="13577" max="13577" width="11.6640625" style="11" bestFit="1" customWidth="1"/>
    <col min="13578" max="13831" width="9.109375" style="11"/>
    <col min="13832" max="13832" width="9.88671875" style="11" bestFit="1" customWidth="1"/>
    <col min="13833" max="13833" width="11.6640625" style="11" bestFit="1" customWidth="1"/>
    <col min="13834" max="14087" width="9.109375" style="11"/>
    <col min="14088" max="14088" width="9.88671875" style="11" bestFit="1" customWidth="1"/>
    <col min="14089" max="14089" width="11.6640625" style="11" bestFit="1" customWidth="1"/>
    <col min="14090" max="14343" width="9.109375" style="11"/>
    <col min="14344" max="14344" width="9.88671875" style="11" bestFit="1" customWidth="1"/>
    <col min="14345" max="14345" width="11.6640625" style="11" bestFit="1" customWidth="1"/>
    <col min="14346" max="14599" width="9.109375" style="11"/>
    <col min="14600" max="14600" width="9.88671875" style="11" bestFit="1" customWidth="1"/>
    <col min="14601" max="14601" width="11.6640625" style="11" bestFit="1" customWidth="1"/>
    <col min="14602" max="14855" width="9.109375" style="11"/>
    <col min="14856" max="14856" width="9.88671875" style="11" bestFit="1" customWidth="1"/>
    <col min="14857" max="14857" width="11.6640625" style="11" bestFit="1" customWidth="1"/>
    <col min="14858" max="15111" width="9.109375" style="11"/>
    <col min="15112" max="15112" width="9.88671875" style="11" bestFit="1" customWidth="1"/>
    <col min="15113" max="15113" width="11.6640625" style="11" bestFit="1" customWidth="1"/>
    <col min="15114" max="15367" width="9.109375" style="11"/>
    <col min="15368" max="15368" width="9.88671875" style="11" bestFit="1" customWidth="1"/>
    <col min="15369" max="15369" width="11.6640625" style="11" bestFit="1" customWidth="1"/>
    <col min="15370" max="15623" width="9.109375" style="11"/>
    <col min="15624" max="15624" width="9.88671875" style="11" bestFit="1" customWidth="1"/>
    <col min="15625" max="15625" width="11.6640625" style="11" bestFit="1" customWidth="1"/>
    <col min="15626" max="15879" width="9.109375" style="11"/>
    <col min="15880" max="15880" width="9.88671875" style="11" bestFit="1" customWidth="1"/>
    <col min="15881" max="15881" width="11.6640625" style="11" bestFit="1" customWidth="1"/>
    <col min="15882" max="16135" width="9.109375" style="11"/>
    <col min="16136" max="16136" width="9.88671875" style="11" bestFit="1" customWidth="1"/>
    <col min="16137" max="16137" width="11.6640625" style="11" bestFit="1" customWidth="1"/>
    <col min="16138" max="16384" width="9.109375" style="11"/>
  </cols>
  <sheetData>
    <row r="1" spans="1:9" x14ac:dyDescent="0.25">
      <c r="A1" s="226" t="s">
        <v>163</v>
      </c>
      <c r="B1" s="188"/>
      <c r="C1" s="188"/>
      <c r="D1" s="188"/>
      <c r="E1" s="188"/>
      <c r="F1" s="188"/>
      <c r="G1" s="188"/>
      <c r="H1" s="188"/>
      <c r="I1" s="188"/>
    </row>
    <row r="2" spans="1:9" x14ac:dyDescent="0.25">
      <c r="A2" s="225" t="s">
        <v>517</v>
      </c>
      <c r="B2" s="190"/>
      <c r="C2" s="190"/>
      <c r="D2" s="190"/>
      <c r="E2" s="190"/>
      <c r="F2" s="190"/>
      <c r="G2" s="190"/>
      <c r="H2" s="190"/>
      <c r="I2" s="190"/>
    </row>
    <row r="3" spans="1:9" x14ac:dyDescent="0.25">
      <c r="A3" s="239" t="s">
        <v>164</v>
      </c>
      <c r="B3" s="240"/>
      <c r="C3" s="240"/>
      <c r="D3" s="240"/>
      <c r="E3" s="240"/>
      <c r="F3" s="240"/>
      <c r="G3" s="240"/>
      <c r="H3" s="240"/>
      <c r="I3" s="240"/>
    </row>
    <row r="4" spans="1:9" x14ac:dyDescent="0.25">
      <c r="A4" s="224" t="s">
        <v>516</v>
      </c>
      <c r="B4" s="194"/>
      <c r="C4" s="194"/>
      <c r="D4" s="194"/>
      <c r="E4" s="194"/>
      <c r="F4" s="194"/>
      <c r="G4" s="194"/>
      <c r="H4" s="194"/>
      <c r="I4" s="195"/>
    </row>
    <row r="5" spans="1:9" ht="22.8" thickBot="1" x14ac:dyDescent="0.3">
      <c r="A5" s="222" t="s">
        <v>165</v>
      </c>
      <c r="B5" s="200"/>
      <c r="C5" s="200"/>
      <c r="D5" s="200"/>
      <c r="E5" s="200"/>
      <c r="F5" s="201"/>
      <c r="G5" s="12" t="s">
        <v>166</v>
      </c>
      <c r="H5" s="46" t="s">
        <v>167</v>
      </c>
      <c r="I5" s="46" t="s">
        <v>168</v>
      </c>
    </row>
    <row r="6" spans="1:9" x14ac:dyDescent="0.25">
      <c r="A6" s="223">
        <v>1</v>
      </c>
      <c r="B6" s="197"/>
      <c r="C6" s="197"/>
      <c r="D6" s="197"/>
      <c r="E6" s="197"/>
      <c r="F6" s="198"/>
      <c r="G6" s="14">
        <v>2</v>
      </c>
      <c r="H6" s="20">
        <v>3</v>
      </c>
      <c r="I6" s="20">
        <v>4</v>
      </c>
    </row>
    <row r="7" spans="1:9" x14ac:dyDescent="0.25">
      <c r="A7" s="231" t="s">
        <v>465</v>
      </c>
      <c r="B7" s="232"/>
      <c r="C7" s="232"/>
      <c r="D7" s="232"/>
      <c r="E7" s="232"/>
      <c r="F7" s="232"/>
      <c r="G7" s="24">
        <v>1</v>
      </c>
      <c r="H7" s="63">
        <f>SUM(H8:H12)</f>
        <v>3851971385</v>
      </c>
      <c r="I7" s="63">
        <f>SUM(I8:I12)</f>
        <v>3977534842</v>
      </c>
    </row>
    <row r="8" spans="1:9" x14ac:dyDescent="0.25">
      <c r="A8" s="174" t="s">
        <v>169</v>
      </c>
      <c r="B8" s="174"/>
      <c r="C8" s="174"/>
      <c r="D8" s="174"/>
      <c r="E8" s="174"/>
      <c r="F8" s="174"/>
      <c r="G8" s="16">
        <v>2</v>
      </c>
      <c r="H8" s="58">
        <v>310496557</v>
      </c>
      <c r="I8" s="58">
        <v>331833019</v>
      </c>
    </row>
    <row r="9" spans="1:9" x14ac:dyDescent="0.25">
      <c r="A9" s="174" t="s">
        <v>170</v>
      </c>
      <c r="B9" s="174"/>
      <c r="C9" s="174"/>
      <c r="D9" s="174"/>
      <c r="E9" s="174"/>
      <c r="F9" s="174"/>
      <c r="G9" s="16">
        <v>3</v>
      </c>
      <c r="H9" s="58">
        <v>3524619512</v>
      </c>
      <c r="I9" s="58">
        <v>3621894207</v>
      </c>
    </row>
    <row r="10" spans="1:9" x14ac:dyDescent="0.25">
      <c r="A10" s="174" t="s">
        <v>171</v>
      </c>
      <c r="B10" s="174"/>
      <c r="C10" s="174"/>
      <c r="D10" s="174"/>
      <c r="E10" s="174"/>
      <c r="F10" s="174"/>
      <c r="G10" s="16">
        <v>4</v>
      </c>
      <c r="H10" s="58">
        <v>0</v>
      </c>
      <c r="I10" s="58">
        <v>0</v>
      </c>
    </row>
    <row r="11" spans="1:9" x14ac:dyDescent="0.25">
      <c r="A11" s="174" t="s">
        <v>172</v>
      </c>
      <c r="B11" s="174"/>
      <c r="C11" s="174"/>
      <c r="D11" s="174"/>
      <c r="E11" s="174"/>
      <c r="F11" s="174"/>
      <c r="G11" s="16">
        <v>5</v>
      </c>
      <c r="H11" s="58">
        <v>535197</v>
      </c>
      <c r="I11" s="58">
        <v>567470</v>
      </c>
    </row>
    <row r="12" spans="1:9" x14ac:dyDescent="0.25">
      <c r="A12" s="174" t="s">
        <v>173</v>
      </c>
      <c r="B12" s="174"/>
      <c r="C12" s="174"/>
      <c r="D12" s="174"/>
      <c r="E12" s="174"/>
      <c r="F12" s="174"/>
      <c r="G12" s="16">
        <v>6</v>
      </c>
      <c r="H12" s="58">
        <v>16320119</v>
      </c>
      <c r="I12" s="58">
        <v>23240146</v>
      </c>
    </row>
    <row r="13" spans="1:9" ht="22.2" customHeight="1" x14ac:dyDescent="0.25">
      <c r="A13" s="178" t="s">
        <v>466</v>
      </c>
      <c r="B13" s="179"/>
      <c r="C13" s="179"/>
      <c r="D13" s="179"/>
      <c r="E13" s="179"/>
      <c r="F13" s="179"/>
      <c r="G13" s="17">
        <v>7</v>
      </c>
      <c r="H13" s="59">
        <f>H14+H15+H19+H23+H24+H25+H28+H35</f>
        <v>3773715191</v>
      </c>
      <c r="I13" s="59">
        <f>I14+I15+I19+I23+I24+I25+I28+I35</f>
        <v>3889806833</v>
      </c>
    </row>
    <row r="14" spans="1:9" x14ac:dyDescent="0.25">
      <c r="A14" s="174" t="s">
        <v>174</v>
      </c>
      <c r="B14" s="174"/>
      <c r="C14" s="174"/>
      <c r="D14" s="174"/>
      <c r="E14" s="174"/>
      <c r="F14" s="174"/>
      <c r="G14" s="16">
        <v>8</v>
      </c>
      <c r="H14" s="58">
        <v>0</v>
      </c>
      <c r="I14" s="58">
        <v>0</v>
      </c>
    </row>
    <row r="15" spans="1:9" x14ac:dyDescent="0.25">
      <c r="A15" s="228" t="s">
        <v>467</v>
      </c>
      <c r="B15" s="228"/>
      <c r="C15" s="228"/>
      <c r="D15" s="228"/>
      <c r="E15" s="228"/>
      <c r="F15" s="228"/>
      <c r="G15" s="17">
        <v>9</v>
      </c>
      <c r="H15" s="59">
        <f>SUM(H16:H18)</f>
        <v>3660662138</v>
      </c>
      <c r="I15" s="59">
        <f>SUM(I16:I18)</f>
        <v>3774476063</v>
      </c>
    </row>
    <row r="16" spans="1:9" x14ac:dyDescent="0.25">
      <c r="A16" s="227" t="s">
        <v>175</v>
      </c>
      <c r="B16" s="227"/>
      <c r="C16" s="227"/>
      <c r="D16" s="227"/>
      <c r="E16" s="227"/>
      <c r="F16" s="227"/>
      <c r="G16" s="16">
        <v>10</v>
      </c>
      <c r="H16" s="58">
        <v>10028129</v>
      </c>
      <c r="I16" s="58">
        <v>11664800</v>
      </c>
    </row>
    <row r="17" spans="1:9" x14ac:dyDescent="0.25">
      <c r="A17" s="227" t="s">
        <v>176</v>
      </c>
      <c r="B17" s="227"/>
      <c r="C17" s="227"/>
      <c r="D17" s="227"/>
      <c r="E17" s="227"/>
      <c r="F17" s="227"/>
      <c r="G17" s="16">
        <v>11</v>
      </c>
      <c r="H17" s="58">
        <v>3632855251</v>
      </c>
      <c r="I17" s="58">
        <v>3742325079</v>
      </c>
    </row>
    <row r="18" spans="1:9" x14ac:dyDescent="0.25">
      <c r="A18" s="227" t="s">
        <v>177</v>
      </c>
      <c r="B18" s="227"/>
      <c r="C18" s="227"/>
      <c r="D18" s="227"/>
      <c r="E18" s="227"/>
      <c r="F18" s="227"/>
      <c r="G18" s="16">
        <v>12</v>
      </c>
      <c r="H18" s="58">
        <v>17778758</v>
      </c>
      <c r="I18" s="58">
        <v>20486184</v>
      </c>
    </row>
    <row r="19" spans="1:9" x14ac:dyDescent="0.25">
      <c r="A19" s="228" t="s">
        <v>468</v>
      </c>
      <c r="B19" s="228"/>
      <c r="C19" s="228"/>
      <c r="D19" s="228"/>
      <c r="E19" s="228"/>
      <c r="F19" s="228"/>
      <c r="G19" s="17">
        <v>13</v>
      </c>
      <c r="H19" s="59">
        <f>SUM(H20:H22)</f>
        <v>66046469</v>
      </c>
      <c r="I19" s="59">
        <f>SUM(I20:I22)</f>
        <v>67176318</v>
      </c>
    </row>
    <row r="20" spans="1:9" x14ac:dyDescent="0.25">
      <c r="A20" s="227" t="s">
        <v>178</v>
      </c>
      <c r="B20" s="227"/>
      <c r="C20" s="227"/>
      <c r="D20" s="227"/>
      <c r="E20" s="227"/>
      <c r="F20" s="227"/>
      <c r="G20" s="16">
        <v>14</v>
      </c>
      <c r="H20" s="58">
        <v>40644346</v>
      </c>
      <c r="I20" s="58">
        <v>42106988</v>
      </c>
    </row>
    <row r="21" spans="1:9" x14ac:dyDescent="0.25">
      <c r="A21" s="227" t="s">
        <v>179</v>
      </c>
      <c r="B21" s="227"/>
      <c r="C21" s="227"/>
      <c r="D21" s="227"/>
      <c r="E21" s="227"/>
      <c r="F21" s="227"/>
      <c r="G21" s="16">
        <v>15</v>
      </c>
      <c r="H21" s="58">
        <v>16646623</v>
      </c>
      <c r="I21" s="58">
        <v>16233194</v>
      </c>
    </row>
    <row r="22" spans="1:9" x14ac:dyDescent="0.25">
      <c r="A22" s="227" t="s">
        <v>180</v>
      </c>
      <c r="B22" s="227"/>
      <c r="C22" s="227"/>
      <c r="D22" s="227"/>
      <c r="E22" s="227"/>
      <c r="F22" s="227"/>
      <c r="G22" s="16">
        <v>16</v>
      </c>
      <c r="H22" s="58">
        <v>8755500</v>
      </c>
      <c r="I22" s="58">
        <v>8836136</v>
      </c>
    </row>
    <row r="23" spans="1:9" x14ac:dyDescent="0.25">
      <c r="A23" s="174" t="s">
        <v>181</v>
      </c>
      <c r="B23" s="174"/>
      <c r="C23" s="174"/>
      <c r="D23" s="174"/>
      <c r="E23" s="174"/>
      <c r="F23" s="174"/>
      <c r="G23" s="16">
        <v>17</v>
      </c>
      <c r="H23" s="58">
        <v>15229370</v>
      </c>
      <c r="I23" s="58">
        <v>17318046</v>
      </c>
    </row>
    <row r="24" spans="1:9" x14ac:dyDescent="0.25">
      <c r="A24" s="174" t="s">
        <v>182</v>
      </c>
      <c r="B24" s="174"/>
      <c r="C24" s="174"/>
      <c r="D24" s="174"/>
      <c r="E24" s="174"/>
      <c r="F24" s="174"/>
      <c r="G24" s="16">
        <v>18</v>
      </c>
      <c r="H24" s="58">
        <v>31436018</v>
      </c>
      <c r="I24" s="58">
        <v>31446318</v>
      </c>
    </row>
    <row r="25" spans="1:9" x14ac:dyDescent="0.25">
      <c r="A25" s="228" t="s">
        <v>469</v>
      </c>
      <c r="B25" s="228"/>
      <c r="C25" s="228"/>
      <c r="D25" s="228"/>
      <c r="E25" s="228"/>
      <c r="F25" s="228"/>
      <c r="G25" s="17">
        <v>19</v>
      </c>
      <c r="H25" s="59">
        <f>H26+H27</f>
        <v>-257951</v>
      </c>
      <c r="I25" s="59">
        <f>I26+I27</f>
        <v>-783962</v>
      </c>
    </row>
    <row r="26" spans="1:9" x14ac:dyDescent="0.25">
      <c r="A26" s="227" t="s">
        <v>183</v>
      </c>
      <c r="B26" s="227"/>
      <c r="C26" s="227"/>
      <c r="D26" s="227"/>
      <c r="E26" s="227"/>
      <c r="F26" s="227"/>
      <c r="G26" s="16">
        <v>20</v>
      </c>
      <c r="H26" s="58">
        <v>0</v>
      </c>
      <c r="I26" s="58">
        <v>0</v>
      </c>
    </row>
    <row r="27" spans="1:9" x14ac:dyDescent="0.25">
      <c r="A27" s="227" t="s">
        <v>184</v>
      </c>
      <c r="B27" s="227"/>
      <c r="C27" s="227"/>
      <c r="D27" s="227"/>
      <c r="E27" s="227"/>
      <c r="F27" s="227"/>
      <c r="G27" s="16">
        <v>21</v>
      </c>
      <c r="H27" s="58">
        <v>-257951</v>
      </c>
      <c r="I27" s="58">
        <v>-783962</v>
      </c>
    </row>
    <row r="28" spans="1:9" x14ac:dyDescent="0.25">
      <c r="A28" s="228" t="s">
        <v>470</v>
      </c>
      <c r="B28" s="228"/>
      <c r="C28" s="228"/>
      <c r="D28" s="228"/>
      <c r="E28" s="228"/>
      <c r="F28" s="228"/>
      <c r="G28" s="17">
        <v>22</v>
      </c>
      <c r="H28" s="59">
        <f>SUM(H29:H34)</f>
        <v>599147</v>
      </c>
      <c r="I28" s="59">
        <f>SUM(I29:I34)</f>
        <v>174050</v>
      </c>
    </row>
    <row r="29" spans="1:9" x14ac:dyDescent="0.25">
      <c r="A29" s="227" t="s">
        <v>185</v>
      </c>
      <c r="B29" s="227"/>
      <c r="C29" s="227"/>
      <c r="D29" s="227"/>
      <c r="E29" s="227"/>
      <c r="F29" s="227"/>
      <c r="G29" s="16">
        <v>23</v>
      </c>
      <c r="H29" s="58">
        <v>180953</v>
      </c>
      <c r="I29" s="58">
        <v>9199</v>
      </c>
    </row>
    <row r="30" spans="1:9" x14ac:dyDescent="0.25">
      <c r="A30" s="227" t="s">
        <v>186</v>
      </c>
      <c r="B30" s="227"/>
      <c r="C30" s="227"/>
      <c r="D30" s="227"/>
      <c r="E30" s="227"/>
      <c r="F30" s="227"/>
      <c r="G30" s="16">
        <v>24</v>
      </c>
      <c r="H30" s="58">
        <v>0</v>
      </c>
      <c r="I30" s="58">
        <v>0</v>
      </c>
    </row>
    <row r="31" spans="1:9" x14ac:dyDescent="0.25">
      <c r="A31" s="227" t="s">
        <v>187</v>
      </c>
      <c r="B31" s="227"/>
      <c r="C31" s="227"/>
      <c r="D31" s="227"/>
      <c r="E31" s="227"/>
      <c r="F31" s="227"/>
      <c r="G31" s="16">
        <v>25</v>
      </c>
      <c r="H31" s="58">
        <v>0</v>
      </c>
      <c r="I31" s="58">
        <v>0</v>
      </c>
    </row>
    <row r="32" spans="1:9" x14ac:dyDescent="0.25">
      <c r="A32" s="227" t="s">
        <v>188</v>
      </c>
      <c r="B32" s="227"/>
      <c r="C32" s="227"/>
      <c r="D32" s="227"/>
      <c r="E32" s="227"/>
      <c r="F32" s="227"/>
      <c r="G32" s="16">
        <v>26</v>
      </c>
      <c r="H32" s="58">
        <v>0</v>
      </c>
      <c r="I32" s="58">
        <v>0</v>
      </c>
    </row>
    <row r="33" spans="1:9" x14ac:dyDescent="0.25">
      <c r="A33" s="227" t="s">
        <v>189</v>
      </c>
      <c r="B33" s="227"/>
      <c r="C33" s="227"/>
      <c r="D33" s="227"/>
      <c r="E33" s="227"/>
      <c r="F33" s="227"/>
      <c r="G33" s="16">
        <v>27</v>
      </c>
      <c r="H33" s="58">
        <v>0</v>
      </c>
      <c r="I33" s="58">
        <v>0</v>
      </c>
    </row>
    <row r="34" spans="1:9" x14ac:dyDescent="0.25">
      <c r="A34" s="227" t="s">
        <v>190</v>
      </c>
      <c r="B34" s="227"/>
      <c r="C34" s="227"/>
      <c r="D34" s="227"/>
      <c r="E34" s="227"/>
      <c r="F34" s="227"/>
      <c r="G34" s="16">
        <v>28</v>
      </c>
      <c r="H34" s="58">
        <v>418194</v>
      </c>
      <c r="I34" s="58">
        <v>164851</v>
      </c>
    </row>
    <row r="35" spans="1:9" x14ac:dyDescent="0.25">
      <c r="A35" s="174" t="s">
        <v>191</v>
      </c>
      <c r="B35" s="174"/>
      <c r="C35" s="174"/>
      <c r="D35" s="174"/>
      <c r="E35" s="174"/>
      <c r="F35" s="174"/>
      <c r="G35" s="16">
        <v>29</v>
      </c>
      <c r="H35" s="58">
        <v>0</v>
      </c>
      <c r="I35" s="58">
        <v>0</v>
      </c>
    </row>
    <row r="36" spans="1:9" x14ac:dyDescent="0.25">
      <c r="A36" s="178" t="s">
        <v>471</v>
      </c>
      <c r="B36" s="179"/>
      <c r="C36" s="179"/>
      <c r="D36" s="179"/>
      <c r="E36" s="179"/>
      <c r="F36" s="179"/>
      <c r="G36" s="17">
        <v>30</v>
      </c>
      <c r="H36" s="59">
        <f>SUM(H37:H46)</f>
        <v>1739735</v>
      </c>
      <c r="I36" s="59">
        <f>SUM(I37:I46)</f>
        <v>10523827</v>
      </c>
    </row>
    <row r="37" spans="1:9" ht="27.6" customHeight="1" x14ac:dyDescent="0.25">
      <c r="A37" s="174" t="s">
        <v>192</v>
      </c>
      <c r="B37" s="174"/>
      <c r="C37" s="174"/>
      <c r="D37" s="174"/>
      <c r="E37" s="174"/>
      <c r="F37" s="174"/>
      <c r="G37" s="16">
        <v>31</v>
      </c>
      <c r="H37" s="58">
        <v>0</v>
      </c>
      <c r="I37" s="58">
        <v>0</v>
      </c>
    </row>
    <row r="38" spans="1:9" ht="25.2" customHeight="1" x14ac:dyDescent="0.25">
      <c r="A38" s="174" t="s">
        <v>193</v>
      </c>
      <c r="B38" s="174"/>
      <c r="C38" s="174"/>
      <c r="D38" s="174"/>
      <c r="E38" s="174"/>
      <c r="F38" s="174"/>
      <c r="G38" s="16">
        <v>32</v>
      </c>
      <c r="H38" s="58">
        <v>0</v>
      </c>
      <c r="I38" s="58">
        <v>0</v>
      </c>
    </row>
    <row r="39" spans="1:9" ht="28.2" customHeight="1" x14ac:dyDescent="0.25">
      <c r="A39" s="174" t="s">
        <v>194</v>
      </c>
      <c r="B39" s="174"/>
      <c r="C39" s="174"/>
      <c r="D39" s="174"/>
      <c r="E39" s="174"/>
      <c r="F39" s="174"/>
      <c r="G39" s="16">
        <v>33</v>
      </c>
      <c r="H39" s="58">
        <v>0</v>
      </c>
      <c r="I39" s="58">
        <v>0</v>
      </c>
    </row>
    <row r="40" spans="1:9" ht="28.2" customHeight="1" x14ac:dyDescent="0.25">
      <c r="A40" s="174" t="s">
        <v>195</v>
      </c>
      <c r="B40" s="174"/>
      <c r="C40" s="174"/>
      <c r="D40" s="174"/>
      <c r="E40" s="174"/>
      <c r="F40" s="174"/>
      <c r="G40" s="16">
        <v>34</v>
      </c>
      <c r="H40" s="58">
        <v>15447</v>
      </c>
      <c r="I40" s="58">
        <v>1500</v>
      </c>
    </row>
    <row r="41" spans="1:9" ht="22.95" customHeight="1" x14ac:dyDescent="0.25">
      <c r="A41" s="174" t="s">
        <v>196</v>
      </c>
      <c r="B41" s="174"/>
      <c r="C41" s="174"/>
      <c r="D41" s="174"/>
      <c r="E41" s="174"/>
      <c r="F41" s="174"/>
      <c r="G41" s="16">
        <v>35</v>
      </c>
      <c r="H41" s="58">
        <v>0</v>
      </c>
      <c r="I41" s="58">
        <v>0</v>
      </c>
    </row>
    <row r="42" spans="1:9" x14ac:dyDescent="0.25">
      <c r="A42" s="174" t="s">
        <v>197</v>
      </c>
      <c r="B42" s="174"/>
      <c r="C42" s="174"/>
      <c r="D42" s="174"/>
      <c r="E42" s="174"/>
      <c r="F42" s="174"/>
      <c r="G42" s="16">
        <v>36</v>
      </c>
      <c r="H42" s="58">
        <v>0</v>
      </c>
      <c r="I42" s="58">
        <v>0</v>
      </c>
    </row>
    <row r="43" spans="1:9" x14ac:dyDescent="0.25">
      <c r="A43" s="174" t="s">
        <v>198</v>
      </c>
      <c r="B43" s="174"/>
      <c r="C43" s="174"/>
      <c r="D43" s="174"/>
      <c r="E43" s="174"/>
      <c r="F43" s="174"/>
      <c r="G43" s="16">
        <v>37</v>
      </c>
      <c r="H43" s="58">
        <v>1724288</v>
      </c>
      <c r="I43" s="58">
        <v>10486035</v>
      </c>
    </row>
    <row r="44" spans="1:9" x14ac:dyDescent="0.25">
      <c r="A44" s="174" t="s">
        <v>199</v>
      </c>
      <c r="B44" s="174"/>
      <c r="C44" s="174"/>
      <c r="D44" s="174"/>
      <c r="E44" s="174"/>
      <c r="F44" s="174"/>
      <c r="G44" s="16">
        <v>38</v>
      </c>
      <c r="H44" s="58">
        <v>0</v>
      </c>
      <c r="I44" s="58">
        <v>36292</v>
      </c>
    </row>
    <row r="45" spans="1:9" x14ac:dyDescent="0.25">
      <c r="A45" s="174" t="s">
        <v>200</v>
      </c>
      <c r="B45" s="174"/>
      <c r="C45" s="174"/>
      <c r="D45" s="174"/>
      <c r="E45" s="174"/>
      <c r="F45" s="174"/>
      <c r="G45" s="16">
        <v>39</v>
      </c>
      <c r="H45" s="58">
        <v>0</v>
      </c>
      <c r="I45" s="58">
        <v>0</v>
      </c>
    </row>
    <row r="46" spans="1:9" x14ac:dyDescent="0.25">
      <c r="A46" s="174" t="s">
        <v>201</v>
      </c>
      <c r="B46" s="174"/>
      <c r="C46" s="174"/>
      <c r="D46" s="174"/>
      <c r="E46" s="174"/>
      <c r="F46" s="174"/>
      <c r="G46" s="16">
        <v>40</v>
      </c>
      <c r="H46" s="58">
        <v>0</v>
      </c>
      <c r="I46" s="58">
        <v>0</v>
      </c>
    </row>
    <row r="47" spans="1:9" x14ac:dyDescent="0.25">
      <c r="A47" s="178" t="s">
        <v>472</v>
      </c>
      <c r="B47" s="179"/>
      <c r="C47" s="179"/>
      <c r="D47" s="179"/>
      <c r="E47" s="179"/>
      <c r="F47" s="179"/>
      <c r="G47" s="17">
        <v>41</v>
      </c>
      <c r="H47" s="59">
        <f>SUM(H48:H54)</f>
        <v>5995704</v>
      </c>
      <c r="I47" s="59">
        <f>SUM(I48:I54)</f>
        <v>3461409</v>
      </c>
    </row>
    <row r="48" spans="1:9" ht="23.4" customHeight="1" x14ac:dyDescent="0.25">
      <c r="A48" s="174" t="s">
        <v>202</v>
      </c>
      <c r="B48" s="174"/>
      <c r="C48" s="174"/>
      <c r="D48" s="174"/>
      <c r="E48" s="174"/>
      <c r="F48" s="174"/>
      <c r="G48" s="16">
        <v>42</v>
      </c>
      <c r="H48" s="58">
        <v>0</v>
      </c>
      <c r="I48" s="58">
        <v>0</v>
      </c>
    </row>
    <row r="49" spans="1:9" ht="22.2" customHeight="1" x14ac:dyDescent="0.25">
      <c r="A49" s="230" t="s">
        <v>203</v>
      </c>
      <c r="B49" s="230"/>
      <c r="C49" s="230"/>
      <c r="D49" s="230"/>
      <c r="E49" s="230"/>
      <c r="F49" s="230"/>
      <c r="G49" s="16">
        <v>43</v>
      </c>
      <c r="H49" s="58">
        <v>0</v>
      </c>
      <c r="I49" s="58">
        <v>0</v>
      </c>
    </row>
    <row r="50" spans="1:9" x14ac:dyDescent="0.25">
      <c r="A50" s="230" t="s">
        <v>204</v>
      </c>
      <c r="B50" s="230"/>
      <c r="C50" s="230"/>
      <c r="D50" s="230"/>
      <c r="E50" s="230"/>
      <c r="F50" s="230"/>
      <c r="G50" s="16">
        <v>44</v>
      </c>
      <c r="H50" s="58">
        <v>5796917</v>
      </c>
      <c r="I50" s="58">
        <v>3461409</v>
      </c>
    </row>
    <row r="51" spans="1:9" x14ac:dyDescent="0.25">
      <c r="A51" s="230" t="s">
        <v>205</v>
      </c>
      <c r="B51" s="230"/>
      <c r="C51" s="230"/>
      <c r="D51" s="230"/>
      <c r="E51" s="230"/>
      <c r="F51" s="230"/>
      <c r="G51" s="16">
        <v>45</v>
      </c>
      <c r="H51" s="58">
        <v>198787</v>
      </c>
      <c r="I51" s="58">
        <v>0</v>
      </c>
    </row>
    <row r="52" spans="1:9" x14ac:dyDescent="0.25">
      <c r="A52" s="230" t="s">
        <v>206</v>
      </c>
      <c r="B52" s="230"/>
      <c r="C52" s="230"/>
      <c r="D52" s="230"/>
      <c r="E52" s="230"/>
      <c r="F52" s="230"/>
      <c r="G52" s="16">
        <v>46</v>
      </c>
      <c r="H52" s="58">
        <v>0</v>
      </c>
      <c r="I52" s="58">
        <v>0</v>
      </c>
    </row>
    <row r="53" spans="1:9" x14ac:dyDescent="0.25">
      <c r="A53" s="230" t="s">
        <v>207</v>
      </c>
      <c r="B53" s="230"/>
      <c r="C53" s="230"/>
      <c r="D53" s="230"/>
      <c r="E53" s="230"/>
      <c r="F53" s="230"/>
      <c r="G53" s="16">
        <v>47</v>
      </c>
      <c r="H53" s="58">
        <v>0</v>
      </c>
      <c r="I53" s="58">
        <v>0</v>
      </c>
    </row>
    <row r="54" spans="1:9" x14ac:dyDescent="0.25">
      <c r="A54" s="230" t="s">
        <v>208</v>
      </c>
      <c r="B54" s="230"/>
      <c r="C54" s="230"/>
      <c r="D54" s="230"/>
      <c r="E54" s="230"/>
      <c r="F54" s="230"/>
      <c r="G54" s="16">
        <v>48</v>
      </c>
      <c r="H54" s="58">
        <v>0</v>
      </c>
      <c r="I54" s="58">
        <v>0</v>
      </c>
    </row>
    <row r="55" spans="1:9" ht="30.6" customHeight="1" x14ac:dyDescent="0.25">
      <c r="A55" s="212" t="s">
        <v>209</v>
      </c>
      <c r="B55" s="212"/>
      <c r="C55" s="212"/>
      <c r="D55" s="212"/>
      <c r="E55" s="212"/>
      <c r="F55" s="212"/>
      <c r="G55" s="16">
        <v>49</v>
      </c>
      <c r="H55" s="58">
        <v>0</v>
      </c>
      <c r="I55" s="58">
        <v>0</v>
      </c>
    </row>
    <row r="56" spans="1:9" x14ac:dyDescent="0.25">
      <c r="A56" s="212" t="s">
        <v>210</v>
      </c>
      <c r="B56" s="212"/>
      <c r="C56" s="212"/>
      <c r="D56" s="212"/>
      <c r="E56" s="212"/>
      <c r="F56" s="212"/>
      <c r="G56" s="16">
        <v>50</v>
      </c>
      <c r="H56" s="58">
        <v>0</v>
      </c>
      <c r="I56" s="58">
        <v>0</v>
      </c>
    </row>
    <row r="57" spans="1:9" ht="28.95" customHeight="1" x14ac:dyDescent="0.25">
      <c r="A57" s="212" t="s">
        <v>211</v>
      </c>
      <c r="B57" s="212"/>
      <c r="C57" s="212"/>
      <c r="D57" s="212"/>
      <c r="E57" s="212"/>
      <c r="F57" s="212"/>
      <c r="G57" s="16">
        <v>51</v>
      </c>
      <c r="H57" s="58">
        <v>0</v>
      </c>
      <c r="I57" s="58">
        <v>0</v>
      </c>
    </row>
    <row r="58" spans="1:9" x14ac:dyDescent="0.25">
      <c r="A58" s="212" t="s">
        <v>212</v>
      </c>
      <c r="B58" s="212"/>
      <c r="C58" s="212"/>
      <c r="D58" s="212"/>
      <c r="E58" s="212"/>
      <c r="F58" s="212"/>
      <c r="G58" s="16">
        <v>52</v>
      </c>
      <c r="H58" s="58">
        <v>0</v>
      </c>
      <c r="I58" s="58">
        <v>0</v>
      </c>
    </row>
    <row r="59" spans="1:9" x14ac:dyDescent="0.25">
      <c r="A59" s="178" t="s">
        <v>473</v>
      </c>
      <c r="B59" s="179"/>
      <c r="C59" s="179"/>
      <c r="D59" s="179"/>
      <c r="E59" s="179"/>
      <c r="F59" s="179"/>
      <c r="G59" s="17">
        <v>53</v>
      </c>
      <c r="H59" s="59">
        <f>H7+H36+H55+H56</f>
        <v>3853711120</v>
      </c>
      <c r="I59" s="59">
        <f>I7+I36+I55+I56</f>
        <v>3988058669</v>
      </c>
    </row>
    <row r="60" spans="1:9" x14ac:dyDescent="0.25">
      <c r="A60" s="178" t="s">
        <v>474</v>
      </c>
      <c r="B60" s="179"/>
      <c r="C60" s="179"/>
      <c r="D60" s="179"/>
      <c r="E60" s="179"/>
      <c r="F60" s="179"/>
      <c r="G60" s="17">
        <v>54</v>
      </c>
      <c r="H60" s="59">
        <f>H13+H47+H57+H58</f>
        <v>3779710895</v>
      </c>
      <c r="I60" s="59">
        <f>I13+I47+I57+I58</f>
        <v>3893268242</v>
      </c>
    </row>
    <row r="61" spans="1:9" x14ac:dyDescent="0.25">
      <c r="A61" s="178" t="s">
        <v>475</v>
      </c>
      <c r="B61" s="179"/>
      <c r="C61" s="179"/>
      <c r="D61" s="179"/>
      <c r="E61" s="179"/>
      <c r="F61" s="179"/>
      <c r="G61" s="17">
        <v>55</v>
      </c>
      <c r="H61" s="59">
        <f>H59-H60</f>
        <v>74000225</v>
      </c>
      <c r="I61" s="59">
        <f>I59-I60</f>
        <v>94790427</v>
      </c>
    </row>
    <row r="62" spans="1:9" x14ac:dyDescent="0.25">
      <c r="A62" s="229" t="s">
        <v>476</v>
      </c>
      <c r="B62" s="229"/>
      <c r="C62" s="229"/>
      <c r="D62" s="229"/>
      <c r="E62" s="229"/>
      <c r="F62" s="229"/>
      <c r="G62" s="17">
        <v>56</v>
      </c>
      <c r="H62" s="59">
        <f>+IF((H59-H60)&gt;0,(H59-H60),0)</f>
        <v>74000225</v>
      </c>
      <c r="I62" s="59">
        <f>+IF((I59-I60)&gt;0,(I59-I60),0)</f>
        <v>94790427</v>
      </c>
    </row>
    <row r="63" spans="1:9" x14ac:dyDescent="0.25">
      <c r="A63" s="229" t="s">
        <v>477</v>
      </c>
      <c r="B63" s="229"/>
      <c r="C63" s="229"/>
      <c r="D63" s="229"/>
      <c r="E63" s="229"/>
      <c r="F63" s="229"/>
      <c r="G63" s="17">
        <v>57</v>
      </c>
      <c r="H63" s="59">
        <f>+IF((H59-H60)&lt;0,(H59-H60),0)</f>
        <v>0</v>
      </c>
      <c r="I63" s="59">
        <f>+IF((I59-I60)&lt;0,(I59-I60),0)</f>
        <v>0</v>
      </c>
    </row>
    <row r="64" spans="1:9" x14ac:dyDescent="0.25">
      <c r="A64" s="212" t="s">
        <v>213</v>
      </c>
      <c r="B64" s="212"/>
      <c r="C64" s="212"/>
      <c r="D64" s="212"/>
      <c r="E64" s="212"/>
      <c r="F64" s="212"/>
      <c r="G64" s="16">
        <v>58</v>
      </c>
      <c r="H64" s="58">
        <v>13284670</v>
      </c>
      <c r="I64" s="58">
        <v>17290196</v>
      </c>
    </row>
    <row r="65" spans="1:9" x14ac:dyDescent="0.25">
      <c r="A65" s="178" t="s">
        <v>478</v>
      </c>
      <c r="B65" s="179"/>
      <c r="C65" s="179"/>
      <c r="D65" s="179"/>
      <c r="E65" s="179"/>
      <c r="F65" s="179"/>
      <c r="G65" s="17">
        <v>59</v>
      </c>
      <c r="H65" s="59">
        <f>H61-H64</f>
        <v>60715555</v>
      </c>
      <c r="I65" s="59">
        <f>I61-I64</f>
        <v>77500231</v>
      </c>
    </row>
    <row r="66" spans="1:9" x14ac:dyDescent="0.25">
      <c r="A66" s="229" t="s">
        <v>479</v>
      </c>
      <c r="B66" s="229"/>
      <c r="C66" s="229"/>
      <c r="D66" s="229"/>
      <c r="E66" s="229"/>
      <c r="F66" s="229"/>
      <c r="G66" s="17">
        <v>60</v>
      </c>
      <c r="H66" s="59">
        <f>+IF((H61-H64)&gt;0,(H61-H64),0)</f>
        <v>60715555</v>
      </c>
      <c r="I66" s="59">
        <f>+IF((I61-I64)&gt;0,(I61-I64),0)</f>
        <v>77500231</v>
      </c>
    </row>
    <row r="67" spans="1:9" x14ac:dyDescent="0.25">
      <c r="A67" s="233" t="s">
        <v>480</v>
      </c>
      <c r="B67" s="233"/>
      <c r="C67" s="233"/>
      <c r="D67" s="233"/>
      <c r="E67" s="233"/>
      <c r="F67" s="233"/>
      <c r="G67" s="18">
        <v>61</v>
      </c>
      <c r="H67" s="64">
        <f>+IF((H61-H64)&lt;0,(H61-H64),0)</f>
        <v>0</v>
      </c>
      <c r="I67" s="64">
        <f>+IF((I61-I64)&lt;0,(I61-I64),0)</f>
        <v>0</v>
      </c>
    </row>
    <row r="68" spans="1:9" x14ac:dyDescent="0.25">
      <c r="A68" s="220" t="s">
        <v>214</v>
      </c>
      <c r="B68" s="220"/>
      <c r="C68" s="220"/>
      <c r="D68" s="220"/>
      <c r="E68" s="220"/>
      <c r="F68" s="220"/>
      <c r="G68" s="234"/>
      <c r="H68" s="234"/>
      <c r="I68" s="234"/>
    </row>
    <row r="69" spans="1:9" ht="25.95" customHeight="1" x14ac:dyDescent="0.25">
      <c r="A69" s="178" t="s">
        <v>481</v>
      </c>
      <c r="B69" s="179"/>
      <c r="C69" s="179"/>
      <c r="D69" s="179"/>
      <c r="E69" s="179"/>
      <c r="F69" s="179"/>
      <c r="G69" s="17">
        <v>62</v>
      </c>
      <c r="H69" s="59">
        <f>H70-H71</f>
        <v>0</v>
      </c>
      <c r="I69" s="59">
        <f>I70-I71</f>
        <v>0</v>
      </c>
    </row>
    <row r="70" spans="1:9" x14ac:dyDescent="0.25">
      <c r="A70" s="230" t="s">
        <v>215</v>
      </c>
      <c r="B70" s="230"/>
      <c r="C70" s="230"/>
      <c r="D70" s="230"/>
      <c r="E70" s="230"/>
      <c r="F70" s="230"/>
      <c r="G70" s="16">
        <v>63</v>
      </c>
      <c r="H70" s="58">
        <v>0</v>
      </c>
      <c r="I70" s="58">
        <v>0</v>
      </c>
    </row>
    <row r="71" spans="1:9" x14ac:dyDescent="0.25">
      <c r="A71" s="230" t="s">
        <v>216</v>
      </c>
      <c r="B71" s="230"/>
      <c r="C71" s="230"/>
      <c r="D71" s="230"/>
      <c r="E71" s="230"/>
      <c r="F71" s="230"/>
      <c r="G71" s="16">
        <v>64</v>
      </c>
      <c r="H71" s="58">
        <v>0</v>
      </c>
      <c r="I71" s="58">
        <v>0</v>
      </c>
    </row>
    <row r="72" spans="1:9" x14ac:dyDescent="0.25">
      <c r="A72" s="212" t="s">
        <v>217</v>
      </c>
      <c r="B72" s="212"/>
      <c r="C72" s="212"/>
      <c r="D72" s="212"/>
      <c r="E72" s="212"/>
      <c r="F72" s="212"/>
      <c r="G72" s="16">
        <v>65</v>
      </c>
      <c r="H72" s="58">
        <v>0</v>
      </c>
      <c r="I72" s="58">
        <v>0</v>
      </c>
    </row>
    <row r="73" spans="1:9" x14ac:dyDescent="0.25">
      <c r="A73" s="229" t="s">
        <v>482</v>
      </c>
      <c r="B73" s="229"/>
      <c r="C73" s="229"/>
      <c r="D73" s="229"/>
      <c r="E73" s="229"/>
      <c r="F73" s="229"/>
      <c r="G73" s="17">
        <v>66</v>
      </c>
      <c r="H73" s="112"/>
      <c r="I73" s="112"/>
    </row>
    <row r="74" spans="1:9" x14ac:dyDescent="0.25">
      <c r="A74" s="233" t="s">
        <v>483</v>
      </c>
      <c r="B74" s="233"/>
      <c r="C74" s="233"/>
      <c r="D74" s="233"/>
      <c r="E74" s="233"/>
      <c r="F74" s="233"/>
      <c r="G74" s="18">
        <v>67</v>
      </c>
      <c r="H74" s="113"/>
      <c r="I74" s="113"/>
    </row>
    <row r="75" spans="1:9" x14ac:dyDescent="0.25">
      <c r="A75" s="220" t="s">
        <v>218</v>
      </c>
      <c r="B75" s="220"/>
      <c r="C75" s="220"/>
      <c r="D75" s="220"/>
      <c r="E75" s="220"/>
      <c r="F75" s="220"/>
      <c r="G75" s="234"/>
      <c r="H75" s="234"/>
      <c r="I75" s="234"/>
    </row>
    <row r="76" spans="1:9" x14ac:dyDescent="0.25">
      <c r="A76" s="178" t="s">
        <v>484</v>
      </c>
      <c r="B76" s="179"/>
      <c r="C76" s="179"/>
      <c r="D76" s="179"/>
      <c r="E76" s="179"/>
      <c r="F76" s="179"/>
      <c r="G76" s="17">
        <v>68</v>
      </c>
      <c r="H76" s="112"/>
      <c r="I76" s="112"/>
    </row>
    <row r="77" spans="1:9" x14ac:dyDescent="0.25">
      <c r="A77" s="243" t="s">
        <v>485</v>
      </c>
      <c r="B77" s="243"/>
      <c r="C77" s="243"/>
      <c r="D77" s="243"/>
      <c r="E77" s="243"/>
      <c r="F77" s="243"/>
      <c r="G77" s="22">
        <v>69</v>
      </c>
      <c r="H77" s="52">
        <v>0</v>
      </c>
      <c r="I77" s="52">
        <v>0</v>
      </c>
    </row>
    <row r="78" spans="1:9" x14ac:dyDescent="0.25">
      <c r="A78" s="243" t="s">
        <v>486</v>
      </c>
      <c r="B78" s="243"/>
      <c r="C78" s="243"/>
      <c r="D78" s="243"/>
      <c r="E78" s="243"/>
      <c r="F78" s="243"/>
      <c r="G78" s="22">
        <v>70</v>
      </c>
      <c r="H78" s="52">
        <v>0</v>
      </c>
      <c r="I78" s="52">
        <v>0</v>
      </c>
    </row>
    <row r="79" spans="1:9" x14ac:dyDescent="0.25">
      <c r="A79" s="178" t="s">
        <v>487</v>
      </c>
      <c r="B79" s="179"/>
      <c r="C79" s="179"/>
      <c r="D79" s="179"/>
      <c r="E79" s="179"/>
      <c r="F79" s="179"/>
      <c r="G79" s="17">
        <v>71</v>
      </c>
      <c r="H79" s="112"/>
      <c r="I79" s="112"/>
    </row>
    <row r="80" spans="1:9" x14ac:dyDescent="0.25">
      <c r="A80" s="178" t="s">
        <v>488</v>
      </c>
      <c r="B80" s="179"/>
      <c r="C80" s="179"/>
      <c r="D80" s="179"/>
      <c r="E80" s="179"/>
      <c r="F80" s="179"/>
      <c r="G80" s="17">
        <v>72</v>
      </c>
      <c r="H80" s="112"/>
      <c r="I80" s="112"/>
    </row>
    <row r="81" spans="1:9" x14ac:dyDescent="0.25">
      <c r="A81" s="229" t="s">
        <v>489</v>
      </c>
      <c r="B81" s="229"/>
      <c r="C81" s="229"/>
      <c r="D81" s="229"/>
      <c r="E81" s="229"/>
      <c r="F81" s="229"/>
      <c r="G81" s="17">
        <v>73</v>
      </c>
      <c r="H81" s="112"/>
      <c r="I81" s="112"/>
    </row>
    <row r="82" spans="1:9" x14ac:dyDescent="0.25">
      <c r="A82" s="233" t="s">
        <v>490</v>
      </c>
      <c r="B82" s="233"/>
      <c r="C82" s="233"/>
      <c r="D82" s="233"/>
      <c r="E82" s="233"/>
      <c r="F82" s="233"/>
      <c r="G82" s="17">
        <v>74</v>
      </c>
      <c r="H82" s="113"/>
      <c r="I82" s="113"/>
    </row>
    <row r="83" spans="1:9" x14ac:dyDescent="0.25">
      <c r="A83" s="220" t="s">
        <v>219</v>
      </c>
      <c r="B83" s="220"/>
      <c r="C83" s="220"/>
      <c r="D83" s="220"/>
      <c r="E83" s="220"/>
      <c r="F83" s="220"/>
      <c r="G83" s="234"/>
      <c r="H83" s="234"/>
      <c r="I83" s="234"/>
    </row>
    <row r="84" spans="1:9" x14ac:dyDescent="0.25">
      <c r="A84" s="235" t="s">
        <v>491</v>
      </c>
      <c r="B84" s="236"/>
      <c r="C84" s="236"/>
      <c r="D84" s="236"/>
      <c r="E84" s="236"/>
      <c r="F84" s="236"/>
      <c r="G84" s="17">
        <v>75</v>
      </c>
      <c r="H84" s="53">
        <f>H85+H86</f>
        <v>0</v>
      </c>
      <c r="I84" s="53">
        <f>I85+I86</f>
        <v>0</v>
      </c>
    </row>
    <row r="85" spans="1:9" x14ac:dyDescent="0.25">
      <c r="A85" s="237" t="s">
        <v>220</v>
      </c>
      <c r="B85" s="237"/>
      <c r="C85" s="237"/>
      <c r="D85" s="237"/>
      <c r="E85" s="237"/>
      <c r="F85" s="237"/>
      <c r="G85" s="16">
        <v>76</v>
      </c>
      <c r="H85" s="52">
        <v>0</v>
      </c>
      <c r="I85" s="52">
        <v>0</v>
      </c>
    </row>
    <row r="86" spans="1:9" x14ac:dyDescent="0.25">
      <c r="A86" s="238" t="s">
        <v>221</v>
      </c>
      <c r="B86" s="238"/>
      <c r="C86" s="238"/>
      <c r="D86" s="238"/>
      <c r="E86" s="238"/>
      <c r="F86" s="238"/>
      <c r="G86" s="19">
        <v>77</v>
      </c>
      <c r="H86" s="65">
        <v>0</v>
      </c>
      <c r="I86" s="65">
        <v>0</v>
      </c>
    </row>
    <row r="87" spans="1:9" x14ac:dyDescent="0.25">
      <c r="A87" s="246" t="s">
        <v>222</v>
      </c>
      <c r="B87" s="246"/>
      <c r="C87" s="246"/>
      <c r="D87" s="246"/>
      <c r="E87" s="246"/>
      <c r="F87" s="246"/>
      <c r="G87" s="247"/>
      <c r="H87" s="247"/>
      <c r="I87" s="247"/>
    </row>
    <row r="88" spans="1:9" x14ac:dyDescent="0.25">
      <c r="A88" s="248" t="s">
        <v>223</v>
      </c>
      <c r="B88" s="248"/>
      <c r="C88" s="248"/>
      <c r="D88" s="248"/>
      <c r="E88" s="248"/>
      <c r="F88" s="248"/>
      <c r="G88" s="16">
        <v>78</v>
      </c>
      <c r="H88" s="52">
        <v>60715555</v>
      </c>
      <c r="I88" s="52">
        <v>77500231</v>
      </c>
    </row>
    <row r="89" spans="1:9" ht="24.6" customHeight="1" x14ac:dyDescent="0.25">
      <c r="A89" s="241" t="s">
        <v>492</v>
      </c>
      <c r="B89" s="241"/>
      <c r="C89" s="241"/>
      <c r="D89" s="241"/>
      <c r="E89" s="241"/>
      <c r="F89" s="241"/>
      <c r="G89" s="17">
        <v>79</v>
      </c>
      <c r="H89" s="53">
        <f>H90+H97</f>
        <v>0</v>
      </c>
      <c r="I89" s="53">
        <f>I90+I97</f>
        <v>0</v>
      </c>
    </row>
    <row r="90" spans="1:9" ht="27" customHeight="1" x14ac:dyDescent="0.25">
      <c r="A90" s="241" t="s">
        <v>493</v>
      </c>
      <c r="B90" s="241"/>
      <c r="C90" s="241"/>
      <c r="D90" s="241"/>
      <c r="E90" s="241"/>
      <c r="F90" s="241"/>
      <c r="G90" s="17">
        <v>80</v>
      </c>
      <c r="H90" s="53">
        <f>H91+H92+H93+H94+H95</f>
        <v>0</v>
      </c>
      <c r="I90" s="53">
        <f>I91+I92+I93+I94+I95</f>
        <v>0</v>
      </c>
    </row>
    <row r="91" spans="1:9" ht="21.6" customHeight="1" x14ac:dyDescent="0.25">
      <c r="A91" s="230" t="s">
        <v>398</v>
      </c>
      <c r="B91" s="230"/>
      <c r="C91" s="230"/>
      <c r="D91" s="230"/>
      <c r="E91" s="230"/>
      <c r="F91" s="230"/>
      <c r="G91" s="16">
        <v>81</v>
      </c>
      <c r="H91" s="52">
        <v>0</v>
      </c>
      <c r="I91" s="52">
        <v>0</v>
      </c>
    </row>
    <row r="92" spans="1:9" ht="21.6" customHeight="1" x14ac:dyDescent="0.25">
      <c r="A92" s="230" t="s">
        <v>399</v>
      </c>
      <c r="B92" s="230"/>
      <c r="C92" s="230"/>
      <c r="D92" s="230"/>
      <c r="E92" s="230"/>
      <c r="F92" s="230"/>
      <c r="G92" s="16">
        <v>82</v>
      </c>
      <c r="H92" s="52">
        <v>0</v>
      </c>
      <c r="I92" s="52">
        <v>0</v>
      </c>
    </row>
    <row r="93" spans="1:9" ht="26.25" customHeight="1" x14ac:dyDescent="0.25">
      <c r="A93" s="230" t="s">
        <v>400</v>
      </c>
      <c r="B93" s="230"/>
      <c r="C93" s="230"/>
      <c r="D93" s="230"/>
      <c r="E93" s="230"/>
      <c r="F93" s="230"/>
      <c r="G93" s="16">
        <v>83</v>
      </c>
      <c r="H93" s="52">
        <v>0</v>
      </c>
      <c r="I93" s="52">
        <v>0</v>
      </c>
    </row>
    <row r="94" spans="1:9" ht="24.6" customHeight="1" x14ac:dyDescent="0.25">
      <c r="A94" s="230" t="s">
        <v>401</v>
      </c>
      <c r="B94" s="230"/>
      <c r="C94" s="230"/>
      <c r="D94" s="230"/>
      <c r="E94" s="230"/>
      <c r="F94" s="230"/>
      <c r="G94" s="16">
        <v>84</v>
      </c>
      <c r="H94" s="52">
        <v>0</v>
      </c>
      <c r="I94" s="52">
        <v>0</v>
      </c>
    </row>
    <row r="95" spans="1:9" ht="14.25" customHeight="1" x14ac:dyDescent="0.25">
      <c r="A95" s="230" t="s">
        <v>402</v>
      </c>
      <c r="B95" s="230"/>
      <c r="C95" s="230"/>
      <c r="D95" s="230"/>
      <c r="E95" s="230"/>
      <c r="F95" s="230"/>
      <c r="G95" s="16">
        <v>85</v>
      </c>
      <c r="H95" s="52">
        <v>0</v>
      </c>
      <c r="I95" s="52">
        <v>0</v>
      </c>
    </row>
    <row r="96" spans="1:9" x14ac:dyDescent="0.25">
      <c r="A96" s="230" t="s">
        <v>403</v>
      </c>
      <c r="B96" s="230"/>
      <c r="C96" s="230"/>
      <c r="D96" s="230"/>
      <c r="E96" s="230"/>
      <c r="F96" s="230"/>
      <c r="G96" s="16">
        <v>86</v>
      </c>
      <c r="H96" s="52">
        <v>0</v>
      </c>
      <c r="I96" s="52">
        <v>0</v>
      </c>
    </row>
    <row r="97" spans="1:9" ht="27.6" customHeight="1" x14ac:dyDescent="0.25">
      <c r="A97" s="241" t="s">
        <v>494</v>
      </c>
      <c r="B97" s="241"/>
      <c r="C97" s="241"/>
      <c r="D97" s="241"/>
      <c r="E97" s="241"/>
      <c r="F97" s="241"/>
      <c r="G97" s="17">
        <v>87</v>
      </c>
      <c r="H97" s="53">
        <f>H98+H99+H100+H101+H102+H103+H104+H105</f>
        <v>0</v>
      </c>
      <c r="I97" s="53">
        <f>I98+I99+I100+I101+I102+I103+I104+I105</f>
        <v>0</v>
      </c>
    </row>
    <row r="98" spans="1:9" ht="17.25" customHeight="1" x14ac:dyDescent="0.25">
      <c r="A98" s="230" t="s">
        <v>397</v>
      </c>
      <c r="B98" s="230"/>
      <c r="C98" s="230"/>
      <c r="D98" s="230"/>
      <c r="E98" s="230"/>
      <c r="F98" s="230"/>
      <c r="G98" s="16">
        <v>88</v>
      </c>
      <c r="H98" s="52">
        <v>0</v>
      </c>
      <c r="I98" s="52">
        <v>0</v>
      </c>
    </row>
    <row r="99" spans="1:9" ht="27.6" customHeight="1" x14ac:dyDescent="0.25">
      <c r="A99" s="230" t="s">
        <v>404</v>
      </c>
      <c r="B99" s="230"/>
      <c r="C99" s="230"/>
      <c r="D99" s="230"/>
      <c r="E99" s="230"/>
      <c r="F99" s="230"/>
      <c r="G99" s="16">
        <v>89</v>
      </c>
      <c r="H99" s="52">
        <v>0</v>
      </c>
      <c r="I99" s="52">
        <v>0</v>
      </c>
    </row>
    <row r="100" spans="1:9" ht="14.25" customHeight="1" x14ac:dyDescent="0.25">
      <c r="A100" s="230" t="s">
        <v>405</v>
      </c>
      <c r="B100" s="230"/>
      <c r="C100" s="230"/>
      <c r="D100" s="230"/>
      <c r="E100" s="230"/>
      <c r="F100" s="230"/>
      <c r="G100" s="16">
        <v>90</v>
      </c>
      <c r="H100" s="52">
        <v>0</v>
      </c>
      <c r="I100" s="52">
        <v>0</v>
      </c>
    </row>
    <row r="101" spans="1:9" ht="27.6" customHeight="1" x14ac:dyDescent="0.25">
      <c r="A101" s="230" t="s">
        <v>406</v>
      </c>
      <c r="B101" s="230"/>
      <c r="C101" s="230"/>
      <c r="D101" s="230"/>
      <c r="E101" s="230"/>
      <c r="F101" s="230"/>
      <c r="G101" s="16">
        <v>91</v>
      </c>
      <c r="H101" s="52">
        <v>0</v>
      </c>
      <c r="I101" s="52">
        <v>0</v>
      </c>
    </row>
    <row r="102" spans="1:9" ht="27.6" customHeight="1" x14ac:dyDescent="0.25">
      <c r="A102" s="230" t="s">
        <v>407</v>
      </c>
      <c r="B102" s="230"/>
      <c r="C102" s="230"/>
      <c r="D102" s="230"/>
      <c r="E102" s="230"/>
      <c r="F102" s="230"/>
      <c r="G102" s="16">
        <v>92</v>
      </c>
      <c r="H102" s="52">
        <v>0</v>
      </c>
      <c r="I102" s="52">
        <v>0</v>
      </c>
    </row>
    <row r="103" spans="1:9" ht="18" customHeight="1" x14ac:dyDescent="0.25">
      <c r="A103" s="230" t="s">
        <v>408</v>
      </c>
      <c r="B103" s="230"/>
      <c r="C103" s="230"/>
      <c r="D103" s="230"/>
      <c r="E103" s="230"/>
      <c r="F103" s="230"/>
      <c r="G103" s="16">
        <v>93</v>
      </c>
      <c r="H103" s="52">
        <v>0</v>
      </c>
      <c r="I103" s="52">
        <v>0</v>
      </c>
    </row>
    <row r="104" spans="1:9" ht="16.5" customHeight="1" x14ac:dyDescent="0.25">
      <c r="A104" s="230" t="s">
        <v>409</v>
      </c>
      <c r="B104" s="230"/>
      <c r="C104" s="230"/>
      <c r="D104" s="230"/>
      <c r="E104" s="230"/>
      <c r="F104" s="230"/>
      <c r="G104" s="16">
        <v>94</v>
      </c>
      <c r="H104" s="52">
        <v>0</v>
      </c>
      <c r="I104" s="52">
        <v>0</v>
      </c>
    </row>
    <row r="105" spans="1:9" ht="16.5" customHeight="1" x14ac:dyDescent="0.25">
      <c r="A105" s="230" t="s">
        <v>410</v>
      </c>
      <c r="B105" s="230"/>
      <c r="C105" s="230"/>
      <c r="D105" s="230"/>
      <c r="E105" s="230"/>
      <c r="F105" s="230"/>
      <c r="G105" s="16">
        <v>95</v>
      </c>
      <c r="H105" s="52">
        <v>0</v>
      </c>
      <c r="I105" s="52">
        <v>0</v>
      </c>
    </row>
    <row r="106" spans="1:9" ht="31.5" customHeight="1" x14ac:dyDescent="0.25">
      <c r="A106" s="230" t="s">
        <v>411</v>
      </c>
      <c r="B106" s="230"/>
      <c r="C106" s="230"/>
      <c r="D106" s="230"/>
      <c r="E106" s="230"/>
      <c r="F106" s="230"/>
      <c r="G106" s="16">
        <v>96</v>
      </c>
      <c r="H106" s="52">
        <v>0</v>
      </c>
      <c r="I106" s="52">
        <v>0</v>
      </c>
    </row>
    <row r="107" spans="1:9" ht="31.2" customHeight="1" x14ac:dyDescent="0.25">
      <c r="A107" s="242" t="s">
        <v>495</v>
      </c>
      <c r="B107" s="242"/>
      <c r="C107" s="242"/>
      <c r="D107" s="242"/>
      <c r="E107" s="242"/>
      <c r="F107" s="242"/>
      <c r="G107" s="18">
        <v>97</v>
      </c>
      <c r="H107" s="54">
        <f>H90+H97-H96-H106</f>
        <v>0</v>
      </c>
      <c r="I107" s="54">
        <f>I90+I97-I96-I106</f>
        <v>0</v>
      </c>
    </row>
    <row r="108" spans="1:9" ht="31.2" customHeight="1" x14ac:dyDescent="0.25">
      <c r="A108" s="242" t="s">
        <v>496</v>
      </c>
      <c r="B108" s="242"/>
      <c r="C108" s="242"/>
      <c r="D108" s="242"/>
      <c r="E108" s="242"/>
      <c r="F108" s="242"/>
      <c r="G108" s="18">
        <v>98</v>
      </c>
      <c r="H108" s="54">
        <f>H88+H107</f>
        <v>60715555</v>
      </c>
      <c r="I108" s="54">
        <f>I88+I107</f>
        <v>77500231</v>
      </c>
    </row>
    <row r="109" spans="1:9" ht="28.95" customHeight="1" x14ac:dyDescent="0.25">
      <c r="A109" s="220" t="s">
        <v>224</v>
      </c>
      <c r="B109" s="220"/>
      <c r="C109" s="220"/>
      <c r="D109" s="220"/>
      <c r="E109" s="220"/>
      <c r="F109" s="220"/>
      <c r="G109" s="234"/>
      <c r="H109" s="234"/>
      <c r="I109" s="234"/>
    </row>
    <row r="110" spans="1:9" ht="23.4" customHeight="1" x14ac:dyDescent="0.25">
      <c r="A110" s="235" t="s">
        <v>497</v>
      </c>
      <c r="B110" s="236"/>
      <c r="C110" s="236"/>
      <c r="D110" s="236"/>
      <c r="E110" s="236"/>
      <c r="F110" s="236"/>
      <c r="G110" s="17">
        <v>99</v>
      </c>
      <c r="H110" s="53">
        <f>H111+H112</f>
        <v>0</v>
      </c>
      <c r="I110" s="53">
        <f>I111+I112</f>
        <v>0</v>
      </c>
    </row>
    <row r="111" spans="1:9" x14ac:dyDescent="0.25">
      <c r="A111" s="244" t="s">
        <v>412</v>
      </c>
      <c r="B111" s="237"/>
      <c r="C111" s="237"/>
      <c r="D111" s="237"/>
      <c r="E111" s="237"/>
      <c r="F111" s="237"/>
      <c r="G111" s="16">
        <v>100</v>
      </c>
      <c r="H111" s="52">
        <v>0</v>
      </c>
      <c r="I111" s="52">
        <v>0</v>
      </c>
    </row>
    <row r="112" spans="1:9" x14ac:dyDescent="0.25">
      <c r="A112" s="245" t="s">
        <v>413</v>
      </c>
      <c r="B112" s="238"/>
      <c r="C112" s="238"/>
      <c r="D112" s="238"/>
      <c r="E112" s="238"/>
      <c r="F112" s="238"/>
      <c r="G112" s="19">
        <v>101</v>
      </c>
      <c r="H112" s="65">
        <v>0</v>
      </c>
      <c r="I112" s="65">
        <v>0</v>
      </c>
    </row>
  </sheetData>
  <sheetProtection algorithmName="SHA-512" hashValue="yynxbidnLuIdb/BaCWIjkqCulMMbKDYZ71Bm/f06LXoCWprTbmDKq9Os7Vb7kUqQ7IBCb49nsehKyj/F5dAsEA==" saltValue="2GEVQ125iM3Y2IKJrWgT2Q==" spinCount="100000" sheet="1" objects="1" scenarios="1"/>
  <mergeCells count="112">
    <mergeCell ref="A110:F110"/>
    <mergeCell ref="A111:F111"/>
    <mergeCell ref="A112:F112"/>
    <mergeCell ref="A87:I87"/>
    <mergeCell ref="A88:F88"/>
    <mergeCell ref="A89:F89"/>
    <mergeCell ref="A90:F90"/>
    <mergeCell ref="A91:F91"/>
    <mergeCell ref="A92:F92"/>
    <mergeCell ref="A98:F98"/>
    <mergeCell ref="A99:F99"/>
    <mergeCell ref="A100:F100"/>
    <mergeCell ref="A101:F101"/>
    <mergeCell ref="A102:F102"/>
    <mergeCell ref="A103:F103"/>
    <mergeCell ref="A104:F104"/>
    <mergeCell ref="A105:F105"/>
    <mergeCell ref="A106:F106"/>
    <mergeCell ref="A108:F108"/>
    <mergeCell ref="A27:F27"/>
    <mergeCell ref="A28:F28"/>
    <mergeCell ref="A29:F29"/>
    <mergeCell ref="A30:F30"/>
    <mergeCell ref="A22:F22"/>
    <mergeCell ref="A3:I3"/>
    <mergeCell ref="A97:F97"/>
    <mergeCell ref="A107:F107"/>
    <mergeCell ref="A109:I109"/>
    <mergeCell ref="A75:I75"/>
    <mergeCell ref="A76:F76"/>
    <mergeCell ref="A77:F77"/>
    <mergeCell ref="A78:F78"/>
    <mergeCell ref="A79:F79"/>
    <mergeCell ref="A80:F80"/>
    <mergeCell ref="A61:F61"/>
    <mergeCell ref="A62:F62"/>
    <mergeCell ref="A63:F63"/>
    <mergeCell ref="A95:F95"/>
    <mergeCell ref="A96:F96"/>
    <mergeCell ref="A71:F71"/>
    <mergeCell ref="A72:F72"/>
    <mergeCell ref="A73:F73"/>
    <mergeCell ref="A74:F74"/>
    <mergeCell ref="A67:F67"/>
    <mergeCell ref="A68:I68"/>
    <mergeCell ref="A69:F69"/>
    <mergeCell ref="A93:F93"/>
    <mergeCell ref="A94:F94"/>
    <mergeCell ref="A83:I83"/>
    <mergeCell ref="A84:F84"/>
    <mergeCell ref="A85:F85"/>
    <mergeCell ref="A86:F86"/>
    <mergeCell ref="A81:F81"/>
    <mergeCell ref="A82:F82"/>
    <mergeCell ref="A70:F70"/>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34:F34"/>
    <mergeCell ref="A21:F21"/>
    <mergeCell ref="A65:F65"/>
    <mergeCell ref="A66:F66"/>
    <mergeCell ref="A49:F49"/>
    <mergeCell ref="A50:F50"/>
    <mergeCell ref="A51:F51"/>
    <mergeCell ref="A52:F52"/>
    <mergeCell ref="A53:F53"/>
    <mergeCell ref="A54:F54"/>
    <mergeCell ref="A64:F64"/>
    <mergeCell ref="A37:F37"/>
    <mergeCell ref="A38:F38"/>
    <mergeCell ref="A39:F39"/>
    <mergeCell ref="A40:F40"/>
    <mergeCell ref="A41:F41"/>
    <mergeCell ref="A42:F42"/>
    <mergeCell ref="A25:F25"/>
    <mergeCell ref="A26:F2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Incorrect entry" error="You can enter only positive whole numbers."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Incorrect entry" error="You can enter only positive or negative whole numbers."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Incorrect entry" error="You can enter only whole numbers."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Incorrect entry" error="You can enter only whole numbers" sqref="H14:I14 H61:I61 H53:I53 H25:I34 H64:I65 H110:I112 H72:I72 H69:I69 H76:I76 H79:I80 H84:I86 H88:I108" xr:uid="{00000000-0002-0000-0200-000003000000}">
      <formula1>999999999999</formula1>
    </dataValidation>
    <dataValidation type="whole" operator="greaterThanOrEqual" allowBlank="1" showInputMessage="1" showErrorMessage="1" errorTitle="Incorrect entry" error="You can enter only positive whole numbers" sqref="H70:I71 H77:I78 H7:I13 H73:I74 H62:I63 H35:I52 H15:I24 H81:I82 H54:I60 H66:I67" xr:uid="{00000000-0002-0000-0200-000004000000}">
      <formula1>0</formula1>
    </dataValidation>
  </dataValidations>
  <pageMargins left="0.75" right="0.17" top="1" bottom="1" header="0.5" footer="0.5"/>
  <pageSetup paperSize="9" scale="9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K10" sqref="K10"/>
    </sheetView>
  </sheetViews>
  <sheetFormatPr defaultColWidth="9.109375" defaultRowHeight="13.2" x14ac:dyDescent="0.25"/>
  <cols>
    <col min="1" max="6" width="9.109375" style="11"/>
    <col min="7" max="7" width="9.109375" style="23"/>
    <col min="8" max="9" width="18.109375" style="55" customWidth="1"/>
    <col min="10" max="16384" width="9.109375" style="11"/>
  </cols>
  <sheetData>
    <row r="1" spans="1:9" x14ac:dyDescent="0.25">
      <c r="A1" s="226" t="s">
        <v>225</v>
      </c>
      <c r="B1" s="249"/>
      <c r="C1" s="249"/>
      <c r="D1" s="249"/>
      <c r="E1" s="249"/>
      <c r="F1" s="249"/>
      <c r="G1" s="249"/>
      <c r="H1" s="249"/>
      <c r="I1" s="249"/>
    </row>
    <row r="2" spans="1:9" x14ac:dyDescent="0.25">
      <c r="A2" s="225" t="s">
        <v>517</v>
      </c>
      <c r="B2" s="190"/>
      <c r="C2" s="190"/>
      <c r="D2" s="190"/>
      <c r="E2" s="190"/>
      <c r="F2" s="190"/>
      <c r="G2" s="190"/>
      <c r="H2" s="190"/>
      <c r="I2" s="190"/>
    </row>
    <row r="3" spans="1:9" x14ac:dyDescent="0.25">
      <c r="A3" s="257" t="s">
        <v>226</v>
      </c>
      <c r="B3" s="258"/>
      <c r="C3" s="258"/>
      <c r="D3" s="258"/>
      <c r="E3" s="258"/>
      <c r="F3" s="258"/>
      <c r="G3" s="258"/>
      <c r="H3" s="258"/>
      <c r="I3" s="258"/>
    </row>
    <row r="4" spans="1:9" x14ac:dyDescent="0.25">
      <c r="A4" s="253" t="s">
        <v>516</v>
      </c>
      <c r="B4" s="194"/>
      <c r="C4" s="194"/>
      <c r="D4" s="194"/>
      <c r="E4" s="194"/>
      <c r="F4" s="194"/>
      <c r="G4" s="194"/>
      <c r="H4" s="194"/>
      <c r="I4" s="195"/>
    </row>
    <row r="5" spans="1:9" ht="21" thickBot="1" x14ac:dyDescent="0.3">
      <c r="A5" s="265" t="s">
        <v>227</v>
      </c>
      <c r="B5" s="266"/>
      <c r="C5" s="266"/>
      <c r="D5" s="266"/>
      <c r="E5" s="266"/>
      <c r="F5" s="267"/>
      <c r="G5" s="13" t="s">
        <v>228</v>
      </c>
      <c r="H5" s="46" t="s">
        <v>229</v>
      </c>
      <c r="I5" s="46" t="s">
        <v>230</v>
      </c>
    </row>
    <row r="6" spans="1:9" x14ac:dyDescent="0.25">
      <c r="A6" s="268">
        <v>1</v>
      </c>
      <c r="B6" s="269"/>
      <c r="C6" s="269"/>
      <c r="D6" s="269"/>
      <c r="E6" s="269"/>
      <c r="F6" s="270"/>
      <c r="G6" s="20">
        <v>2</v>
      </c>
      <c r="H6" s="20" t="s">
        <v>231</v>
      </c>
      <c r="I6" s="20" t="s">
        <v>232</v>
      </c>
    </row>
    <row r="7" spans="1:9" x14ac:dyDescent="0.25">
      <c r="A7" s="271" t="s">
        <v>233</v>
      </c>
      <c r="B7" s="272"/>
      <c r="C7" s="272"/>
      <c r="D7" s="272"/>
      <c r="E7" s="272"/>
      <c r="F7" s="272"/>
      <c r="G7" s="272"/>
      <c r="H7" s="272"/>
      <c r="I7" s="273"/>
    </row>
    <row r="8" spans="1:9" ht="12.75" customHeight="1" x14ac:dyDescent="0.25">
      <c r="A8" s="274" t="s">
        <v>234</v>
      </c>
      <c r="B8" s="275"/>
      <c r="C8" s="275"/>
      <c r="D8" s="275"/>
      <c r="E8" s="275"/>
      <c r="F8" s="276"/>
      <c r="G8" s="21">
        <v>1</v>
      </c>
      <c r="H8" s="47">
        <v>74000225</v>
      </c>
      <c r="I8" s="47">
        <v>94790427</v>
      </c>
    </row>
    <row r="9" spans="1:9" ht="12.75" customHeight="1" x14ac:dyDescent="0.25">
      <c r="A9" s="262" t="s">
        <v>235</v>
      </c>
      <c r="B9" s="263"/>
      <c r="C9" s="263"/>
      <c r="D9" s="263"/>
      <c r="E9" s="263"/>
      <c r="F9" s="264"/>
      <c r="G9" s="17">
        <v>2</v>
      </c>
      <c r="H9" s="48">
        <f>H10+H11+H12+H13+H14+H15+H16+H17</f>
        <v>21738959</v>
      </c>
      <c r="I9" s="48">
        <f>I10+I11+I12+I13+I14+I15+I16+I17</f>
        <v>23815948</v>
      </c>
    </row>
    <row r="10" spans="1:9" ht="12.75" customHeight="1" x14ac:dyDescent="0.25">
      <c r="A10" s="254" t="s">
        <v>236</v>
      </c>
      <c r="B10" s="255"/>
      <c r="C10" s="255"/>
      <c r="D10" s="255"/>
      <c r="E10" s="255"/>
      <c r="F10" s="256"/>
      <c r="G10" s="22">
        <v>3</v>
      </c>
      <c r="H10" s="49">
        <v>15229370</v>
      </c>
      <c r="I10" s="49">
        <v>17318046</v>
      </c>
    </row>
    <row r="11" spans="1:9" ht="31.2" customHeight="1" x14ac:dyDescent="0.25">
      <c r="A11" s="254" t="s">
        <v>237</v>
      </c>
      <c r="B11" s="255"/>
      <c r="C11" s="255"/>
      <c r="D11" s="255"/>
      <c r="E11" s="255"/>
      <c r="F11" s="256"/>
      <c r="G11" s="22">
        <v>4</v>
      </c>
      <c r="H11" s="49">
        <v>-173034</v>
      </c>
      <c r="I11" s="49">
        <v>-46354</v>
      </c>
    </row>
    <row r="12" spans="1:9" ht="28.2" customHeight="1" x14ac:dyDescent="0.25">
      <c r="A12" s="254" t="s">
        <v>238</v>
      </c>
      <c r="B12" s="255"/>
      <c r="C12" s="255"/>
      <c r="D12" s="255"/>
      <c r="E12" s="255"/>
      <c r="F12" s="256"/>
      <c r="G12" s="22">
        <v>5</v>
      </c>
      <c r="H12" s="49">
        <v>-257951</v>
      </c>
      <c r="I12" s="49">
        <v>-783962</v>
      </c>
    </row>
    <row r="13" spans="1:9" ht="12.75" customHeight="1" x14ac:dyDescent="0.25">
      <c r="A13" s="254" t="s">
        <v>239</v>
      </c>
      <c r="B13" s="255"/>
      <c r="C13" s="255"/>
      <c r="D13" s="255"/>
      <c r="E13" s="255"/>
      <c r="F13" s="256"/>
      <c r="G13" s="22">
        <v>6</v>
      </c>
      <c r="H13" s="49">
        <v>-1739735</v>
      </c>
      <c r="I13" s="49">
        <v>-10487535</v>
      </c>
    </row>
    <row r="14" spans="1:9" ht="12.75" customHeight="1" x14ac:dyDescent="0.25">
      <c r="A14" s="254" t="s">
        <v>240</v>
      </c>
      <c r="B14" s="255"/>
      <c r="C14" s="255"/>
      <c r="D14" s="255"/>
      <c r="E14" s="255"/>
      <c r="F14" s="256"/>
      <c r="G14" s="22">
        <v>7</v>
      </c>
      <c r="H14" s="49">
        <v>5796917</v>
      </c>
      <c r="I14" s="49">
        <v>3461409</v>
      </c>
    </row>
    <row r="15" spans="1:9" ht="12.75" customHeight="1" x14ac:dyDescent="0.25">
      <c r="A15" s="254" t="s">
        <v>241</v>
      </c>
      <c r="B15" s="255"/>
      <c r="C15" s="255"/>
      <c r="D15" s="255"/>
      <c r="E15" s="255"/>
      <c r="F15" s="256"/>
      <c r="G15" s="22">
        <v>8</v>
      </c>
      <c r="H15" s="49">
        <v>-574195</v>
      </c>
      <c r="I15" s="49">
        <v>-174050</v>
      </c>
    </row>
    <row r="16" spans="1:9" ht="12.75" customHeight="1" x14ac:dyDescent="0.25">
      <c r="A16" s="254" t="s">
        <v>242</v>
      </c>
      <c r="B16" s="255"/>
      <c r="C16" s="255"/>
      <c r="D16" s="255"/>
      <c r="E16" s="255"/>
      <c r="F16" s="256"/>
      <c r="G16" s="22">
        <v>9</v>
      </c>
      <c r="H16" s="49">
        <v>-2674912</v>
      </c>
      <c r="I16" s="49">
        <v>1671768</v>
      </c>
    </row>
    <row r="17" spans="1:9" ht="27.6" customHeight="1" x14ac:dyDescent="0.25">
      <c r="A17" s="254" t="s">
        <v>243</v>
      </c>
      <c r="B17" s="255"/>
      <c r="C17" s="255"/>
      <c r="D17" s="255"/>
      <c r="E17" s="255"/>
      <c r="F17" s="256"/>
      <c r="G17" s="22">
        <v>10</v>
      </c>
      <c r="H17" s="49">
        <v>6132499</v>
      </c>
      <c r="I17" s="49">
        <v>12856626</v>
      </c>
    </row>
    <row r="18" spans="1:9" ht="29.4" customHeight="1" x14ac:dyDescent="0.25">
      <c r="A18" s="259" t="s">
        <v>244</v>
      </c>
      <c r="B18" s="260"/>
      <c r="C18" s="260"/>
      <c r="D18" s="260"/>
      <c r="E18" s="260"/>
      <c r="F18" s="261"/>
      <c r="G18" s="17">
        <v>11</v>
      </c>
      <c r="H18" s="48">
        <f>H8+H9</f>
        <v>95739184</v>
      </c>
      <c r="I18" s="48">
        <f>I8+I9</f>
        <v>118606375</v>
      </c>
    </row>
    <row r="19" spans="1:9" ht="12.75" customHeight="1" x14ac:dyDescent="0.25">
      <c r="A19" s="262" t="s">
        <v>245</v>
      </c>
      <c r="B19" s="263"/>
      <c r="C19" s="263"/>
      <c r="D19" s="263"/>
      <c r="E19" s="263"/>
      <c r="F19" s="264"/>
      <c r="G19" s="17">
        <v>12</v>
      </c>
      <c r="H19" s="48">
        <f>H20+H21+H22+H23</f>
        <v>4186047</v>
      </c>
      <c r="I19" s="48">
        <f>I20+I21+I22+I23</f>
        <v>200768826</v>
      </c>
    </row>
    <row r="20" spans="1:9" ht="12.75" customHeight="1" x14ac:dyDescent="0.25">
      <c r="A20" s="254" t="s">
        <v>246</v>
      </c>
      <c r="B20" s="255"/>
      <c r="C20" s="255"/>
      <c r="D20" s="255"/>
      <c r="E20" s="255"/>
      <c r="F20" s="256"/>
      <c r="G20" s="22">
        <v>13</v>
      </c>
      <c r="H20" s="49">
        <v>211956029</v>
      </c>
      <c r="I20" s="49">
        <v>-110979901</v>
      </c>
    </row>
    <row r="21" spans="1:9" ht="12.75" customHeight="1" x14ac:dyDescent="0.25">
      <c r="A21" s="254" t="s">
        <v>247</v>
      </c>
      <c r="B21" s="255"/>
      <c r="C21" s="255"/>
      <c r="D21" s="255"/>
      <c r="E21" s="255"/>
      <c r="F21" s="256"/>
      <c r="G21" s="22">
        <v>14</v>
      </c>
      <c r="H21" s="49">
        <v>-214355129</v>
      </c>
      <c r="I21" s="49">
        <v>302968813</v>
      </c>
    </row>
    <row r="22" spans="1:9" ht="12.75" customHeight="1" x14ac:dyDescent="0.25">
      <c r="A22" s="254" t="s">
        <v>248</v>
      </c>
      <c r="B22" s="255"/>
      <c r="C22" s="255"/>
      <c r="D22" s="255"/>
      <c r="E22" s="255"/>
      <c r="F22" s="256"/>
      <c r="G22" s="22">
        <v>15</v>
      </c>
      <c r="H22" s="49">
        <v>6585147</v>
      </c>
      <c r="I22" s="49">
        <v>8779914</v>
      </c>
    </row>
    <row r="23" spans="1:9" ht="12.75" customHeight="1" x14ac:dyDescent="0.25">
      <c r="A23" s="254" t="s">
        <v>249</v>
      </c>
      <c r="B23" s="255"/>
      <c r="C23" s="255"/>
      <c r="D23" s="255"/>
      <c r="E23" s="255"/>
      <c r="F23" s="256"/>
      <c r="G23" s="22">
        <v>16</v>
      </c>
      <c r="H23" s="49">
        <v>0</v>
      </c>
      <c r="I23" s="49">
        <v>0</v>
      </c>
    </row>
    <row r="24" spans="1:9" ht="12.75" customHeight="1" x14ac:dyDescent="0.25">
      <c r="A24" s="259" t="s">
        <v>250</v>
      </c>
      <c r="B24" s="260"/>
      <c r="C24" s="260"/>
      <c r="D24" s="260"/>
      <c r="E24" s="260"/>
      <c r="F24" s="261"/>
      <c r="G24" s="17">
        <v>17</v>
      </c>
      <c r="H24" s="48">
        <f>H18+H19</f>
        <v>99925231</v>
      </c>
      <c r="I24" s="48">
        <f>I18+I19</f>
        <v>319375201</v>
      </c>
    </row>
    <row r="25" spans="1:9" ht="12.75" customHeight="1" x14ac:dyDescent="0.25">
      <c r="A25" s="250" t="s">
        <v>251</v>
      </c>
      <c r="B25" s="251"/>
      <c r="C25" s="251"/>
      <c r="D25" s="251"/>
      <c r="E25" s="251"/>
      <c r="F25" s="252"/>
      <c r="G25" s="22">
        <v>18</v>
      </c>
      <c r="H25" s="49">
        <v>-6179401</v>
      </c>
      <c r="I25" s="49">
        <v>-3780858</v>
      </c>
    </row>
    <row r="26" spans="1:9" ht="12.75" customHeight="1" x14ac:dyDescent="0.25">
      <c r="A26" s="250" t="s">
        <v>252</v>
      </c>
      <c r="B26" s="251"/>
      <c r="C26" s="251"/>
      <c r="D26" s="251"/>
      <c r="E26" s="251"/>
      <c r="F26" s="252"/>
      <c r="G26" s="22">
        <v>19</v>
      </c>
      <c r="H26" s="49">
        <v>-5195459</v>
      </c>
      <c r="I26" s="49">
        <v>-16283525</v>
      </c>
    </row>
    <row r="27" spans="1:9" ht="28.95" customHeight="1" x14ac:dyDescent="0.25">
      <c r="A27" s="277" t="s">
        <v>253</v>
      </c>
      <c r="B27" s="278"/>
      <c r="C27" s="278"/>
      <c r="D27" s="278"/>
      <c r="E27" s="278"/>
      <c r="F27" s="279"/>
      <c r="G27" s="18">
        <v>20</v>
      </c>
      <c r="H27" s="50">
        <f>H24+H25+H26</f>
        <v>88550371</v>
      </c>
      <c r="I27" s="50">
        <f>I24+I25+I26</f>
        <v>299310818</v>
      </c>
    </row>
    <row r="28" spans="1:9" x14ac:dyDescent="0.25">
      <c r="A28" s="271" t="s">
        <v>254</v>
      </c>
      <c r="B28" s="272"/>
      <c r="C28" s="272"/>
      <c r="D28" s="272"/>
      <c r="E28" s="272"/>
      <c r="F28" s="272"/>
      <c r="G28" s="272"/>
      <c r="H28" s="272"/>
      <c r="I28" s="273"/>
    </row>
    <row r="29" spans="1:9" ht="23.4" customHeight="1" x14ac:dyDescent="0.25">
      <c r="A29" s="274" t="s">
        <v>255</v>
      </c>
      <c r="B29" s="275"/>
      <c r="C29" s="275"/>
      <c r="D29" s="275"/>
      <c r="E29" s="275"/>
      <c r="F29" s="276"/>
      <c r="G29" s="21">
        <v>21</v>
      </c>
      <c r="H29" s="51">
        <v>794255</v>
      </c>
      <c r="I29" s="51">
        <v>821932</v>
      </c>
    </row>
    <row r="30" spans="1:9" ht="12.75" customHeight="1" x14ac:dyDescent="0.25">
      <c r="A30" s="250" t="s">
        <v>256</v>
      </c>
      <c r="B30" s="251"/>
      <c r="C30" s="251"/>
      <c r="D30" s="251"/>
      <c r="E30" s="251"/>
      <c r="F30" s="252"/>
      <c r="G30" s="22">
        <v>22</v>
      </c>
      <c r="H30" s="52">
        <v>0</v>
      </c>
      <c r="I30" s="52">
        <v>0</v>
      </c>
    </row>
    <row r="31" spans="1:9" ht="12.75" customHeight="1" x14ac:dyDescent="0.25">
      <c r="A31" s="250" t="s">
        <v>257</v>
      </c>
      <c r="B31" s="251"/>
      <c r="C31" s="251"/>
      <c r="D31" s="251"/>
      <c r="E31" s="251"/>
      <c r="F31" s="252"/>
      <c r="G31" s="22">
        <v>23</v>
      </c>
      <c r="H31" s="52">
        <v>1730228</v>
      </c>
      <c r="I31" s="52">
        <v>10465410</v>
      </c>
    </row>
    <row r="32" spans="1:9" ht="12.75" customHeight="1" x14ac:dyDescent="0.25">
      <c r="A32" s="250" t="s">
        <v>258</v>
      </c>
      <c r="B32" s="251"/>
      <c r="C32" s="251"/>
      <c r="D32" s="251"/>
      <c r="E32" s="251"/>
      <c r="F32" s="252"/>
      <c r="G32" s="22">
        <v>24</v>
      </c>
      <c r="H32" s="52">
        <v>0</v>
      </c>
      <c r="I32" s="52">
        <v>0</v>
      </c>
    </row>
    <row r="33" spans="1:9" ht="12.75" customHeight="1" x14ac:dyDescent="0.25">
      <c r="A33" s="250" t="s">
        <v>259</v>
      </c>
      <c r="B33" s="251"/>
      <c r="C33" s="251"/>
      <c r="D33" s="251"/>
      <c r="E33" s="251"/>
      <c r="F33" s="252"/>
      <c r="G33" s="22">
        <v>25</v>
      </c>
      <c r="H33" s="52">
        <v>10832493</v>
      </c>
      <c r="I33" s="52">
        <v>7430456</v>
      </c>
    </row>
    <row r="34" spans="1:9" ht="12.75" customHeight="1" x14ac:dyDescent="0.25">
      <c r="A34" s="250" t="s">
        <v>260</v>
      </c>
      <c r="B34" s="251"/>
      <c r="C34" s="251"/>
      <c r="D34" s="251"/>
      <c r="E34" s="251"/>
      <c r="F34" s="252"/>
      <c r="G34" s="22">
        <v>26</v>
      </c>
      <c r="H34" s="52">
        <v>0</v>
      </c>
      <c r="I34" s="52">
        <v>1011467</v>
      </c>
    </row>
    <row r="35" spans="1:9" ht="27.6" customHeight="1" x14ac:dyDescent="0.25">
      <c r="A35" s="259" t="s">
        <v>261</v>
      </c>
      <c r="B35" s="260"/>
      <c r="C35" s="260"/>
      <c r="D35" s="260"/>
      <c r="E35" s="260"/>
      <c r="F35" s="261"/>
      <c r="G35" s="17">
        <v>27</v>
      </c>
      <c r="H35" s="53">
        <f>H29+H30+H31+H32+H33+H34</f>
        <v>13356976</v>
      </c>
      <c r="I35" s="53">
        <f>I29+I30+I31+I32+I33+I34</f>
        <v>19729265</v>
      </c>
    </row>
    <row r="36" spans="1:9" ht="26.4" customHeight="1" x14ac:dyDescent="0.25">
      <c r="A36" s="250" t="s">
        <v>262</v>
      </c>
      <c r="B36" s="251"/>
      <c r="C36" s="251"/>
      <c r="D36" s="251"/>
      <c r="E36" s="251"/>
      <c r="F36" s="252"/>
      <c r="G36" s="22">
        <v>28</v>
      </c>
      <c r="H36" s="52">
        <v>-7869969</v>
      </c>
      <c r="I36" s="52">
        <v>-65706258</v>
      </c>
    </row>
    <row r="37" spans="1:9" ht="12.75" customHeight="1" x14ac:dyDescent="0.25">
      <c r="A37" s="250" t="s">
        <v>263</v>
      </c>
      <c r="B37" s="251"/>
      <c r="C37" s="251"/>
      <c r="D37" s="251"/>
      <c r="E37" s="251"/>
      <c r="F37" s="252"/>
      <c r="G37" s="22">
        <v>29</v>
      </c>
      <c r="H37" s="52">
        <v>0</v>
      </c>
      <c r="I37" s="52">
        <v>0</v>
      </c>
    </row>
    <row r="38" spans="1:9" ht="12.75" customHeight="1" x14ac:dyDescent="0.25">
      <c r="A38" s="250" t="s">
        <v>264</v>
      </c>
      <c r="B38" s="251"/>
      <c r="C38" s="251"/>
      <c r="D38" s="251"/>
      <c r="E38" s="251"/>
      <c r="F38" s="252"/>
      <c r="G38" s="22">
        <v>30</v>
      </c>
      <c r="H38" s="52">
        <v>-2300000</v>
      </c>
      <c r="I38" s="52">
        <v>0</v>
      </c>
    </row>
    <row r="39" spans="1:9" ht="12.75" customHeight="1" x14ac:dyDescent="0.25">
      <c r="A39" s="250" t="s">
        <v>265</v>
      </c>
      <c r="B39" s="251"/>
      <c r="C39" s="251"/>
      <c r="D39" s="251"/>
      <c r="E39" s="251"/>
      <c r="F39" s="252"/>
      <c r="G39" s="22">
        <v>31</v>
      </c>
      <c r="H39" s="52">
        <v>0</v>
      </c>
      <c r="I39" s="52">
        <v>0</v>
      </c>
    </row>
    <row r="40" spans="1:9" ht="12.75" customHeight="1" x14ac:dyDescent="0.25">
      <c r="A40" s="250" t="s">
        <v>266</v>
      </c>
      <c r="B40" s="251"/>
      <c r="C40" s="251"/>
      <c r="D40" s="251"/>
      <c r="E40" s="251"/>
      <c r="F40" s="252"/>
      <c r="G40" s="22">
        <v>32</v>
      </c>
      <c r="H40" s="52">
        <v>0</v>
      </c>
      <c r="I40" s="52">
        <v>0</v>
      </c>
    </row>
    <row r="41" spans="1:9" ht="22.95" customHeight="1" x14ac:dyDescent="0.25">
      <c r="A41" s="259" t="s">
        <v>267</v>
      </c>
      <c r="B41" s="260"/>
      <c r="C41" s="260"/>
      <c r="D41" s="260"/>
      <c r="E41" s="260"/>
      <c r="F41" s="261"/>
      <c r="G41" s="17">
        <v>33</v>
      </c>
      <c r="H41" s="53">
        <f>H36+H37+H38+H39+H40</f>
        <v>-10169969</v>
      </c>
      <c r="I41" s="53">
        <f>I36+I37+I38+I39+I40</f>
        <v>-65706258</v>
      </c>
    </row>
    <row r="42" spans="1:9" ht="30.6" customHeight="1" x14ac:dyDescent="0.25">
      <c r="A42" s="277" t="s">
        <v>268</v>
      </c>
      <c r="B42" s="278"/>
      <c r="C42" s="278"/>
      <c r="D42" s="278"/>
      <c r="E42" s="278"/>
      <c r="F42" s="279"/>
      <c r="G42" s="18">
        <v>34</v>
      </c>
      <c r="H42" s="54">
        <f>H35+H41</f>
        <v>3187007</v>
      </c>
      <c r="I42" s="54">
        <f>I35+I41</f>
        <v>-45976993</v>
      </c>
    </row>
    <row r="43" spans="1:9" x14ac:dyDescent="0.25">
      <c r="A43" s="271" t="s">
        <v>269</v>
      </c>
      <c r="B43" s="272"/>
      <c r="C43" s="272"/>
      <c r="D43" s="272"/>
      <c r="E43" s="272"/>
      <c r="F43" s="272"/>
      <c r="G43" s="272"/>
      <c r="H43" s="272"/>
      <c r="I43" s="273"/>
    </row>
    <row r="44" spans="1:9" ht="12.75" customHeight="1" x14ac:dyDescent="0.25">
      <c r="A44" s="274" t="s">
        <v>270</v>
      </c>
      <c r="B44" s="275"/>
      <c r="C44" s="275"/>
      <c r="D44" s="275"/>
      <c r="E44" s="275"/>
      <c r="F44" s="276"/>
      <c r="G44" s="21">
        <v>35</v>
      </c>
      <c r="H44" s="51">
        <v>0</v>
      </c>
      <c r="I44" s="51">
        <v>0</v>
      </c>
    </row>
    <row r="45" spans="1:9" ht="27.6" customHeight="1" x14ac:dyDescent="0.25">
      <c r="A45" s="250" t="s">
        <v>271</v>
      </c>
      <c r="B45" s="251"/>
      <c r="C45" s="251"/>
      <c r="D45" s="251"/>
      <c r="E45" s="251"/>
      <c r="F45" s="252"/>
      <c r="G45" s="22">
        <v>36</v>
      </c>
      <c r="H45" s="52">
        <v>0</v>
      </c>
      <c r="I45" s="52">
        <v>0</v>
      </c>
    </row>
    <row r="46" spans="1:9" ht="12.75" customHeight="1" x14ac:dyDescent="0.25">
      <c r="A46" s="250" t="s">
        <v>272</v>
      </c>
      <c r="B46" s="251"/>
      <c r="C46" s="251"/>
      <c r="D46" s="251"/>
      <c r="E46" s="251"/>
      <c r="F46" s="252"/>
      <c r="G46" s="22">
        <v>37</v>
      </c>
      <c r="H46" s="52">
        <v>885000000</v>
      </c>
      <c r="I46" s="52">
        <v>487000000</v>
      </c>
    </row>
    <row r="47" spans="1:9" ht="12.75" customHeight="1" x14ac:dyDescent="0.25">
      <c r="A47" s="250" t="s">
        <v>273</v>
      </c>
      <c r="B47" s="251"/>
      <c r="C47" s="251"/>
      <c r="D47" s="251"/>
      <c r="E47" s="251"/>
      <c r="F47" s="252"/>
      <c r="G47" s="22">
        <v>38</v>
      </c>
      <c r="H47" s="52"/>
      <c r="I47" s="52">
        <v>27030000</v>
      </c>
    </row>
    <row r="48" spans="1:9" ht="25.95" customHeight="1" x14ac:dyDescent="0.25">
      <c r="A48" s="259" t="s">
        <v>274</v>
      </c>
      <c r="B48" s="260"/>
      <c r="C48" s="260"/>
      <c r="D48" s="260"/>
      <c r="E48" s="260"/>
      <c r="F48" s="261"/>
      <c r="G48" s="17">
        <v>39</v>
      </c>
      <c r="H48" s="53">
        <f>H44+H45+H46+H47</f>
        <v>885000000</v>
      </c>
      <c r="I48" s="53">
        <f>I44+I45+I46+I47</f>
        <v>514030000</v>
      </c>
    </row>
    <row r="49" spans="1:9" ht="24.6" customHeight="1" x14ac:dyDescent="0.25">
      <c r="A49" s="250" t="s">
        <v>275</v>
      </c>
      <c r="B49" s="251"/>
      <c r="C49" s="251"/>
      <c r="D49" s="251"/>
      <c r="E49" s="251"/>
      <c r="F49" s="252"/>
      <c r="G49" s="22">
        <v>40</v>
      </c>
      <c r="H49" s="52">
        <v>-907000000</v>
      </c>
      <c r="I49" s="52">
        <v>-713732432</v>
      </c>
    </row>
    <row r="50" spans="1:9" ht="12.75" customHeight="1" x14ac:dyDescent="0.25">
      <c r="A50" s="250" t="s">
        <v>276</v>
      </c>
      <c r="B50" s="251"/>
      <c r="C50" s="251"/>
      <c r="D50" s="251"/>
      <c r="E50" s="251"/>
      <c r="F50" s="252"/>
      <c r="G50" s="22">
        <v>41</v>
      </c>
      <c r="H50" s="52">
        <v>-35975280</v>
      </c>
      <c r="I50" s="52">
        <v>-38155600</v>
      </c>
    </row>
    <row r="51" spans="1:9" ht="12.75" customHeight="1" x14ac:dyDescent="0.25">
      <c r="A51" s="250" t="s">
        <v>277</v>
      </c>
      <c r="B51" s="251"/>
      <c r="C51" s="251"/>
      <c r="D51" s="251"/>
      <c r="E51" s="251"/>
      <c r="F51" s="252"/>
      <c r="G51" s="22">
        <v>42</v>
      </c>
      <c r="H51" s="52">
        <v>-4751058</v>
      </c>
      <c r="I51" s="52">
        <v>-4715437</v>
      </c>
    </row>
    <row r="52" spans="1:9" ht="26.4" customHeight="1" x14ac:dyDescent="0.25">
      <c r="A52" s="250" t="s">
        <v>278</v>
      </c>
      <c r="B52" s="251"/>
      <c r="C52" s="251"/>
      <c r="D52" s="251"/>
      <c r="E52" s="251"/>
      <c r="F52" s="252"/>
      <c r="G52" s="22">
        <v>43</v>
      </c>
      <c r="H52" s="52">
        <v>0</v>
      </c>
      <c r="I52" s="52">
        <v>0</v>
      </c>
    </row>
    <row r="53" spans="1:9" ht="12.75" customHeight="1" x14ac:dyDescent="0.25">
      <c r="A53" s="250" t="s">
        <v>279</v>
      </c>
      <c r="B53" s="251"/>
      <c r="C53" s="251"/>
      <c r="D53" s="251"/>
      <c r="E53" s="251"/>
      <c r="F53" s="252"/>
      <c r="G53" s="22">
        <v>44</v>
      </c>
      <c r="H53" s="52">
        <v>-2238078</v>
      </c>
      <c r="I53" s="52">
        <v>-2498472</v>
      </c>
    </row>
    <row r="54" spans="1:9" ht="27.6" customHeight="1" x14ac:dyDescent="0.25">
      <c r="A54" s="259" t="s">
        <v>280</v>
      </c>
      <c r="B54" s="260"/>
      <c r="C54" s="260"/>
      <c r="D54" s="260"/>
      <c r="E54" s="260"/>
      <c r="F54" s="261"/>
      <c r="G54" s="17">
        <v>45</v>
      </c>
      <c r="H54" s="53">
        <f>H49+H50+H51+H52+H53</f>
        <v>-949964416</v>
      </c>
      <c r="I54" s="53">
        <f>I49+I50+I51+I52+I53</f>
        <v>-759101941</v>
      </c>
    </row>
    <row r="55" spans="1:9" ht="27.6" customHeight="1" x14ac:dyDescent="0.25">
      <c r="A55" s="280" t="s">
        <v>281</v>
      </c>
      <c r="B55" s="281"/>
      <c r="C55" s="281"/>
      <c r="D55" s="281"/>
      <c r="E55" s="281"/>
      <c r="F55" s="282"/>
      <c r="G55" s="17">
        <v>46</v>
      </c>
      <c r="H55" s="53">
        <f>H48+H54</f>
        <v>-64964416</v>
      </c>
      <c r="I55" s="53">
        <f>I48+I54</f>
        <v>-245071941</v>
      </c>
    </row>
    <row r="56" spans="1:9" x14ac:dyDescent="0.25">
      <c r="A56" s="181" t="s">
        <v>282</v>
      </c>
      <c r="B56" s="182"/>
      <c r="C56" s="182"/>
      <c r="D56" s="182"/>
      <c r="E56" s="182"/>
      <c r="F56" s="183"/>
      <c r="G56" s="22">
        <v>47</v>
      </c>
      <c r="H56" s="52">
        <v>0</v>
      </c>
      <c r="I56" s="52">
        <v>0</v>
      </c>
    </row>
    <row r="57" spans="1:9" ht="27" customHeight="1" x14ac:dyDescent="0.25">
      <c r="A57" s="280" t="s">
        <v>283</v>
      </c>
      <c r="B57" s="281"/>
      <c r="C57" s="281"/>
      <c r="D57" s="281"/>
      <c r="E57" s="281"/>
      <c r="F57" s="282"/>
      <c r="G57" s="17">
        <v>48</v>
      </c>
      <c r="H57" s="53">
        <f>H27+H42+H55+H56</f>
        <v>26772962</v>
      </c>
      <c r="I57" s="53">
        <f>I27+I42+I55+I56</f>
        <v>8261884</v>
      </c>
    </row>
    <row r="58" spans="1:9" ht="27" customHeight="1" x14ac:dyDescent="0.25">
      <c r="A58" s="283" t="s">
        <v>284</v>
      </c>
      <c r="B58" s="284"/>
      <c r="C58" s="284"/>
      <c r="D58" s="284"/>
      <c r="E58" s="284"/>
      <c r="F58" s="285"/>
      <c r="G58" s="22">
        <v>49</v>
      </c>
      <c r="H58" s="52">
        <v>46307831</v>
      </c>
      <c r="I58" s="52">
        <v>73080793</v>
      </c>
    </row>
    <row r="59" spans="1:9" ht="28.95" customHeight="1" x14ac:dyDescent="0.25">
      <c r="A59" s="277" t="s">
        <v>285</v>
      </c>
      <c r="B59" s="278"/>
      <c r="C59" s="278"/>
      <c r="D59" s="278"/>
      <c r="E59" s="278"/>
      <c r="F59" s="279"/>
      <c r="G59" s="18">
        <v>50</v>
      </c>
      <c r="H59" s="54">
        <f>H57+H58</f>
        <v>73080793</v>
      </c>
      <c r="I59" s="54">
        <f>I57+I58</f>
        <v>81342677</v>
      </c>
    </row>
  </sheetData>
  <sheetProtection algorithmName="SHA-512" hashValue="rJj1EfgBvxb3k5QPHa6r/ZvI420uzxam4UfzTlQkiuIZ9eztp1G661sWud+ASEOpxaNXwz0/w+cDCseLhlQUqw==" saltValue="7FrFLOh6DGlX3w3vSYsYn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55:I57 H42:I42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10:I10 H14:I14 H29:I35 H44:I48 H58:I59" xr:uid="{00000000-0002-0000-0300-000004000000}">
      <formula1>0</formula1>
    </dataValidation>
  </dataValidations>
  <pageMargins left="0.75" right="0.75" top="1" bottom="1" header="0.5" footer="0.5"/>
  <pageSetup paperSize="9" scale="8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3.2" x14ac:dyDescent="0.25"/>
  <cols>
    <col min="1" max="7" width="9.109375" style="11"/>
    <col min="8" max="9" width="20.6640625" style="55" customWidth="1"/>
    <col min="10" max="10" width="12" style="11" bestFit="1" customWidth="1"/>
    <col min="11" max="11" width="10.33203125" style="11" bestFit="1" customWidth="1"/>
    <col min="12" max="12" width="12.33203125" style="11" bestFit="1" customWidth="1"/>
    <col min="13" max="263" width="9.109375" style="11"/>
    <col min="264" max="265" width="9.88671875" style="11" bestFit="1" customWidth="1"/>
    <col min="266" max="266" width="12" style="11" bestFit="1" customWidth="1"/>
    <col min="267" max="267" width="10.33203125" style="11" bestFit="1" customWidth="1"/>
    <col min="268" max="268" width="12.33203125" style="11" bestFit="1" customWidth="1"/>
    <col min="269" max="519" width="9.109375" style="11"/>
    <col min="520" max="521" width="9.88671875" style="11" bestFit="1" customWidth="1"/>
    <col min="522" max="522" width="12" style="11" bestFit="1" customWidth="1"/>
    <col min="523" max="523" width="10.33203125" style="11" bestFit="1" customWidth="1"/>
    <col min="524" max="524" width="12.33203125" style="11" bestFit="1" customWidth="1"/>
    <col min="525" max="775" width="9.109375" style="11"/>
    <col min="776" max="777" width="9.88671875" style="11" bestFit="1" customWidth="1"/>
    <col min="778" max="778" width="12" style="11" bestFit="1" customWidth="1"/>
    <col min="779" max="779" width="10.33203125" style="11" bestFit="1" customWidth="1"/>
    <col min="780" max="780" width="12.33203125" style="11" bestFit="1" customWidth="1"/>
    <col min="781" max="1031" width="9.109375" style="11"/>
    <col min="1032" max="1033" width="9.88671875" style="11" bestFit="1" customWidth="1"/>
    <col min="1034" max="1034" width="12" style="11" bestFit="1" customWidth="1"/>
    <col min="1035" max="1035" width="10.33203125" style="11" bestFit="1" customWidth="1"/>
    <col min="1036" max="1036" width="12.33203125" style="11" bestFit="1" customWidth="1"/>
    <col min="1037" max="1287" width="9.109375" style="11"/>
    <col min="1288" max="1289" width="9.88671875" style="11" bestFit="1" customWidth="1"/>
    <col min="1290" max="1290" width="12" style="11" bestFit="1" customWidth="1"/>
    <col min="1291" max="1291" width="10.33203125" style="11" bestFit="1" customWidth="1"/>
    <col min="1292" max="1292" width="12.33203125" style="11" bestFit="1" customWidth="1"/>
    <col min="1293" max="1543" width="9.109375" style="11"/>
    <col min="1544" max="1545" width="9.88671875" style="11" bestFit="1" customWidth="1"/>
    <col min="1546" max="1546" width="12" style="11" bestFit="1" customWidth="1"/>
    <col min="1547" max="1547" width="10.33203125" style="11" bestFit="1" customWidth="1"/>
    <col min="1548" max="1548" width="12.33203125" style="11" bestFit="1" customWidth="1"/>
    <col min="1549" max="1799" width="9.109375" style="11"/>
    <col min="1800" max="1801" width="9.88671875" style="11" bestFit="1" customWidth="1"/>
    <col min="1802" max="1802" width="12" style="11" bestFit="1" customWidth="1"/>
    <col min="1803" max="1803" width="10.33203125" style="11" bestFit="1" customWidth="1"/>
    <col min="1804" max="1804" width="12.33203125" style="11" bestFit="1" customWidth="1"/>
    <col min="1805" max="2055" width="9.109375" style="11"/>
    <col min="2056" max="2057" width="9.88671875" style="11" bestFit="1" customWidth="1"/>
    <col min="2058" max="2058" width="12" style="11" bestFit="1" customWidth="1"/>
    <col min="2059" max="2059" width="10.33203125" style="11" bestFit="1" customWidth="1"/>
    <col min="2060" max="2060" width="12.33203125" style="11" bestFit="1" customWidth="1"/>
    <col min="2061" max="2311" width="9.109375" style="11"/>
    <col min="2312" max="2313" width="9.88671875" style="11" bestFit="1" customWidth="1"/>
    <col min="2314" max="2314" width="12" style="11" bestFit="1" customWidth="1"/>
    <col min="2315" max="2315" width="10.33203125" style="11" bestFit="1" customWidth="1"/>
    <col min="2316" max="2316" width="12.33203125" style="11" bestFit="1" customWidth="1"/>
    <col min="2317" max="2567" width="9.109375" style="11"/>
    <col min="2568" max="2569" width="9.88671875" style="11" bestFit="1" customWidth="1"/>
    <col min="2570" max="2570" width="12" style="11" bestFit="1" customWidth="1"/>
    <col min="2571" max="2571" width="10.33203125" style="11" bestFit="1" customWidth="1"/>
    <col min="2572" max="2572" width="12.33203125" style="11" bestFit="1" customWidth="1"/>
    <col min="2573" max="2823" width="9.109375" style="11"/>
    <col min="2824" max="2825" width="9.88671875" style="11" bestFit="1" customWidth="1"/>
    <col min="2826" max="2826" width="12" style="11" bestFit="1" customWidth="1"/>
    <col min="2827" max="2827" width="10.33203125" style="11" bestFit="1" customWidth="1"/>
    <col min="2828" max="2828" width="12.33203125" style="11" bestFit="1" customWidth="1"/>
    <col min="2829" max="3079" width="9.109375" style="11"/>
    <col min="3080" max="3081" width="9.88671875" style="11" bestFit="1" customWidth="1"/>
    <col min="3082" max="3082" width="12" style="11" bestFit="1" customWidth="1"/>
    <col min="3083" max="3083" width="10.33203125" style="11" bestFit="1" customWidth="1"/>
    <col min="3084" max="3084" width="12.33203125" style="11" bestFit="1" customWidth="1"/>
    <col min="3085" max="3335" width="9.109375" style="11"/>
    <col min="3336" max="3337" width="9.88671875" style="11" bestFit="1" customWidth="1"/>
    <col min="3338" max="3338" width="12" style="11" bestFit="1" customWidth="1"/>
    <col min="3339" max="3339" width="10.33203125" style="11" bestFit="1" customWidth="1"/>
    <col min="3340" max="3340" width="12.33203125" style="11" bestFit="1" customWidth="1"/>
    <col min="3341" max="3591" width="9.109375" style="11"/>
    <col min="3592" max="3593" width="9.88671875" style="11" bestFit="1" customWidth="1"/>
    <col min="3594" max="3594" width="12" style="11" bestFit="1" customWidth="1"/>
    <col min="3595" max="3595" width="10.33203125" style="11" bestFit="1" customWidth="1"/>
    <col min="3596" max="3596" width="12.33203125" style="11" bestFit="1" customWidth="1"/>
    <col min="3597" max="3847" width="9.109375" style="11"/>
    <col min="3848" max="3849" width="9.88671875" style="11" bestFit="1" customWidth="1"/>
    <col min="3850" max="3850" width="12" style="11" bestFit="1" customWidth="1"/>
    <col min="3851" max="3851" width="10.33203125" style="11" bestFit="1" customWidth="1"/>
    <col min="3852" max="3852" width="12.33203125" style="11" bestFit="1" customWidth="1"/>
    <col min="3853" max="4103" width="9.109375" style="11"/>
    <col min="4104" max="4105" width="9.88671875" style="11" bestFit="1" customWidth="1"/>
    <col min="4106" max="4106" width="12" style="11" bestFit="1" customWidth="1"/>
    <col min="4107" max="4107" width="10.33203125" style="11" bestFit="1" customWidth="1"/>
    <col min="4108" max="4108" width="12.33203125" style="11" bestFit="1" customWidth="1"/>
    <col min="4109" max="4359" width="9.109375" style="11"/>
    <col min="4360" max="4361" width="9.88671875" style="11" bestFit="1" customWidth="1"/>
    <col min="4362" max="4362" width="12" style="11" bestFit="1" customWidth="1"/>
    <col min="4363" max="4363" width="10.33203125" style="11" bestFit="1" customWidth="1"/>
    <col min="4364" max="4364" width="12.33203125" style="11" bestFit="1" customWidth="1"/>
    <col min="4365" max="4615" width="9.109375" style="11"/>
    <col min="4616" max="4617" width="9.88671875" style="11" bestFit="1" customWidth="1"/>
    <col min="4618" max="4618" width="12" style="11" bestFit="1" customWidth="1"/>
    <col min="4619" max="4619" width="10.33203125" style="11" bestFit="1" customWidth="1"/>
    <col min="4620" max="4620" width="12.33203125" style="11" bestFit="1" customWidth="1"/>
    <col min="4621" max="4871" width="9.109375" style="11"/>
    <col min="4872" max="4873" width="9.88671875" style="11" bestFit="1" customWidth="1"/>
    <col min="4874" max="4874" width="12" style="11" bestFit="1" customWidth="1"/>
    <col min="4875" max="4875" width="10.33203125" style="11" bestFit="1" customWidth="1"/>
    <col min="4876" max="4876" width="12.33203125" style="11" bestFit="1" customWidth="1"/>
    <col min="4877" max="5127" width="9.109375" style="11"/>
    <col min="5128" max="5129" width="9.88671875" style="11" bestFit="1" customWidth="1"/>
    <col min="5130" max="5130" width="12" style="11" bestFit="1" customWidth="1"/>
    <col min="5131" max="5131" width="10.33203125" style="11" bestFit="1" customWidth="1"/>
    <col min="5132" max="5132" width="12.33203125" style="11" bestFit="1" customWidth="1"/>
    <col min="5133" max="5383" width="9.109375" style="11"/>
    <col min="5384" max="5385" width="9.88671875" style="11" bestFit="1" customWidth="1"/>
    <col min="5386" max="5386" width="12" style="11" bestFit="1" customWidth="1"/>
    <col min="5387" max="5387" width="10.33203125" style="11" bestFit="1" customWidth="1"/>
    <col min="5388" max="5388" width="12.33203125" style="11" bestFit="1" customWidth="1"/>
    <col min="5389" max="5639" width="9.109375" style="11"/>
    <col min="5640" max="5641" width="9.88671875" style="11" bestFit="1" customWidth="1"/>
    <col min="5642" max="5642" width="12" style="11" bestFit="1" customWidth="1"/>
    <col min="5643" max="5643" width="10.33203125" style="11" bestFit="1" customWidth="1"/>
    <col min="5644" max="5644" width="12.33203125" style="11" bestFit="1" customWidth="1"/>
    <col min="5645" max="5895" width="9.109375" style="11"/>
    <col min="5896" max="5897" width="9.88671875" style="11" bestFit="1" customWidth="1"/>
    <col min="5898" max="5898" width="12" style="11" bestFit="1" customWidth="1"/>
    <col min="5899" max="5899" width="10.33203125" style="11" bestFit="1" customWidth="1"/>
    <col min="5900" max="5900" width="12.33203125" style="11" bestFit="1" customWidth="1"/>
    <col min="5901" max="6151" width="9.109375" style="11"/>
    <col min="6152" max="6153" width="9.88671875" style="11" bestFit="1" customWidth="1"/>
    <col min="6154" max="6154" width="12" style="11" bestFit="1" customWidth="1"/>
    <col min="6155" max="6155" width="10.33203125" style="11" bestFit="1" customWidth="1"/>
    <col min="6156" max="6156" width="12.33203125" style="11" bestFit="1" customWidth="1"/>
    <col min="6157" max="6407" width="9.109375" style="11"/>
    <col min="6408" max="6409" width="9.88671875" style="11" bestFit="1" customWidth="1"/>
    <col min="6410" max="6410" width="12" style="11" bestFit="1" customWidth="1"/>
    <col min="6411" max="6411" width="10.33203125" style="11" bestFit="1" customWidth="1"/>
    <col min="6412" max="6412" width="12.33203125" style="11" bestFit="1" customWidth="1"/>
    <col min="6413" max="6663" width="9.109375" style="11"/>
    <col min="6664" max="6665" width="9.88671875" style="11" bestFit="1" customWidth="1"/>
    <col min="6666" max="6666" width="12" style="11" bestFit="1" customWidth="1"/>
    <col min="6667" max="6667" width="10.33203125" style="11" bestFit="1" customWidth="1"/>
    <col min="6668" max="6668" width="12.33203125" style="11" bestFit="1" customWidth="1"/>
    <col min="6669" max="6919" width="9.109375" style="11"/>
    <col min="6920" max="6921" width="9.88671875" style="11" bestFit="1" customWidth="1"/>
    <col min="6922" max="6922" width="12" style="11" bestFit="1" customWidth="1"/>
    <col min="6923" max="6923" width="10.33203125" style="11" bestFit="1" customWidth="1"/>
    <col min="6924" max="6924" width="12.33203125" style="11" bestFit="1" customWidth="1"/>
    <col min="6925" max="7175" width="9.109375" style="11"/>
    <col min="7176" max="7177" width="9.88671875" style="11" bestFit="1" customWidth="1"/>
    <col min="7178" max="7178" width="12" style="11" bestFit="1" customWidth="1"/>
    <col min="7179" max="7179" width="10.33203125" style="11" bestFit="1" customWidth="1"/>
    <col min="7180" max="7180" width="12.33203125" style="11" bestFit="1" customWidth="1"/>
    <col min="7181" max="7431" width="9.109375" style="11"/>
    <col min="7432" max="7433" width="9.88671875" style="11" bestFit="1" customWidth="1"/>
    <col min="7434" max="7434" width="12" style="11" bestFit="1" customWidth="1"/>
    <col min="7435" max="7435" width="10.33203125" style="11" bestFit="1" customWidth="1"/>
    <col min="7436" max="7436" width="12.33203125" style="11" bestFit="1" customWidth="1"/>
    <col min="7437" max="7687" width="9.109375" style="11"/>
    <col min="7688" max="7689" width="9.88671875" style="11" bestFit="1" customWidth="1"/>
    <col min="7690" max="7690" width="12" style="11" bestFit="1" customWidth="1"/>
    <col min="7691" max="7691" width="10.33203125" style="11" bestFit="1" customWidth="1"/>
    <col min="7692" max="7692" width="12.33203125" style="11" bestFit="1" customWidth="1"/>
    <col min="7693" max="7943" width="9.109375" style="11"/>
    <col min="7944" max="7945" width="9.88671875" style="11" bestFit="1" customWidth="1"/>
    <col min="7946" max="7946" width="12" style="11" bestFit="1" customWidth="1"/>
    <col min="7947" max="7947" width="10.33203125" style="11" bestFit="1" customWidth="1"/>
    <col min="7948" max="7948" width="12.33203125" style="11" bestFit="1" customWidth="1"/>
    <col min="7949" max="8199" width="9.109375" style="11"/>
    <col min="8200" max="8201" width="9.88671875" style="11" bestFit="1" customWidth="1"/>
    <col min="8202" max="8202" width="12" style="11" bestFit="1" customWidth="1"/>
    <col min="8203" max="8203" width="10.33203125" style="11" bestFit="1" customWidth="1"/>
    <col min="8204" max="8204" width="12.33203125" style="11" bestFit="1" customWidth="1"/>
    <col min="8205" max="8455" width="9.109375" style="11"/>
    <col min="8456" max="8457" width="9.88671875" style="11" bestFit="1" customWidth="1"/>
    <col min="8458" max="8458" width="12" style="11" bestFit="1" customWidth="1"/>
    <col min="8459" max="8459" width="10.33203125" style="11" bestFit="1" customWidth="1"/>
    <col min="8460" max="8460" width="12.33203125" style="11" bestFit="1" customWidth="1"/>
    <col min="8461" max="8711" width="9.109375" style="11"/>
    <col min="8712" max="8713" width="9.88671875" style="11" bestFit="1" customWidth="1"/>
    <col min="8714" max="8714" width="12" style="11" bestFit="1" customWidth="1"/>
    <col min="8715" max="8715" width="10.33203125" style="11" bestFit="1" customWidth="1"/>
    <col min="8716" max="8716" width="12.33203125" style="11" bestFit="1" customWidth="1"/>
    <col min="8717" max="8967" width="9.109375" style="11"/>
    <col min="8968" max="8969" width="9.88671875" style="11" bestFit="1" customWidth="1"/>
    <col min="8970" max="8970" width="12" style="11" bestFit="1" customWidth="1"/>
    <col min="8971" max="8971" width="10.33203125" style="11" bestFit="1" customWidth="1"/>
    <col min="8972" max="8972" width="12.33203125" style="11" bestFit="1" customWidth="1"/>
    <col min="8973" max="9223" width="9.109375" style="11"/>
    <col min="9224" max="9225" width="9.88671875" style="11" bestFit="1" customWidth="1"/>
    <col min="9226" max="9226" width="12" style="11" bestFit="1" customWidth="1"/>
    <col min="9227" max="9227" width="10.33203125" style="11" bestFit="1" customWidth="1"/>
    <col min="9228" max="9228" width="12.33203125" style="11" bestFit="1" customWidth="1"/>
    <col min="9229" max="9479" width="9.109375" style="11"/>
    <col min="9480" max="9481" width="9.88671875" style="11" bestFit="1" customWidth="1"/>
    <col min="9482" max="9482" width="12" style="11" bestFit="1" customWidth="1"/>
    <col min="9483" max="9483" width="10.33203125" style="11" bestFit="1" customWidth="1"/>
    <col min="9484" max="9484" width="12.33203125" style="11" bestFit="1" customWidth="1"/>
    <col min="9485" max="9735" width="9.109375" style="11"/>
    <col min="9736" max="9737" width="9.88671875" style="11" bestFit="1" customWidth="1"/>
    <col min="9738" max="9738" width="12" style="11" bestFit="1" customWidth="1"/>
    <col min="9739" max="9739" width="10.33203125" style="11" bestFit="1" customWidth="1"/>
    <col min="9740" max="9740" width="12.33203125" style="11" bestFit="1" customWidth="1"/>
    <col min="9741" max="9991" width="9.109375" style="11"/>
    <col min="9992" max="9993" width="9.88671875" style="11" bestFit="1" customWidth="1"/>
    <col min="9994" max="9994" width="12" style="11" bestFit="1" customWidth="1"/>
    <col min="9995" max="9995" width="10.33203125" style="11" bestFit="1" customWidth="1"/>
    <col min="9996" max="9996" width="12.33203125" style="11" bestFit="1" customWidth="1"/>
    <col min="9997" max="10247" width="9.109375" style="11"/>
    <col min="10248" max="10249" width="9.88671875" style="11" bestFit="1" customWidth="1"/>
    <col min="10250" max="10250" width="12" style="11" bestFit="1" customWidth="1"/>
    <col min="10251" max="10251" width="10.33203125" style="11" bestFit="1" customWidth="1"/>
    <col min="10252" max="10252" width="12.33203125" style="11" bestFit="1" customWidth="1"/>
    <col min="10253" max="10503" width="9.109375" style="11"/>
    <col min="10504" max="10505" width="9.88671875" style="11" bestFit="1" customWidth="1"/>
    <col min="10506" max="10506" width="12" style="11" bestFit="1" customWidth="1"/>
    <col min="10507" max="10507" width="10.33203125" style="11" bestFit="1" customWidth="1"/>
    <col min="10508" max="10508" width="12.33203125" style="11" bestFit="1" customWidth="1"/>
    <col min="10509" max="10759" width="9.109375" style="11"/>
    <col min="10760" max="10761" width="9.88671875" style="11" bestFit="1" customWidth="1"/>
    <col min="10762" max="10762" width="12" style="11" bestFit="1" customWidth="1"/>
    <col min="10763" max="10763" width="10.33203125" style="11" bestFit="1" customWidth="1"/>
    <col min="10764" max="10764" width="12.33203125" style="11" bestFit="1" customWidth="1"/>
    <col min="10765" max="11015" width="9.109375" style="11"/>
    <col min="11016" max="11017" width="9.88671875" style="11" bestFit="1" customWidth="1"/>
    <col min="11018" max="11018" width="12" style="11" bestFit="1" customWidth="1"/>
    <col min="11019" max="11019" width="10.33203125" style="11" bestFit="1" customWidth="1"/>
    <col min="11020" max="11020" width="12.33203125" style="11" bestFit="1" customWidth="1"/>
    <col min="11021" max="11271" width="9.109375" style="11"/>
    <col min="11272" max="11273" width="9.88671875" style="11" bestFit="1" customWidth="1"/>
    <col min="11274" max="11274" width="12" style="11" bestFit="1" customWidth="1"/>
    <col min="11275" max="11275" width="10.33203125" style="11" bestFit="1" customWidth="1"/>
    <col min="11276" max="11276" width="12.33203125" style="11" bestFit="1" customWidth="1"/>
    <col min="11277" max="11527" width="9.109375" style="11"/>
    <col min="11528" max="11529" width="9.88671875" style="11" bestFit="1" customWidth="1"/>
    <col min="11530" max="11530" width="12" style="11" bestFit="1" customWidth="1"/>
    <col min="11531" max="11531" width="10.33203125" style="11" bestFit="1" customWidth="1"/>
    <col min="11532" max="11532" width="12.33203125" style="11" bestFit="1" customWidth="1"/>
    <col min="11533" max="11783" width="9.109375" style="11"/>
    <col min="11784" max="11785" width="9.88671875" style="11" bestFit="1" customWidth="1"/>
    <col min="11786" max="11786" width="12" style="11" bestFit="1" customWidth="1"/>
    <col min="11787" max="11787" width="10.33203125" style="11" bestFit="1" customWidth="1"/>
    <col min="11788" max="11788" width="12.33203125" style="11" bestFit="1" customWidth="1"/>
    <col min="11789" max="12039" width="9.109375" style="11"/>
    <col min="12040" max="12041" width="9.88671875" style="11" bestFit="1" customWidth="1"/>
    <col min="12042" max="12042" width="12" style="11" bestFit="1" customWidth="1"/>
    <col min="12043" max="12043" width="10.33203125" style="11" bestFit="1" customWidth="1"/>
    <col min="12044" max="12044" width="12.33203125" style="11" bestFit="1" customWidth="1"/>
    <col min="12045" max="12295" width="9.109375" style="11"/>
    <col min="12296" max="12297" width="9.88671875" style="11" bestFit="1" customWidth="1"/>
    <col min="12298" max="12298" width="12" style="11" bestFit="1" customWidth="1"/>
    <col min="12299" max="12299" width="10.33203125" style="11" bestFit="1" customWidth="1"/>
    <col min="12300" max="12300" width="12.33203125" style="11" bestFit="1" customWidth="1"/>
    <col min="12301" max="12551" width="9.109375" style="11"/>
    <col min="12552" max="12553" width="9.88671875" style="11" bestFit="1" customWidth="1"/>
    <col min="12554" max="12554" width="12" style="11" bestFit="1" customWidth="1"/>
    <col min="12555" max="12555" width="10.33203125" style="11" bestFit="1" customWidth="1"/>
    <col min="12556" max="12556" width="12.33203125" style="11" bestFit="1" customWidth="1"/>
    <col min="12557" max="12807" width="9.109375" style="11"/>
    <col min="12808" max="12809" width="9.88671875" style="11" bestFit="1" customWidth="1"/>
    <col min="12810" max="12810" width="12" style="11" bestFit="1" customWidth="1"/>
    <col min="12811" max="12811" width="10.33203125" style="11" bestFit="1" customWidth="1"/>
    <col min="12812" max="12812" width="12.33203125" style="11" bestFit="1" customWidth="1"/>
    <col min="12813" max="13063" width="9.109375" style="11"/>
    <col min="13064" max="13065" width="9.88671875" style="11" bestFit="1" customWidth="1"/>
    <col min="13066" max="13066" width="12" style="11" bestFit="1" customWidth="1"/>
    <col min="13067" max="13067" width="10.33203125" style="11" bestFit="1" customWidth="1"/>
    <col min="13068" max="13068" width="12.33203125" style="11" bestFit="1" customWidth="1"/>
    <col min="13069" max="13319" width="9.109375" style="11"/>
    <col min="13320" max="13321" width="9.88671875" style="11" bestFit="1" customWidth="1"/>
    <col min="13322" max="13322" width="12" style="11" bestFit="1" customWidth="1"/>
    <col min="13323" max="13323" width="10.33203125" style="11" bestFit="1" customWidth="1"/>
    <col min="13324" max="13324" width="12.33203125" style="11" bestFit="1" customWidth="1"/>
    <col min="13325" max="13575" width="9.109375" style="11"/>
    <col min="13576" max="13577" width="9.88671875" style="11" bestFit="1" customWidth="1"/>
    <col min="13578" max="13578" width="12" style="11" bestFit="1" customWidth="1"/>
    <col min="13579" max="13579" width="10.33203125" style="11" bestFit="1" customWidth="1"/>
    <col min="13580" max="13580" width="12.33203125" style="11" bestFit="1" customWidth="1"/>
    <col min="13581" max="13831" width="9.109375" style="11"/>
    <col min="13832" max="13833" width="9.88671875" style="11" bestFit="1" customWidth="1"/>
    <col min="13834" max="13834" width="12" style="11" bestFit="1" customWidth="1"/>
    <col min="13835" max="13835" width="10.33203125" style="11" bestFit="1" customWidth="1"/>
    <col min="13836" max="13836" width="12.33203125" style="11" bestFit="1" customWidth="1"/>
    <col min="13837" max="14087" width="9.109375" style="11"/>
    <col min="14088" max="14089" width="9.88671875" style="11" bestFit="1" customWidth="1"/>
    <col min="14090" max="14090" width="12" style="11" bestFit="1" customWidth="1"/>
    <col min="14091" max="14091" width="10.33203125" style="11" bestFit="1" customWidth="1"/>
    <col min="14092" max="14092" width="12.33203125" style="11" bestFit="1" customWidth="1"/>
    <col min="14093" max="14343" width="9.109375" style="11"/>
    <col min="14344" max="14345" width="9.88671875" style="11" bestFit="1" customWidth="1"/>
    <col min="14346" max="14346" width="12" style="11" bestFit="1" customWidth="1"/>
    <col min="14347" max="14347" width="10.33203125" style="11" bestFit="1" customWidth="1"/>
    <col min="14348" max="14348" width="12.33203125" style="11" bestFit="1" customWidth="1"/>
    <col min="14349" max="14599" width="9.109375" style="11"/>
    <col min="14600" max="14601" width="9.88671875" style="11" bestFit="1" customWidth="1"/>
    <col min="14602" max="14602" width="12" style="11" bestFit="1" customWidth="1"/>
    <col min="14603" max="14603" width="10.33203125" style="11" bestFit="1" customWidth="1"/>
    <col min="14604" max="14604" width="12.33203125" style="11" bestFit="1" customWidth="1"/>
    <col min="14605" max="14855" width="9.109375" style="11"/>
    <col min="14856" max="14857" width="9.88671875" style="11" bestFit="1" customWidth="1"/>
    <col min="14858" max="14858" width="12" style="11" bestFit="1" customWidth="1"/>
    <col min="14859" max="14859" width="10.33203125" style="11" bestFit="1" customWidth="1"/>
    <col min="14860" max="14860" width="12.33203125" style="11" bestFit="1" customWidth="1"/>
    <col min="14861" max="15111" width="9.109375" style="11"/>
    <col min="15112" max="15113" width="9.88671875" style="11" bestFit="1" customWidth="1"/>
    <col min="15114" max="15114" width="12" style="11" bestFit="1" customWidth="1"/>
    <col min="15115" max="15115" width="10.33203125" style="11" bestFit="1" customWidth="1"/>
    <col min="15116" max="15116" width="12.33203125" style="11" bestFit="1" customWidth="1"/>
    <col min="15117" max="15367" width="9.109375" style="11"/>
    <col min="15368" max="15369" width="9.88671875" style="11" bestFit="1" customWidth="1"/>
    <col min="15370" max="15370" width="12" style="11" bestFit="1" customWidth="1"/>
    <col min="15371" max="15371" width="10.33203125" style="11" bestFit="1" customWidth="1"/>
    <col min="15372" max="15372" width="12.33203125" style="11" bestFit="1" customWidth="1"/>
    <col min="15373" max="15623" width="9.109375" style="11"/>
    <col min="15624" max="15625" width="9.88671875" style="11" bestFit="1" customWidth="1"/>
    <col min="15626" max="15626" width="12" style="11" bestFit="1" customWidth="1"/>
    <col min="15627" max="15627" width="10.33203125" style="11" bestFit="1" customWidth="1"/>
    <col min="15628" max="15628" width="12.33203125" style="11" bestFit="1" customWidth="1"/>
    <col min="15629" max="15879" width="9.109375" style="11"/>
    <col min="15880" max="15881" width="9.88671875" style="11" bestFit="1" customWidth="1"/>
    <col min="15882" max="15882" width="12" style="11" bestFit="1" customWidth="1"/>
    <col min="15883" max="15883" width="10.33203125" style="11" bestFit="1" customWidth="1"/>
    <col min="15884" max="15884" width="12.33203125" style="11" bestFit="1" customWidth="1"/>
    <col min="15885" max="16135" width="9.109375" style="11"/>
    <col min="16136" max="16137" width="9.88671875" style="11" bestFit="1" customWidth="1"/>
    <col min="16138" max="16138" width="12" style="11" bestFit="1" customWidth="1"/>
    <col min="16139" max="16139" width="10.33203125" style="11" bestFit="1" customWidth="1"/>
    <col min="16140" max="16140" width="12.33203125" style="11" bestFit="1" customWidth="1"/>
    <col min="16141" max="16384" width="9.109375" style="11"/>
  </cols>
  <sheetData>
    <row r="1" spans="1:9" ht="12.75" customHeight="1" x14ac:dyDescent="0.25">
      <c r="A1" s="226" t="s">
        <v>286</v>
      </c>
      <c r="B1" s="249"/>
      <c r="C1" s="249"/>
      <c r="D1" s="249"/>
      <c r="E1" s="249"/>
      <c r="F1" s="249"/>
      <c r="G1" s="249"/>
      <c r="H1" s="249"/>
      <c r="I1" s="249"/>
    </row>
    <row r="2" spans="1:9" ht="12.75" customHeight="1" x14ac:dyDescent="0.25">
      <c r="A2" s="225" t="s">
        <v>287</v>
      </c>
      <c r="B2" s="190"/>
      <c r="C2" s="190"/>
      <c r="D2" s="190"/>
      <c r="E2" s="190"/>
      <c r="F2" s="190"/>
      <c r="G2" s="190"/>
      <c r="H2" s="190"/>
      <c r="I2" s="190"/>
    </row>
    <row r="3" spans="1:9" x14ac:dyDescent="0.25">
      <c r="A3" s="257" t="s">
        <v>288</v>
      </c>
      <c r="B3" s="292"/>
      <c r="C3" s="292"/>
      <c r="D3" s="292"/>
      <c r="E3" s="292"/>
      <c r="F3" s="292"/>
      <c r="G3" s="292"/>
      <c r="H3" s="292"/>
      <c r="I3" s="292"/>
    </row>
    <row r="4" spans="1:9" x14ac:dyDescent="0.25">
      <c r="A4" s="253" t="s">
        <v>289</v>
      </c>
      <c r="B4" s="194"/>
      <c r="C4" s="194"/>
      <c r="D4" s="194"/>
      <c r="E4" s="194"/>
      <c r="F4" s="194"/>
      <c r="G4" s="194"/>
      <c r="H4" s="194"/>
      <c r="I4" s="195"/>
    </row>
    <row r="5" spans="1:9" ht="22.8" thickBot="1" x14ac:dyDescent="0.3">
      <c r="A5" s="265" t="s">
        <v>290</v>
      </c>
      <c r="B5" s="266"/>
      <c r="C5" s="266"/>
      <c r="D5" s="266"/>
      <c r="E5" s="266"/>
      <c r="F5" s="267"/>
      <c r="G5" s="12" t="s">
        <v>291</v>
      </c>
      <c r="H5" s="46" t="s">
        <v>292</v>
      </c>
      <c r="I5" s="46" t="s">
        <v>293</v>
      </c>
    </row>
    <row r="6" spans="1:9" x14ac:dyDescent="0.25">
      <c r="A6" s="268">
        <v>1</v>
      </c>
      <c r="B6" s="269"/>
      <c r="C6" s="269"/>
      <c r="D6" s="269"/>
      <c r="E6" s="269"/>
      <c r="F6" s="270"/>
      <c r="G6" s="14">
        <v>2</v>
      </c>
      <c r="H6" s="20" t="s">
        <v>294</v>
      </c>
      <c r="I6" s="20" t="s">
        <v>295</v>
      </c>
    </row>
    <row r="7" spans="1:9" x14ac:dyDescent="0.25">
      <c r="A7" s="271" t="s">
        <v>296</v>
      </c>
      <c r="B7" s="287"/>
      <c r="C7" s="287"/>
      <c r="D7" s="287"/>
      <c r="E7" s="287"/>
      <c r="F7" s="287"/>
      <c r="G7" s="287"/>
      <c r="H7" s="287"/>
      <c r="I7" s="288"/>
    </row>
    <row r="8" spans="1:9" x14ac:dyDescent="0.25">
      <c r="A8" s="291" t="s">
        <v>297</v>
      </c>
      <c r="B8" s="291"/>
      <c r="C8" s="291"/>
      <c r="D8" s="291"/>
      <c r="E8" s="291"/>
      <c r="F8" s="291"/>
      <c r="G8" s="15">
        <v>1</v>
      </c>
      <c r="H8" s="51"/>
      <c r="I8" s="51"/>
    </row>
    <row r="9" spans="1:9" x14ac:dyDescent="0.25">
      <c r="A9" s="230" t="s">
        <v>298</v>
      </c>
      <c r="B9" s="230"/>
      <c r="C9" s="230"/>
      <c r="D9" s="230"/>
      <c r="E9" s="230"/>
      <c r="F9" s="230"/>
      <c r="G9" s="16">
        <v>2</v>
      </c>
      <c r="H9" s="52"/>
      <c r="I9" s="52"/>
    </row>
    <row r="10" spans="1:9" x14ac:dyDescent="0.25">
      <c r="A10" s="230" t="s">
        <v>299</v>
      </c>
      <c r="B10" s="230"/>
      <c r="C10" s="230"/>
      <c r="D10" s="230"/>
      <c r="E10" s="230"/>
      <c r="F10" s="230"/>
      <c r="G10" s="16">
        <v>3</v>
      </c>
      <c r="H10" s="52"/>
      <c r="I10" s="52"/>
    </row>
    <row r="11" spans="1:9" x14ac:dyDescent="0.25">
      <c r="A11" s="230" t="s">
        <v>300</v>
      </c>
      <c r="B11" s="230"/>
      <c r="C11" s="230"/>
      <c r="D11" s="230"/>
      <c r="E11" s="230"/>
      <c r="F11" s="230"/>
      <c r="G11" s="16">
        <v>4</v>
      </c>
      <c r="H11" s="52"/>
      <c r="I11" s="52"/>
    </row>
    <row r="12" spans="1:9" x14ac:dyDescent="0.25">
      <c r="A12" s="230" t="s">
        <v>414</v>
      </c>
      <c r="B12" s="230"/>
      <c r="C12" s="230"/>
      <c r="D12" s="230"/>
      <c r="E12" s="230"/>
      <c r="F12" s="230"/>
      <c r="G12" s="16">
        <v>5</v>
      </c>
      <c r="H12" s="52"/>
      <c r="I12" s="52"/>
    </row>
    <row r="13" spans="1:9" x14ac:dyDescent="0.25">
      <c r="A13" s="241" t="s">
        <v>415</v>
      </c>
      <c r="B13" s="241"/>
      <c r="C13" s="241"/>
      <c r="D13" s="241"/>
      <c r="E13" s="241"/>
      <c r="F13" s="241"/>
      <c r="G13" s="17">
        <v>6</v>
      </c>
      <c r="H13" s="53">
        <f>SUM(H8:H12)</f>
        <v>0</v>
      </c>
      <c r="I13" s="53">
        <f>SUM(I8:I12)</f>
        <v>0</v>
      </c>
    </row>
    <row r="14" spans="1:9" x14ac:dyDescent="0.25">
      <c r="A14" s="230" t="s">
        <v>416</v>
      </c>
      <c r="B14" s="230"/>
      <c r="C14" s="230"/>
      <c r="D14" s="230"/>
      <c r="E14" s="230"/>
      <c r="F14" s="230"/>
      <c r="G14" s="16">
        <v>7</v>
      </c>
      <c r="H14" s="52"/>
      <c r="I14" s="52"/>
    </row>
    <row r="15" spans="1:9" x14ac:dyDescent="0.25">
      <c r="A15" s="230" t="s">
        <v>417</v>
      </c>
      <c r="B15" s="230"/>
      <c r="C15" s="230"/>
      <c r="D15" s="230"/>
      <c r="E15" s="230"/>
      <c r="F15" s="230"/>
      <c r="G15" s="16">
        <v>8</v>
      </c>
      <c r="H15" s="52"/>
      <c r="I15" s="52"/>
    </row>
    <row r="16" spans="1:9" x14ac:dyDescent="0.25">
      <c r="A16" s="230" t="s">
        <v>419</v>
      </c>
      <c r="B16" s="230"/>
      <c r="C16" s="230"/>
      <c r="D16" s="230"/>
      <c r="E16" s="230"/>
      <c r="F16" s="230"/>
      <c r="G16" s="16">
        <v>9</v>
      </c>
      <c r="H16" s="52"/>
      <c r="I16" s="52"/>
    </row>
    <row r="17" spans="1:9" x14ac:dyDescent="0.25">
      <c r="A17" s="230" t="s">
        <v>420</v>
      </c>
      <c r="B17" s="230"/>
      <c r="C17" s="230"/>
      <c r="D17" s="230"/>
      <c r="E17" s="230"/>
      <c r="F17" s="230"/>
      <c r="G17" s="16">
        <v>10</v>
      </c>
      <c r="H17" s="52"/>
      <c r="I17" s="52"/>
    </row>
    <row r="18" spans="1:9" x14ac:dyDescent="0.25">
      <c r="A18" s="230" t="s">
        <v>421</v>
      </c>
      <c r="B18" s="230"/>
      <c r="C18" s="230"/>
      <c r="D18" s="230"/>
      <c r="E18" s="230"/>
      <c r="F18" s="230"/>
      <c r="G18" s="16">
        <v>11</v>
      </c>
      <c r="H18" s="52"/>
      <c r="I18" s="52"/>
    </row>
    <row r="19" spans="1:9" x14ac:dyDescent="0.25">
      <c r="A19" s="230" t="s">
        <v>422</v>
      </c>
      <c r="B19" s="230"/>
      <c r="C19" s="230"/>
      <c r="D19" s="230"/>
      <c r="E19" s="230"/>
      <c r="F19" s="230"/>
      <c r="G19" s="16">
        <v>12</v>
      </c>
      <c r="H19" s="52"/>
      <c r="I19" s="52"/>
    </row>
    <row r="20" spans="1:9" ht="25.95" customHeight="1" x14ac:dyDescent="0.25">
      <c r="A20" s="289" t="s">
        <v>423</v>
      </c>
      <c r="B20" s="290"/>
      <c r="C20" s="290"/>
      <c r="D20" s="290"/>
      <c r="E20" s="290"/>
      <c r="F20" s="290"/>
      <c r="G20" s="18">
        <v>13</v>
      </c>
      <c r="H20" s="54">
        <f>H13+H14+H15+H16+H17+H18+H19</f>
        <v>0</v>
      </c>
      <c r="I20" s="54">
        <f>I13+I14+I15+I16+I17+I18+I19</f>
        <v>0</v>
      </c>
    </row>
    <row r="21" spans="1:9" ht="25.95" customHeight="1" x14ac:dyDescent="0.25">
      <c r="A21" s="289" t="s">
        <v>424</v>
      </c>
      <c r="B21" s="290"/>
      <c r="C21" s="290"/>
      <c r="D21" s="290"/>
      <c r="E21" s="290"/>
      <c r="F21" s="290"/>
      <c r="G21" s="18">
        <v>14</v>
      </c>
      <c r="H21" s="54">
        <f>H13+H20</f>
        <v>0</v>
      </c>
      <c r="I21" s="54">
        <f>I13+I20</f>
        <v>0</v>
      </c>
    </row>
    <row r="22" spans="1:9" x14ac:dyDescent="0.25">
      <c r="A22" s="271" t="s">
        <v>301</v>
      </c>
      <c r="B22" s="287"/>
      <c r="C22" s="287"/>
      <c r="D22" s="287"/>
      <c r="E22" s="287"/>
      <c r="F22" s="287"/>
      <c r="G22" s="287"/>
      <c r="H22" s="287"/>
      <c r="I22" s="288"/>
    </row>
    <row r="23" spans="1:9" ht="26.4" customHeight="1" x14ac:dyDescent="0.25">
      <c r="A23" s="291" t="s">
        <v>418</v>
      </c>
      <c r="B23" s="291"/>
      <c r="C23" s="291"/>
      <c r="D23" s="291"/>
      <c r="E23" s="291"/>
      <c r="F23" s="291"/>
      <c r="G23" s="15">
        <v>15</v>
      </c>
      <c r="H23" s="51"/>
      <c r="I23" s="51"/>
    </row>
    <row r="24" spans="1:9" x14ac:dyDescent="0.25">
      <c r="A24" s="230" t="s">
        <v>302</v>
      </c>
      <c r="B24" s="230"/>
      <c r="C24" s="230"/>
      <c r="D24" s="230"/>
      <c r="E24" s="230"/>
      <c r="F24" s="230"/>
      <c r="G24" s="15">
        <v>16</v>
      </c>
      <c r="H24" s="52"/>
      <c r="I24" s="52"/>
    </row>
    <row r="25" spans="1:9" x14ac:dyDescent="0.25">
      <c r="A25" s="230" t="s">
        <v>303</v>
      </c>
      <c r="B25" s="230"/>
      <c r="C25" s="230"/>
      <c r="D25" s="230"/>
      <c r="E25" s="230"/>
      <c r="F25" s="230"/>
      <c r="G25" s="15">
        <v>17</v>
      </c>
      <c r="H25" s="52"/>
      <c r="I25" s="52"/>
    </row>
    <row r="26" spans="1:9" x14ac:dyDescent="0.25">
      <c r="A26" s="230" t="s">
        <v>304</v>
      </c>
      <c r="B26" s="230"/>
      <c r="C26" s="230"/>
      <c r="D26" s="230"/>
      <c r="E26" s="230"/>
      <c r="F26" s="230"/>
      <c r="G26" s="15">
        <v>18</v>
      </c>
      <c r="H26" s="52"/>
      <c r="I26" s="52"/>
    </row>
    <row r="27" spans="1:9" x14ac:dyDescent="0.25">
      <c r="A27" s="230" t="s">
        <v>305</v>
      </c>
      <c r="B27" s="230"/>
      <c r="C27" s="230"/>
      <c r="D27" s="230"/>
      <c r="E27" s="230"/>
      <c r="F27" s="230"/>
      <c r="G27" s="15">
        <v>19</v>
      </c>
      <c r="H27" s="52"/>
      <c r="I27" s="52"/>
    </row>
    <row r="28" spans="1:9" x14ac:dyDescent="0.25">
      <c r="A28" s="230" t="s">
        <v>306</v>
      </c>
      <c r="B28" s="230"/>
      <c r="C28" s="230"/>
      <c r="D28" s="230"/>
      <c r="E28" s="230"/>
      <c r="F28" s="230"/>
      <c r="G28" s="15">
        <v>20</v>
      </c>
      <c r="H28" s="52"/>
      <c r="I28" s="52"/>
    </row>
    <row r="29" spans="1:9" ht="25.2" customHeight="1" x14ac:dyDescent="0.25">
      <c r="A29" s="241" t="s">
        <v>425</v>
      </c>
      <c r="B29" s="241"/>
      <c r="C29" s="241"/>
      <c r="D29" s="241"/>
      <c r="E29" s="241"/>
      <c r="F29" s="241"/>
      <c r="G29" s="17">
        <v>21</v>
      </c>
      <c r="H29" s="53">
        <f>SUM(H23:H28)</f>
        <v>0</v>
      </c>
      <c r="I29" s="53">
        <f>SUM(I23:I28)</f>
        <v>0</v>
      </c>
    </row>
    <row r="30" spans="1:9" ht="21" customHeight="1" x14ac:dyDescent="0.25">
      <c r="A30" s="230" t="s">
        <v>307</v>
      </c>
      <c r="B30" s="230"/>
      <c r="C30" s="230"/>
      <c r="D30" s="230"/>
      <c r="E30" s="230"/>
      <c r="F30" s="230"/>
      <c r="G30" s="16">
        <v>22</v>
      </c>
      <c r="H30" s="52"/>
      <c r="I30" s="52"/>
    </row>
    <row r="31" spans="1:9" x14ac:dyDescent="0.25">
      <c r="A31" s="230" t="s">
        <v>308</v>
      </c>
      <c r="B31" s="230"/>
      <c r="C31" s="230"/>
      <c r="D31" s="230"/>
      <c r="E31" s="230"/>
      <c r="F31" s="230"/>
      <c r="G31" s="16">
        <v>23</v>
      </c>
      <c r="H31" s="52"/>
      <c r="I31" s="52"/>
    </row>
    <row r="32" spans="1:9" x14ac:dyDescent="0.25">
      <c r="A32" s="230" t="s">
        <v>309</v>
      </c>
      <c r="B32" s="230"/>
      <c r="C32" s="230"/>
      <c r="D32" s="230"/>
      <c r="E32" s="230"/>
      <c r="F32" s="230"/>
      <c r="G32" s="16">
        <v>24</v>
      </c>
      <c r="H32" s="52"/>
      <c r="I32" s="52"/>
    </row>
    <row r="33" spans="1:9" x14ac:dyDescent="0.25">
      <c r="A33" s="230" t="s">
        <v>310</v>
      </c>
      <c r="B33" s="230"/>
      <c r="C33" s="230"/>
      <c r="D33" s="230"/>
      <c r="E33" s="230"/>
      <c r="F33" s="230"/>
      <c r="G33" s="16">
        <v>25</v>
      </c>
      <c r="H33" s="52"/>
      <c r="I33" s="52"/>
    </row>
    <row r="34" spans="1:9" x14ac:dyDescent="0.25">
      <c r="A34" s="230" t="s">
        <v>311</v>
      </c>
      <c r="B34" s="230"/>
      <c r="C34" s="230"/>
      <c r="D34" s="230"/>
      <c r="E34" s="230"/>
      <c r="F34" s="230"/>
      <c r="G34" s="16">
        <v>26</v>
      </c>
      <c r="H34" s="52"/>
      <c r="I34" s="52"/>
    </row>
    <row r="35" spans="1:9" ht="28.95" customHeight="1" x14ac:dyDescent="0.25">
      <c r="A35" s="241" t="s">
        <v>426</v>
      </c>
      <c r="B35" s="241"/>
      <c r="C35" s="241"/>
      <c r="D35" s="241"/>
      <c r="E35" s="241"/>
      <c r="F35" s="241"/>
      <c r="G35" s="17">
        <v>27</v>
      </c>
      <c r="H35" s="53">
        <f>SUM(H30:H34)</f>
        <v>0</v>
      </c>
      <c r="I35" s="53">
        <f>SUM(I30:I34)</f>
        <v>0</v>
      </c>
    </row>
    <row r="36" spans="1:9" ht="26.4" customHeight="1" x14ac:dyDescent="0.25">
      <c r="A36" s="289" t="s">
        <v>427</v>
      </c>
      <c r="B36" s="290"/>
      <c r="C36" s="290"/>
      <c r="D36" s="290"/>
      <c r="E36" s="290"/>
      <c r="F36" s="290"/>
      <c r="G36" s="18">
        <v>28</v>
      </c>
      <c r="H36" s="54">
        <f>H29+H35</f>
        <v>0</v>
      </c>
      <c r="I36" s="54">
        <f>I29+I35</f>
        <v>0</v>
      </c>
    </row>
    <row r="37" spans="1:9" x14ac:dyDescent="0.25">
      <c r="A37" s="271" t="s">
        <v>312</v>
      </c>
      <c r="B37" s="287"/>
      <c r="C37" s="287"/>
      <c r="D37" s="287"/>
      <c r="E37" s="287"/>
      <c r="F37" s="287"/>
      <c r="G37" s="287">
        <v>0</v>
      </c>
      <c r="H37" s="287"/>
      <c r="I37" s="288"/>
    </row>
    <row r="38" spans="1:9" x14ac:dyDescent="0.25">
      <c r="A38" s="286" t="s">
        <v>313</v>
      </c>
      <c r="B38" s="286"/>
      <c r="C38" s="286"/>
      <c r="D38" s="286"/>
      <c r="E38" s="286"/>
      <c r="F38" s="286"/>
      <c r="G38" s="15">
        <v>29</v>
      </c>
      <c r="H38" s="51"/>
      <c r="I38" s="51"/>
    </row>
    <row r="39" spans="1:9" ht="21.6" customHeight="1" x14ac:dyDescent="0.25">
      <c r="A39" s="174" t="s">
        <v>314</v>
      </c>
      <c r="B39" s="174"/>
      <c r="C39" s="174"/>
      <c r="D39" s="174"/>
      <c r="E39" s="174"/>
      <c r="F39" s="174"/>
      <c r="G39" s="15">
        <v>30</v>
      </c>
      <c r="H39" s="52"/>
      <c r="I39" s="52"/>
    </row>
    <row r="40" spans="1:9" x14ac:dyDescent="0.25">
      <c r="A40" s="174" t="s">
        <v>315</v>
      </c>
      <c r="B40" s="174"/>
      <c r="C40" s="174"/>
      <c r="D40" s="174"/>
      <c r="E40" s="174"/>
      <c r="F40" s="174"/>
      <c r="G40" s="15">
        <v>31</v>
      </c>
      <c r="H40" s="52"/>
      <c r="I40" s="52"/>
    </row>
    <row r="41" spans="1:9" x14ac:dyDescent="0.25">
      <c r="A41" s="174" t="s">
        <v>316</v>
      </c>
      <c r="B41" s="174"/>
      <c r="C41" s="174"/>
      <c r="D41" s="174"/>
      <c r="E41" s="174"/>
      <c r="F41" s="174"/>
      <c r="G41" s="15">
        <v>32</v>
      </c>
      <c r="H41" s="52"/>
      <c r="I41" s="52"/>
    </row>
    <row r="42" spans="1:9" ht="26.4" customHeight="1" x14ac:dyDescent="0.25">
      <c r="A42" s="241" t="s">
        <v>428</v>
      </c>
      <c r="B42" s="241"/>
      <c r="C42" s="241"/>
      <c r="D42" s="241"/>
      <c r="E42" s="241"/>
      <c r="F42" s="241"/>
      <c r="G42" s="17">
        <v>33</v>
      </c>
      <c r="H42" s="53">
        <f>H41+H40+H39+H38</f>
        <v>0</v>
      </c>
      <c r="I42" s="53">
        <f>I41+I40+I39+I38</f>
        <v>0</v>
      </c>
    </row>
    <row r="43" spans="1:9" ht="22.95" customHeight="1" x14ac:dyDescent="0.25">
      <c r="A43" s="174" t="s">
        <v>317</v>
      </c>
      <c r="B43" s="174"/>
      <c r="C43" s="174"/>
      <c r="D43" s="174"/>
      <c r="E43" s="174"/>
      <c r="F43" s="174"/>
      <c r="G43" s="16">
        <v>34</v>
      </c>
      <c r="H43" s="52"/>
      <c r="I43" s="52"/>
    </row>
    <row r="44" spans="1:9" x14ac:dyDescent="0.25">
      <c r="A44" s="174" t="s">
        <v>318</v>
      </c>
      <c r="B44" s="174"/>
      <c r="C44" s="174"/>
      <c r="D44" s="174"/>
      <c r="E44" s="174"/>
      <c r="F44" s="174"/>
      <c r="G44" s="16">
        <v>35</v>
      </c>
      <c r="H44" s="52"/>
      <c r="I44" s="52"/>
    </row>
    <row r="45" spans="1:9" x14ac:dyDescent="0.25">
      <c r="A45" s="174" t="s">
        <v>319</v>
      </c>
      <c r="B45" s="174"/>
      <c r="C45" s="174"/>
      <c r="D45" s="174"/>
      <c r="E45" s="174"/>
      <c r="F45" s="174"/>
      <c r="G45" s="16">
        <v>36</v>
      </c>
      <c r="H45" s="52"/>
      <c r="I45" s="52"/>
    </row>
    <row r="46" spans="1:9" ht="25.2" customHeight="1" x14ac:dyDescent="0.25">
      <c r="A46" s="174" t="s">
        <v>320</v>
      </c>
      <c r="B46" s="174"/>
      <c r="C46" s="174"/>
      <c r="D46" s="174"/>
      <c r="E46" s="174"/>
      <c r="F46" s="174"/>
      <c r="G46" s="16">
        <v>37</v>
      </c>
      <c r="H46" s="52"/>
      <c r="I46" s="52"/>
    </row>
    <row r="47" spans="1:9" x14ac:dyDescent="0.25">
      <c r="A47" s="174" t="s">
        <v>321</v>
      </c>
      <c r="B47" s="174"/>
      <c r="C47" s="174"/>
      <c r="D47" s="174"/>
      <c r="E47" s="174"/>
      <c r="F47" s="174"/>
      <c r="G47" s="16">
        <v>38</v>
      </c>
      <c r="H47" s="52"/>
      <c r="I47" s="52"/>
    </row>
    <row r="48" spans="1:9" ht="25.2" customHeight="1" x14ac:dyDescent="0.25">
      <c r="A48" s="241" t="s">
        <v>429</v>
      </c>
      <c r="B48" s="241"/>
      <c r="C48" s="241"/>
      <c r="D48" s="241"/>
      <c r="E48" s="241"/>
      <c r="F48" s="241"/>
      <c r="G48" s="17">
        <v>39</v>
      </c>
      <c r="H48" s="53">
        <f>H47+H46+H45+H44+H43</f>
        <v>0</v>
      </c>
      <c r="I48" s="53">
        <f>I47+I46+I45+I44+I43</f>
        <v>0</v>
      </c>
    </row>
    <row r="49" spans="1:9" ht="28.2" customHeight="1" x14ac:dyDescent="0.25">
      <c r="A49" s="235" t="s">
        <v>430</v>
      </c>
      <c r="B49" s="236"/>
      <c r="C49" s="236"/>
      <c r="D49" s="236"/>
      <c r="E49" s="236"/>
      <c r="F49" s="236"/>
      <c r="G49" s="17">
        <v>40</v>
      </c>
      <c r="H49" s="53">
        <f>H48+H42</f>
        <v>0</v>
      </c>
      <c r="I49" s="53">
        <f>I48+I42</f>
        <v>0</v>
      </c>
    </row>
    <row r="50" spans="1:9" x14ac:dyDescent="0.25">
      <c r="A50" s="230" t="s">
        <v>322</v>
      </c>
      <c r="B50" s="230"/>
      <c r="C50" s="230"/>
      <c r="D50" s="230"/>
      <c r="E50" s="230"/>
      <c r="F50" s="230"/>
      <c r="G50" s="16">
        <v>41</v>
      </c>
      <c r="H50" s="52"/>
      <c r="I50" s="52"/>
    </row>
    <row r="51" spans="1:9" ht="24.6" customHeight="1" x14ac:dyDescent="0.25">
      <c r="A51" s="235" t="s">
        <v>431</v>
      </c>
      <c r="B51" s="236"/>
      <c r="C51" s="236"/>
      <c r="D51" s="236"/>
      <c r="E51" s="236"/>
      <c r="F51" s="236"/>
      <c r="G51" s="17">
        <v>42</v>
      </c>
      <c r="H51" s="53">
        <f>H21+H36+H49+H50</f>
        <v>0</v>
      </c>
      <c r="I51" s="53">
        <f>I21+I36+I49+I50</f>
        <v>0</v>
      </c>
    </row>
    <row r="52" spans="1:9" ht="23.4" customHeight="1" x14ac:dyDescent="0.25">
      <c r="A52" s="295" t="s">
        <v>432</v>
      </c>
      <c r="B52" s="296"/>
      <c r="C52" s="296"/>
      <c r="D52" s="296"/>
      <c r="E52" s="296"/>
      <c r="F52" s="296"/>
      <c r="G52" s="16">
        <v>43</v>
      </c>
      <c r="H52" s="52"/>
      <c r="I52" s="52"/>
    </row>
    <row r="53" spans="1:9" ht="28.95" customHeight="1" x14ac:dyDescent="0.25">
      <c r="A53" s="293" t="s">
        <v>433</v>
      </c>
      <c r="B53" s="294"/>
      <c r="C53" s="294"/>
      <c r="D53" s="294"/>
      <c r="E53" s="294"/>
      <c r="F53" s="294"/>
      <c r="G53" s="19">
        <v>44</v>
      </c>
      <c r="H53" s="66">
        <f>H52+H51</f>
        <v>0</v>
      </c>
      <c r="I53" s="66">
        <f>I52+I51</f>
        <v>0</v>
      </c>
    </row>
  </sheetData>
  <sheetProtection algorithmName="SHA-512" hashValue="1YPYm3aciI+KiPDkjW/D/D9NQIxjv5vrw3xa+u25ByJo8WcCS94qRmZd/zPVVGVAl2RQlKZjGtiNO6AX5soJog==" saltValue="s1LDkWhO4GVF8qaB/63aCQ==" spinCount="100000" sheet="1" objects="1" scenarios="1"/>
  <mergeCells count="5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33:F33"/>
    <mergeCell ref="A34:F34"/>
    <mergeCell ref="A15:F15"/>
    <mergeCell ref="A20:F20"/>
    <mergeCell ref="A22:I22"/>
    <mergeCell ref="A23:F23"/>
    <mergeCell ref="A24:F24"/>
    <mergeCell ref="A16:F16"/>
    <mergeCell ref="A17:F17"/>
    <mergeCell ref="A18:F18"/>
    <mergeCell ref="A19:F19"/>
    <mergeCell ref="A21:F21"/>
    <mergeCell ref="A7:I7"/>
    <mergeCell ref="A8:F8"/>
    <mergeCell ref="A9:F9"/>
    <mergeCell ref="A10:F10"/>
    <mergeCell ref="A11:F11"/>
    <mergeCell ref="A27:F27"/>
    <mergeCell ref="A28:F28"/>
    <mergeCell ref="A29:F29"/>
    <mergeCell ref="A37:I37"/>
    <mergeCell ref="A35:F35"/>
    <mergeCell ref="A36:F36"/>
    <mergeCell ref="A2:I2"/>
    <mergeCell ref="A1:I1"/>
    <mergeCell ref="A4:I4"/>
    <mergeCell ref="A5:F5"/>
    <mergeCell ref="A43:F43"/>
    <mergeCell ref="A30:F30"/>
    <mergeCell ref="A31:F31"/>
    <mergeCell ref="A13:F13"/>
    <mergeCell ref="A14:F14"/>
    <mergeCell ref="A12:F12"/>
    <mergeCell ref="A42:F42"/>
    <mergeCell ref="A38:F38"/>
    <mergeCell ref="A39:F39"/>
    <mergeCell ref="A40:F40"/>
    <mergeCell ref="A41:F41"/>
    <mergeCell ref="A26:F26"/>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36:I36 H33:I33 H13:I13 H15:I21 H49:I51" xr:uid="{00000000-0002-0000-0400-000003000000}">
      <formula1>999999999999</formula1>
    </dataValidation>
    <dataValidation type="whole" operator="lessThanOrEqual" allowBlank="1" showInputMessage="1" showErrorMessage="1" errorTitle="Incorrect entry" error="You can enter only negative whole numbers or a zero" sqref="H12:I12 H14:I14 H30:I32 H34:I35 H43:I48" xr:uid="{00000000-0002-0000-0400-000004000000}">
      <formula1>0</formula1>
    </dataValidation>
    <dataValidation type="whole" operator="greaterThanOrEqual" allowBlank="1" showInputMessage="1" showErrorMessage="1" errorTitle="Incorrect entry" error="You can enter only positive whole numbers" sqref="H8:I11 H38:I42 H23:I29 H52:I53" xr:uid="{00000000-0002-0000-0400-000005000000}">
      <formula1>0</formula1>
    </dataValidation>
  </dataValidations>
  <pageMargins left="0.71" right="0.22" top="1" bottom="1" header="0.5" footer="0.5"/>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A34" zoomScale="80" zoomScaleNormal="100" zoomScaleSheetLayoutView="80" workbookViewId="0">
      <selection activeCell="A2" sqref="A2"/>
    </sheetView>
  </sheetViews>
  <sheetFormatPr defaultRowHeight="13.2" x14ac:dyDescent="0.25"/>
  <cols>
    <col min="1" max="4" width="9.109375" style="2"/>
    <col min="5" max="5" width="10.109375" style="2" bestFit="1" customWidth="1"/>
    <col min="6" max="6" width="9.109375" style="2"/>
    <col min="7" max="7" width="10.5546875" style="2" bestFit="1" customWidth="1"/>
    <col min="8" max="25" width="12.6640625" style="68" customWidth="1"/>
    <col min="26" max="29" width="9.109375" style="1"/>
    <col min="30" max="261" width="9.109375" style="2"/>
    <col min="262" max="262" width="10.109375" style="2" bestFit="1" customWidth="1"/>
    <col min="263" max="266" width="9.109375" style="2"/>
    <col min="267" max="268" width="9.88671875" style="2" bestFit="1" customWidth="1"/>
    <col min="269" max="517" width="9.109375" style="2"/>
    <col min="518" max="518" width="10.109375" style="2" bestFit="1" customWidth="1"/>
    <col min="519" max="522" width="9.109375" style="2"/>
    <col min="523" max="524" width="9.88671875" style="2" bestFit="1" customWidth="1"/>
    <col min="525" max="773" width="9.109375" style="2"/>
    <col min="774" max="774" width="10.109375" style="2" bestFit="1" customWidth="1"/>
    <col min="775" max="778" width="9.109375" style="2"/>
    <col min="779" max="780" width="9.88671875" style="2" bestFit="1" customWidth="1"/>
    <col min="781" max="1029" width="9.109375" style="2"/>
    <col min="1030" max="1030" width="10.109375" style="2" bestFit="1" customWidth="1"/>
    <col min="1031" max="1034" width="9.109375" style="2"/>
    <col min="1035" max="1036" width="9.88671875" style="2" bestFit="1" customWidth="1"/>
    <col min="1037" max="1285" width="9.109375" style="2"/>
    <col min="1286" max="1286" width="10.109375" style="2" bestFit="1" customWidth="1"/>
    <col min="1287" max="1290" width="9.109375" style="2"/>
    <col min="1291" max="1292" width="9.88671875" style="2" bestFit="1" customWidth="1"/>
    <col min="1293" max="1541" width="9.109375" style="2"/>
    <col min="1542" max="1542" width="10.109375" style="2" bestFit="1" customWidth="1"/>
    <col min="1543" max="1546" width="9.109375" style="2"/>
    <col min="1547" max="1548" width="9.88671875" style="2" bestFit="1" customWidth="1"/>
    <col min="1549" max="1797" width="9.109375" style="2"/>
    <col min="1798" max="1798" width="10.109375" style="2" bestFit="1" customWidth="1"/>
    <col min="1799" max="1802" width="9.109375" style="2"/>
    <col min="1803" max="1804" width="9.88671875" style="2" bestFit="1" customWidth="1"/>
    <col min="1805" max="2053" width="9.109375" style="2"/>
    <col min="2054" max="2054" width="10.109375" style="2" bestFit="1" customWidth="1"/>
    <col min="2055" max="2058" width="9.109375" style="2"/>
    <col min="2059" max="2060" width="9.88671875" style="2" bestFit="1" customWidth="1"/>
    <col min="2061" max="2309" width="9.109375" style="2"/>
    <col min="2310" max="2310" width="10.109375" style="2" bestFit="1" customWidth="1"/>
    <col min="2311" max="2314" width="9.109375" style="2"/>
    <col min="2315" max="2316" width="9.88671875" style="2" bestFit="1" customWidth="1"/>
    <col min="2317" max="2565" width="9.109375" style="2"/>
    <col min="2566" max="2566" width="10.109375" style="2" bestFit="1" customWidth="1"/>
    <col min="2567" max="2570" width="9.109375" style="2"/>
    <col min="2571" max="2572" width="9.88671875" style="2" bestFit="1" customWidth="1"/>
    <col min="2573" max="2821" width="9.109375" style="2"/>
    <col min="2822" max="2822" width="10.109375" style="2" bestFit="1" customWidth="1"/>
    <col min="2823" max="2826" width="9.109375" style="2"/>
    <col min="2827" max="2828" width="9.88671875" style="2" bestFit="1" customWidth="1"/>
    <col min="2829" max="3077" width="9.109375" style="2"/>
    <col min="3078" max="3078" width="10.109375" style="2" bestFit="1" customWidth="1"/>
    <col min="3079" max="3082" width="9.109375" style="2"/>
    <col min="3083" max="3084" width="9.88671875" style="2" bestFit="1" customWidth="1"/>
    <col min="3085" max="3333" width="9.109375" style="2"/>
    <col min="3334" max="3334" width="10.109375" style="2" bestFit="1" customWidth="1"/>
    <col min="3335" max="3338" width="9.109375" style="2"/>
    <col min="3339" max="3340" width="9.88671875" style="2" bestFit="1" customWidth="1"/>
    <col min="3341" max="3589" width="9.109375" style="2"/>
    <col min="3590" max="3590" width="10.109375" style="2" bestFit="1" customWidth="1"/>
    <col min="3591" max="3594" width="9.109375" style="2"/>
    <col min="3595" max="3596" width="9.88671875" style="2" bestFit="1" customWidth="1"/>
    <col min="3597" max="3845" width="9.109375" style="2"/>
    <col min="3846" max="3846" width="10.109375" style="2" bestFit="1" customWidth="1"/>
    <col min="3847" max="3850" width="9.109375" style="2"/>
    <col min="3851" max="3852" width="9.88671875" style="2" bestFit="1" customWidth="1"/>
    <col min="3853" max="4101" width="9.109375" style="2"/>
    <col min="4102" max="4102" width="10.109375" style="2" bestFit="1" customWidth="1"/>
    <col min="4103" max="4106" width="9.109375" style="2"/>
    <col min="4107" max="4108" width="9.88671875" style="2" bestFit="1" customWidth="1"/>
    <col min="4109" max="4357" width="9.109375" style="2"/>
    <col min="4358" max="4358" width="10.109375" style="2" bestFit="1" customWidth="1"/>
    <col min="4359" max="4362" width="9.109375" style="2"/>
    <col min="4363" max="4364" width="9.88671875" style="2" bestFit="1" customWidth="1"/>
    <col min="4365" max="4613" width="9.109375" style="2"/>
    <col min="4614" max="4614" width="10.109375" style="2" bestFit="1" customWidth="1"/>
    <col min="4615" max="4618" width="9.109375" style="2"/>
    <col min="4619" max="4620" width="9.88671875" style="2" bestFit="1" customWidth="1"/>
    <col min="4621" max="4869" width="9.109375" style="2"/>
    <col min="4870" max="4870" width="10.109375" style="2" bestFit="1" customWidth="1"/>
    <col min="4871" max="4874" width="9.109375" style="2"/>
    <col min="4875" max="4876" width="9.88671875" style="2" bestFit="1" customWidth="1"/>
    <col min="4877" max="5125" width="9.109375" style="2"/>
    <col min="5126" max="5126" width="10.109375" style="2" bestFit="1" customWidth="1"/>
    <col min="5127" max="5130" width="9.109375" style="2"/>
    <col min="5131" max="5132" width="9.88671875" style="2" bestFit="1" customWidth="1"/>
    <col min="5133" max="5381" width="9.109375" style="2"/>
    <col min="5382" max="5382" width="10.109375" style="2" bestFit="1" customWidth="1"/>
    <col min="5383" max="5386" width="9.109375" style="2"/>
    <col min="5387" max="5388" width="9.88671875" style="2" bestFit="1" customWidth="1"/>
    <col min="5389" max="5637" width="9.109375" style="2"/>
    <col min="5638" max="5638" width="10.109375" style="2" bestFit="1" customWidth="1"/>
    <col min="5639" max="5642" width="9.109375" style="2"/>
    <col min="5643" max="5644" width="9.88671875" style="2" bestFit="1" customWidth="1"/>
    <col min="5645" max="5893" width="9.109375" style="2"/>
    <col min="5894" max="5894" width="10.109375" style="2" bestFit="1" customWidth="1"/>
    <col min="5895" max="5898" width="9.109375" style="2"/>
    <col min="5899" max="5900" width="9.88671875" style="2" bestFit="1" customWidth="1"/>
    <col min="5901" max="6149" width="9.109375" style="2"/>
    <col min="6150" max="6150" width="10.109375" style="2" bestFit="1" customWidth="1"/>
    <col min="6151" max="6154" width="9.109375" style="2"/>
    <col min="6155" max="6156" width="9.88671875" style="2" bestFit="1" customWidth="1"/>
    <col min="6157" max="6405" width="9.109375" style="2"/>
    <col min="6406" max="6406" width="10.109375" style="2" bestFit="1" customWidth="1"/>
    <col min="6407" max="6410" width="9.109375" style="2"/>
    <col min="6411" max="6412" width="9.88671875" style="2" bestFit="1" customWidth="1"/>
    <col min="6413" max="6661" width="9.109375" style="2"/>
    <col min="6662" max="6662" width="10.109375" style="2" bestFit="1" customWidth="1"/>
    <col min="6663" max="6666" width="9.109375" style="2"/>
    <col min="6667" max="6668" width="9.88671875" style="2" bestFit="1" customWidth="1"/>
    <col min="6669" max="6917" width="9.109375" style="2"/>
    <col min="6918" max="6918" width="10.109375" style="2" bestFit="1" customWidth="1"/>
    <col min="6919" max="6922" width="9.109375" style="2"/>
    <col min="6923" max="6924" width="9.88671875" style="2" bestFit="1" customWidth="1"/>
    <col min="6925" max="7173" width="9.109375" style="2"/>
    <col min="7174" max="7174" width="10.109375" style="2" bestFit="1" customWidth="1"/>
    <col min="7175" max="7178" width="9.109375" style="2"/>
    <col min="7179" max="7180" width="9.88671875" style="2" bestFit="1" customWidth="1"/>
    <col min="7181" max="7429" width="9.109375" style="2"/>
    <col min="7430" max="7430" width="10.109375" style="2" bestFit="1" customWidth="1"/>
    <col min="7431" max="7434" width="9.109375" style="2"/>
    <col min="7435" max="7436" width="9.88671875" style="2" bestFit="1" customWidth="1"/>
    <col min="7437" max="7685" width="9.109375" style="2"/>
    <col min="7686" max="7686" width="10.109375" style="2" bestFit="1" customWidth="1"/>
    <col min="7687" max="7690" width="9.109375" style="2"/>
    <col min="7691" max="7692" width="9.88671875" style="2" bestFit="1" customWidth="1"/>
    <col min="7693" max="7941" width="9.109375" style="2"/>
    <col min="7942" max="7942" width="10.109375" style="2" bestFit="1" customWidth="1"/>
    <col min="7943" max="7946" width="9.109375" style="2"/>
    <col min="7947" max="7948" width="9.88671875" style="2" bestFit="1" customWidth="1"/>
    <col min="7949" max="8197" width="9.109375" style="2"/>
    <col min="8198" max="8198" width="10.109375" style="2" bestFit="1" customWidth="1"/>
    <col min="8199" max="8202" width="9.109375" style="2"/>
    <col min="8203" max="8204" width="9.88671875" style="2" bestFit="1" customWidth="1"/>
    <col min="8205" max="8453" width="9.109375" style="2"/>
    <col min="8454" max="8454" width="10.109375" style="2" bestFit="1" customWidth="1"/>
    <col min="8455" max="8458" width="9.109375" style="2"/>
    <col min="8459" max="8460" width="9.88671875" style="2" bestFit="1" customWidth="1"/>
    <col min="8461" max="8709" width="9.109375" style="2"/>
    <col min="8710" max="8710" width="10.109375" style="2" bestFit="1" customWidth="1"/>
    <col min="8711" max="8714" width="9.109375" style="2"/>
    <col min="8715" max="8716" width="9.88671875" style="2" bestFit="1" customWidth="1"/>
    <col min="8717" max="8965" width="9.109375" style="2"/>
    <col min="8966" max="8966" width="10.109375" style="2" bestFit="1" customWidth="1"/>
    <col min="8967" max="8970" width="9.109375" style="2"/>
    <col min="8971" max="8972" width="9.88671875" style="2" bestFit="1" customWidth="1"/>
    <col min="8973" max="9221" width="9.109375" style="2"/>
    <col min="9222" max="9222" width="10.109375" style="2" bestFit="1" customWidth="1"/>
    <col min="9223" max="9226" width="9.109375" style="2"/>
    <col min="9227" max="9228" width="9.88671875" style="2" bestFit="1" customWidth="1"/>
    <col min="9229" max="9477" width="9.109375" style="2"/>
    <col min="9478" max="9478" width="10.109375" style="2" bestFit="1" customWidth="1"/>
    <col min="9479" max="9482" width="9.109375" style="2"/>
    <col min="9483" max="9484" width="9.88671875" style="2" bestFit="1" customWidth="1"/>
    <col min="9485" max="9733" width="9.109375" style="2"/>
    <col min="9734" max="9734" width="10.109375" style="2" bestFit="1" customWidth="1"/>
    <col min="9735" max="9738" width="9.109375" style="2"/>
    <col min="9739" max="9740" width="9.88671875" style="2" bestFit="1" customWidth="1"/>
    <col min="9741" max="9989" width="9.109375" style="2"/>
    <col min="9990" max="9990" width="10.109375" style="2" bestFit="1" customWidth="1"/>
    <col min="9991" max="9994" width="9.109375" style="2"/>
    <col min="9995" max="9996" width="9.88671875" style="2" bestFit="1" customWidth="1"/>
    <col min="9997" max="10245" width="9.109375" style="2"/>
    <col min="10246" max="10246" width="10.109375" style="2" bestFit="1" customWidth="1"/>
    <col min="10247" max="10250" width="9.109375" style="2"/>
    <col min="10251" max="10252" width="9.88671875" style="2" bestFit="1" customWidth="1"/>
    <col min="10253" max="10501" width="9.109375" style="2"/>
    <col min="10502" max="10502" width="10.109375" style="2" bestFit="1" customWidth="1"/>
    <col min="10503" max="10506" width="9.109375" style="2"/>
    <col min="10507" max="10508" width="9.88671875" style="2" bestFit="1" customWidth="1"/>
    <col min="10509" max="10757" width="9.109375" style="2"/>
    <col min="10758" max="10758" width="10.109375" style="2" bestFit="1" customWidth="1"/>
    <col min="10759" max="10762" width="9.109375" style="2"/>
    <col min="10763" max="10764" width="9.88671875" style="2" bestFit="1" customWidth="1"/>
    <col min="10765" max="11013" width="9.109375" style="2"/>
    <col min="11014" max="11014" width="10.109375" style="2" bestFit="1" customWidth="1"/>
    <col min="11015" max="11018" width="9.109375" style="2"/>
    <col min="11019" max="11020" width="9.88671875" style="2" bestFit="1" customWidth="1"/>
    <col min="11021" max="11269" width="9.109375" style="2"/>
    <col min="11270" max="11270" width="10.109375" style="2" bestFit="1" customWidth="1"/>
    <col min="11271" max="11274" width="9.109375" style="2"/>
    <col min="11275" max="11276" width="9.88671875" style="2" bestFit="1" customWidth="1"/>
    <col min="11277" max="11525" width="9.109375" style="2"/>
    <col min="11526" max="11526" width="10.109375" style="2" bestFit="1" customWidth="1"/>
    <col min="11527" max="11530" width="9.109375" style="2"/>
    <col min="11531" max="11532" width="9.88671875" style="2" bestFit="1" customWidth="1"/>
    <col min="11533" max="11781" width="9.109375" style="2"/>
    <col min="11782" max="11782" width="10.109375" style="2" bestFit="1" customWidth="1"/>
    <col min="11783" max="11786" width="9.109375" style="2"/>
    <col min="11787" max="11788" width="9.88671875" style="2" bestFit="1" customWidth="1"/>
    <col min="11789" max="12037" width="9.109375" style="2"/>
    <col min="12038" max="12038" width="10.109375" style="2" bestFit="1" customWidth="1"/>
    <col min="12039" max="12042" width="9.109375" style="2"/>
    <col min="12043" max="12044" width="9.88671875" style="2" bestFit="1" customWidth="1"/>
    <col min="12045" max="12293" width="9.109375" style="2"/>
    <col min="12294" max="12294" width="10.109375" style="2" bestFit="1" customWidth="1"/>
    <col min="12295" max="12298" width="9.109375" style="2"/>
    <col min="12299" max="12300" width="9.88671875" style="2" bestFit="1" customWidth="1"/>
    <col min="12301" max="12549" width="9.109375" style="2"/>
    <col min="12550" max="12550" width="10.109375" style="2" bestFit="1" customWidth="1"/>
    <col min="12551" max="12554" width="9.109375" style="2"/>
    <col min="12555" max="12556" width="9.88671875" style="2" bestFit="1" customWidth="1"/>
    <col min="12557" max="12805" width="9.109375" style="2"/>
    <col min="12806" max="12806" width="10.109375" style="2" bestFit="1" customWidth="1"/>
    <col min="12807" max="12810" width="9.109375" style="2"/>
    <col min="12811" max="12812" width="9.88671875" style="2" bestFit="1" customWidth="1"/>
    <col min="12813" max="13061" width="9.109375" style="2"/>
    <col min="13062" max="13062" width="10.109375" style="2" bestFit="1" customWidth="1"/>
    <col min="13063" max="13066" width="9.109375" style="2"/>
    <col min="13067" max="13068" width="9.88671875" style="2" bestFit="1" customWidth="1"/>
    <col min="13069" max="13317" width="9.109375" style="2"/>
    <col min="13318" max="13318" width="10.109375" style="2" bestFit="1" customWidth="1"/>
    <col min="13319" max="13322" width="9.109375" style="2"/>
    <col min="13323" max="13324" width="9.88671875" style="2" bestFit="1" customWidth="1"/>
    <col min="13325" max="13573" width="9.109375" style="2"/>
    <col min="13574" max="13574" width="10.109375" style="2" bestFit="1" customWidth="1"/>
    <col min="13575" max="13578" width="9.109375" style="2"/>
    <col min="13579" max="13580" width="9.88671875" style="2" bestFit="1" customWidth="1"/>
    <col min="13581" max="13829" width="9.109375" style="2"/>
    <col min="13830" max="13830" width="10.109375" style="2" bestFit="1" customWidth="1"/>
    <col min="13831" max="13834" width="9.109375" style="2"/>
    <col min="13835" max="13836" width="9.88671875" style="2" bestFit="1" customWidth="1"/>
    <col min="13837" max="14085" width="9.109375" style="2"/>
    <col min="14086" max="14086" width="10.109375" style="2" bestFit="1" customWidth="1"/>
    <col min="14087" max="14090" width="9.109375" style="2"/>
    <col min="14091" max="14092" width="9.88671875" style="2" bestFit="1" customWidth="1"/>
    <col min="14093" max="14341" width="9.109375" style="2"/>
    <col min="14342" max="14342" width="10.109375" style="2" bestFit="1" customWidth="1"/>
    <col min="14343" max="14346" width="9.109375" style="2"/>
    <col min="14347" max="14348" width="9.88671875" style="2" bestFit="1" customWidth="1"/>
    <col min="14349" max="14597" width="9.109375" style="2"/>
    <col min="14598" max="14598" width="10.109375" style="2" bestFit="1" customWidth="1"/>
    <col min="14599" max="14602" width="9.109375" style="2"/>
    <col min="14603" max="14604" width="9.88671875" style="2" bestFit="1" customWidth="1"/>
    <col min="14605" max="14853" width="9.109375" style="2"/>
    <col min="14854" max="14854" width="10.109375" style="2" bestFit="1" customWidth="1"/>
    <col min="14855" max="14858" width="9.109375" style="2"/>
    <col min="14859" max="14860" width="9.88671875" style="2" bestFit="1" customWidth="1"/>
    <col min="14861" max="15109" width="9.109375" style="2"/>
    <col min="15110" max="15110" width="10.109375" style="2" bestFit="1" customWidth="1"/>
    <col min="15111" max="15114" width="9.109375" style="2"/>
    <col min="15115" max="15116" width="9.88671875" style="2" bestFit="1" customWidth="1"/>
    <col min="15117" max="15365" width="9.109375" style="2"/>
    <col min="15366" max="15366" width="10.109375" style="2" bestFit="1" customWidth="1"/>
    <col min="15367" max="15370" width="9.109375" style="2"/>
    <col min="15371" max="15372" width="9.88671875" style="2" bestFit="1" customWidth="1"/>
    <col min="15373" max="15621" width="9.109375" style="2"/>
    <col min="15622" max="15622" width="10.109375" style="2" bestFit="1" customWidth="1"/>
    <col min="15623" max="15626" width="9.109375" style="2"/>
    <col min="15627" max="15628" width="9.88671875" style="2" bestFit="1" customWidth="1"/>
    <col min="15629" max="15877" width="9.109375" style="2"/>
    <col min="15878" max="15878" width="10.109375" style="2" bestFit="1" customWidth="1"/>
    <col min="15879" max="15882" width="9.109375" style="2"/>
    <col min="15883" max="15884" width="9.88671875" style="2" bestFit="1" customWidth="1"/>
    <col min="15885" max="16133" width="9.109375" style="2"/>
    <col min="16134" max="16134" width="10.109375" style="2" bestFit="1" customWidth="1"/>
    <col min="16135" max="16138" width="9.109375" style="2"/>
    <col min="16139" max="16140" width="9.88671875" style="2" bestFit="1" customWidth="1"/>
    <col min="16141" max="16384" width="9.109375" style="2"/>
  </cols>
  <sheetData>
    <row r="1" spans="1:25" x14ac:dyDescent="0.25">
      <c r="A1" s="297" t="s">
        <v>323</v>
      </c>
      <c r="B1" s="298"/>
      <c r="C1" s="298"/>
      <c r="D1" s="298"/>
      <c r="E1" s="298"/>
      <c r="F1" s="298"/>
      <c r="G1" s="298"/>
      <c r="H1" s="298"/>
      <c r="I1" s="298"/>
      <c r="J1" s="298"/>
      <c r="K1" s="67"/>
    </row>
    <row r="2" spans="1:25" ht="15.6" x14ac:dyDescent="0.25">
      <c r="A2" s="3"/>
      <c r="B2" s="4"/>
      <c r="C2" s="299" t="s">
        <v>324</v>
      </c>
      <c r="D2" s="299"/>
      <c r="E2" s="5">
        <v>44197</v>
      </c>
      <c r="F2" s="6" t="s">
        <v>325</v>
      </c>
      <c r="G2" s="5">
        <v>44561</v>
      </c>
      <c r="H2" s="69"/>
      <c r="I2" s="69"/>
      <c r="J2" s="69"/>
      <c r="K2" s="70"/>
      <c r="X2" s="71" t="s">
        <v>326</v>
      </c>
    </row>
    <row r="3" spans="1:25" ht="13.5" customHeight="1" thickBot="1" x14ac:dyDescent="0.3">
      <c r="A3" s="302" t="s">
        <v>327</v>
      </c>
      <c r="B3" s="303"/>
      <c r="C3" s="303"/>
      <c r="D3" s="303"/>
      <c r="E3" s="303"/>
      <c r="F3" s="303"/>
      <c r="G3" s="306" t="s">
        <v>328</v>
      </c>
      <c r="H3" s="308" t="s">
        <v>329</v>
      </c>
      <c r="I3" s="308"/>
      <c r="J3" s="308"/>
      <c r="K3" s="308"/>
      <c r="L3" s="308"/>
      <c r="M3" s="308"/>
      <c r="N3" s="308"/>
      <c r="O3" s="308"/>
      <c r="P3" s="308"/>
      <c r="Q3" s="308"/>
      <c r="R3" s="308"/>
      <c r="S3" s="308"/>
      <c r="T3" s="308"/>
      <c r="U3" s="308"/>
      <c r="V3" s="308"/>
      <c r="W3" s="308"/>
      <c r="X3" s="308" t="s">
        <v>330</v>
      </c>
      <c r="Y3" s="310" t="s">
        <v>331</v>
      </c>
    </row>
    <row r="4" spans="1:25" ht="72" thickBot="1" x14ac:dyDescent="0.3">
      <c r="A4" s="304"/>
      <c r="B4" s="305"/>
      <c r="C4" s="305"/>
      <c r="D4" s="305"/>
      <c r="E4" s="305"/>
      <c r="F4" s="305"/>
      <c r="G4" s="307"/>
      <c r="H4" s="72" t="s">
        <v>332</v>
      </c>
      <c r="I4" s="72" t="s">
        <v>333</v>
      </c>
      <c r="J4" s="72" t="s">
        <v>334</v>
      </c>
      <c r="K4" s="72" t="s">
        <v>335</v>
      </c>
      <c r="L4" s="72" t="s">
        <v>336</v>
      </c>
      <c r="M4" s="72" t="s">
        <v>337</v>
      </c>
      <c r="N4" s="72" t="s">
        <v>338</v>
      </c>
      <c r="O4" s="72" t="s">
        <v>339</v>
      </c>
      <c r="P4" s="114" t="s">
        <v>434</v>
      </c>
      <c r="Q4" s="72" t="s">
        <v>340</v>
      </c>
      <c r="R4" s="72" t="s">
        <v>341</v>
      </c>
      <c r="S4" s="114" t="s">
        <v>436</v>
      </c>
      <c r="T4" s="114" t="s">
        <v>438</v>
      </c>
      <c r="U4" s="72" t="s">
        <v>342</v>
      </c>
      <c r="V4" s="72" t="s">
        <v>343</v>
      </c>
      <c r="W4" s="72" t="s">
        <v>344</v>
      </c>
      <c r="X4" s="309"/>
      <c r="Y4" s="311"/>
    </row>
    <row r="5" spans="1:25" ht="20.399999999999999" x14ac:dyDescent="0.25">
      <c r="A5" s="312">
        <v>1</v>
      </c>
      <c r="B5" s="313"/>
      <c r="C5" s="313"/>
      <c r="D5" s="313"/>
      <c r="E5" s="313"/>
      <c r="F5" s="313"/>
      <c r="G5" s="7">
        <v>2</v>
      </c>
      <c r="H5" s="73" t="s">
        <v>345</v>
      </c>
      <c r="I5" s="74" t="s">
        <v>346</v>
      </c>
      <c r="J5" s="73" t="s">
        <v>347</v>
      </c>
      <c r="K5" s="74" t="s">
        <v>348</v>
      </c>
      <c r="L5" s="73" t="s">
        <v>349</v>
      </c>
      <c r="M5" s="74" t="s">
        <v>350</v>
      </c>
      <c r="N5" s="73" t="s">
        <v>351</v>
      </c>
      <c r="O5" s="74" t="s">
        <v>352</v>
      </c>
      <c r="P5" s="73" t="s">
        <v>353</v>
      </c>
      <c r="Q5" s="74" t="s">
        <v>354</v>
      </c>
      <c r="R5" s="73" t="s">
        <v>355</v>
      </c>
      <c r="S5" s="73" t="s">
        <v>435</v>
      </c>
      <c r="T5" s="73" t="s">
        <v>437</v>
      </c>
      <c r="U5" s="73" t="s">
        <v>439</v>
      </c>
      <c r="V5" s="73" t="s">
        <v>440</v>
      </c>
      <c r="W5" s="73" t="s">
        <v>442</v>
      </c>
      <c r="X5" s="73">
        <v>19</v>
      </c>
      <c r="Y5" s="75" t="s">
        <v>441</v>
      </c>
    </row>
    <row r="6" spans="1:25" x14ac:dyDescent="0.25">
      <c r="A6" s="314" t="s">
        <v>356</v>
      </c>
      <c r="B6" s="314"/>
      <c r="C6" s="314"/>
      <c r="D6" s="314"/>
      <c r="E6" s="314"/>
      <c r="F6" s="314"/>
      <c r="G6" s="314"/>
      <c r="H6" s="314"/>
      <c r="I6" s="314"/>
      <c r="J6" s="314"/>
      <c r="K6" s="314"/>
      <c r="L6" s="314"/>
      <c r="M6" s="314"/>
      <c r="N6" s="315"/>
      <c r="O6" s="315"/>
      <c r="P6" s="315"/>
      <c r="Q6" s="315"/>
      <c r="R6" s="315"/>
      <c r="S6" s="315"/>
      <c r="T6" s="315"/>
      <c r="U6" s="315"/>
      <c r="V6" s="315"/>
      <c r="W6" s="315"/>
      <c r="X6" s="315"/>
      <c r="Y6" s="316"/>
    </row>
    <row r="7" spans="1:25" x14ac:dyDescent="0.25">
      <c r="A7" s="317" t="s">
        <v>357</v>
      </c>
      <c r="B7" s="317"/>
      <c r="C7" s="317"/>
      <c r="D7" s="317"/>
      <c r="E7" s="317"/>
      <c r="F7" s="317"/>
      <c r="G7" s="8">
        <v>1</v>
      </c>
      <c r="H7" s="76">
        <v>209244420</v>
      </c>
      <c r="I7" s="76">
        <v>-7657921</v>
      </c>
      <c r="J7" s="76">
        <v>18548510</v>
      </c>
      <c r="K7" s="76">
        <v>48811980</v>
      </c>
      <c r="L7" s="76">
        <v>37187824</v>
      </c>
      <c r="M7" s="76">
        <v>0</v>
      </c>
      <c r="N7" s="76">
        <v>31713713</v>
      </c>
      <c r="O7" s="76">
        <v>0</v>
      </c>
      <c r="P7" s="76">
        <v>0</v>
      </c>
      <c r="Q7" s="76">
        <v>0</v>
      </c>
      <c r="R7" s="76">
        <v>0</v>
      </c>
      <c r="S7" s="76">
        <v>0</v>
      </c>
      <c r="T7" s="76">
        <v>0</v>
      </c>
      <c r="U7" s="76">
        <v>106525460</v>
      </c>
      <c r="V7" s="76">
        <v>57044617</v>
      </c>
      <c r="W7" s="77">
        <f>H7+I7+J7+K7-L7+M7+N7+O7+P7+Q7+R7+U7+V7+S7+T7</f>
        <v>427042955</v>
      </c>
      <c r="X7" s="76">
        <v>0</v>
      </c>
      <c r="Y7" s="77">
        <f>W7+X7</f>
        <v>427042955</v>
      </c>
    </row>
    <row r="8" spans="1:25" x14ac:dyDescent="0.25">
      <c r="A8" s="300" t="s">
        <v>358</v>
      </c>
      <c r="B8" s="300"/>
      <c r="C8" s="300"/>
      <c r="D8" s="300"/>
      <c r="E8" s="300"/>
      <c r="F8" s="300"/>
      <c r="G8" s="8">
        <v>2</v>
      </c>
      <c r="H8" s="76">
        <v>0</v>
      </c>
      <c r="I8" s="76">
        <v>0</v>
      </c>
      <c r="J8" s="76">
        <v>0</v>
      </c>
      <c r="K8" s="76">
        <v>0</v>
      </c>
      <c r="L8" s="76">
        <v>0</v>
      </c>
      <c r="M8" s="76">
        <v>0</v>
      </c>
      <c r="N8" s="76">
        <v>0</v>
      </c>
      <c r="O8" s="76">
        <v>0</v>
      </c>
      <c r="P8" s="76">
        <v>0</v>
      </c>
      <c r="Q8" s="76">
        <v>0</v>
      </c>
      <c r="R8" s="76">
        <v>0</v>
      </c>
      <c r="S8" s="76">
        <v>0</v>
      </c>
      <c r="T8" s="76">
        <v>0</v>
      </c>
      <c r="U8" s="76">
        <v>0</v>
      </c>
      <c r="V8" s="76">
        <v>0</v>
      </c>
      <c r="W8" s="77">
        <f t="shared" ref="W8:W9" si="0">H8+I8+J8+K8-L8+M8+N8+O8+P8+Q8+R8+U8+V8+S8+T8</f>
        <v>0</v>
      </c>
      <c r="X8" s="76">
        <v>0</v>
      </c>
      <c r="Y8" s="77">
        <f t="shared" ref="Y8:Y9" si="1">W8+X8</f>
        <v>0</v>
      </c>
    </row>
    <row r="9" spans="1:25" x14ac:dyDescent="0.25">
      <c r="A9" s="300" t="s">
        <v>359</v>
      </c>
      <c r="B9" s="300"/>
      <c r="C9" s="300"/>
      <c r="D9" s="300"/>
      <c r="E9" s="300"/>
      <c r="F9" s="300"/>
      <c r="G9" s="8">
        <v>3</v>
      </c>
      <c r="H9" s="76">
        <v>0</v>
      </c>
      <c r="I9" s="76">
        <v>0</v>
      </c>
      <c r="J9" s="76">
        <v>0</v>
      </c>
      <c r="K9" s="76">
        <v>0</v>
      </c>
      <c r="L9" s="76">
        <v>0</v>
      </c>
      <c r="M9" s="76">
        <v>0</v>
      </c>
      <c r="N9" s="76">
        <v>0</v>
      </c>
      <c r="O9" s="76">
        <v>0</v>
      </c>
      <c r="P9" s="76">
        <v>0</v>
      </c>
      <c r="Q9" s="76">
        <v>0</v>
      </c>
      <c r="R9" s="76">
        <v>0</v>
      </c>
      <c r="S9" s="76">
        <v>0</v>
      </c>
      <c r="T9" s="76">
        <v>0</v>
      </c>
      <c r="U9" s="76">
        <v>0</v>
      </c>
      <c r="V9" s="76">
        <v>0</v>
      </c>
      <c r="W9" s="77">
        <f t="shared" si="0"/>
        <v>0</v>
      </c>
      <c r="X9" s="76">
        <v>0</v>
      </c>
      <c r="Y9" s="77">
        <f t="shared" si="1"/>
        <v>0</v>
      </c>
    </row>
    <row r="10" spans="1:25" ht="22.5" customHeight="1" x14ac:dyDescent="0.25">
      <c r="A10" s="301" t="s">
        <v>360</v>
      </c>
      <c r="B10" s="301"/>
      <c r="C10" s="301"/>
      <c r="D10" s="301"/>
      <c r="E10" s="301"/>
      <c r="F10" s="301"/>
      <c r="G10" s="9">
        <v>4</v>
      </c>
      <c r="H10" s="78">
        <f>H7+H8+H9</f>
        <v>209244420</v>
      </c>
      <c r="I10" s="78">
        <f t="shared" ref="I10:Y10" si="2">I7+I8+I9</f>
        <v>-7657921</v>
      </c>
      <c r="J10" s="78">
        <f t="shared" si="2"/>
        <v>18548510</v>
      </c>
      <c r="K10" s="78">
        <f t="shared" si="2"/>
        <v>48811980</v>
      </c>
      <c r="L10" s="78">
        <f t="shared" si="2"/>
        <v>37187824</v>
      </c>
      <c r="M10" s="78">
        <f t="shared" si="2"/>
        <v>0</v>
      </c>
      <c r="N10" s="78">
        <f t="shared" si="2"/>
        <v>31713713</v>
      </c>
      <c r="O10" s="78">
        <f t="shared" si="2"/>
        <v>0</v>
      </c>
      <c r="P10" s="78">
        <f t="shared" si="2"/>
        <v>0</v>
      </c>
      <c r="Q10" s="78">
        <f t="shared" si="2"/>
        <v>0</v>
      </c>
      <c r="R10" s="78">
        <f t="shared" si="2"/>
        <v>0</v>
      </c>
      <c r="S10" s="78">
        <f t="shared" si="2"/>
        <v>0</v>
      </c>
      <c r="T10" s="78">
        <f t="shared" si="2"/>
        <v>0</v>
      </c>
      <c r="U10" s="78">
        <f t="shared" si="2"/>
        <v>106525460</v>
      </c>
      <c r="V10" s="78">
        <f t="shared" si="2"/>
        <v>57044617</v>
      </c>
      <c r="W10" s="78">
        <f t="shared" si="2"/>
        <v>427042955</v>
      </c>
      <c r="X10" s="78">
        <f t="shared" si="2"/>
        <v>0</v>
      </c>
      <c r="Y10" s="78">
        <f t="shared" si="2"/>
        <v>427042955</v>
      </c>
    </row>
    <row r="11" spans="1:25" x14ac:dyDescent="0.25">
      <c r="A11" s="300" t="s">
        <v>361</v>
      </c>
      <c r="B11" s="300"/>
      <c r="C11" s="300"/>
      <c r="D11" s="300"/>
      <c r="E11" s="300"/>
      <c r="F11" s="300"/>
      <c r="G11" s="8">
        <v>5</v>
      </c>
      <c r="H11" s="80">
        <v>0</v>
      </c>
      <c r="I11" s="80">
        <v>0</v>
      </c>
      <c r="J11" s="80">
        <v>0</v>
      </c>
      <c r="K11" s="80">
        <v>0</v>
      </c>
      <c r="L11" s="80">
        <v>0</v>
      </c>
      <c r="M11" s="80">
        <v>0</v>
      </c>
      <c r="N11" s="80">
        <v>0</v>
      </c>
      <c r="O11" s="80">
        <v>0</v>
      </c>
      <c r="P11" s="80">
        <v>0</v>
      </c>
      <c r="Q11" s="80">
        <v>0</v>
      </c>
      <c r="R11" s="80">
        <v>0</v>
      </c>
      <c r="S11" s="80"/>
      <c r="T11" s="80"/>
      <c r="U11" s="80">
        <v>0</v>
      </c>
      <c r="V11" s="76">
        <v>60715555</v>
      </c>
      <c r="W11" s="77">
        <f t="shared" ref="W11:W29" si="3">H11+I11+J11+K11-L11+M11+N11+O11+P11+Q11+R11+U11+V11+S11+T11</f>
        <v>60715555</v>
      </c>
      <c r="X11" s="76">
        <v>0</v>
      </c>
      <c r="Y11" s="77">
        <f t="shared" ref="Y11:Y29" si="4">W11+X11</f>
        <v>60715555</v>
      </c>
    </row>
    <row r="12" spans="1:25" x14ac:dyDescent="0.25">
      <c r="A12" s="300" t="s">
        <v>362</v>
      </c>
      <c r="B12" s="300"/>
      <c r="C12" s="300"/>
      <c r="D12" s="300"/>
      <c r="E12" s="300"/>
      <c r="F12" s="300"/>
      <c r="G12" s="8">
        <v>6</v>
      </c>
      <c r="H12" s="80">
        <v>0</v>
      </c>
      <c r="I12" s="80">
        <v>0</v>
      </c>
      <c r="J12" s="80">
        <v>0</v>
      </c>
      <c r="K12" s="80">
        <v>0</v>
      </c>
      <c r="L12" s="80">
        <v>0</v>
      </c>
      <c r="M12" s="80">
        <v>0</v>
      </c>
      <c r="N12" s="76">
        <v>0</v>
      </c>
      <c r="O12" s="80">
        <v>0</v>
      </c>
      <c r="P12" s="80">
        <v>0</v>
      </c>
      <c r="Q12" s="80">
        <v>0</v>
      </c>
      <c r="R12" s="80">
        <v>0</v>
      </c>
      <c r="S12" s="80"/>
      <c r="T12" s="80"/>
      <c r="U12" s="80">
        <v>0</v>
      </c>
      <c r="V12" s="80">
        <v>0</v>
      </c>
      <c r="W12" s="77">
        <f t="shared" si="3"/>
        <v>0</v>
      </c>
      <c r="X12" s="76">
        <v>0</v>
      </c>
      <c r="Y12" s="77">
        <f t="shared" si="4"/>
        <v>0</v>
      </c>
    </row>
    <row r="13" spans="1:25" ht="26.25" customHeight="1" x14ac:dyDescent="0.25">
      <c r="A13" s="300" t="s">
        <v>363</v>
      </c>
      <c r="B13" s="300"/>
      <c r="C13" s="300"/>
      <c r="D13" s="300"/>
      <c r="E13" s="300"/>
      <c r="F13" s="300"/>
      <c r="G13" s="8">
        <v>7</v>
      </c>
      <c r="H13" s="80">
        <v>0</v>
      </c>
      <c r="I13" s="80">
        <v>0</v>
      </c>
      <c r="J13" s="80">
        <v>0</v>
      </c>
      <c r="K13" s="80">
        <v>0</v>
      </c>
      <c r="L13" s="80">
        <v>0</v>
      </c>
      <c r="M13" s="80">
        <v>0</v>
      </c>
      <c r="N13" s="80">
        <v>0</v>
      </c>
      <c r="O13" s="76">
        <v>0</v>
      </c>
      <c r="P13" s="80">
        <v>0</v>
      </c>
      <c r="Q13" s="80">
        <v>0</v>
      </c>
      <c r="R13" s="80">
        <v>0</v>
      </c>
      <c r="S13" s="80"/>
      <c r="T13" s="80"/>
      <c r="U13" s="76">
        <v>0</v>
      </c>
      <c r="V13" s="76">
        <v>0</v>
      </c>
      <c r="W13" s="77">
        <f t="shared" si="3"/>
        <v>0</v>
      </c>
      <c r="X13" s="76">
        <v>0</v>
      </c>
      <c r="Y13" s="77">
        <f t="shared" si="4"/>
        <v>0</v>
      </c>
    </row>
    <row r="14" spans="1:25" ht="29.25" customHeight="1" x14ac:dyDescent="0.25">
      <c r="A14" s="300" t="s">
        <v>443</v>
      </c>
      <c r="B14" s="300"/>
      <c r="C14" s="300"/>
      <c r="D14" s="300"/>
      <c r="E14" s="300"/>
      <c r="F14" s="300"/>
      <c r="G14" s="8">
        <v>8</v>
      </c>
      <c r="H14" s="80">
        <v>0</v>
      </c>
      <c r="I14" s="80">
        <v>0</v>
      </c>
      <c r="J14" s="80">
        <v>0</v>
      </c>
      <c r="K14" s="80">
        <v>0</v>
      </c>
      <c r="L14" s="80">
        <v>0</v>
      </c>
      <c r="M14" s="80">
        <v>0</v>
      </c>
      <c r="N14" s="80">
        <v>0</v>
      </c>
      <c r="O14" s="80">
        <v>0</v>
      </c>
      <c r="P14" s="76">
        <v>0</v>
      </c>
      <c r="Q14" s="80">
        <v>0</v>
      </c>
      <c r="R14" s="80">
        <v>0</v>
      </c>
      <c r="S14" s="80"/>
      <c r="T14" s="80"/>
      <c r="U14" s="76">
        <v>0</v>
      </c>
      <c r="V14" s="76">
        <v>0</v>
      </c>
      <c r="W14" s="77">
        <f t="shared" si="3"/>
        <v>0</v>
      </c>
      <c r="X14" s="76">
        <v>0</v>
      </c>
      <c r="Y14" s="77">
        <f t="shared" si="4"/>
        <v>0</v>
      </c>
    </row>
    <row r="15" spans="1:25" x14ac:dyDescent="0.25">
      <c r="A15" s="300" t="s">
        <v>364</v>
      </c>
      <c r="B15" s="300"/>
      <c r="C15" s="300"/>
      <c r="D15" s="300"/>
      <c r="E15" s="300"/>
      <c r="F15" s="300"/>
      <c r="G15" s="8">
        <v>9</v>
      </c>
      <c r="H15" s="80">
        <v>0</v>
      </c>
      <c r="I15" s="80">
        <v>0</v>
      </c>
      <c r="J15" s="80">
        <v>0</v>
      </c>
      <c r="K15" s="80">
        <v>0</v>
      </c>
      <c r="L15" s="80">
        <v>0</v>
      </c>
      <c r="M15" s="80">
        <v>0</v>
      </c>
      <c r="N15" s="80">
        <v>0</v>
      </c>
      <c r="O15" s="80">
        <v>0</v>
      </c>
      <c r="P15" s="80">
        <v>0</v>
      </c>
      <c r="Q15" s="76">
        <v>0</v>
      </c>
      <c r="R15" s="80">
        <v>0</v>
      </c>
      <c r="S15" s="80"/>
      <c r="T15" s="80"/>
      <c r="U15" s="76">
        <v>0</v>
      </c>
      <c r="V15" s="76">
        <v>0</v>
      </c>
      <c r="W15" s="77">
        <f t="shared" si="3"/>
        <v>0</v>
      </c>
      <c r="X15" s="76">
        <v>0</v>
      </c>
      <c r="Y15" s="77">
        <f t="shared" si="4"/>
        <v>0</v>
      </c>
    </row>
    <row r="16" spans="1:25" ht="28.5" customHeight="1" x14ac:dyDescent="0.25">
      <c r="A16" s="300" t="s">
        <v>365</v>
      </c>
      <c r="B16" s="300"/>
      <c r="C16" s="300"/>
      <c r="D16" s="300"/>
      <c r="E16" s="300"/>
      <c r="F16" s="300"/>
      <c r="G16" s="8">
        <v>10</v>
      </c>
      <c r="H16" s="80">
        <v>0</v>
      </c>
      <c r="I16" s="80">
        <v>0</v>
      </c>
      <c r="J16" s="80">
        <v>0</v>
      </c>
      <c r="K16" s="80">
        <v>0</v>
      </c>
      <c r="L16" s="80">
        <v>0</v>
      </c>
      <c r="M16" s="80">
        <v>0</v>
      </c>
      <c r="N16" s="80">
        <v>0</v>
      </c>
      <c r="O16" s="80">
        <v>0</v>
      </c>
      <c r="P16" s="80">
        <v>0</v>
      </c>
      <c r="Q16" s="80">
        <v>0</v>
      </c>
      <c r="R16" s="76">
        <v>0</v>
      </c>
      <c r="S16" s="76">
        <v>0</v>
      </c>
      <c r="T16" s="76">
        <v>0</v>
      </c>
      <c r="U16" s="76">
        <v>0</v>
      </c>
      <c r="V16" s="76">
        <v>0</v>
      </c>
      <c r="W16" s="77">
        <f t="shared" si="3"/>
        <v>0</v>
      </c>
      <c r="X16" s="76">
        <v>0</v>
      </c>
      <c r="Y16" s="77">
        <f t="shared" si="4"/>
        <v>0</v>
      </c>
    </row>
    <row r="17" spans="1:25" ht="23.25" customHeight="1" x14ac:dyDescent="0.25">
      <c r="A17" s="300" t="s">
        <v>366</v>
      </c>
      <c r="B17" s="300"/>
      <c r="C17" s="300"/>
      <c r="D17" s="300"/>
      <c r="E17" s="300"/>
      <c r="F17" s="300"/>
      <c r="G17" s="8">
        <v>11</v>
      </c>
      <c r="H17" s="80">
        <v>0</v>
      </c>
      <c r="I17" s="80">
        <v>0</v>
      </c>
      <c r="J17" s="80">
        <v>0</v>
      </c>
      <c r="K17" s="80">
        <v>0</v>
      </c>
      <c r="L17" s="80">
        <v>0</v>
      </c>
      <c r="M17" s="80">
        <v>0</v>
      </c>
      <c r="N17" s="76">
        <v>0</v>
      </c>
      <c r="O17" s="76">
        <v>0</v>
      </c>
      <c r="P17" s="76">
        <v>0</v>
      </c>
      <c r="Q17" s="76">
        <v>0</v>
      </c>
      <c r="R17" s="76">
        <v>0</v>
      </c>
      <c r="S17" s="76">
        <v>0</v>
      </c>
      <c r="T17" s="76">
        <v>0</v>
      </c>
      <c r="U17" s="76">
        <v>0</v>
      </c>
      <c r="V17" s="76">
        <v>0</v>
      </c>
      <c r="W17" s="77">
        <f t="shared" si="3"/>
        <v>0</v>
      </c>
      <c r="X17" s="76">
        <v>0</v>
      </c>
      <c r="Y17" s="77">
        <f t="shared" si="4"/>
        <v>0</v>
      </c>
    </row>
    <row r="18" spans="1:25" x14ac:dyDescent="0.25">
      <c r="A18" s="300" t="s">
        <v>367</v>
      </c>
      <c r="B18" s="300"/>
      <c r="C18" s="300"/>
      <c r="D18" s="300"/>
      <c r="E18" s="300"/>
      <c r="F18" s="300"/>
      <c r="G18" s="8">
        <v>12</v>
      </c>
      <c r="H18" s="80">
        <v>0</v>
      </c>
      <c r="I18" s="80">
        <v>0</v>
      </c>
      <c r="J18" s="80">
        <v>0</v>
      </c>
      <c r="K18" s="80">
        <v>0</v>
      </c>
      <c r="L18" s="80">
        <v>0</v>
      </c>
      <c r="M18" s="80">
        <v>0</v>
      </c>
      <c r="N18" s="76">
        <v>0</v>
      </c>
      <c r="O18" s="76">
        <v>0</v>
      </c>
      <c r="P18" s="76">
        <v>0</v>
      </c>
      <c r="Q18" s="76">
        <v>0</v>
      </c>
      <c r="R18" s="76">
        <v>0</v>
      </c>
      <c r="S18" s="76">
        <v>0</v>
      </c>
      <c r="T18" s="76">
        <v>0</v>
      </c>
      <c r="U18" s="76">
        <v>0</v>
      </c>
      <c r="V18" s="76">
        <v>0</v>
      </c>
      <c r="W18" s="77">
        <f t="shared" si="3"/>
        <v>0</v>
      </c>
      <c r="X18" s="76">
        <v>0</v>
      </c>
      <c r="Y18" s="77">
        <f t="shared" si="4"/>
        <v>0</v>
      </c>
    </row>
    <row r="19" spans="1:25" x14ac:dyDescent="0.25">
      <c r="A19" s="300" t="s">
        <v>368</v>
      </c>
      <c r="B19" s="300"/>
      <c r="C19" s="300"/>
      <c r="D19" s="300"/>
      <c r="E19" s="300"/>
      <c r="F19" s="300"/>
      <c r="G19" s="8">
        <v>13</v>
      </c>
      <c r="H19" s="76">
        <v>0</v>
      </c>
      <c r="I19" s="76">
        <v>0</v>
      </c>
      <c r="J19" s="76">
        <v>0</v>
      </c>
      <c r="K19" s="76">
        <v>0</v>
      </c>
      <c r="L19" s="76">
        <v>0</v>
      </c>
      <c r="M19" s="76">
        <v>0</v>
      </c>
      <c r="N19" s="76">
        <v>0</v>
      </c>
      <c r="O19" s="76">
        <v>0</v>
      </c>
      <c r="P19" s="76">
        <v>0</v>
      </c>
      <c r="Q19" s="76">
        <v>0</v>
      </c>
      <c r="R19" s="76">
        <v>0</v>
      </c>
      <c r="S19" s="76">
        <v>0</v>
      </c>
      <c r="T19" s="76">
        <v>0</v>
      </c>
      <c r="U19" s="76">
        <v>0</v>
      </c>
      <c r="V19" s="76">
        <v>0</v>
      </c>
      <c r="W19" s="77">
        <f t="shared" si="3"/>
        <v>0</v>
      </c>
      <c r="X19" s="76">
        <v>0</v>
      </c>
      <c r="Y19" s="77">
        <f t="shared" si="4"/>
        <v>0</v>
      </c>
    </row>
    <row r="20" spans="1:25" x14ac:dyDescent="0.25">
      <c r="A20" s="300" t="s">
        <v>369</v>
      </c>
      <c r="B20" s="300"/>
      <c r="C20" s="300"/>
      <c r="D20" s="300"/>
      <c r="E20" s="300"/>
      <c r="F20" s="300"/>
      <c r="G20" s="8">
        <v>14</v>
      </c>
      <c r="H20" s="80">
        <v>0</v>
      </c>
      <c r="I20" s="80">
        <v>0</v>
      </c>
      <c r="J20" s="80">
        <v>0</v>
      </c>
      <c r="K20" s="80">
        <v>0</v>
      </c>
      <c r="L20" s="80">
        <v>0</v>
      </c>
      <c r="M20" s="80">
        <v>0</v>
      </c>
      <c r="N20" s="76">
        <v>0</v>
      </c>
      <c r="O20" s="76">
        <v>0</v>
      </c>
      <c r="P20" s="76">
        <v>0</v>
      </c>
      <c r="Q20" s="76">
        <v>0</v>
      </c>
      <c r="R20" s="76">
        <v>0</v>
      </c>
      <c r="S20" s="76">
        <v>0</v>
      </c>
      <c r="T20" s="76">
        <v>0</v>
      </c>
      <c r="U20" s="76">
        <v>0</v>
      </c>
      <c r="V20" s="76">
        <v>0</v>
      </c>
      <c r="W20" s="77">
        <f t="shared" si="3"/>
        <v>0</v>
      </c>
      <c r="X20" s="76">
        <v>0</v>
      </c>
      <c r="Y20" s="77">
        <f t="shared" si="4"/>
        <v>0</v>
      </c>
    </row>
    <row r="21" spans="1:25" ht="30.75" customHeight="1" x14ac:dyDescent="0.25">
      <c r="A21" s="300" t="s">
        <v>370</v>
      </c>
      <c r="B21" s="300"/>
      <c r="C21" s="300"/>
      <c r="D21" s="300"/>
      <c r="E21" s="300"/>
      <c r="F21" s="300"/>
      <c r="G21" s="8">
        <v>15</v>
      </c>
      <c r="H21" s="76">
        <v>0</v>
      </c>
      <c r="I21" s="76">
        <v>0</v>
      </c>
      <c r="J21" s="76">
        <v>0</v>
      </c>
      <c r="K21" s="76">
        <v>0</v>
      </c>
      <c r="L21" s="76">
        <v>0</v>
      </c>
      <c r="M21" s="76">
        <v>0</v>
      </c>
      <c r="N21" s="76">
        <v>0</v>
      </c>
      <c r="O21" s="76">
        <v>0</v>
      </c>
      <c r="P21" s="76">
        <v>0</v>
      </c>
      <c r="Q21" s="76">
        <v>0</v>
      </c>
      <c r="R21" s="76">
        <v>0</v>
      </c>
      <c r="S21" s="76">
        <v>0</v>
      </c>
      <c r="T21" s="76">
        <v>0</v>
      </c>
      <c r="U21" s="76">
        <v>0</v>
      </c>
      <c r="V21" s="76">
        <v>0</v>
      </c>
      <c r="W21" s="77">
        <f t="shared" si="3"/>
        <v>0</v>
      </c>
      <c r="X21" s="76">
        <v>0</v>
      </c>
      <c r="Y21" s="77">
        <f t="shared" si="4"/>
        <v>0</v>
      </c>
    </row>
    <row r="22" spans="1:25" ht="28.5" customHeight="1" x14ac:dyDescent="0.25">
      <c r="A22" s="300" t="s">
        <v>444</v>
      </c>
      <c r="B22" s="300"/>
      <c r="C22" s="300"/>
      <c r="D22" s="300"/>
      <c r="E22" s="300"/>
      <c r="F22" s="300"/>
      <c r="G22" s="8">
        <v>16</v>
      </c>
      <c r="H22" s="76">
        <v>0</v>
      </c>
      <c r="I22" s="76">
        <v>0</v>
      </c>
      <c r="J22" s="76">
        <v>0</v>
      </c>
      <c r="K22" s="76">
        <v>0</v>
      </c>
      <c r="L22" s="76">
        <v>0</v>
      </c>
      <c r="M22" s="76">
        <v>0</v>
      </c>
      <c r="N22" s="76">
        <v>0</v>
      </c>
      <c r="O22" s="76">
        <v>0</v>
      </c>
      <c r="P22" s="76">
        <v>0</v>
      </c>
      <c r="Q22" s="76">
        <v>0</v>
      </c>
      <c r="R22" s="76">
        <v>0</v>
      </c>
      <c r="S22" s="76">
        <v>0</v>
      </c>
      <c r="T22" s="76">
        <v>0</v>
      </c>
      <c r="U22" s="76">
        <v>0</v>
      </c>
      <c r="V22" s="76">
        <v>0</v>
      </c>
      <c r="W22" s="77">
        <f t="shared" si="3"/>
        <v>0</v>
      </c>
      <c r="X22" s="76">
        <v>0</v>
      </c>
      <c r="Y22" s="77">
        <f t="shared" si="4"/>
        <v>0</v>
      </c>
    </row>
    <row r="23" spans="1:25" ht="26.25" customHeight="1" x14ac:dyDescent="0.25">
      <c r="A23" s="300" t="s">
        <v>445</v>
      </c>
      <c r="B23" s="300"/>
      <c r="C23" s="300"/>
      <c r="D23" s="300"/>
      <c r="E23" s="300"/>
      <c r="F23" s="300"/>
      <c r="G23" s="8">
        <v>17</v>
      </c>
      <c r="H23" s="76">
        <v>0</v>
      </c>
      <c r="I23" s="76">
        <v>0</v>
      </c>
      <c r="J23" s="76">
        <v>0</v>
      </c>
      <c r="K23" s="76">
        <v>0</v>
      </c>
      <c r="L23" s="76">
        <v>0</v>
      </c>
      <c r="M23" s="76">
        <v>0</v>
      </c>
      <c r="N23" s="76">
        <v>0</v>
      </c>
      <c r="O23" s="76">
        <v>0</v>
      </c>
      <c r="P23" s="76">
        <v>0</v>
      </c>
      <c r="Q23" s="76">
        <v>0</v>
      </c>
      <c r="R23" s="76">
        <v>0</v>
      </c>
      <c r="S23" s="76">
        <v>0</v>
      </c>
      <c r="T23" s="76">
        <v>0</v>
      </c>
      <c r="U23" s="76">
        <v>0</v>
      </c>
      <c r="V23" s="76">
        <v>0</v>
      </c>
      <c r="W23" s="77">
        <f t="shared" si="3"/>
        <v>0</v>
      </c>
      <c r="X23" s="76">
        <v>0</v>
      </c>
      <c r="Y23" s="77">
        <f t="shared" si="4"/>
        <v>0</v>
      </c>
    </row>
    <row r="24" spans="1:25" x14ac:dyDescent="0.25">
      <c r="A24" s="300" t="s">
        <v>371</v>
      </c>
      <c r="B24" s="300"/>
      <c r="C24" s="300"/>
      <c r="D24" s="300"/>
      <c r="E24" s="300"/>
      <c r="F24" s="300"/>
      <c r="G24" s="8">
        <v>18</v>
      </c>
      <c r="H24" s="76">
        <v>0</v>
      </c>
      <c r="I24" s="76">
        <v>0</v>
      </c>
      <c r="J24" s="76">
        <v>0</v>
      </c>
      <c r="K24" s="76">
        <v>0</v>
      </c>
      <c r="L24" s="76">
        <v>0</v>
      </c>
      <c r="M24" s="76">
        <v>0</v>
      </c>
      <c r="N24" s="76">
        <v>0</v>
      </c>
      <c r="O24" s="76">
        <v>0</v>
      </c>
      <c r="P24" s="76">
        <v>0</v>
      </c>
      <c r="Q24" s="76">
        <v>0</v>
      </c>
      <c r="R24" s="76">
        <v>0</v>
      </c>
      <c r="S24" s="76">
        <v>0</v>
      </c>
      <c r="T24" s="76">
        <v>0</v>
      </c>
      <c r="U24" s="76">
        <v>0</v>
      </c>
      <c r="V24" s="76">
        <v>0</v>
      </c>
      <c r="W24" s="77">
        <f t="shared" si="3"/>
        <v>0</v>
      </c>
      <c r="X24" s="76">
        <v>0</v>
      </c>
      <c r="Y24" s="77">
        <f t="shared" si="4"/>
        <v>0</v>
      </c>
    </row>
    <row r="25" spans="1:25" x14ac:dyDescent="0.25">
      <c r="A25" s="300" t="s">
        <v>446</v>
      </c>
      <c r="B25" s="300"/>
      <c r="C25" s="300"/>
      <c r="D25" s="300"/>
      <c r="E25" s="300"/>
      <c r="F25" s="300"/>
      <c r="G25" s="8">
        <v>19</v>
      </c>
      <c r="H25" s="76">
        <v>0</v>
      </c>
      <c r="I25" s="76">
        <v>0</v>
      </c>
      <c r="J25" s="76">
        <v>0</v>
      </c>
      <c r="K25" s="76">
        <v>0</v>
      </c>
      <c r="L25" s="76">
        <v>0</v>
      </c>
      <c r="M25" s="76">
        <v>0</v>
      </c>
      <c r="N25" s="76">
        <v>0</v>
      </c>
      <c r="O25" s="76">
        <v>0</v>
      </c>
      <c r="P25" s="76">
        <v>0</v>
      </c>
      <c r="Q25" s="76">
        <v>0</v>
      </c>
      <c r="R25" s="76">
        <v>0</v>
      </c>
      <c r="S25" s="76">
        <v>0</v>
      </c>
      <c r="T25" s="76">
        <v>0</v>
      </c>
      <c r="U25" s="76">
        <v>0</v>
      </c>
      <c r="V25" s="76">
        <v>0</v>
      </c>
      <c r="W25" s="77">
        <f t="shared" si="3"/>
        <v>0</v>
      </c>
      <c r="X25" s="76">
        <v>0</v>
      </c>
      <c r="Y25" s="77">
        <f t="shared" si="4"/>
        <v>0</v>
      </c>
    </row>
    <row r="26" spans="1:25" x14ac:dyDescent="0.25">
      <c r="A26" s="300" t="s">
        <v>447</v>
      </c>
      <c r="B26" s="300"/>
      <c r="C26" s="300"/>
      <c r="D26" s="300"/>
      <c r="E26" s="300"/>
      <c r="F26" s="300"/>
      <c r="G26" s="8">
        <v>20</v>
      </c>
      <c r="H26" s="76">
        <v>0</v>
      </c>
      <c r="I26" s="76">
        <v>0</v>
      </c>
      <c r="J26" s="76">
        <v>0</v>
      </c>
      <c r="K26" s="76">
        <v>0</v>
      </c>
      <c r="L26" s="76">
        <v>0</v>
      </c>
      <c r="M26" s="76">
        <v>0</v>
      </c>
      <c r="N26" s="76">
        <v>0</v>
      </c>
      <c r="O26" s="76">
        <v>0</v>
      </c>
      <c r="P26" s="76">
        <v>0</v>
      </c>
      <c r="Q26" s="76">
        <v>0</v>
      </c>
      <c r="R26" s="76">
        <v>0</v>
      </c>
      <c r="S26" s="76">
        <v>0</v>
      </c>
      <c r="T26" s="76">
        <v>0</v>
      </c>
      <c r="U26" s="76">
        <v>-35975280</v>
      </c>
      <c r="V26" s="76">
        <v>0</v>
      </c>
      <c r="W26" s="77">
        <f t="shared" si="3"/>
        <v>-35975280</v>
      </c>
      <c r="X26" s="76">
        <v>0</v>
      </c>
      <c r="Y26" s="77">
        <f t="shared" si="4"/>
        <v>-35975280</v>
      </c>
    </row>
    <row r="27" spans="1:25" x14ac:dyDescent="0.25">
      <c r="A27" s="300" t="s">
        <v>448</v>
      </c>
      <c r="B27" s="300"/>
      <c r="C27" s="300"/>
      <c r="D27" s="300"/>
      <c r="E27" s="300"/>
      <c r="F27" s="300"/>
      <c r="G27" s="8">
        <v>21</v>
      </c>
      <c r="H27" s="76">
        <v>0</v>
      </c>
      <c r="I27" s="76">
        <v>0</v>
      </c>
      <c r="J27" s="76">
        <v>0</v>
      </c>
      <c r="K27" s="76">
        <v>0</v>
      </c>
      <c r="L27" s="76">
        <v>0</v>
      </c>
      <c r="M27" s="76">
        <v>0</v>
      </c>
      <c r="N27" s="76">
        <v>0</v>
      </c>
      <c r="O27" s="76">
        <v>0</v>
      </c>
      <c r="P27" s="76">
        <v>0</v>
      </c>
      <c r="Q27" s="76">
        <v>0</v>
      </c>
      <c r="R27" s="76">
        <v>0</v>
      </c>
      <c r="S27" s="76">
        <v>0</v>
      </c>
      <c r="T27" s="76">
        <v>0</v>
      </c>
      <c r="U27" s="76">
        <v>0</v>
      </c>
      <c r="V27" s="76">
        <v>0</v>
      </c>
      <c r="W27" s="77">
        <f t="shared" si="3"/>
        <v>0</v>
      </c>
      <c r="X27" s="76">
        <v>0</v>
      </c>
      <c r="Y27" s="77">
        <f t="shared" si="4"/>
        <v>0</v>
      </c>
    </row>
    <row r="28" spans="1:25" ht="30" customHeight="1" x14ac:dyDescent="0.25">
      <c r="A28" s="300" t="s">
        <v>449</v>
      </c>
      <c r="B28" s="300"/>
      <c r="C28" s="300"/>
      <c r="D28" s="300"/>
      <c r="E28" s="300"/>
      <c r="F28" s="300"/>
      <c r="G28" s="8">
        <v>22</v>
      </c>
      <c r="H28" s="76">
        <v>0</v>
      </c>
      <c r="I28" s="76">
        <v>0</v>
      </c>
      <c r="J28" s="76">
        <v>0</v>
      </c>
      <c r="K28" s="76">
        <v>0</v>
      </c>
      <c r="L28" s="76">
        <v>0</v>
      </c>
      <c r="M28" s="76">
        <v>0</v>
      </c>
      <c r="N28" s="76">
        <v>0</v>
      </c>
      <c r="O28" s="76">
        <v>0</v>
      </c>
      <c r="P28" s="76">
        <v>0</v>
      </c>
      <c r="Q28" s="76">
        <v>0</v>
      </c>
      <c r="R28" s="76">
        <v>0</v>
      </c>
      <c r="S28" s="76">
        <v>0</v>
      </c>
      <c r="T28" s="76">
        <v>0</v>
      </c>
      <c r="U28" s="76">
        <v>57044617</v>
      </c>
      <c r="V28" s="76">
        <v>-57044617</v>
      </c>
      <c r="W28" s="77">
        <f t="shared" si="3"/>
        <v>0</v>
      </c>
      <c r="X28" s="76">
        <v>0</v>
      </c>
      <c r="Y28" s="77">
        <f t="shared" si="4"/>
        <v>0</v>
      </c>
    </row>
    <row r="29" spans="1:25" ht="30" customHeight="1" x14ac:dyDescent="0.25">
      <c r="A29" s="300" t="s">
        <v>450</v>
      </c>
      <c r="B29" s="300"/>
      <c r="C29" s="300"/>
      <c r="D29" s="300"/>
      <c r="E29" s="300"/>
      <c r="F29" s="300"/>
      <c r="G29" s="8">
        <v>23</v>
      </c>
      <c r="H29" s="76">
        <v>0</v>
      </c>
      <c r="I29" s="76">
        <v>0</v>
      </c>
      <c r="J29" s="76">
        <v>0</v>
      </c>
      <c r="K29" s="76">
        <v>0</v>
      </c>
      <c r="L29" s="76">
        <v>0</v>
      </c>
      <c r="M29" s="76">
        <v>0</v>
      </c>
      <c r="N29" s="76">
        <v>0</v>
      </c>
      <c r="O29" s="76">
        <v>0</v>
      </c>
      <c r="P29" s="76">
        <v>0</v>
      </c>
      <c r="Q29" s="76">
        <v>0</v>
      </c>
      <c r="R29" s="76">
        <v>0</v>
      </c>
      <c r="S29" s="76">
        <v>0</v>
      </c>
      <c r="T29" s="76">
        <v>0</v>
      </c>
      <c r="U29" s="76">
        <v>0</v>
      </c>
      <c r="V29" s="76">
        <v>0</v>
      </c>
      <c r="W29" s="77">
        <f t="shared" si="3"/>
        <v>0</v>
      </c>
      <c r="X29" s="76">
        <v>0</v>
      </c>
      <c r="Y29" s="77">
        <f t="shared" si="4"/>
        <v>0</v>
      </c>
    </row>
    <row r="30" spans="1:25" ht="27.75" customHeight="1" x14ac:dyDescent="0.25">
      <c r="A30" s="318" t="s">
        <v>451</v>
      </c>
      <c r="B30" s="318"/>
      <c r="C30" s="318"/>
      <c r="D30" s="318"/>
      <c r="E30" s="318"/>
      <c r="F30" s="318"/>
      <c r="G30" s="10">
        <v>24</v>
      </c>
      <c r="H30" s="79">
        <f>SUM(H10:H29)</f>
        <v>209244420</v>
      </c>
      <c r="I30" s="79">
        <f t="shared" ref="I30:Y30" si="5">SUM(I10:I29)</f>
        <v>-7657921</v>
      </c>
      <c r="J30" s="79">
        <f t="shared" si="5"/>
        <v>18548510</v>
      </c>
      <c r="K30" s="79">
        <f t="shared" si="5"/>
        <v>48811980</v>
      </c>
      <c r="L30" s="79">
        <f t="shared" si="5"/>
        <v>37187824</v>
      </c>
      <c r="M30" s="79">
        <f t="shared" si="5"/>
        <v>0</v>
      </c>
      <c r="N30" s="79">
        <f t="shared" si="5"/>
        <v>31713713</v>
      </c>
      <c r="O30" s="79">
        <f t="shared" si="5"/>
        <v>0</v>
      </c>
      <c r="P30" s="79">
        <f t="shared" si="5"/>
        <v>0</v>
      </c>
      <c r="Q30" s="79">
        <f t="shared" si="5"/>
        <v>0</v>
      </c>
      <c r="R30" s="79">
        <f t="shared" si="5"/>
        <v>0</v>
      </c>
      <c r="S30" s="79">
        <f t="shared" si="5"/>
        <v>0</v>
      </c>
      <c r="T30" s="79">
        <f t="shared" si="5"/>
        <v>0</v>
      </c>
      <c r="U30" s="79">
        <f t="shared" si="5"/>
        <v>127594797</v>
      </c>
      <c r="V30" s="79">
        <f t="shared" si="5"/>
        <v>60715555</v>
      </c>
      <c r="W30" s="79">
        <f t="shared" si="5"/>
        <v>451783230</v>
      </c>
      <c r="X30" s="79">
        <f t="shared" si="5"/>
        <v>0</v>
      </c>
      <c r="Y30" s="79">
        <f t="shared" si="5"/>
        <v>451783230</v>
      </c>
    </row>
    <row r="31" spans="1:25" x14ac:dyDescent="0.25">
      <c r="A31" s="319" t="s">
        <v>372</v>
      </c>
      <c r="B31" s="320"/>
      <c r="C31" s="320"/>
      <c r="D31" s="320"/>
      <c r="E31" s="320"/>
      <c r="F31" s="320"/>
      <c r="G31" s="320"/>
      <c r="H31" s="320"/>
      <c r="I31" s="320"/>
      <c r="J31" s="320"/>
      <c r="K31" s="320"/>
      <c r="L31" s="320"/>
      <c r="M31" s="320"/>
      <c r="N31" s="320"/>
      <c r="O31" s="320"/>
      <c r="P31" s="320"/>
      <c r="Q31" s="320"/>
      <c r="R31" s="320"/>
      <c r="S31" s="320"/>
      <c r="T31" s="320"/>
      <c r="U31" s="320"/>
      <c r="V31" s="320"/>
      <c r="W31" s="320"/>
      <c r="X31" s="320"/>
      <c r="Y31" s="320"/>
    </row>
    <row r="32" spans="1:25" ht="36.75" customHeight="1" x14ac:dyDescent="0.25">
      <c r="A32" s="321" t="s">
        <v>452</v>
      </c>
      <c r="B32" s="322"/>
      <c r="C32" s="322"/>
      <c r="D32" s="322"/>
      <c r="E32" s="322"/>
      <c r="F32" s="322"/>
      <c r="G32" s="9">
        <v>25</v>
      </c>
      <c r="H32" s="78">
        <f>SUM(H12:H20)</f>
        <v>0</v>
      </c>
      <c r="I32" s="78">
        <f t="shared" ref="I32:Y32" si="6">SUM(I12:I20)</f>
        <v>0</v>
      </c>
      <c r="J32" s="78">
        <f t="shared" si="6"/>
        <v>0</v>
      </c>
      <c r="K32" s="78">
        <f t="shared" si="6"/>
        <v>0</v>
      </c>
      <c r="L32" s="78">
        <f t="shared" si="6"/>
        <v>0</v>
      </c>
      <c r="M32" s="78">
        <f t="shared" si="6"/>
        <v>0</v>
      </c>
      <c r="N32" s="78">
        <f t="shared" si="6"/>
        <v>0</v>
      </c>
      <c r="O32" s="78">
        <f t="shared" si="6"/>
        <v>0</v>
      </c>
      <c r="P32" s="78">
        <f t="shared" si="6"/>
        <v>0</v>
      </c>
      <c r="Q32" s="78">
        <f t="shared" si="6"/>
        <v>0</v>
      </c>
      <c r="R32" s="78">
        <f t="shared" si="6"/>
        <v>0</v>
      </c>
      <c r="S32" s="78">
        <f t="shared" si="6"/>
        <v>0</v>
      </c>
      <c r="T32" s="78">
        <f t="shared" si="6"/>
        <v>0</v>
      </c>
      <c r="U32" s="78">
        <f t="shared" si="6"/>
        <v>0</v>
      </c>
      <c r="V32" s="78">
        <f t="shared" si="6"/>
        <v>0</v>
      </c>
      <c r="W32" s="78">
        <f t="shared" si="6"/>
        <v>0</v>
      </c>
      <c r="X32" s="78">
        <f t="shared" si="6"/>
        <v>0</v>
      </c>
      <c r="Y32" s="78">
        <f t="shared" si="6"/>
        <v>0</v>
      </c>
    </row>
    <row r="33" spans="1:25" ht="31.5" customHeight="1" x14ac:dyDescent="0.25">
      <c r="A33" s="321" t="s">
        <v>453</v>
      </c>
      <c r="B33" s="322"/>
      <c r="C33" s="322"/>
      <c r="D33" s="322"/>
      <c r="E33" s="322"/>
      <c r="F33" s="322"/>
      <c r="G33" s="9">
        <v>26</v>
      </c>
      <c r="H33" s="78">
        <f>H11+H32</f>
        <v>0</v>
      </c>
      <c r="I33" s="78">
        <f t="shared" ref="I33:Y33" si="7">I11+I32</f>
        <v>0</v>
      </c>
      <c r="J33" s="78">
        <f t="shared" si="7"/>
        <v>0</v>
      </c>
      <c r="K33" s="78">
        <f t="shared" si="7"/>
        <v>0</v>
      </c>
      <c r="L33" s="78">
        <f t="shared" si="7"/>
        <v>0</v>
      </c>
      <c r="M33" s="78">
        <f t="shared" si="7"/>
        <v>0</v>
      </c>
      <c r="N33" s="78">
        <f t="shared" si="7"/>
        <v>0</v>
      </c>
      <c r="O33" s="78">
        <f t="shared" si="7"/>
        <v>0</v>
      </c>
      <c r="P33" s="78">
        <f t="shared" si="7"/>
        <v>0</v>
      </c>
      <c r="Q33" s="78">
        <f t="shared" si="7"/>
        <v>0</v>
      </c>
      <c r="R33" s="78">
        <f t="shared" si="7"/>
        <v>0</v>
      </c>
      <c r="S33" s="78">
        <f t="shared" si="7"/>
        <v>0</v>
      </c>
      <c r="T33" s="78">
        <f t="shared" si="7"/>
        <v>0</v>
      </c>
      <c r="U33" s="78">
        <f t="shared" si="7"/>
        <v>0</v>
      </c>
      <c r="V33" s="78">
        <f t="shared" si="7"/>
        <v>60715555</v>
      </c>
      <c r="W33" s="78">
        <f t="shared" si="7"/>
        <v>60715555</v>
      </c>
      <c r="X33" s="78">
        <f t="shared" si="7"/>
        <v>0</v>
      </c>
      <c r="Y33" s="78">
        <f t="shared" si="7"/>
        <v>60715555</v>
      </c>
    </row>
    <row r="34" spans="1:25" ht="30.75" customHeight="1" x14ac:dyDescent="0.25">
      <c r="A34" s="323" t="s">
        <v>454</v>
      </c>
      <c r="B34" s="324"/>
      <c r="C34" s="324"/>
      <c r="D34" s="324"/>
      <c r="E34" s="324"/>
      <c r="F34" s="324"/>
      <c r="G34" s="9">
        <v>27</v>
      </c>
      <c r="H34" s="79">
        <f>SUM(H21:H29)</f>
        <v>0</v>
      </c>
      <c r="I34" s="79">
        <f t="shared" ref="I34:Y34" si="8">SUM(I21:I29)</f>
        <v>0</v>
      </c>
      <c r="J34" s="79">
        <f t="shared" si="8"/>
        <v>0</v>
      </c>
      <c r="K34" s="79">
        <f t="shared" si="8"/>
        <v>0</v>
      </c>
      <c r="L34" s="79">
        <f t="shared" si="8"/>
        <v>0</v>
      </c>
      <c r="M34" s="79">
        <f t="shared" si="8"/>
        <v>0</v>
      </c>
      <c r="N34" s="79">
        <f t="shared" si="8"/>
        <v>0</v>
      </c>
      <c r="O34" s="79">
        <f t="shared" si="8"/>
        <v>0</v>
      </c>
      <c r="P34" s="79">
        <f t="shared" si="8"/>
        <v>0</v>
      </c>
      <c r="Q34" s="79">
        <f t="shared" si="8"/>
        <v>0</v>
      </c>
      <c r="R34" s="79">
        <f t="shared" si="8"/>
        <v>0</v>
      </c>
      <c r="S34" s="79">
        <f t="shared" si="8"/>
        <v>0</v>
      </c>
      <c r="T34" s="79">
        <f t="shared" si="8"/>
        <v>0</v>
      </c>
      <c r="U34" s="79">
        <f t="shared" si="8"/>
        <v>21069337</v>
      </c>
      <c r="V34" s="79">
        <f t="shared" si="8"/>
        <v>-57044617</v>
      </c>
      <c r="W34" s="79">
        <f t="shared" si="8"/>
        <v>-35975280</v>
      </c>
      <c r="X34" s="79">
        <f t="shared" si="8"/>
        <v>0</v>
      </c>
      <c r="Y34" s="79">
        <f t="shared" si="8"/>
        <v>-35975280</v>
      </c>
    </row>
    <row r="35" spans="1:25" x14ac:dyDescent="0.25">
      <c r="A35" s="319" t="s">
        <v>373</v>
      </c>
      <c r="B35" s="325"/>
      <c r="C35" s="325"/>
      <c r="D35" s="325"/>
      <c r="E35" s="325"/>
      <c r="F35" s="325"/>
      <c r="G35" s="325"/>
      <c r="H35" s="325"/>
      <c r="I35" s="325"/>
      <c r="J35" s="325"/>
      <c r="K35" s="325"/>
      <c r="L35" s="325"/>
      <c r="M35" s="325"/>
      <c r="N35" s="325"/>
      <c r="O35" s="325"/>
      <c r="P35" s="325"/>
      <c r="Q35" s="325"/>
      <c r="R35" s="325"/>
      <c r="S35" s="325"/>
      <c r="T35" s="325"/>
      <c r="U35" s="325"/>
      <c r="V35" s="325"/>
      <c r="W35" s="325"/>
      <c r="X35" s="325"/>
      <c r="Y35" s="325"/>
    </row>
    <row r="36" spans="1:25" x14ac:dyDescent="0.25">
      <c r="A36" s="317" t="s">
        <v>374</v>
      </c>
      <c r="B36" s="317"/>
      <c r="C36" s="317"/>
      <c r="D36" s="317"/>
      <c r="E36" s="317"/>
      <c r="F36" s="317"/>
      <c r="G36" s="8">
        <v>28</v>
      </c>
      <c r="H36" s="76">
        <v>209244420</v>
      </c>
      <c r="I36" s="76">
        <v>-7657921</v>
      </c>
      <c r="J36" s="76">
        <v>18548510</v>
      </c>
      <c r="K36" s="76">
        <v>48811980</v>
      </c>
      <c r="L36" s="76">
        <v>37187824</v>
      </c>
      <c r="M36" s="76">
        <v>0</v>
      </c>
      <c r="N36" s="76">
        <v>31713713</v>
      </c>
      <c r="O36" s="76">
        <v>0</v>
      </c>
      <c r="P36" s="76">
        <v>0</v>
      </c>
      <c r="Q36" s="76">
        <v>0</v>
      </c>
      <c r="R36" s="76">
        <v>0</v>
      </c>
      <c r="S36" s="76">
        <v>0</v>
      </c>
      <c r="T36" s="76">
        <v>0</v>
      </c>
      <c r="U36" s="76">
        <v>127594797</v>
      </c>
      <c r="V36" s="76">
        <v>60715555</v>
      </c>
      <c r="W36" s="77">
        <f>H36+I36+J36+K36-L36+M36+N36+O36+P36+Q36+R36+U36+V36+S36+T36</f>
        <v>451783230</v>
      </c>
      <c r="X36" s="76">
        <v>0</v>
      </c>
      <c r="Y36" s="77">
        <f t="shared" ref="Y36:Y38" si="9">W36+X36</f>
        <v>451783230</v>
      </c>
    </row>
    <row r="37" spans="1:25" x14ac:dyDescent="0.25">
      <c r="A37" s="300" t="s">
        <v>375</v>
      </c>
      <c r="B37" s="300"/>
      <c r="C37" s="300"/>
      <c r="D37" s="300"/>
      <c r="E37" s="300"/>
      <c r="F37" s="300"/>
      <c r="G37" s="8">
        <v>29</v>
      </c>
      <c r="H37" s="76">
        <v>0</v>
      </c>
      <c r="I37" s="76">
        <v>0</v>
      </c>
      <c r="J37" s="76">
        <v>0</v>
      </c>
      <c r="K37" s="76">
        <v>0</v>
      </c>
      <c r="L37" s="76">
        <v>0</v>
      </c>
      <c r="M37" s="76">
        <v>0</v>
      </c>
      <c r="N37" s="76">
        <v>0</v>
      </c>
      <c r="O37" s="76">
        <v>0</v>
      </c>
      <c r="P37" s="76">
        <v>0</v>
      </c>
      <c r="Q37" s="76">
        <v>0</v>
      </c>
      <c r="R37" s="76">
        <v>0</v>
      </c>
      <c r="S37" s="76">
        <v>0</v>
      </c>
      <c r="T37" s="76">
        <v>0</v>
      </c>
      <c r="U37" s="76">
        <v>0</v>
      </c>
      <c r="V37" s="76">
        <v>0</v>
      </c>
      <c r="W37" s="77">
        <f>H37+I37+J37+K37-L37+M37+N37+O37+P37+Q37+R37+U37+V37</f>
        <v>0</v>
      </c>
      <c r="X37" s="76">
        <v>0</v>
      </c>
      <c r="Y37" s="77">
        <f t="shared" si="9"/>
        <v>0</v>
      </c>
    </row>
    <row r="38" spans="1:25" x14ac:dyDescent="0.25">
      <c r="A38" s="300" t="s">
        <v>376</v>
      </c>
      <c r="B38" s="300"/>
      <c r="C38" s="300"/>
      <c r="D38" s="300"/>
      <c r="E38" s="300"/>
      <c r="F38" s="300"/>
      <c r="G38" s="8">
        <v>30</v>
      </c>
      <c r="H38" s="76">
        <v>0</v>
      </c>
      <c r="I38" s="76">
        <v>0</v>
      </c>
      <c r="J38" s="76">
        <v>0</v>
      </c>
      <c r="K38" s="76">
        <v>0</v>
      </c>
      <c r="L38" s="76">
        <v>0</v>
      </c>
      <c r="M38" s="76">
        <v>0</v>
      </c>
      <c r="N38" s="76">
        <v>0</v>
      </c>
      <c r="O38" s="76">
        <v>0</v>
      </c>
      <c r="P38" s="76">
        <v>0</v>
      </c>
      <c r="Q38" s="76">
        <v>0</v>
      </c>
      <c r="R38" s="76">
        <v>0</v>
      </c>
      <c r="S38" s="76">
        <v>0</v>
      </c>
      <c r="T38" s="76">
        <v>0</v>
      </c>
      <c r="U38" s="76">
        <v>0</v>
      </c>
      <c r="V38" s="76">
        <v>0</v>
      </c>
      <c r="W38" s="77">
        <f>H38+I38+J38+K38-L38+M38+N38+O38+P38+Q38+R38+U38+V38</f>
        <v>0</v>
      </c>
      <c r="X38" s="76">
        <v>0</v>
      </c>
      <c r="Y38" s="77">
        <f t="shared" si="9"/>
        <v>0</v>
      </c>
    </row>
    <row r="39" spans="1:25" ht="25.5" customHeight="1" x14ac:dyDescent="0.25">
      <c r="A39" s="301" t="s">
        <v>455</v>
      </c>
      <c r="B39" s="301"/>
      <c r="C39" s="301"/>
      <c r="D39" s="301"/>
      <c r="E39" s="301"/>
      <c r="F39" s="301"/>
      <c r="G39" s="9">
        <v>31</v>
      </c>
      <c r="H39" s="78">
        <f>H36+H37+H38</f>
        <v>209244420</v>
      </c>
      <c r="I39" s="78">
        <f t="shared" ref="I39:Y39" si="10">I36+I37+I38</f>
        <v>-7657921</v>
      </c>
      <c r="J39" s="78">
        <f t="shared" si="10"/>
        <v>18548510</v>
      </c>
      <c r="K39" s="78">
        <f t="shared" si="10"/>
        <v>48811980</v>
      </c>
      <c r="L39" s="78">
        <f t="shared" si="10"/>
        <v>37187824</v>
      </c>
      <c r="M39" s="78">
        <f t="shared" si="10"/>
        <v>0</v>
      </c>
      <c r="N39" s="78">
        <f t="shared" si="10"/>
        <v>31713713</v>
      </c>
      <c r="O39" s="78">
        <f t="shared" si="10"/>
        <v>0</v>
      </c>
      <c r="P39" s="78">
        <f t="shared" si="10"/>
        <v>0</v>
      </c>
      <c r="Q39" s="78">
        <f t="shared" si="10"/>
        <v>0</v>
      </c>
      <c r="R39" s="78">
        <f t="shared" si="10"/>
        <v>0</v>
      </c>
      <c r="S39" s="78">
        <f t="shared" si="10"/>
        <v>0</v>
      </c>
      <c r="T39" s="78">
        <f t="shared" si="10"/>
        <v>0</v>
      </c>
      <c r="U39" s="78">
        <f t="shared" si="10"/>
        <v>127594797</v>
      </c>
      <c r="V39" s="78">
        <f t="shared" si="10"/>
        <v>60715555</v>
      </c>
      <c r="W39" s="78">
        <f t="shared" si="10"/>
        <v>451783230</v>
      </c>
      <c r="X39" s="78">
        <f t="shared" si="10"/>
        <v>0</v>
      </c>
      <c r="Y39" s="78">
        <f t="shared" si="10"/>
        <v>451783230</v>
      </c>
    </row>
    <row r="40" spans="1:25" x14ac:dyDescent="0.25">
      <c r="A40" s="300" t="s">
        <v>377</v>
      </c>
      <c r="B40" s="300"/>
      <c r="C40" s="300"/>
      <c r="D40" s="300"/>
      <c r="E40" s="300"/>
      <c r="F40" s="300"/>
      <c r="G40" s="8">
        <v>32</v>
      </c>
      <c r="H40" s="80">
        <v>0</v>
      </c>
      <c r="I40" s="80">
        <v>0</v>
      </c>
      <c r="J40" s="80">
        <v>0</v>
      </c>
      <c r="K40" s="80">
        <v>0</v>
      </c>
      <c r="L40" s="80">
        <v>0</v>
      </c>
      <c r="M40" s="80">
        <v>0</v>
      </c>
      <c r="N40" s="80">
        <v>0</v>
      </c>
      <c r="O40" s="80">
        <v>0</v>
      </c>
      <c r="P40" s="80">
        <v>0</v>
      </c>
      <c r="Q40" s="80">
        <v>0</v>
      </c>
      <c r="R40" s="80">
        <v>0</v>
      </c>
      <c r="S40" s="80"/>
      <c r="T40" s="80"/>
      <c r="U40" s="80">
        <v>0</v>
      </c>
      <c r="V40" s="76">
        <v>77500231</v>
      </c>
      <c r="W40" s="77">
        <f t="shared" ref="W40:W58" si="11">H40+I40+J40+K40-L40+M40+N40+O40+P40+Q40+R40+U40+V40+S40+T40</f>
        <v>77500231</v>
      </c>
      <c r="X40" s="76">
        <v>0</v>
      </c>
      <c r="Y40" s="77">
        <f t="shared" ref="Y40:Y58" si="12">W40+X40</f>
        <v>77500231</v>
      </c>
    </row>
    <row r="41" spans="1:25" x14ac:dyDescent="0.25">
      <c r="A41" s="300" t="s">
        <v>378</v>
      </c>
      <c r="B41" s="300"/>
      <c r="C41" s="300"/>
      <c r="D41" s="300"/>
      <c r="E41" s="300"/>
      <c r="F41" s="300"/>
      <c r="G41" s="8">
        <v>33</v>
      </c>
      <c r="H41" s="80">
        <v>0</v>
      </c>
      <c r="I41" s="80">
        <v>0</v>
      </c>
      <c r="J41" s="80">
        <v>0</v>
      </c>
      <c r="K41" s="80">
        <v>0</v>
      </c>
      <c r="L41" s="80">
        <v>0</v>
      </c>
      <c r="M41" s="80">
        <v>0</v>
      </c>
      <c r="N41" s="76">
        <v>0</v>
      </c>
      <c r="O41" s="80">
        <v>0</v>
      </c>
      <c r="P41" s="80">
        <v>0</v>
      </c>
      <c r="Q41" s="80">
        <v>0</v>
      </c>
      <c r="R41" s="80">
        <v>0</v>
      </c>
      <c r="S41" s="80"/>
      <c r="T41" s="80"/>
      <c r="U41" s="80">
        <v>0</v>
      </c>
      <c r="V41" s="80">
        <v>0</v>
      </c>
      <c r="W41" s="77">
        <f t="shared" si="11"/>
        <v>0</v>
      </c>
      <c r="X41" s="76">
        <v>0</v>
      </c>
      <c r="Y41" s="77">
        <f t="shared" si="12"/>
        <v>0</v>
      </c>
    </row>
    <row r="42" spans="1:25" ht="27" customHeight="1" x14ac:dyDescent="0.25">
      <c r="A42" s="300" t="s">
        <v>379</v>
      </c>
      <c r="B42" s="300"/>
      <c r="C42" s="300"/>
      <c r="D42" s="300"/>
      <c r="E42" s="300"/>
      <c r="F42" s="300"/>
      <c r="G42" s="8">
        <v>34</v>
      </c>
      <c r="H42" s="80">
        <v>0</v>
      </c>
      <c r="I42" s="80">
        <v>0</v>
      </c>
      <c r="J42" s="80">
        <v>0</v>
      </c>
      <c r="K42" s="80">
        <v>0</v>
      </c>
      <c r="L42" s="80">
        <v>0</v>
      </c>
      <c r="M42" s="80">
        <v>0</v>
      </c>
      <c r="N42" s="80">
        <v>0</v>
      </c>
      <c r="O42" s="76">
        <v>0</v>
      </c>
      <c r="P42" s="80">
        <v>0</v>
      </c>
      <c r="Q42" s="80">
        <v>0</v>
      </c>
      <c r="R42" s="80">
        <v>0</v>
      </c>
      <c r="S42" s="80"/>
      <c r="T42" s="80"/>
      <c r="U42" s="76">
        <v>0</v>
      </c>
      <c r="V42" s="76">
        <v>0</v>
      </c>
      <c r="W42" s="77">
        <f t="shared" si="11"/>
        <v>0</v>
      </c>
      <c r="X42" s="76">
        <v>0</v>
      </c>
      <c r="Y42" s="77">
        <f t="shared" si="12"/>
        <v>0</v>
      </c>
    </row>
    <row r="43" spans="1:25" ht="20.25" customHeight="1" x14ac:dyDescent="0.25">
      <c r="A43" s="300" t="s">
        <v>443</v>
      </c>
      <c r="B43" s="300"/>
      <c r="C43" s="300"/>
      <c r="D43" s="300"/>
      <c r="E43" s="300"/>
      <c r="F43" s="300"/>
      <c r="G43" s="8">
        <v>35</v>
      </c>
      <c r="H43" s="80">
        <v>0</v>
      </c>
      <c r="I43" s="80">
        <v>0</v>
      </c>
      <c r="J43" s="80">
        <v>0</v>
      </c>
      <c r="K43" s="80">
        <v>0</v>
      </c>
      <c r="L43" s="80">
        <v>0</v>
      </c>
      <c r="M43" s="80">
        <v>0</v>
      </c>
      <c r="N43" s="80">
        <v>0</v>
      </c>
      <c r="O43" s="80">
        <v>0</v>
      </c>
      <c r="P43" s="76">
        <v>0</v>
      </c>
      <c r="Q43" s="80">
        <v>0</v>
      </c>
      <c r="R43" s="80">
        <v>0</v>
      </c>
      <c r="S43" s="80"/>
      <c r="T43" s="80"/>
      <c r="U43" s="76">
        <v>0</v>
      </c>
      <c r="V43" s="76">
        <v>0</v>
      </c>
      <c r="W43" s="77">
        <f t="shared" si="11"/>
        <v>0</v>
      </c>
      <c r="X43" s="76">
        <v>0</v>
      </c>
      <c r="Y43" s="77">
        <f t="shared" si="12"/>
        <v>0</v>
      </c>
    </row>
    <row r="44" spans="1:25" ht="21" customHeight="1" x14ac:dyDescent="0.25">
      <c r="A44" s="300" t="s">
        <v>380</v>
      </c>
      <c r="B44" s="300"/>
      <c r="C44" s="300"/>
      <c r="D44" s="300"/>
      <c r="E44" s="300"/>
      <c r="F44" s="300"/>
      <c r="G44" s="8">
        <v>36</v>
      </c>
      <c r="H44" s="80">
        <v>0</v>
      </c>
      <c r="I44" s="80">
        <v>0</v>
      </c>
      <c r="J44" s="80">
        <v>0</v>
      </c>
      <c r="K44" s="80">
        <v>0</v>
      </c>
      <c r="L44" s="80">
        <v>0</v>
      </c>
      <c r="M44" s="80">
        <v>0</v>
      </c>
      <c r="N44" s="80">
        <v>0</v>
      </c>
      <c r="O44" s="80">
        <v>0</v>
      </c>
      <c r="P44" s="80">
        <v>0</v>
      </c>
      <c r="Q44" s="76">
        <v>0</v>
      </c>
      <c r="R44" s="80">
        <v>0</v>
      </c>
      <c r="S44" s="80"/>
      <c r="T44" s="80"/>
      <c r="U44" s="76">
        <v>0</v>
      </c>
      <c r="V44" s="76">
        <v>0</v>
      </c>
      <c r="W44" s="77">
        <f t="shared" si="11"/>
        <v>0</v>
      </c>
      <c r="X44" s="76">
        <v>0</v>
      </c>
      <c r="Y44" s="77">
        <f t="shared" si="12"/>
        <v>0</v>
      </c>
    </row>
    <row r="45" spans="1:25" ht="29.25" customHeight="1" x14ac:dyDescent="0.25">
      <c r="A45" s="300" t="s">
        <v>381</v>
      </c>
      <c r="B45" s="300"/>
      <c r="C45" s="300"/>
      <c r="D45" s="300"/>
      <c r="E45" s="300"/>
      <c r="F45" s="300"/>
      <c r="G45" s="8">
        <v>37</v>
      </c>
      <c r="H45" s="80">
        <v>0</v>
      </c>
      <c r="I45" s="80">
        <v>0</v>
      </c>
      <c r="J45" s="80">
        <v>0</v>
      </c>
      <c r="K45" s="80">
        <v>0</v>
      </c>
      <c r="L45" s="80">
        <v>0</v>
      </c>
      <c r="M45" s="80">
        <v>0</v>
      </c>
      <c r="N45" s="80">
        <v>0</v>
      </c>
      <c r="O45" s="80">
        <v>0</v>
      </c>
      <c r="P45" s="80">
        <v>0</v>
      </c>
      <c r="Q45" s="80">
        <v>0</v>
      </c>
      <c r="R45" s="76">
        <v>0</v>
      </c>
      <c r="S45" s="76">
        <v>0</v>
      </c>
      <c r="T45" s="76">
        <v>0</v>
      </c>
      <c r="U45" s="76">
        <v>0</v>
      </c>
      <c r="V45" s="76">
        <v>0</v>
      </c>
      <c r="W45" s="77">
        <f t="shared" si="11"/>
        <v>0</v>
      </c>
      <c r="X45" s="76">
        <v>0</v>
      </c>
      <c r="Y45" s="77">
        <f t="shared" si="12"/>
        <v>0</v>
      </c>
    </row>
    <row r="46" spans="1:25" ht="21" customHeight="1" x14ac:dyDescent="0.25">
      <c r="A46" s="300" t="s">
        <v>382</v>
      </c>
      <c r="B46" s="300"/>
      <c r="C46" s="300"/>
      <c r="D46" s="300"/>
      <c r="E46" s="300"/>
      <c r="F46" s="300"/>
      <c r="G46" s="8">
        <v>38</v>
      </c>
      <c r="H46" s="80">
        <v>0</v>
      </c>
      <c r="I46" s="80">
        <v>0</v>
      </c>
      <c r="J46" s="80">
        <v>0</v>
      </c>
      <c r="K46" s="80">
        <v>0</v>
      </c>
      <c r="L46" s="80">
        <v>0</v>
      </c>
      <c r="M46" s="80">
        <v>0</v>
      </c>
      <c r="N46" s="76">
        <v>0</v>
      </c>
      <c r="O46" s="76">
        <v>0</v>
      </c>
      <c r="P46" s="76">
        <v>0</v>
      </c>
      <c r="Q46" s="76">
        <v>0</v>
      </c>
      <c r="R46" s="76">
        <v>0</v>
      </c>
      <c r="S46" s="76">
        <v>0</v>
      </c>
      <c r="T46" s="76">
        <v>0</v>
      </c>
      <c r="U46" s="76">
        <v>0</v>
      </c>
      <c r="V46" s="76">
        <v>0</v>
      </c>
      <c r="W46" s="77">
        <f t="shared" si="11"/>
        <v>0</v>
      </c>
      <c r="X46" s="76">
        <v>0</v>
      </c>
      <c r="Y46" s="77">
        <f t="shared" si="12"/>
        <v>0</v>
      </c>
    </row>
    <row r="47" spans="1:25" x14ac:dyDescent="0.25">
      <c r="A47" s="300" t="s">
        <v>383</v>
      </c>
      <c r="B47" s="300"/>
      <c r="C47" s="300"/>
      <c r="D47" s="300"/>
      <c r="E47" s="300"/>
      <c r="F47" s="300"/>
      <c r="G47" s="8">
        <v>39</v>
      </c>
      <c r="H47" s="80">
        <v>0</v>
      </c>
      <c r="I47" s="80">
        <v>0</v>
      </c>
      <c r="J47" s="80">
        <v>0</v>
      </c>
      <c r="K47" s="80">
        <v>0</v>
      </c>
      <c r="L47" s="80">
        <v>0</v>
      </c>
      <c r="M47" s="80">
        <v>0</v>
      </c>
      <c r="N47" s="76">
        <v>0</v>
      </c>
      <c r="O47" s="76">
        <v>0</v>
      </c>
      <c r="P47" s="76">
        <v>0</v>
      </c>
      <c r="Q47" s="76">
        <v>0</v>
      </c>
      <c r="R47" s="76">
        <v>0</v>
      </c>
      <c r="S47" s="76">
        <v>0</v>
      </c>
      <c r="T47" s="76">
        <v>0</v>
      </c>
      <c r="U47" s="76">
        <v>0</v>
      </c>
      <c r="V47" s="76">
        <v>0</v>
      </c>
      <c r="W47" s="77">
        <f t="shared" si="11"/>
        <v>0</v>
      </c>
      <c r="X47" s="76">
        <v>0</v>
      </c>
      <c r="Y47" s="77">
        <f t="shared" si="12"/>
        <v>0</v>
      </c>
    </row>
    <row r="48" spans="1:25" x14ac:dyDescent="0.25">
      <c r="A48" s="300" t="s">
        <v>384</v>
      </c>
      <c r="B48" s="300"/>
      <c r="C48" s="300"/>
      <c r="D48" s="300"/>
      <c r="E48" s="300"/>
      <c r="F48" s="300"/>
      <c r="G48" s="8">
        <v>40</v>
      </c>
      <c r="H48" s="76">
        <v>0</v>
      </c>
      <c r="I48" s="76">
        <v>0</v>
      </c>
      <c r="J48" s="76">
        <v>0</v>
      </c>
      <c r="K48" s="76">
        <v>0</v>
      </c>
      <c r="L48" s="76">
        <v>0</v>
      </c>
      <c r="M48" s="76">
        <v>0</v>
      </c>
      <c r="N48" s="76">
        <v>0</v>
      </c>
      <c r="O48" s="76">
        <v>0</v>
      </c>
      <c r="P48" s="76">
        <v>0</v>
      </c>
      <c r="Q48" s="76">
        <v>0</v>
      </c>
      <c r="R48" s="76">
        <v>0</v>
      </c>
      <c r="S48" s="76">
        <v>0</v>
      </c>
      <c r="T48" s="76">
        <v>0</v>
      </c>
      <c r="U48" s="76">
        <v>0</v>
      </c>
      <c r="V48" s="76">
        <v>0</v>
      </c>
      <c r="W48" s="77">
        <f t="shared" si="11"/>
        <v>0</v>
      </c>
      <c r="X48" s="76">
        <v>0</v>
      </c>
      <c r="Y48" s="77">
        <f t="shared" si="12"/>
        <v>0</v>
      </c>
    </row>
    <row r="49" spans="1:25" x14ac:dyDescent="0.25">
      <c r="A49" s="300" t="s">
        <v>456</v>
      </c>
      <c r="B49" s="300"/>
      <c r="C49" s="300"/>
      <c r="D49" s="300"/>
      <c r="E49" s="300"/>
      <c r="F49" s="300"/>
      <c r="G49" s="8">
        <v>41</v>
      </c>
      <c r="H49" s="80">
        <v>0</v>
      </c>
      <c r="I49" s="80">
        <v>0</v>
      </c>
      <c r="J49" s="80">
        <v>0</v>
      </c>
      <c r="K49" s="80">
        <v>0</v>
      </c>
      <c r="L49" s="80">
        <v>0</v>
      </c>
      <c r="M49" s="80">
        <v>0</v>
      </c>
      <c r="N49" s="76">
        <v>0</v>
      </c>
      <c r="O49" s="76">
        <v>0</v>
      </c>
      <c r="P49" s="76">
        <v>0</v>
      </c>
      <c r="Q49" s="76">
        <v>0</v>
      </c>
      <c r="R49" s="76">
        <v>0</v>
      </c>
      <c r="S49" s="76">
        <v>0</v>
      </c>
      <c r="T49" s="76">
        <v>0</v>
      </c>
      <c r="U49" s="76">
        <v>0</v>
      </c>
      <c r="V49" s="76">
        <v>0</v>
      </c>
      <c r="W49" s="77">
        <f t="shared" si="11"/>
        <v>0</v>
      </c>
      <c r="X49" s="76">
        <v>0</v>
      </c>
      <c r="Y49" s="77">
        <f t="shared" si="12"/>
        <v>0</v>
      </c>
    </row>
    <row r="50" spans="1:25" ht="32.25" customHeight="1" x14ac:dyDescent="0.25">
      <c r="A50" s="300" t="s">
        <v>457</v>
      </c>
      <c r="B50" s="300"/>
      <c r="C50" s="300"/>
      <c r="D50" s="300"/>
      <c r="E50" s="300"/>
      <c r="F50" s="300"/>
      <c r="G50" s="8">
        <v>42</v>
      </c>
      <c r="H50" s="76">
        <v>0</v>
      </c>
      <c r="I50" s="76">
        <v>0</v>
      </c>
      <c r="J50" s="76">
        <v>0</v>
      </c>
      <c r="K50" s="76">
        <v>0</v>
      </c>
      <c r="L50" s="76">
        <v>0</v>
      </c>
      <c r="M50" s="76">
        <v>0</v>
      </c>
      <c r="N50" s="76">
        <v>0</v>
      </c>
      <c r="O50" s="76">
        <v>0</v>
      </c>
      <c r="P50" s="76">
        <v>0</v>
      </c>
      <c r="Q50" s="76">
        <v>0</v>
      </c>
      <c r="R50" s="76">
        <v>0</v>
      </c>
      <c r="S50" s="76">
        <v>0</v>
      </c>
      <c r="T50" s="76">
        <v>0</v>
      </c>
      <c r="U50" s="76">
        <v>0</v>
      </c>
      <c r="V50" s="76">
        <v>0</v>
      </c>
      <c r="W50" s="77">
        <f t="shared" si="11"/>
        <v>0</v>
      </c>
      <c r="X50" s="76">
        <v>0</v>
      </c>
      <c r="Y50" s="77">
        <f t="shared" si="12"/>
        <v>0</v>
      </c>
    </row>
    <row r="51" spans="1:25" ht="26.25" customHeight="1" x14ac:dyDescent="0.25">
      <c r="A51" s="300" t="s">
        <v>444</v>
      </c>
      <c r="B51" s="300"/>
      <c r="C51" s="300"/>
      <c r="D51" s="300"/>
      <c r="E51" s="300"/>
      <c r="F51" s="300"/>
      <c r="G51" s="8">
        <v>43</v>
      </c>
      <c r="H51" s="76">
        <v>0</v>
      </c>
      <c r="I51" s="76">
        <v>0</v>
      </c>
      <c r="J51" s="76">
        <v>0</v>
      </c>
      <c r="K51" s="76">
        <v>0</v>
      </c>
      <c r="L51" s="76">
        <v>0</v>
      </c>
      <c r="M51" s="76">
        <v>0</v>
      </c>
      <c r="N51" s="76">
        <v>0</v>
      </c>
      <c r="O51" s="76">
        <v>0</v>
      </c>
      <c r="P51" s="76">
        <v>0</v>
      </c>
      <c r="Q51" s="76">
        <v>0</v>
      </c>
      <c r="R51" s="76">
        <v>0</v>
      </c>
      <c r="S51" s="76">
        <v>0</v>
      </c>
      <c r="T51" s="76">
        <v>0</v>
      </c>
      <c r="U51" s="76">
        <v>0</v>
      </c>
      <c r="V51" s="76">
        <v>0</v>
      </c>
      <c r="W51" s="77">
        <f t="shared" si="11"/>
        <v>0</v>
      </c>
      <c r="X51" s="76">
        <v>0</v>
      </c>
      <c r="Y51" s="77">
        <f t="shared" si="12"/>
        <v>0</v>
      </c>
    </row>
    <row r="52" spans="1:25" ht="22.5" customHeight="1" x14ac:dyDescent="0.25">
      <c r="A52" s="300" t="s">
        <v>458</v>
      </c>
      <c r="B52" s="300"/>
      <c r="C52" s="300"/>
      <c r="D52" s="300"/>
      <c r="E52" s="300"/>
      <c r="F52" s="300"/>
      <c r="G52" s="8">
        <v>44</v>
      </c>
      <c r="H52" s="76">
        <v>0</v>
      </c>
      <c r="I52" s="76">
        <v>0</v>
      </c>
      <c r="J52" s="76">
        <v>0</v>
      </c>
      <c r="K52" s="76">
        <v>0</v>
      </c>
      <c r="L52" s="76">
        <v>0</v>
      </c>
      <c r="M52" s="76">
        <v>0</v>
      </c>
      <c r="N52" s="76">
        <v>0</v>
      </c>
      <c r="O52" s="76">
        <v>0</v>
      </c>
      <c r="P52" s="76">
        <v>0</v>
      </c>
      <c r="Q52" s="76">
        <v>0</v>
      </c>
      <c r="R52" s="76">
        <v>0</v>
      </c>
      <c r="S52" s="76">
        <v>0</v>
      </c>
      <c r="T52" s="76">
        <v>0</v>
      </c>
      <c r="U52" s="76">
        <v>0</v>
      </c>
      <c r="V52" s="76">
        <v>0</v>
      </c>
      <c r="W52" s="77">
        <f t="shared" si="11"/>
        <v>0</v>
      </c>
      <c r="X52" s="76">
        <v>0</v>
      </c>
      <c r="Y52" s="77">
        <f t="shared" si="12"/>
        <v>0</v>
      </c>
    </row>
    <row r="53" spans="1:25" x14ac:dyDescent="0.25">
      <c r="A53" s="300" t="s">
        <v>459</v>
      </c>
      <c r="B53" s="300"/>
      <c r="C53" s="300"/>
      <c r="D53" s="300"/>
      <c r="E53" s="300"/>
      <c r="F53" s="300"/>
      <c r="G53" s="8">
        <v>45</v>
      </c>
      <c r="H53" s="76">
        <v>0</v>
      </c>
      <c r="I53" s="76">
        <v>5526836</v>
      </c>
      <c r="J53" s="76">
        <v>0</v>
      </c>
      <c r="K53" s="76">
        <v>0</v>
      </c>
      <c r="L53" s="76">
        <v>-21503164</v>
      </c>
      <c r="M53" s="76">
        <v>0</v>
      </c>
      <c r="N53" s="76">
        <v>0</v>
      </c>
      <c r="O53" s="76">
        <v>0</v>
      </c>
      <c r="P53" s="76">
        <v>0</v>
      </c>
      <c r="Q53" s="76">
        <v>0</v>
      </c>
      <c r="R53" s="76">
        <v>0</v>
      </c>
      <c r="S53" s="76">
        <v>0</v>
      </c>
      <c r="T53" s="76">
        <v>0</v>
      </c>
      <c r="U53" s="76">
        <v>0</v>
      </c>
      <c r="V53" s="76">
        <v>0</v>
      </c>
      <c r="W53" s="77">
        <f t="shared" si="11"/>
        <v>27030000</v>
      </c>
      <c r="X53" s="76">
        <v>0</v>
      </c>
      <c r="Y53" s="77">
        <f t="shared" si="12"/>
        <v>27030000</v>
      </c>
    </row>
    <row r="54" spans="1:25" x14ac:dyDescent="0.25">
      <c r="A54" s="300" t="s">
        <v>446</v>
      </c>
      <c r="B54" s="300"/>
      <c r="C54" s="300"/>
      <c r="D54" s="300"/>
      <c r="E54" s="300"/>
      <c r="F54" s="300"/>
      <c r="G54" s="8">
        <v>46</v>
      </c>
      <c r="H54" s="76">
        <v>0</v>
      </c>
      <c r="I54" s="76">
        <v>0</v>
      </c>
      <c r="J54" s="76">
        <v>0</v>
      </c>
      <c r="K54" s="76">
        <v>0</v>
      </c>
      <c r="L54" s="76">
        <v>0</v>
      </c>
      <c r="M54" s="76">
        <v>0</v>
      </c>
      <c r="N54" s="76">
        <v>0</v>
      </c>
      <c r="O54" s="76">
        <v>0</v>
      </c>
      <c r="P54" s="76">
        <v>0</v>
      </c>
      <c r="Q54" s="76">
        <v>0</v>
      </c>
      <c r="R54" s="76">
        <v>0</v>
      </c>
      <c r="S54" s="76">
        <v>0</v>
      </c>
      <c r="T54" s="76">
        <v>0</v>
      </c>
      <c r="U54" s="76">
        <v>0</v>
      </c>
      <c r="V54" s="76">
        <v>0</v>
      </c>
      <c r="W54" s="77">
        <f t="shared" si="11"/>
        <v>0</v>
      </c>
      <c r="X54" s="76">
        <v>0</v>
      </c>
      <c r="Y54" s="77">
        <f t="shared" si="12"/>
        <v>0</v>
      </c>
    </row>
    <row r="55" spans="1:25" x14ac:dyDescent="0.25">
      <c r="A55" s="300" t="s">
        <v>447</v>
      </c>
      <c r="B55" s="300"/>
      <c r="C55" s="300"/>
      <c r="D55" s="300"/>
      <c r="E55" s="300"/>
      <c r="F55" s="300"/>
      <c r="G55" s="8">
        <v>47</v>
      </c>
      <c r="H55" s="76">
        <v>0</v>
      </c>
      <c r="I55" s="76">
        <v>0</v>
      </c>
      <c r="J55" s="76">
        <v>0</v>
      </c>
      <c r="K55" s="76">
        <v>0</v>
      </c>
      <c r="L55" s="76">
        <v>0</v>
      </c>
      <c r="M55" s="76">
        <v>0</v>
      </c>
      <c r="N55" s="76">
        <v>0</v>
      </c>
      <c r="O55" s="76">
        <v>0</v>
      </c>
      <c r="P55" s="76">
        <v>0</v>
      </c>
      <c r="Q55" s="76">
        <v>0</v>
      </c>
      <c r="R55" s="76">
        <v>0</v>
      </c>
      <c r="S55" s="76">
        <v>0</v>
      </c>
      <c r="T55" s="76">
        <v>0</v>
      </c>
      <c r="U55" s="76">
        <v>-38155600</v>
      </c>
      <c r="V55" s="76">
        <v>0</v>
      </c>
      <c r="W55" s="77">
        <f t="shared" si="11"/>
        <v>-38155600</v>
      </c>
      <c r="X55" s="76">
        <v>0</v>
      </c>
      <c r="Y55" s="77">
        <f t="shared" si="12"/>
        <v>-38155600</v>
      </c>
    </row>
    <row r="56" spans="1:25" x14ac:dyDescent="0.25">
      <c r="A56" s="300" t="s">
        <v>448</v>
      </c>
      <c r="B56" s="300"/>
      <c r="C56" s="300"/>
      <c r="D56" s="300"/>
      <c r="E56" s="300"/>
      <c r="F56" s="300"/>
      <c r="G56" s="8">
        <v>48</v>
      </c>
      <c r="H56" s="76">
        <v>0</v>
      </c>
      <c r="I56" s="76">
        <v>0</v>
      </c>
      <c r="J56" s="76">
        <v>0</v>
      </c>
      <c r="K56" s="76">
        <v>0</v>
      </c>
      <c r="L56" s="76">
        <v>0</v>
      </c>
      <c r="M56" s="76">
        <v>0</v>
      </c>
      <c r="N56" s="76">
        <v>0</v>
      </c>
      <c r="O56" s="76">
        <v>0</v>
      </c>
      <c r="P56" s="76">
        <v>0</v>
      </c>
      <c r="Q56" s="76">
        <v>0</v>
      </c>
      <c r="R56" s="76">
        <v>0</v>
      </c>
      <c r="S56" s="76">
        <v>0</v>
      </c>
      <c r="T56" s="76">
        <v>0</v>
      </c>
      <c r="U56" s="76">
        <v>4431107</v>
      </c>
      <c r="V56" s="76">
        <v>0</v>
      </c>
      <c r="W56" s="77">
        <f t="shared" si="11"/>
        <v>4431107</v>
      </c>
      <c r="X56" s="76">
        <v>0</v>
      </c>
      <c r="Y56" s="77">
        <f t="shared" si="12"/>
        <v>4431107</v>
      </c>
    </row>
    <row r="57" spans="1:25" ht="23.25" customHeight="1" x14ac:dyDescent="0.25">
      <c r="A57" s="300" t="s">
        <v>460</v>
      </c>
      <c r="B57" s="300"/>
      <c r="C57" s="300"/>
      <c r="D57" s="300"/>
      <c r="E57" s="300"/>
      <c r="F57" s="300"/>
      <c r="G57" s="8">
        <v>49</v>
      </c>
      <c r="H57" s="76">
        <v>0</v>
      </c>
      <c r="I57" s="76">
        <v>0</v>
      </c>
      <c r="J57" s="76">
        <v>0</v>
      </c>
      <c r="K57" s="76">
        <v>0</v>
      </c>
      <c r="L57" s="76">
        <v>0</v>
      </c>
      <c r="M57" s="76">
        <v>0</v>
      </c>
      <c r="N57" s="76">
        <v>0</v>
      </c>
      <c r="O57" s="76">
        <v>0</v>
      </c>
      <c r="P57" s="76">
        <v>0</v>
      </c>
      <c r="Q57" s="76">
        <v>0</v>
      </c>
      <c r="R57" s="76">
        <v>0</v>
      </c>
      <c r="S57" s="76">
        <v>0</v>
      </c>
      <c r="T57" s="76">
        <v>0</v>
      </c>
      <c r="U57" s="76">
        <v>60715555</v>
      </c>
      <c r="V57" s="76">
        <v>-60715555</v>
      </c>
      <c r="W57" s="77">
        <f t="shared" si="11"/>
        <v>0</v>
      </c>
      <c r="X57" s="76">
        <v>0</v>
      </c>
      <c r="Y57" s="77">
        <f t="shared" si="12"/>
        <v>0</v>
      </c>
    </row>
    <row r="58" spans="1:25" ht="23.25" customHeight="1" x14ac:dyDescent="0.25">
      <c r="A58" s="300" t="s">
        <v>450</v>
      </c>
      <c r="B58" s="300"/>
      <c r="C58" s="300"/>
      <c r="D58" s="300"/>
      <c r="E58" s="300"/>
      <c r="F58" s="300"/>
      <c r="G58" s="8">
        <v>50</v>
      </c>
      <c r="H58" s="76">
        <v>0</v>
      </c>
      <c r="I58" s="76">
        <v>0</v>
      </c>
      <c r="J58" s="76">
        <v>0</v>
      </c>
      <c r="K58" s="76">
        <v>0</v>
      </c>
      <c r="L58" s="76">
        <v>0</v>
      </c>
      <c r="M58" s="76">
        <v>0</v>
      </c>
      <c r="N58" s="76">
        <v>0</v>
      </c>
      <c r="O58" s="76">
        <v>0</v>
      </c>
      <c r="P58" s="76">
        <v>0</v>
      </c>
      <c r="Q58" s="76">
        <v>0</v>
      </c>
      <c r="R58" s="76">
        <v>0</v>
      </c>
      <c r="S58" s="76">
        <v>0</v>
      </c>
      <c r="T58" s="76">
        <v>0</v>
      </c>
      <c r="U58" s="76">
        <v>0</v>
      </c>
      <c r="V58" s="76">
        <v>0</v>
      </c>
      <c r="W58" s="77">
        <f t="shared" si="11"/>
        <v>0</v>
      </c>
      <c r="X58" s="76">
        <v>0</v>
      </c>
      <c r="Y58" s="77">
        <f t="shared" si="12"/>
        <v>0</v>
      </c>
    </row>
    <row r="59" spans="1:25" ht="24" customHeight="1" x14ac:dyDescent="0.25">
      <c r="A59" s="318" t="s">
        <v>461</v>
      </c>
      <c r="B59" s="318"/>
      <c r="C59" s="318"/>
      <c r="D59" s="318"/>
      <c r="E59" s="318"/>
      <c r="F59" s="318"/>
      <c r="G59" s="10">
        <v>51</v>
      </c>
      <c r="H59" s="79">
        <f t="shared" ref="H59:T59" si="13">SUM(H39:H58)</f>
        <v>209244420</v>
      </c>
      <c r="I59" s="79">
        <f t="shared" si="13"/>
        <v>-2131085</v>
      </c>
      <c r="J59" s="79">
        <f t="shared" si="13"/>
        <v>18548510</v>
      </c>
      <c r="K59" s="79">
        <f t="shared" si="13"/>
        <v>48811980</v>
      </c>
      <c r="L59" s="79">
        <f t="shared" si="13"/>
        <v>15684660</v>
      </c>
      <c r="M59" s="79">
        <f t="shared" si="13"/>
        <v>0</v>
      </c>
      <c r="N59" s="79">
        <f t="shared" si="13"/>
        <v>31713713</v>
      </c>
      <c r="O59" s="79">
        <f t="shared" si="13"/>
        <v>0</v>
      </c>
      <c r="P59" s="79">
        <f t="shared" si="13"/>
        <v>0</v>
      </c>
      <c r="Q59" s="79">
        <f t="shared" si="13"/>
        <v>0</v>
      </c>
      <c r="R59" s="79">
        <f t="shared" si="13"/>
        <v>0</v>
      </c>
      <c r="S59" s="79">
        <f t="shared" si="13"/>
        <v>0</v>
      </c>
      <c r="T59" s="79">
        <f t="shared" si="13"/>
        <v>0</v>
      </c>
      <c r="U59" s="79">
        <f>SUM(U39:U58)</f>
        <v>154585859</v>
      </c>
      <c r="V59" s="79">
        <f>SUM(V39:V58)</f>
        <v>77500231</v>
      </c>
      <c r="W59" s="79">
        <f>SUM(W39:W58)</f>
        <v>522588968</v>
      </c>
      <c r="X59" s="79">
        <f>SUM(X39:X58)</f>
        <v>0</v>
      </c>
      <c r="Y59" s="79">
        <f>SUM(Y39:Y58)</f>
        <v>522588968</v>
      </c>
    </row>
    <row r="60" spans="1:25" x14ac:dyDescent="0.25">
      <c r="A60" s="319" t="s">
        <v>385</v>
      </c>
      <c r="B60" s="320"/>
      <c r="C60" s="320"/>
      <c r="D60" s="320"/>
      <c r="E60" s="320"/>
      <c r="F60" s="320"/>
      <c r="G60" s="320"/>
      <c r="H60" s="320"/>
      <c r="I60" s="320"/>
      <c r="J60" s="320"/>
      <c r="K60" s="320"/>
      <c r="L60" s="320"/>
      <c r="M60" s="320"/>
      <c r="N60" s="320"/>
      <c r="O60" s="320"/>
      <c r="P60" s="320"/>
      <c r="Q60" s="320"/>
      <c r="R60" s="320"/>
      <c r="S60" s="320"/>
      <c r="T60" s="320"/>
      <c r="U60" s="320"/>
      <c r="V60" s="320"/>
      <c r="W60" s="320"/>
      <c r="X60" s="320"/>
      <c r="Y60" s="320"/>
    </row>
    <row r="61" spans="1:25" ht="31.5" customHeight="1" x14ac:dyDescent="0.25">
      <c r="A61" s="322" t="s">
        <v>462</v>
      </c>
      <c r="B61" s="322"/>
      <c r="C61" s="322"/>
      <c r="D61" s="322"/>
      <c r="E61" s="322"/>
      <c r="F61" s="322"/>
      <c r="G61" s="9">
        <v>52</v>
      </c>
      <c r="H61" s="78">
        <f t="shared" ref="H61:T61" si="14">SUM(H41:H49)</f>
        <v>0</v>
      </c>
      <c r="I61" s="78">
        <f t="shared" si="14"/>
        <v>0</v>
      </c>
      <c r="J61" s="78">
        <f t="shared" si="14"/>
        <v>0</v>
      </c>
      <c r="K61" s="78">
        <f t="shared" si="14"/>
        <v>0</v>
      </c>
      <c r="L61" s="78">
        <f t="shared" si="14"/>
        <v>0</v>
      </c>
      <c r="M61" s="78">
        <f t="shared" si="14"/>
        <v>0</v>
      </c>
      <c r="N61" s="78">
        <f t="shared" si="14"/>
        <v>0</v>
      </c>
      <c r="O61" s="78">
        <f t="shared" si="14"/>
        <v>0</v>
      </c>
      <c r="P61" s="78">
        <f t="shared" si="14"/>
        <v>0</v>
      </c>
      <c r="Q61" s="78">
        <f t="shared" si="14"/>
        <v>0</v>
      </c>
      <c r="R61" s="78">
        <f t="shared" si="14"/>
        <v>0</v>
      </c>
      <c r="S61" s="78">
        <f t="shared" si="14"/>
        <v>0</v>
      </c>
      <c r="T61" s="78">
        <f t="shared" si="14"/>
        <v>0</v>
      </c>
      <c r="U61" s="78">
        <f>SUM(U41:U49)</f>
        <v>0</v>
      </c>
      <c r="V61" s="78">
        <f>SUM(V41:V49)</f>
        <v>0</v>
      </c>
      <c r="W61" s="78">
        <f>SUM(W41:W49)</f>
        <v>0</v>
      </c>
      <c r="X61" s="78">
        <f>SUM(X41:X49)</f>
        <v>0</v>
      </c>
      <c r="Y61" s="78">
        <f>SUM(Y41:Y49)</f>
        <v>0</v>
      </c>
    </row>
    <row r="62" spans="1:25" ht="27.75" customHeight="1" x14ac:dyDescent="0.25">
      <c r="A62" s="322" t="s">
        <v>463</v>
      </c>
      <c r="B62" s="322"/>
      <c r="C62" s="322"/>
      <c r="D62" s="322"/>
      <c r="E62" s="322"/>
      <c r="F62" s="322"/>
      <c r="G62" s="9">
        <v>53</v>
      </c>
      <c r="H62" s="78">
        <f t="shared" ref="H62:T62" si="15">H40+H61</f>
        <v>0</v>
      </c>
      <c r="I62" s="78">
        <f t="shared" si="15"/>
        <v>0</v>
      </c>
      <c r="J62" s="78">
        <f t="shared" si="15"/>
        <v>0</v>
      </c>
      <c r="K62" s="78">
        <f t="shared" si="15"/>
        <v>0</v>
      </c>
      <c r="L62" s="78">
        <f t="shared" si="15"/>
        <v>0</v>
      </c>
      <c r="M62" s="78">
        <f t="shared" si="15"/>
        <v>0</v>
      </c>
      <c r="N62" s="78">
        <f t="shared" si="15"/>
        <v>0</v>
      </c>
      <c r="O62" s="78">
        <f t="shared" si="15"/>
        <v>0</v>
      </c>
      <c r="P62" s="78">
        <f t="shared" si="15"/>
        <v>0</v>
      </c>
      <c r="Q62" s="78">
        <f t="shared" si="15"/>
        <v>0</v>
      </c>
      <c r="R62" s="78">
        <f t="shared" si="15"/>
        <v>0</v>
      </c>
      <c r="S62" s="78">
        <f t="shared" si="15"/>
        <v>0</v>
      </c>
      <c r="T62" s="78">
        <f t="shared" si="15"/>
        <v>0</v>
      </c>
      <c r="U62" s="78">
        <f>U40+U61</f>
        <v>0</v>
      </c>
      <c r="V62" s="78">
        <f>V40+V61</f>
        <v>77500231</v>
      </c>
      <c r="W62" s="78">
        <f>W40+W61</f>
        <v>77500231</v>
      </c>
      <c r="X62" s="78">
        <f>X40+X61</f>
        <v>0</v>
      </c>
      <c r="Y62" s="78">
        <f>Y40+Y61</f>
        <v>77500231</v>
      </c>
    </row>
    <row r="63" spans="1:25" ht="29.25" customHeight="1" x14ac:dyDescent="0.25">
      <c r="A63" s="324" t="s">
        <v>464</v>
      </c>
      <c r="B63" s="324"/>
      <c r="C63" s="324"/>
      <c r="D63" s="324"/>
      <c r="E63" s="324"/>
      <c r="F63" s="324"/>
      <c r="G63" s="10">
        <v>54</v>
      </c>
      <c r="H63" s="79">
        <f t="shared" ref="H63:T63" si="16">SUM(H50:H58)</f>
        <v>0</v>
      </c>
      <c r="I63" s="79">
        <f t="shared" si="16"/>
        <v>5526836</v>
      </c>
      <c r="J63" s="79">
        <f t="shared" si="16"/>
        <v>0</v>
      </c>
      <c r="K63" s="79">
        <f t="shared" si="16"/>
        <v>0</v>
      </c>
      <c r="L63" s="79">
        <f t="shared" si="16"/>
        <v>-21503164</v>
      </c>
      <c r="M63" s="79">
        <f t="shared" si="16"/>
        <v>0</v>
      </c>
      <c r="N63" s="79">
        <f t="shared" si="16"/>
        <v>0</v>
      </c>
      <c r="O63" s="79">
        <f t="shared" si="16"/>
        <v>0</v>
      </c>
      <c r="P63" s="79">
        <f t="shared" si="16"/>
        <v>0</v>
      </c>
      <c r="Q63" s="79">
        <f t="shared" si="16"/>
        <v>0</v>
      </c>
      <c r="R63" s="79">
        <f t="shared" si="16"/>
        <v>0</v>
      </c>
      <c r="S63" s="79">
        <f t="shared" si="16"/>
        <v>0</v>
      </c>
      <c r="T63" s="79">
        <f t="shared" si="16"/>
        <v>0</v>
      </c>
      <c r="U63" s="79">
        <f>SUM(U50:U58)</f>
        <v>26991062</v>
      </c>
      <c r="V63" s="79">
        <f>SUM(V50:V58)</f>
        <v>-60715555</v>
      </c>
      <c r="W63" s="79">
        <f>SUM(W50:W58)</f>
        <v>-6694493</v>
      </c>
      <c r="X63" s="79">
        <f>SUM(X50:X58)</f>
        <v>0</v>
      </c>
      <c r="Y63" s="79">
        <f>SUM(Y50:Y58)</f>
        <v>-6694493</v>
      </c>
    </row>
  </sheetData>
  <sheetProtection algorithmName="SHA-512" hashValue="q17Mnj40W64KhdnSUyIydmOU4DIQeAhqhgqRO3vXjFMN3DIeEwUNTa1P39CLaCSe+2YGItpdxLWlH1SJL/qT9A==" saltValue="zO69V2GIS99xZrGViQTYI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5:F25"/>
    <mergeCell ref="A26:F26"/>
    <mergeCell ref="A27:F27"/>
    <mergeCell ref="A28:F28"/>
    <mergeCell ref="A29:F29"/>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6"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tabSelected="1" zoomScale="115" zoomScaleNormal="115" workbookViewId="0">
      <selection sqref="A1:J30"/>
    </sheetView>
  </sheetViews>
  <sheetFormatPr defaultRowHeight="13.2" x14ac:dyDescent="0.25"/>
  <cols>
    <col min="10" max="10" width="8.21875" customWidth="1"/>
  </cols>
  <sheetData>
    <row r="1" spans="1:10" ht="120" customHeight="1" x14ac:dyDescent="0.25">
      <c r="A1" s="326" t="s">
        <v>518</v>
      </c>
      <c r="B1" s="327"/>
      <c r="C1" s="327"/>
      <c r="D1" s="327"/>
      <c r="E1" s="327"/>
      <c r="F1" s="327"/>
      <c r="G1" s="327"/>
      <c r="H1" s="327"/>
      <c r="I1" s="327"/>
      <c r="J1" s="327"/>
    </row>
    <row r="2" spans="1:10" ht="120" customHeight="1" x14ac:dyDescent="0.25">
      <c r="A2" s="327"/>
      <c r="B2" s="327"/>
      <c r="C2" s="327"/>
      <c r="D2" s="327"/>
      <c r="E2" s="327"/>
      <c r="F2" s="327"/>
      <c r="G2" s="327"/>
      <c r="H2" s="327"/>
      <c r="I2" s="327"/>
      <c r="J2" s="327"/>
    </row>
    <row r="3" spans="1:10" ht="120" customHeight="1" x14ac:dyDescent="0.25">
      <c r="A3" s="327"/>
      <c r="B3" s="327"/>
      <c r="C3" s="327"/>
      <c r="D3" s="327"/>
      <c r="E3" s="327"/>
      <c r="F3" s="327"/>
      <c r="G3" s="327"/>
      <c r="H3" s="327"/>
      <c r="I3" s="327"/>
      <c r="J3" s="327"/>
    </row>
    <row r="4" spans="1:10" ht="120" customHeight="1" x14ac:dyDescent="0.25">
      <c r="A4" s="327"/>
      <c r="B4" s="327"/>
      <c r="C4" s="327"/>
      <c r="D4" s="327"/>
      <c r="E4" s="327"/>
      <c r="F4" s="327"/>
      <c r="G4" s="327"/>
      <c r="H4" s="327"/>
      <c r="I4" s="327"/>
      <c r="J4" s="327"/>
    </row>
    <row r="5" spans="1:10" ht="120" customHeight="1" x14ac:dyDescent="0.25">
      <c r="A5" s="327"/>
      <c r="B5" s="327"/>
      <c r="C5" s="327"/>
      <c r="D5" s="327"/>
      <c r="E5" s="327"/>
      <c r="F5" s="327"/>
      <c r="G5" s="327"/>
      <c r="H5" s="327"/>
      <c r="I5" s="327"/>
      <c r="J5" s="327"/>
    </row>
    <row r="6" spans="1:10" ht="120" customHeight="1" x14ac:dyDescent="0.25">
      <c r="A6" s="327"/>
      <c r="B6" s="327"/>
      <c r="C6" s="327"/>
      <c r="D6" s="327"/>
      <c r="E6" s="327"/>
      <c r="F6" s="327"/>
      <c r="G6" s="327"/>
      <c r="H6" s="327"/>
      <c r="I6" s="327"/>
      <c r="J6" s="327"/>
    </row>
    <row r="7" spans="1:10" ht="120" customHeight="1" x14ac:dyDescent="0.25">
      <c r="A7" s="327"/>
      <c r="B7" s="327"/>
      <c r="C7" s="327"/>
      <c r="D7" s="327"/>
      <c r="E7" s="327"/>
      <c r="F7" s="327"/>
      <c r="G7" s="327"/>
      <c r="H7" s="327"/>
      <c r="I7" s="327"/>
      <c r="J7" s="327"/>
    </row>
    <row r="8" spans="1:10" ht="120" customHeight="1" x14ac:dyDescent="0.25">
      <c r="A8" s="327"/>
      <c r="B8" s="327"/>
      <c r="C8" s="327"/>
      <c r="D8" s="327"/>
      <c r="E8" s="327"/>
      <c r="F8" s="327"/>
      <c r="G8" s="327"/>
      <c r="H8" s="327"/>
      <c r="I8" s="327"/>
      <c r="J8" s="327"/>
    </row>
    <row r="9" spans="1:10" ht="120" customHeight="1" x14ac:dyDescent="0.25">
      <c r="A9" s="327"/>
      <c r="B9" s="327"/>
      <c r="C9" s="327"/>
      <c r="D9" s="327"/>
      <c r="E9" s="327"/>
      <c r="F9" s="327"/>
      <c r="G9" s="327"/>
      <c r="H9" s="327"/>
      <c r="I9" s="327"/>
      <c r="J9" s="327"/>
    </row>
    <row r="10" spans="1:10" ht="120" customHeight="1" x14ac:dyDescent="0.25">
      <c r="A10" s="327"/>
      <c r="B10" s="327"/>
      <c r="C10" s="327"/>
      <c r="D10" s="327"/>
      <c r="E10" s="327"/>
      <c r="F10" s="327"/>
      <c r="G10" s="327"/>
      <c r="H10" s="327"/>
      <c r="I10" s="327"/>
      <c r="J10" s="327"/>
    </row>
    <row r="11" spans="1:10" ht="120" customHeight="1" x14ac:dyDescent="0.25">
      <c r="A11" s="327"/>
      <c r="B11" s="327"/>
      <c r="C11" s="327"/>
      <c r="D11" s="327"/>
      <c r="E11" s="327"/>
      <c r="F11" s="327"/>
      <c r="G11" s="327"/>
      <c r="H11" s="327"/>
      <c r="I11" s="327"/>
      <c r="J11" s="327"/>
    </row>
    <row r="12" spans="1:10" ht="120" customHeight="1" x14ac:dyDescent="0.25">
      <c r="A12" s="327"/>
      <c r="B12" s="327"/>
      <c r="C12" s="327"/>
      <c r="D12" s="327"/>
      <c r="E12" s="327"/>
      <c r="F12" s="327"/>
      <c r="G12" s="327"/>
      <c r="H12" s="327"/>
      <c r="I12" s="327"/>
      <c r="J12" s="327"/>
    </row>
    <row r="13" spans="1:10" ht="120" customHeight="1" x14ac:dyDescent="0.25">
      <c r="A13" s="327"/>
      <c r="B13" s="327"/>
      <c r="C13" s="327"/>
      <c r="D13" s="327"/>
      <c r="E13" s="327"/>
      <c r="F13" s="327"/>
      <c r="G13" s="327"/>
      <c r="H13" s="327"/>
      <c r="I13" s="327"/>
      <c r="J13" s="327"/>
    </row>
    <row r="14" spans="1:10" ht="120" customHeight="1" x14ac:dyDescent="0.25">
      <c r="A14" s="327"/>
      <c r="B14" s="327"/>
      <c r="C14" s="327"/>
      <c r="D14" s="327"/>
      <c r="E14" s="327"/>
      <c r="F14" s="327"/>
      <c r="G14" s="327"/>
      <c r="H14" s="327"/>
      <c r="I14" s="327"/>
      <c r="J14" s="327"/>
    </row>
    <row r="15" spans="1:10" ht="120" customHeight="1" x14ac:dyDescent="0.25">
      <c r="A15" s="327"/>
      <c r="B15" s="327"/>
      <c r="C15" s="327"/>
      <c r="D15" s="327"/>
      <c r="E15" s="327"/>
      <c r="F15" s="327"/>
      <c r="G15" s="327"/>
      <c r="H15" s="327"/>
      <c r="I15" s="327"/>
      <c r="J15" s="327"/>
    </row>
    <row r="16" spans="1:10" ht="120" customHeight="1" x14ac:dyDescent="0.25">
      <c r="A16" s="327"/>
      <c r="B16" s="327"/>
      <c r="C16" s="327"/>
      <c r="D16" s="327"/>
      <c r="E16" s="327"/>
      <c r="F16" s="327"/>
      <c r="G16" s="327"/>
      <c r="H16" s="327"/>
      <c r="I16" s="327"/>
      <c r="J16" s="327"/>
    </row>
    <row r="17" spans="1:10" ht="120" customHeight="1" x14ac:dyDescent="0.25">
      <c r="A17" s="327"/>
      <c r="B17" s="327"/>
      <c r="C17" s="327"/>
      <c r="D17" s="327"/>
      <c r="E17" s="327"/>
      <c r="F17" s="327"/>
      <c r="G17" s="327"/>
      <c r="H17" s="327"/>
      <c r="I17" s="327"/>
      <c r="J17" s="327"/>
    </row>
    <row r="18" spans="1:10" ht="12.75" customHeight="1" x14ac:dyDescent="0.25">
      <c r="A18" s="327"/>
      <c r="B18" s="327"/>
      <c r="C18" s="327"/>
      <c r="D18" s="327"/>
      <c r="E18" s="327"/>
      <c r="F18" s="327"/>
      <c r="G18" s="327"/>
      <c r="H18" s="327"/>
      <c r="I18" s="327"/>
      <c r="J18" s="327"/>
    </row>
    <row r="19" spans="1:10" ht="12.75" customHeight="1" x14ac:dyDescent="0.25">
      <c r="A19" s="327"/>
      <c r="B19" s="327"/>
      <c r="C19" s="327"/>
      <c r="D19" s="327"/>
      <c r="E19" s="327"/>
      <c r="F19" s="327"/>
      <c r="G19" s="327"/>
      <c r="H19" s="327"/>
      <c r="I19" s="327"/>
      <c r="J19" s="327"/>
    </row>
    <row r="20" spans="1:10" ht="12.75" customHeight="1" x14ac:dyDescent="0.25">
      <c r="A20" s="327"/>
      <c r="B20" s="327"/>
      <c r="C20" s="327"/>
      <c r="D20" s="327"/>
      <c r="E20" s="327"/>
      <c r="F20" s="327"/>
      <c r="G20" s="327"/>
      <c r="H20" s="327"/>
      <c r="I20" s="327"/>
      <c r="J20" s="327"/>
    </row>
    <row r="21" spans="1:10" ht="12.75" customHeight="1" x14ac:dyDescent="0.25">
      <c r="A21" s="327"/>
      <c r="B21" s="327"/>
      <c r="C21" s="327"/>
      <c r="D21" s="327"/>
      <c r="E21" s="327"/>
      <c r="F21" s="327"/>
      <c r="G21" s="327"/>
      <c r="H21" s="327"/>
      <c r="I21" s="327"/>
      <c r="J21" s="327"/>
    </row>
    <row r="22" spans="1:10" ht="12.75" customHeight="1" x14ac:dyDescent="0.25">
      <c r="A22" s="327"/>
      <c r="B22" s="327"/>
      <c r="C22" s="327"/>
      <c r="D22" s="327"/>
      <c r="E22" s="327"/>
      <c r="F22" s="327"/>
      <c r="G22" s="327"/>
      <c r="H22" s="327"/>
      <c r="I22" s="327"/>
      <c r="J22" s="327"/>
    </row>
    <row r="23" spans="1:10" ht="12.75" customHeight="1" x14ac:dyDescent="0.25">
      <c r="A23" s="327"/>
      <c r="B23" s="327"/>
      <c r="C23" s="327"/>
      <c r="D23" s="327"/>
      <c r="E23" s="327"/>
      <c r="F23" s="327"/>
      <c r="G23" s="327"/>
      <c r="H23" s="327"/>
      <c r="I23" s="327"/>
      <c r="J23" s="327"/>
    </row>
    <row r="24" spans="1:10" ht="12.75" customHeight="1" x14ac:dyDescent="0.25">
      <c r="A24" s="327"/>
      <c r="B24" s="327"/>
      <c r="C24" s="327"/>
      <c r="D24" s="327"/>
      <c r="E24" s="327"/>
      <c r="F24" s="327"/>
      <c r="G24" s="327"/>
      <c r="H24" s="327"/>
      <c r="I24" s="327"/>
      <c r="J24" s="327"/>
    </row>
    <row r="25" spans="1:10" ht="12.75" customHeight="1" x14ac:dyDescent="0.25">
      <c r="A25" s="327"/>
      <c r="B25" s="327"/>
      <c r="C25" s="327"/>
      <c r="D25" s="327"/>
      <c r="E25" s="327"/>
      <c r="F25" s="327"/>
      <c r="G25" s="327"/>
      <c r="H25" s="327"/>
      <c r="I25" s="327"/>
      <c r="J25" s="327"/>
    </row>
    <row r="26" spans="1:10" ht="12.75" customHeight="1" x14ac:dyDescent="0.25">
      <c r="A26" s="327"/>
      <c r="B26" s="327"/>
      <c r="C26" s="327"/>
      <c r="D26" s="327"/>
      <c r="E26" s="327"/>
      <c r="F26" s="327"/>
      <c r="G26" s="327"/>
      <c r="H26" s="327"/>
      <c r="I26" s="327"/>
      <c r="J26" s="327"/>
    </row>
    <row r="27" spans="1:10" ht="12.75" customHeight="1" x14ac:dyDescent="0.25">
      <c r="A27" s="327"/>
      <c r="B27" s="327"/>
      <c r="C27" s="327"/>
      <c r="D27" s="327"/>
      <c r="E27" s="327"/>
      <c r="F27" s="327"/>
      <c r="G27" s="327"/>
      <c r="H27" s="327"/>
      <c r="I27" s="327"/>
      <c r="J27" s="327"/>
    </row>
    <row r="28" spans="1:10" ht="12.75" customHeight="1" x14ac:dyDescent="0.25">
      <c r="A28" s="327"/>
      <c r="B28" s="327"/>
      <c r="C28" s="327"/>
      <c r="D28" s="327"/>
      <c r="E28" s="327"/>
      <c r="F28" s="327"/>
      <c r="G28" s="327"/>
      <c r="H28" s="327"/>
      <c r="I28" s="327"/>
      <c r="J28" s="327"/>
    </row>
    <row r="29" spans="1:10" ht="12.75" customHeight="1" x14ac:dyDescent="0.25">
      <c r="A29" s="327"/>
      <c r="B29" s="327"/>
      <c r="C29" s="327"/>
      <c r="D29" s="327"/>
      <c r="E29" s="327"/>
      <c r="F29" s="327"/>
      <c r="G29" s="327"/>
      <c r="H29" s="327"/>
      <c r="I29" s="327"/>
      <c r="J29" s="327"/>
    </row>
    <row r="30" spans="1:10" ht="12.75" customHeight="1" x14ac:dyDescent="0.25">
      <c r="A30" s="327"/>
      <c r="B30" s="327"/>
      <c r="C30" s="327"/>
      <c r="D30" s="327"/>
      <c r="E30" s="327"/>
      <c r="F30" s="327"/>
      <c r="G30" s="327"/>
      <c r="H30" s="327"/>
      <c r="I30" s="327"/>
      <c r="J30" s="327"/>
    </row>
  </sheetData>
  <mergeCells count="1">
    <mergeCell ref="A1:J3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d8745bc5-821e-4205-946a-621c2da728c8"/>
    <ds:schemaRef ds:uri="http://schemas.microsoft.com/office/2006/documentManagement/types"/>
    <ds:schemaRef ds:uri="http://purl.org/dc/elements/1.1/"/>
    <ds:schemaRef ds:uri="http://purl.org/dc/terms/"/>
    <ds:schemaRef ds:uri="http://purl.org/dc/dcmitype/"/>
    <ds:schemaRef ds:uri="22baa3bd-a2fa-4ea9-9ebb-3a9c6a55952b"/>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679853C-2251-4EBD-A354-4E6C08001D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Katarina Živković</cp:lastModifiedBy>
  <cp:lastPrinted>2022-03-21T10:35:50Z</cp:lastPrinted>
  <dcterms:created xsi:type="dcterms:W3CDTF">2008-10-17T11:51:54Z</dcterms:created>
  <dcterms:modified xsi:type="dcterms:W3CDTF">2022-03-30T12:02:40Z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