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aveExternalLinkValues="0" codeName="ThisWorkbook" defaultThemeVersion="124226"/>
  <mc:AlternateContent xmlns:mc="http://schemas.openxmlformats.org/markup-compatibility/2006">
    <mc:Choice Requires="x15">
      <x15ac:absPath xmlns:x15ac="http://schemas.microsoft.com/office/spreadsheetml/2010/11/ac" url="C:\Users\financije\Desktop\31.12.2024. predan 30.04.2025 – revidirani\ENG\Konsolidirano\"/>
    </mc:Choice>
  </mc:AlternateContent>
  <xr:revisionPtr revIDLastSave="0" documentId="13_ncr:1_{08BE96FF-C3DC-4832-B353-988FED22CEBC}" xr6:coauthVersionLast="47" xr6:coauthVersionMax="47" xr10:uidLastSave="{00000000-0000-0000-0000-000000000000}"/>
  <bookViews>
    <workbookView xWindow="-120" yWindow="-120" windowWidth="29040" windowHeight="15720" xr2:uid="{00000000-000D-0000-FFFF-FFFF00000000}"/>
  </bookViews>
  <sheets>
    <sheet name="General data" sheetId="23"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81029"/>
</workbook>
</file>

<file path=xl/calcChain.xml><?xml version="1.0" encoding="utf-8"?>
<calcChain xmlns="http://schemas.openxmlformats.org/spreadsheetml/2006/main">
  <c r="U36" i="22" l="1"/>
  <c r="V36" i="22"/>
  <c r="V11" i="22"/>
  <c r="V27" i="22"/>
  <c r="U27" i="22"/>
  <c r="A4" i="20" l="1"/>
  <c r="A4" i="19"/>
  <c r="I20" i="21" l="1"/>
  <c r="H20" i="21"/>
  <c r="X63" i="22" l="1"/>
  <c r="T63" i="22"/>
  <c r="S63" i="22"/>
  <c r="R63" i="22"/>
  <c r="Q63" i="22"/>
  <c r="P63" i="22"/>
  <c r="O63" i="22"/>
  <c r="N63" i="22"/>
  <c r="M63" i="22"/>
  <c r="L63" i="22"/>
  <c r="K63" i="22"/>
  <c r="J63" i="22"/>
  <c r="I63" i="22"/>
  <c r="H63" i="22"/>
  <c r="X61" i="22"/>
  <c r="X62" i="22" s="1"/>
  <c r="V61" i="22"/>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W58" i="22"/>
  <c r="Y58" i="22" s="1"/>
  <c r="W57" i="22"/>
  <c r="Y57"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X39" i="22"/>
  <c r="X59" i="22" s="1"/>
  <c r="V39" i="22"/>
  <c r="U39" i="22"/>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W38" i="22"/>
  <c r="Y38" i="22" s="1"/>
  <c r="W37" i="22"/>
  <c r="Y37" i="22" s="1"/>
  <c r="W36" i="22"/>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Y14" i="22" s="1"/>
  <c r="W13" i="22"/>
  <c r="W12" i="22"/>
  <c r="Y12" i="22" s="1"/>
  <c r="W11" i="22"/>
  <c r="Y11"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W9" i="22"/>
  <c r="Y9" i="22" s="1"/>
  <c r="W8" i="22"/>
  <c r="Y8" i="22" s="1"/>
  <c r="W7" i="22"/>
  <c r="H13" i="21"/>
  <c r="H21" i="21" s="1"/>
  <c r="I97" i="19"/>
  <c r="H97" i="19"/>
  <c r="I90" i="19"/>
  <c r="H90" i="19"/>
  <c r="I117" i="18"/>
  <c r="H117" i="18"/>
  <c r="I105" i="18"/>
  <c r="H105" i="18"/>
  <c r="I98" i="18"/>
  <c r="H98" i="18"/>
  <c r="I94" i="18"/>
  <c r="V40" i="22" s="1"/>
  <c r="W40" i="22" s="1"/>
  <c r="Y40" i="22" s="1"/>
  <c r="H94" i="18"/>
  <c r="I91" i="18"/>
  <c r="H91" i="18"/>
  <c r="I85" i="18"/>
  <c r="H85" i="18"/>
  <c r="H78" i="18"/>
  <c r="V62" i="22" l="1"/>
  <c r="V56" i="22"/>
  <c r="V63" i="22" s="1"/>
  <c r="U56" i="22"/>
  <c r="H107" i="19"/>
  <c r="H108" i="19" s="1"/>
  <c r="W39" i="22"/>
  <c r="Y34" i="22"/>
  <c r="I107" i="19"/>
  <c r="I108" i="19" s="1"/>
  <c r="W10" i="22"/>
  <c r="W30" i="22" s="1"/>
  <c r="W34" i="22"/>
  <c r="W32" i="22"/>
  <c r="W33" i="22" s="1"/>
  <c r="Y61" i="22"/>
  <c r="Y62" i="22" s="1"/>
  <c r="W61" i="22"/>
  <c r="W62" i="22" s="1"/>
  <c r="Y36" i="22"/>
  <c r="Y39" i="22" s="1"/>
  <c r="Y7" i="22"/>
  <c r="Y10" i="22" s="1"/>
  <c r="Y13" i="22"/>
  <c r="Y32" i="22" s="1"/>
  <c r="Y33" i="22" s="1"/>
  <c r="U63" i="22" l="1"/>
  <c r="W56" i="22"/>
  <c r="V59" i="22"/>
  <c r="U59" i="22"/>
  <c r="Y30" i="22"/>
  <c r="I48" i="21"/>
  <c r="H48" i="21"/>
  <c r="I42" i="21"/>
  <c r="H42" i="21"/>
  <c r="I35" i="21"/>
  <c r="H35" i="21"/>
  <c r="I29" i="21"/>
  <c r="H29" i="21"/>
  <c r="I13" i="21"/>
  <c r="I21" i="21" s="1"/>
  <c r="I54" i="20"/>
  <c r="H54" i="20"/>
  <c r="I48" i="20"/>
  <c r="H48" i="20"/>
  <c r="I41" i="20"/>
  <c r="H41" i="20"/>
  <c r="I35" i="20"/>
  <c r="H35" i="20"/>
  <c r="I19" i="20"/>
  <c r="H19" i="20"/>
  <c r="I9" i="20"/>
  <c r="H9" i="20"/>
  <c r="I69" i="19"/>
  <c r="H69" i="19"/>
  <c r="I47" i="19"/>
  <c r="H47" i="19"/>
  <c r="I36" i="19"/>
  <c r="H36" i="19"/>
  <c r="I28" i="19"/>
  <c r="H28" i="19"/>
  <c r="I25" i="19"/>
  <c r="H25" i="19"/>
  <c r="I19" i="19"/>
  <c r="H19" i="19"/>
  <c r="I15" i="19"/>
  <c r="H15" i="19"/>
  <c r="I7" i="19"/>
  <c r="H7" i="19"/>
  <c r="I78" i="18"/>
  <c r="H75" i="18"/>
  <c r="H133" i="18" s="1"/>
  <c r="I60" i="18"/>
  <c r="H60" i="18"/>
  <c r="I53" i="18"/>
  <c r="H53" i="18"/>
  <c r="I45" i="18"/>
  <c r="H45" i="18"/>
  <c r="I38" i="18"/>
  <c r="H38" i="18"/>
  <c r="I27" i="18"/>
  <c r="H27" i="18"/>
  <c r="I17" i="18"/>
  <c r="H17" i="18"/>
  <c r="I10" i="18"/>
  <c r="H10" i="18"/>
  <c r="H13" i="19" l="1"/>
  <c r="H60" i="19" s="1"/>
  <c r="H59" i="19"/>
  <c r="Y56" i="22"/>
  <c r="W59" i="22"/>
  <c r="W63" i="22"/>
  <c r="I44" i="18"/>
  <c r="I59" i="19"/>
  <c r="H9" i="18"/>
  <c r="I75" i="18"/>
  <c r="I133" i="18" s="1"/>
  <c r="I13" i="19"/>
  <c r="I60" i="19" s="1"/>
  <c r="H55" i="20"/>
  <c r="H36" i="21"/>
  <c r="H49" i="21"/>
  <c r="I9" i="18"/>
  <c r="H44" i="18"/>
  <c r="I42" i="20"/>
  <c r="I55" i="20"/>
  <c r="I36" i="21"/>
  <c r="I49" i="21"/>
  <c r="H61" i="19"/>
  <c r="H8" i="20" s="1"/>
  <c r="H18" i="20" s="1"/>
  <c r="H24" i="20" s="1"/>
  <c r="H27" i="20" s="1"/>
  <c r="H42" i="20"/>
  <c r="H63" i="19" l="1"/>
  <c r="H62" i="19"/>
  <c r="I62" i="19"/>
  <c r="I63" i="19"/>
  <c r="Y63" i="22"/>
  <c r="Y59" i="22"/>
  <c r="I72" i="18"/>
  <c r="I134" i="18" s="1"/>
  <c r="I61" i="19"/>
  <c r="I8" i="20" s="1"/>
  <c r="I18" i="20" s="1"/>
  <c r="I24" i="20" s="1"/>
  <c r="I27" i="20" s="1"/>
  <c r="I57" i="20" s="1"/>
  <c r="I59" i="20" s="1"/>
  <c r="I51" i="21"/>
  <c r="I53" i="21" s="1"/>
  <c r="H51" i="21"/>
  <c r="H53" i="21" s="1"/>
  <c r="H57" i="20"/>
  <c r="H59" i="20" s="1"/>
  <c r="H72" i="18"/>
  <c r="H134" i="18" s="1"/>
  <c r="H67" i="19"/>
  <c r="H86" i="19" s="1"/>
  <c r="H112" i="19" s="1"/>
  <c r="H65" i="19"/>
  <c r="H66" i="19"/>
  <c r="H85" i="19" s="1"/>
  <c r="H89" i="19"/>
  <c r="I89" i="19"/>
  <c r="I67" i="19" l="1"/>
  <c r="I86" i="19" s="1"/>
  <c r="I112" i="19" s="1"/>
  <c r="I66" i="19"/>
  <c r="I85" i="19" s="1"/>
  <c r="H111" i="19"/>
  <c r="H110" i="19" s="1"/>
  <c r="H84" i="19"/>
  <c r="I65" i="19"/>
  <c r="I111" i="19" l="1"/>
  <c r="I110" i="19" s="1"/>
  <c r="I84" i="19"/>
</calcChain>
</file>

<file path=xl/sharedStrings.xml><?xml version="1.0" encoding="utf-8"?>
<sst xmlns="http://schemas.openxmlformats.org/spreadsheetml/2006/main" count="537" uniqueCount="526">
  <si>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</si>
  <si>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</si>
  <si>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</si>
  <si>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</si>
  <si>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12"/>
        <color theme="1"/>
        <rFont val="Arial Rounded MT Bold"/>
        <family val="2"/>
      </rPr>
      <t xml:space="preserve">Annual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</si>
  <si>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</si>
  <si>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</si>
  <si>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</si>
  <si>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</si>
  <si>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</si>
  <si>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</si>
  <si>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</si>
  <si>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</si>
  <si>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</si>
  <si>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</si>
  <si>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</si>
  <si>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</si>
  <si>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</si>
  <si>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</si>
  <si>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</si>
  <si>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Calibri Light"/>
        <family val="2"/>
        <charset val="238"/>
      </rPr>
      <t>KD</t>
    </r>
  </si>
  <si>
    <r>
      <rPr>
        <sz val="9"/>
        <rFont val="Arial"/>
        <family val="2"/>
        <charset val="238"/>
      </rPr>
      <t xml:space="preserve">Audited:   </t>
    </r>
  </si>
  <si>
    <r>
      <rPr>
        <sz val="9"/>
        <rFont val="Arial"/>
        <family val="2"/>
        <charset val="238"/>
      </rPr>
      <t>(RN-not audited/RD-audited)</t>
    </r>
  </si>
  <si>
    <r>
      <rPr>
        <sz val="10"/>
        <color theme="0"/>
        <rFont val="Times New Roman"/>
        <family val="1"/>
        <charset val="238"/>
      </rPr>
      <t>RN</t>
    </r>
  </si>
  <si>
    <r>
      <rPr>
        <sz val="10"/>
        <color theme="0"/>
        <rFont val="Calibri Light"/>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</si>
  <si>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</si>
  <si>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</si>
  <si>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</si>
  <si>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</si>
  <si>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</si>
  <si>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</si>
  <si>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</si>
  <si>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</si>
  <si>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</si>
  <si>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</si>
  <si>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</si>
  <si>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</si>
  <si>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</si>
  <si>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</si>
  <si>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</si>
  <si>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</si>
  <si>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</si>
  <si>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</si>
  <si>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</si>
  <si>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</si>
  <si>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At the reporting date of the current period</t>
    </r>
  </si>
  <si>
    <r>
      <rPr>
        <b/>
        <sz val="9"/>
        <color rgb="FF333399"/>
        <rFont val="Arial"/>
        <family val="2"/>
        <charset val="238"/>
      </rPr>
      <t>A) RECEIVABLES FOR SUBSCRIBED CAPITAL UNPAID</t>
    </r>
  </si>
  <si>
    <r>
      <rPr>
        <b/>
        <sz val="9"/>
        <color rgb="FF333399"/>
        <rFont val="Arial"/>
        <family val="2"/>
        <charset val="238"/>
      </rPr>
      <t xml:space="preserve">B)  FIXED ASSETS </t>
    </r>
    <r>
      <rPr>
        <sz val="9"/>
        <color rgb="FF333399"/>
        <rFont val="Arial"/>
        <family val="2"/>
        <charset val="238"/>
      </rPr>
      <t>(ADP 003+010+020+031+036)</t>
    </r>
  </si>
  <si>
    <r>
      <rPr>
        <sz val="9"/>
        <color rgb="FF0000FF"/>
        <rFont val="Arial"/>
        <family val="2"/>
        <charset val="238"/>
      </rPr>
      <t>I INTANGIBLE ASSETS (ADP 004 to 009)</t>
    </r>
  </si>
  <si>
    <r>
      <rPr>
        <sz val="9"/>
        <rFont val="Arial"/>
        <family val="2"/>
        <charset val="238"/>
      </rPr>
      <t xml:space="preserve">    1  Research and development</t>
    </r>
  </si>
  <si>
    <r>
      <rPr>
        <sz val="9"/>
        <rFont val="Arial"/>
        <family val="2"/>
        <charset val="238"/>
      </rPr>
      <t xml:space="preserve">    2 Concessions, patents, licences, trademarks, software and other rights</t>
    </r>
  </si>
  <si>
    <r>
      <rPr>
        <sz val="9"/>
        <rFont val="Arial"/>
        <family val="2"/>
        <charset val="238"/>
      </rPr>
      <t xml:space="preserve">    3 Goodwill</t>
    </r>
  </si>
  <si>
    <r>
      <rPr>
        <sz val="9"/>
        <rFont val="Arial"/>
        <family val="2"/>
        <charset val="238"/>
      </rPr>
      <t xml:space="preserve">    4  Advance payments for purchase of intangible assets </t>
    </r>
  </si>
  <si>
    <r>
      <rPr>
        <sz val="9"/>
        <rFont val="Arial"/>
        <family val="2"/>
        <charset val="238"/>
      </rPr>
      <t xml:space="preserve">    5 Intangible assets in preparation</t>
    </r>
  </si>
  <si>
    <r>
      <rPr>
        <sz val="9"/>
        <rFont val="Arial"/>
        <family val="2"/>
        <charset val="238"/>
      </rPr>
      <t xml:space="preserve">    6 Other intangible assets</t>
    </r>
  </si>
  <si>
    <r>
      <rPr>
        <sz val="9"/>
        <color rgb="FF0000FF"/>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</si>
  <si>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</si>
  <si>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</si>
  <si>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</si>
  <si>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</si>
  <si>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</si>
  <si>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 payments for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</si>
  <si>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</si>
  <si>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</si>
  <si>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</si>
  <si>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color rgb="FF0000FF"/>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</si>
  <si>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</si>
  <si>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</si>
  <si>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</si>
  <si>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</si>
  <si>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</si>
  <si>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</si>
  <si>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</si>
  <si>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</si>
  <si>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</si>
  <si>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</si>
  <si>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color rgb="FF0000FF"/>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</si>
  <si>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</si>
  <si>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</si>
  <si>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</si>
  <si>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</si>
  <si>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color rgb="FF0000FF"/>
        <rFont val="Arial"/>
        <family val="2"/>
        <charset val="238"/>
      </rPr>
      <t>V. Deferred tax assets</t>
    </r>
  </si>
  <si>
    <r>
      <rPr>
        <b/>
        <sz val="9"/>
        <color rgb="FF333399"/>
        <rFont val="Arial"/>
        <family val="2"/>
        <charset val="238"/>
      </rPr>
      <t xml:space="preserve">C)  CURRENT ASSETS </t>
    </r>
    <r>
      <rPr>
        <sz val="9"/>
        <color rgb="FF333399"/>
        <rFont val="Arial"/>
        <family val="2"/>
        <charset val="238"/>
      </rPr>
      <t>(ADP 038+046+053+063)</t>
    </r>
  </si>
  <si>
    <r>
      <rPr>
        <sz val="9"/>
        <color rgb="FF0000FF"/>
        <rFont val="Arial"/>
        <family val="2"/>
        <charset val="238"/>
      </rPr>
      <t>I INVENTORIES (ADP 039 to 045)</t>
    </r>
  </si>
  <si>
    <r>
      <rPr>
        <sz val="9"/>
        <rFont val="Arial"/>
        <family val="2"/>
        <charset val="238"/>
      </rPr>
      <t xml:space="preserve">    1 Raw materials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</si>
  <si>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</si>
  <si>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</si>
  <si>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</si>
  <si>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 payments for inventories</t>
    </r>
  </si>
  <si>
    <r>
      <rPr>
        <sz val="9"/>
        <rFont val="Arial"/>
        <family val="2"/>
        <charset val="238"/>
      </rPr>
      <t xml:space="preserve">    6 Fixed assets held for sale</t>
    </r>
  </si>
  <si>
    <r>
      <rPr>
        <sz val="9"/>
        <rFont val="Arial"/>
        <family val="2"/>
        <charset val="238"/>
      </rPr>
      <t xml:space="preserve">    7 Biological assets</t>
    </r>
  </si>
  <si>
    <r>
      <rPr>
        <sz val="9"/>
        <color rgb="FF0000FF"/>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</si>
  <si>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</si>
  <si>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</si>
  <si>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</si>
  <si>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</si>
  <si>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</si>
  <si>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</si>
  <si>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color rgb="FF0000FF"/>
        <rFont val="Arial"/>
        <family val="2"/>
        <charset val="238"/>
      </rPr>
      <t>III SHORT-TERM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</si>
  <si>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</si>
  <si>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</si>
  <si>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</si>
  <si>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</si>
  <si>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</si>
  <si>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</si>
  <si>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</si>
  <si>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</si>
  <si>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</si>
  <si>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color rgb="FF0000FF"/>
        <rFont val="Arial"/>
        <family val="2"/>
        <charset val="238"/>
      </rPr>
      <t>IV CASH AT BANK AND IN HAND</t>
    </r>
  </si>
  <si>
    <r>
      <rPr>
        <b/>
        <sz val="9"/>
        <color rgb="FF333399"/>
        <rFont val="Arial"/>
        <family val="2"/>
        <charset val="238"/>
      </rPr>
      <t>D ) PREPAID EXPENSES AND ACCRUED INCOME</t>
    </r>
  </si>
  <si>
    <r>
      <rPr>
        <b/>
        <sz val="9"/>
        <color rgb="FF333399"/>
        <rFont val="Arial"/>
        <family val="2"/>
        <charset val="238"/>
      </rPr>
      <t xml:space="preserve">E)  TOTAL ASSETS </t>
    </r>
    <r>
      <rPr>
        <sz val="9"/>
        <color rgb="FF333399"/>
        <rFont val="Arial"/>
        <family val="2"/>
        <charset val="238"/>
      </rPr>
      <t>(ADP 001+002+037+064)</t>
    </r>
  </si>
  <si>
    <r>
      <rPr>
        <b/>
        <sz val="9"/>
        <color rgb="FF333399"/>
        <rFont val="Arial"/>
        <family val="2"/>
        <charset val="238"/>
      </rPr>
      <t>OFF-BALANCE SHEET ITEMS</t>
    </r>
  </si>
  <si>
    <r>
      <rPr>
        <b/>
        <sz val="9"/>
        <color rgb="FF000080"/>
        <rFont val="Arial"/>
        <family val="2"/>
        <charset val="238"/>
      </rPr>
      <t>LIABILITIES</t>
    </r>
  </si>
  <si>
    <r>
      <rPr>
        <sz val="9"/>
        <color rgb="FF0000FF"/>
        <rFont val="Arial"/>
        <family val="2"/>
        <charset val="238"/>
      </rPr>
      <t>I. INITIAL (SUBSCRIBED) CAPITAL</t>
    </r>
  </si>
  <si>
    <r>
      <rPr>
        <sz val="9"/>
        <color rgb="FF0000FF"/>
        <rFont val="Arial"/>
        <family val="2"/>
        <charset val="238"/>
      </rPr>
      <t>II CAPITAL RESERVES</t>
    </r>
  </si>
  <si>
    <r>
      <rPr>
        <sz val="9"/>
        <color rgb="FF0000FF"/>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</si>
  <si>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</si>
  <si>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</si>
  <si>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</si>
  <si>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 </t>
    </r>
  </si>
  <si>
    <r>
      <rPr>
        <sz val="9"/>
        <rFont val="Arial"/>
        <family val="2"/>
        <charset val="238"/>
      </rPr>
      <t xml:space="preserve">     5 Other reserves</t>
    </r>
  </si>
  <si>
    <r>
      <rPr>
        <sz val="9"/>
        <color rgb="FF0000FF"/>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</si>
  <si>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</si>
  <si>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</si>
  <si>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</si>
  <si>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</si>
  <si>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</si>
  <si>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</si>
  <si>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color rgb="FF0000FF"/>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</si>
  <si>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</si>
  <si>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</si>
  <si>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</si>
  <si>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</si>
  <si>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</si>
  <si>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</si>
  <si>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</si>
  <si>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</si>
  <si>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</si>
  <si>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</si>
  <si>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</si>
  <si>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</si>
  <si>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</si>
  <si>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</si>
  <si>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</si>
  <si>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</si>
  <si>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</si>
  <si>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</si>
  <si>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</si>
  <si>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</si>
  <si>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</si>
  <si>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</si>
  <si>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</si>
  <si>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</si>
  <si>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</si>
  <si>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</si>
  <si>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Liabilities towards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</si>
  <si>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</si>
  <si>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</si>
  <si>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</si>
  <si>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</si>
  <si>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color rgb="FF333399"/>
        <rFont val="Arial"/>
        <family val="2"/>
        <charset val="238"/>
      </rPr>
      <t>E) ACCRUALS AND DEFERRED INCOME</t>
    </r>
  </si>
  <si>
    <r>
      <rPr>
        <b/>
        <sz val="9"/>
        <color rgb="FF33339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</si>
  <si>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</si>
  <si>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</si>
  <si>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</si>
  <si>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</si>
  <si>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</si>
  <si>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</si>
  <si>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</si>
  <si>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</si>
  <si>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</si>
  <si>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</si>
  <si>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</si>
  <si>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</si>
  <si>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</si>
  <si>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</si>
  <si>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</si>
  <si>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salaries expenses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</si>
  <si>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</si>
  <si>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</si>
  <si>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expenses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</si>
  <si>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</si>
  <si>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</si>
  <si>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</si>
  <si>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</si>
  <si>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</si>
  <si>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</si>
  <si>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</si>
  <si>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</si>
  <si>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</si>
  <si>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</si>
  <si>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</si>
  <si>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</si>
  <si>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</si>
  <si>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</si>
  <si>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 </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</si>
  <si>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</si>
  <si>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</si>
  <si>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</si>
  <si>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</si>
  <si>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</si>
  <si>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</si>
  <si>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</si>
  <si>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</si>
  <si>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</si>
  <si>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</si>
  <si>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</si>
  <si>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COMPANIES LINKED BY VIRTUE OF PARTICIPATING INTEREST</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</si>
  <si>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</si>
  <si>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</si>
  <si>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</si>
  <si>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</si>
  <si>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</si>
  <si>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</si>
  <si>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</si>
  <si>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</si>
  <si>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</si>
  <si>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 xml:space="preserve">APPENDIX to the P&amp;L (to be filled in by undertakings that draw up consolidated annual financial statements) </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</si>
  <si>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</si>
  <si>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</si>
  <si>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</si>
  <si>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</si>
  <si>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entrepreneurs who draw up consolidated statements)</t>
    </r>
  </si>
  <si>
    <r>
      <rPr>
        <b/>
        <sz val="12"/>
        <rFont val="Arial"/>
        <family val="2"/>
        <charset val="238"/>
      </rPr>
      <t>STATEMENT OF CASH FLOWS - indirect method</t>
    </r>
  </si>
  <si>
    <r>
      <rPr>
        <b/>
        <sz val="9"/>
        <rFont val="Arial"/>
        <family val="2"/>
        <charset val="238"/>
      </rPr>
      <t>Item</t>
    </r>
  </si>
  <si>
    <r>
      <rPr>
        <b/>
        <sz val="8"/>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</si>
  <si>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</si>
  <si>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</si>
  <si>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</si>
  <si>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</si>
  <si>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</si>
  <si>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</si>
  <si>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</si>
  <si>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</si>
  <si>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</si>
  <si>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</si>
  <si>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</si>
  <si>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</si>
  <si>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</si>
  <si>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</si>
  <si>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</si>
  <si>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the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</si>
  <si>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</si>
  <si>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</si>
  <si>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</si>
  <si>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</si>
  <si>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the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</si>
  <si>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</si>
  <si>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</si>
  <si>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</si>
  <si>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</si>
  <si>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</si>
  <si>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</si>
  <si>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</si>
  <si>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</si>
  <si>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</si>
  <si>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</si>
  <si>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</si>
  <si>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</si>
  <si>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</si>
  <si>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</si>
  <si>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</si>
  <si>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</si>
  <si>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</si>
  <si>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</si>
  <si>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</si>
  <si>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</si>
  <si>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of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</si>
  <si>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</si>
  <si>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</si>
  <si>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</si>
  <si>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</si>
  <si>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</si>
  <si>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Dividends paid</t>
    </r>
  </si>
  <si>
    <r>
      <rPr>
        <sz val="9"/>
        <rFont val="Arial"/>
        <family val="2"/>
        <charset val="238"/>
      </rPr>
      <t xml:space="preserve">3 Cash payments for finance lease </t>
    </r>
  </si>
  <si>
    <r>
      <rPr>
        <sz val="9"/>
        <rFont val="Arial"/>
        <family val="2"/>
        <charset val="238"/>
      </rPr>
      <t>4 Cash payments for the redemption of treasury shares and decrease of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</si>
  <si>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</si>
  <si>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</si>
  <si>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</si>
  <si>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cash and cash equivalents</t>
    </r>
  </si>
  <si>
    <r>
      <rPr>
        <b/>
        <sz val="9"/>
        <color rgb="FF000080"/>
        <rFont val="Arial"/>
        <family val="2"/>
        <charset val="238"/>
      </rPr>
      <t xml:space="preserve">D) NET INCREASE OR DECREASE OF CASH FLOWS </t>
    </r>
    <r>
      <rPr>
        <sz val="9"/>
        <color rgb="FF000080"/>
        <rFont val="Arial"/>
        <family val="2"/>
        <charset val="238"/>
      </rPr>
      <t>(ADP 020+034+046+047)</t>
    </r>
  </si>
  <si>
    <r>
      <rPr>
        <b/>
        <sz val="9"/>
        <color rgb="FF000080"/>
        <rFont val="Arial"/>
        <family val="2"/>
        <charset val="238"/>
      </rPr>
      <t>E) CASH AND CASH EQUIVALENTS AT THE BEGINNING OF PERIOD</t>
    </r>
  </si>
  <si>
    <r>
      <rPr>
        <b/>
        <sz val="9"/>
        <color rgb="FF000080"/>
        <rFont val="Arial"/>
        <family val="2"/>
        <charset val="238"/>
      </rPr>
      <t>F) CASH AND CASH EQUIVALENTS AT THE END OF PERIOD</t>
    </r>
    <r>
      <rPr>
        <sz val="9"/>
        <color rgb="FF000080"/>
        <rFont val="Arial"/>
        <family val="2"/>
        <charset val="238"/>
      </rPr>
      <t>(ADP 048+049)</t>
    </r>
  </si>
  <si>
    <r>
      <rPr>
        <b/>
        <sz val="12"/>
        <rFont val="Arial"/>
        <family val="2"/>
        <charset val="238"/>
      </rPr>
      <t>STATEMENT OF CASH FLOWS - direct method</t>
    </r>
  </si>
  <si>
    <r>
      <rPr>
        <b/>
        <sz val="8"/>
        <rFont val="Arial"/>
        <family val="2"/>
        <charset val="238"/>
      </rPr>
      <t>Submitter: ____________________________________________________________________</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</si>
  <si>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</si>
  <si>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</si>
  <si>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</si>
  <si>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</si>
  <si>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</si>
  <si>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</si>
  <si>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</si>
  <si>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</si>
  <si>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</si>
  <si>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</si>
  <si>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</si>
  <si>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</si>
  <si>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</si>
  <si>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</si>
  <si>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</si>
  <si>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</si>
  <si>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</si>
  <si>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</si>
  <si>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</si>
  <si>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</si>
  <si>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</si>
  <si>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</si>
  <si>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</si>
  <si>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of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</si>
  <si>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</si>
  <si>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</si>
  <si>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</si>
  <si>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</si>
  <si>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</si>
  <si>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</si>
  <si>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of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</si>
  <si>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</si>
  <si>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cash and cash equivalents</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</si>
  <si>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</si>
  <si>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</si>
  <si>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</si>
  <si>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</si>
  <si>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</si>
  <si>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</si>
  <si>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</si>
  <si>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</si>
  <si>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</si>
  <si>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</si>
  <si>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</si>
  <si>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</si>
  <si>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</si>
  <si>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</si>
  <si>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</si>
  <si>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</si>
  <si>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</si>
  <si>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</si>
  <si>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</si>
  <si>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</si>
  <si>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</si>
  <si>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</si>
  <si>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</si>
  <si>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</si>
  <si>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</si>
  <si>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</si>
  <si>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</si>
  <si>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</si>
  <si>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</si>
  <si>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</si>
  <si>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</si>
  <si>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</si>
  <si>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</si>
  <si>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</si>
  <si>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</si>
  <si>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</si>
  <si>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</si>
  <si>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</si>
  <si>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</si>
  <si>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</si>
  <si>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</si>
  <si>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</si>
  <si>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</si>
  <si>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benefit plans</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</si>
  <si>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</si>
  <si>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</si>
  <si>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</si>
  <si>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</si>
  <si>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</si>
  <si>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</si>
  <si>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</si>
  <si>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</si>
  <si>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</si>
  <si>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</si>
  <si>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</si>
  <si>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</si>
  <si>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</si>
  <si>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</si>
  <si>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</si>
  <si>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remuneration plans</t>
    </r>
  </si>
  <si>
    <r>
      <rPr>
        <sz val="8"/>
        <rFont val="Arial"/>
        <family val="2"/>
        <charset val="238"/>
      </rPr>
      <t>13 Other changes in equity unrelated to owners</t>
    </r>
  </si>
  <si>
    <r>
      <rPr>
        <b/>
        <sz val="8"/>
        <color rgb="FF000080"/>
        <rFont val="Arial"/>
        <family val="2"/>
        <charset val="238"/>
      </rPr>
      <t>APPENDIX TO THE STATEMENT OF CHANGES IN EQUITY (to be filled in by undertakings that draw up financial statements in accordance with the IFRS)</t>
    </r>
  </si>
  <si>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</si>
  <si>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</si>
  <si>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</si>
  <si>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</si>
  <si>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</si>
  <si>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</si>
  <si>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rPr>
        <b/>
        <sz val="9"/>
        <color rgb="FF333399"/>
        <rFont val="Arial"/>
        <family val="2"/>
        <charset val="238"/>
      </rPr>
      <t xml:space="preserve">B)  PROVISIONS </t>
    </r>
    <r>
      <rPr>
        <sz val="9"/>
        <color rgb="FF333399"/>
        <rFont val="Arial"/>
        <family val="2"/>
        <charset val="238"/>
      </rPr>
      <t>(ADP 091 to 096)</t>
    </r>
  </si>
  <si>
    <r>
      <rPr>
        <b/>
        <sz val="9"/>
        <color rgb="FF333399"/>
        <rFont val="Arial"/>
        <family val="2"/>
        <charset val="238"/>
      </rPr>
      <t xml:space="preserve">C)  LONG-TERM LIABILITIES </t>
    </r>
    <r>
      <rPr>
        <sz val="9"/>
        <color rgb="FF333399"/>
        <rFont val="Arial"/>
        <family val="2"/>
        <charset val="238"/>
      </rPr>
      <t>(ADP 098 to 108)</t>
    </r>
  </si>
  <si>
    <r>
      <rPr>
        <b/>
        <sz val="9"/>
        <color rgb="FF333399"/>
        <rFont val="Arial"/>
        <family val="2"/>
        <charset val="238"/>
      </rPr>
      <t xml:space="preserve">D)  SHORT-TERM LIABILITIES </t>
    </r>
    <r>
      <rPr>
        <sz val="9"/>
        <color rgb="FF333399"/>
        <rFont val="Arial"/>
        <family val="2"/>
        <charset val="238"/>
      </rPr>
      <t>(ADP 110 to 123)</t>
    </r>
  </si>
  <si>
    <r>
      <rPr>
        <b/>
        <sz val="9"/>
        <color rgb="FF333399"/>
        <rFont val="Arial"/>
        <family val="2"/>
        <charset val="238"/>
      </rPr>
      <t xml:space="preserve">F)  TOTAL – LIABILITIES </t>
    </r>
    <r>
      <rPr>
        <sz val="9"/>
        <color rgb="FF333399"/>
        <rFont val="Arial"/>
        <family val="2"/>
        <charset val="238"/>
      </rPr>
      <t>(ADP 067+090+097+109+124)</t>
    </r>
  </si>
  <si>
    <r>
      <rPr>
        <b/>
        <sz val="9"/>
        <color rgb="FF333399"/>
        <rFont val="Arial"/>
        <family val="2"/>
        <charset val="238"/>
      </rPr>
      <t xml:space="preserve">A)  CAPITAL AND RESERVES </t>
    </r>
    <r>
      <rPr>
        <sz val="9"/>
        <color rgb="FF333399"/>
        <rFont val="Arial"/>
        <family val="2"/>
        <charset val="238"/>
      </rPr>
      <t>(ADP 068 to 070+076+077+083+086+089)</t>
    </r>
  </si>
  <si>
    <t>1 Exchange rate differences from translation of foreign operations</t>
  </si>
  <si>
    <t>1 Changes in revaluation reserves of fixed tangible and intangible assets</t>
  </si>
  <si>
    <t>2 Gains or losses from subsequent measurement of equity instruments at fair value through other comprehensive income</t>
  </si>
  <si>
    <t xml:space="preserve">3 Fair value changes of financial liabilities at fair value through statement of profit or loss, attributable to changes in their credit risk </t>
  </si>
  <si>
    <t>4 Actuarial gains/losses on the defined benefit obligation</t>
  </si>
  <si>
    <t>5 Other items that will not be reclassified</t>
  </si>
  <si>
    <t>6 Income tax relating to items that will not be reclassified</t>
  </si>
  <si>
    <t>2 Gains or losses from subsequent measurement of debt securities at fair value through other comprehensive income</t>
  </si>
  <si>
    <t>3 Profit or loss arising from effective cash flow hedging</t>
  </si>
  <si>
    <t>4 Profit or loss arising from effective hedge of a net investment in a foreign operation</t>
  </si>
  <si>
    <t>5 Share in other comprehensive income/loss of companies linked by virtue of participating interests</t>
  </si>
  <si>
    <t>6 Changes in fair value of the time value of option</t>
  </si>
  <si>
    <t>7 Changes in fair value of forward elements of forward contracts</t>
  </si>
  <si>
    <t>8 Other items that may be reclassified to profit or loss</t>
  </si>
  <si>
    <t>9 Income tax relating to items that may be reclassified to profit or loss</t>
  </si>
  <si>
    <t>1 Attributable to owners of the parent</t>
  </si>
  <si>
    <t>2 Attributable to minority (non-controlling) interest</t>
  </si>
  <si>
    <t xml:space="preserve">  5 Other cash receipts from operating activities</t>
  </si>
  <si>
    <t>I Total cash receipts from operating activities (ADP 001 to 005)</t>
  </si>
  <si>
    <t xml:space="preserve">  1 Cash payments to suppliers</t>
  </si>
  <si>
    <t xml:space="preserve">  2 Cash payments to employees</t>
  </si>
  <si>
    <t xml:space="preserve"> 1 Cash receipts from sales of fixed tangible and intangible assets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</si>
  <si>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</si>
  <si>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</si>
  <si>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</si>
  <si>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</si>
  <si>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</si>
  <si>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</si>
  <si>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III Total cash receipts from investment activities (ADP 015 to 020)</t>
  </si>
  <si>
    <t>IV Total cash payments from investment activities (ADP 022 to 026)</t>
  </si>
  <si>
    <t>B) NET CASH FLOW FROM INVESTMENT ACTIVITIES (ADP 021 + 027)</t>
  </si>
  <si>
    <t>V Total cash receipts from financing activities (ADP 029 to 032)</t>
  </si>
  <si>
    <t>VI Total cash payments from financing activities (ADP 034 to 038)</t>
  </si>
  <si>
    <t>C) NET CASH FLOW FROM FINANCING ACTIVITIES (ADP 033 +039)</t>
  </si>
  <si>
    <t>D) NET INCREASE OR DECREASE IN CASH FLOWS (ADP 014 + 028 + 040 + 041)</t>
  </si>
  <si>
    <t>E) CASH AND CASH EQUIVALENTS AT THE BEGINNING OF THE PERIOD</t>
  </si>
  <si>
    <t>F) CASH AND CASH EQUIVALENTS AT THE END OF THE PERIOD (ADP 042+043)</t>
  </si>
  <si>
    <t>Fair value of financial assets through other comprehensive income (available for sale)</t>
  </si>
  <si>
    <r>
      <rPr>
        <b/>
        <sz val="8"/>
        <color rgb="FFFFFFFF"/>
        <rFont val="Arial"/>
        <family val="2"/>
        <charset val="238"/>
      </rPr>
      <t>14</t>
    </r>
    <r>
      <rPr>
        <sz val="11"/>
        <color theme="1"/>
        <rFont val="Calibri"/>
        <family val="2"/>
        <charset val="238"/>
        <scheme val="minor"/>
      </rPr>
      <t/>
    </r>
  </si>
  <si>
    <t>Other fair value reserves</t>
  </si>
  <si>
    <r>
      <rPr>
        <b/>
        <sz val="8"/>
        <color rgb="FFFFFFFF"/>
        <rFont val="Arial"/>
        <family val="2"/>
        <charset val="238"/>
      </rPr>
      <t>15</t>
    </r>
    <r>
      <rPr>
        <sz val="11"/>
        <color theme="1"/>
        <rFont val="Calibri"/>
        <family val="2"/>
        <charset val="238"/>
        <scheme val="minor"/>
      </rPr>
      <t/>
    </r>
  </si>
  <si>
    <t>Exchange rate differences from translation of foreign operations</t>
  </si>
  <si>
    <t>16</t>
  </si>
  <si>
    <t>17</t>
  </si>
  <si>
    <t>20 (18+19)</t>
  </si>
  <si>
    <t>18 (3 do 6 - 7
 + 8 do 17)</t>
  </si>
  <si>
    <t>8 Gains or losses from subsequent measurement of financial assets at fair value through other comprehensive income (available for sale)</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</si>
  <si>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</si>
  <si>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</si>
  <si>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</si>
  <si>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</si>
  <si>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</si>
  <si>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</si>
  <si>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</si>
  <si>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</si>
  <si>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t xml:space="preserve">   I OTHER COMPREHENSIVE INCOME OF THE PREVIOUS PERIOD, NET OF TAX (ADP 06 to 14)</t>
  </si>
  <si>
    <t xml:space="preserve">  II COMPREHENSIVE INCOME OR LOSS FOR THE PREVIOUS PERIOD (ADP 05+25)</t>
  </si>
  <si>
    <t>III TRANSACTIONS WITH OWNERS IN THE PREVIOUS PERIOD RECOGNISED DIRECTLY IN EQUITY  (ADP 15 to 23)</t>
  </si>
  <si>
    <t>4 Balance on the first day of the current business year (restated) (AOP 28 to 30)</t>
  </si>
  <si>
    <t>14 Tax on transactions recognised directly in equity</t>
  </si>
  <si>
    <t>15 Decrease in initial (subscribed) capital (other than arising from the pre-bankruptcy settlement procedure or from the reinvestment of profit)</t>
  </si>
  <si>
    <t>17 Increase of initial (subscribed) capital arising from the pre-bankruptcy settlement procedure</t>
  </si>
  <si>
    <t>18 Redemption of treasury shares/holdings</t>
  </si>
  <si>
    <t>22 Carryforward per annual plan</t>
  </si>
  <si>
    <t>24 Balance on the last day of the current business year reporting period (ADP 31 to 50)</t>
  </si>
  <si>
    <t xml:space="preserve">   I OTHER COMPREHENSIVE INCOME FOR THE CURRENT PERIOD, NET OF TAX  (ADP 33 to 41)</t>
  </si>
  <si>
    <t xml:space="preserve">  II COMPREHENSIVE INCOME OR LOSS FOR THE CURRENT PERIOD (ADP 32 do 52)</t>
  </si>
  <si>
    <t>III TRANSACTIONS WITH OWNERS IN THE CURRENT PERIOD RECOGNISED DIRECTLY IN EQUITY  (ADP 42 to 50)</t>
  </si>
  <si>
    <r>
      <t xml:space="preserve">I OPERATING INCOME </t>
    </r>
    <r>
      <rPr>
        <sz val="9"/>
        <color rgb="FF333399"/>
        <rFont val="Arial"/>
        <family val="2"/>
        <charset val="238"/>
      </rPr>
      <t>(AOP 002 do 006)</t>
    </r>
  </si>
  <si>
    <r>
      <t xml:space="preserve">II OPERATING EXPENSES </t>
    </r>
    <r>
      <rPr>
        <sz val="9"/>
        <color rgb="FF333399"/>
        <rFont val="Arial"/>
        <family val="2"/>
        <charset val="238"/>
      </rPr>
      <t>(AOP 08+009+013+017+018+019+022+029)</t>
    </r>
  </si>
  <si>
    <t xml:space="preserve">    2 Material costs (AOP 010 do 011)</t>
  </si>
  <si>
    <t xml:space="preserve">   3 Staff costs (AOP 014 do 016)</t>
  </si>
  <si>
    <t xml:space="preserve">   6 Value adjustments (AOP 020+021)</t>
  </si>
  <si>
    <t xml:space="preserve">   7 Provisions (AOP 023 do 028)</t>
  </si>
  <si>
    <r>
      <t xml:space="preserve">III FINANCIAL INCOME </t>
    </r>
    <r>
      <rPr>
        <sz val="9"/>
        <color rgb="FF333399"/>
        <rFont val="Arial"/>
        <family val="2"/>
        <charset val="238"/>
      </rPr>
      <t>(AOP 031 do 040)</t>
    </r>
  </si>
  <si>
    <r>
      <t xml:space="preserve">IV FINANCIAL EXPENDITURE </t>
    </r>
    <r>
      <rPr>
        <sz val="9"/>
        <color rgb="FF333399"/>
        <rFont val="Arial"/>
        <family val="2"/>
        <charset val="238"/>
      </rPr>
      <t>(AOP 042 do 048)</t>
    </r>
  </si>
  <si>
    <r>
      <t xml:space="preserve">IX   TOTAL INCOME </t>
    </r>
    <r>
      <rPr>
        <sz val="9"/>
        <color rgb="FF333399"/>
        <rFont val="Arial"/>
        <family val="2"/>
        <charset val="238"/>
      </rPr>
      <t>(AOP 001+030+049 +050)</t>
    </r>
  </si>
  <si>
    <r>
      <t xml:space="preserve">X    TOTAL EXPENDITURE </t>
    </r>
    <r>
      <rPr>
        <sz val="9"/>
        <color rgb="FF333399"/>
        <rFont val="Arial"/>
        <family val="2"/>
        <charset val="238"/>
      </rPr>
      <t>(AOP 007+041+051 + 052)</t>
    </r>
  </si>
  <si>
    <r>
      <t xml:space="preserve">XI   PRE-TAX PROFIT OR LOSS </t>
    </r>
    <r>
      <rPr>
        <sz val="9"/>
        <color rgb="FF333399"/>
        <rFont val="Arial"/>
        <family val="2"/>
        <charset val="238"/>
      </rPr>
      <t>(AOP 053-054)</t>
    </r>
  </si>
  <si>
    <t xml:space="preserve">   1 Pre-tax profit (AOP 053-054)</t>
  </si>
  <si>
    <t xml:space="preserve">   2 Pre-tax loss (AOP 054-053)</t>
  </si>
  <si>
    <r>
      <t xml:space="preserve">XIII PROFIT OR LOSS FOR THE PERIOD </t>
    </r>
    <r>
      <rPr>
        <sz val="9"/>
        <color rgb="FF333399"/>
        <rFont val="Arial"/>
        <family val="2"/>
        <charset val="238"/>
      </rPr>
      <t>(AOP 055-059)</t>
    </r>
  </si>
  <si>
    <t xml:space="preserve">  1 Profit for the period  (AOP 055-059)</t>
  </si>
  <si>
    <t xml:space="preserve">  2 Loss for the period (AOP 059-055)</t>
  </si>
  <si>
    <r>
      <t>XIV PRE-TAX PROFIT OR LOSS OF DISCONTINUED OPERATIONS</t>
    </r>
    <r>
      <rPr>
        <sz val="9"/>
        <color rgb="FF333399"/>
        <rFont val="Arial"/>
        <family val="2"/>
        <charset val="238"/>
      </rPr>
      <t xml:space="preserve">  (AOP 063-064)</t>
    </r>
  </si>
  <si>
    <t xml:space="preserve"> 1 Discontinued operations profit for the period (AOP 062-065)</t>
  </si>
  <si>
    <t xml:space="preserve"> 2 Discontinued operations loss for the period (AOP 065-062)</t>
  </si>
  <si>
    <r>
      <t xml:space="preserve">XVI PRE-TAX PROFIT OR LOSS </t>
    </r>
    <r>
      <rPr>
        <sz val="9"/>
        <color rgb="FF333399"/>
        <rFont val="Arial"/>
        <family val="2"/>
        <charset val="238"/>
      </rPr>
      <t xml:space="preserve"> (AOP 055+062)</t>
    </r>
  </si>
  <si>
    <t xml:space="preserve"> 1 Pre-tax profit (AOP 068)</t>
  </si>
  <si>
    <t xml:space="preserve"> 2 Pre-tax loss (AOP 068)</t>
  </si>
  <si>
    <r>
      <t xml:space="preserve">XVII INCOME TAX </t>
    </r>
    <r>
      <rPr>
        <sz val="9"/>
        <color rgb="FF333399"/>
        <rFont val="Arial"/>
        <family val="2"/>
        <charset val="238"/>
      </rPr>
      <t>(AOP 058+065)</t>
    </r>
  </si>
  <si>
    <r>
      <t xml:space="preserve">XVIII PROFIT OR LOSS FOR THE PERIOD </t>
    </r>
    <r>
      <rPr>
        <sz val="9"/>
        <color rgb="FF333399"/>
        <rFont val="Arial"/>
        <family val="2"/>
        <charset val="238"/>
      </rPr>
      <t>(AOP 068-071)</t>
    </r>
  </si>
  <si>
    <t xml:space="preserve"> 1 Profit for the period (AOP 068-071)</t>
  </si>
  <si>
    <t xml:space="preserve"> 2 Loss for the period (AOP 071-068)</t>
  </si>
  <si>
    <r>
      <t xml:space="preserve">XIX PROFIT OR LOSS FOR THE PERIOD </t>
    </r>
    <r>
      <rPr>
        <sz val="9"/>
        <color rgb="FF000080"/>
        <rFont val="Arial"/>
        <family val="2"/>
        <charset val="238"/>
      </rPr>
      <t>(AOP 076+077)</t>
    </r>
  </si>
  <si>
    <t xml:space="preserve">II OTHER COMPREHENSIVE INCOME/LOSS BEFORE TAX
   (AOP 80 +  87)   </t>
  </si>
  <si>
    <t>III Items that will not be reclassified to profit or loss (AOP 081 do 085)</t>
  </si>
  <si>
    <t>IV Items that may be reclassified to profit or loss (AOP 088 do 095)</t>
  </si>
  <si>
    <t>V NET OTHER COMPREHENSIVE INCOME OR LOSS (AOP 080+087 - 086 - 096)</t>
  </si>
  <si>
    <t>VI COMPREHENSIVE INCOME OR LOSS FOR THE PERIOD (AOP 078+097)</t>
  </si>
  <si>
    <t>VI COMPREHENSIVE INCOME OR LOSS FOR THE PERIOD (AOP 100+101)</t>
  </si>
  <si>
    <t>in EUR</t>
  </si>
  <si>
    <t>03036138</t>
  </si>
  <si>
    <t>HR</t>
  </si>
  <si>
    <t>090006523</t>
  </si>
  <si>
    <t>51228874907</t>
  </si>
  <si>
    <t>74780000P0WHNTXNI633</t>
  </si>
  <si>
    <t>2574</t>
  </si>
  <si>
    <t>Luka Ploče d.d.</t>
  </si>
  <si>
    <t>financije@luka-ploce.hr</t>
  </si>
  <si>
    <t>Ploče</t>
  </si>
  <si>
    <t>Trg kralja Tomislava 21</t>
  </si>
  <si>
    <t>www.luka-ploce.hr</t>
  </si>
  <si>
    <t>KN</t>
  </si>
  <si>
    <t>RD</t>
  </si>
  <si>
    <t>No</t>
  </si>
  <si>
    <t>DANIELA MARELIĆ</t>
  </si>
  <si>
    <t>020 603 223</t>
  </si>
  <si>
    <t>d.marelic@luka-ploce.hr</t>
  </si>
  <si>
    <t>PricewaterhouseCoopers d.o.o.</t>
  </si>
  <si>
    <t>Tanja Babac</t>
  </si>
  <si>
    <t>Submitter: Luka Ploče d.d.</t>
  </si>
  <si>
    <t>for the period 01.01.2023 to __.__.____</t>
  </si>
  <si>
    <t>POMORSKI SERVIS LUKA PLOČE d.o.o</t>
  </si>
  <si>
    <t>PLOČANSKA PLOVIDBA d.o.o.</t>
  </si>
  <si>
    <t>LUKA ŠPED d.o.o.</t>
  </si>
  <si>
    <t>TRG KRALJA TOMISLAVA 21</t>
  </si>
  <si>
    <t>VLADIMIRA NAZORA 47</t>
  </si>
  <si>
    <t>Lučka cesta bb</t>
  </si>
  <si>
    <t>for the period 01.01.2024 to 31.12.2024</t>
  </si>
  <si>
    <t>for the period 01.01.2024 . to 31.12.2024.</t>
  </si>
  <si>
    <t>NEW CONCRETE TECHNOLOGIES d.o.o.</t>
  </si>
  <si>
    <t xml:space="preserve">Luka Ploče Group
The Group's financial statements have been prepared in accordance with International Financial Reporting Standards (IFRS) as approved by the European Union (EU).
A summary of significant accounting policies is presented in Note 3 to the audited financial statements.
The Group has also prepared consolidated financial statements as at 31 December 2024 and for the year then ended, in accordance with IFRS as approved by the EU for the Company and its subsidiaries (Group) which are approved by the Management Board.
The stand alone and consolidated financial statements including the detailed notes to the financial statements are published on the Company's website, on the Zagreb Stock Exchange website and in the Official Register of Prescribed Information (HANFA). Information that is required to be presented in accordance with IFRS and which is not presented in the financial position statement, statement of comprehensive income, statement of cash flows and statement of changes in equity, is disclosed in Notes 4 to 36 to the audited financial statements.
The name, registered office (address) of the issuer, legal form of the issuer, country of establishment, identification number of the entity and personal identification number are published on the ''General Data'' tab within this document and in Note 1 to the audited financial statements.
The adopted accounting policies are explained in Note 3 to the audited financial statements.
The Group does not have financial liabilities relating to issued guarantees or contingencies that are not included in the balance sheet. The Group has no pension liabilities.
The Group has no advance payments or loans issued to members of the administrative, management and supervisory bodies nor obligations agreed in their favour through any guarantees.
Liabilities maturing after more than five years are explained in Note 30 to the audited financial statements.
Lease liabilities arising from the application of IFRS 16 are disclosed in AOP 107 and AOP 123 and are explained in Note 30 and Note 35 to the audited financial statements.
In 2024, the Group employed an average of 449 employees. The Group monitors employees by category. 
No salaries capitalization occurred in 2024. 
In 2024, members of the Management Board and 4 Directors in the Group received a gross amount of 565 thousand euro on the basis of salary and annual bonus. 
Members of the Supervisory Board are entitled to remuneration and during 2024 a total gross amount of 47 thousand euro was incurred.
Provisions for deferred tax, deferred tax balances at the end of the financial year and movements in these balances during the financial year are presented in Note 14 to the financial statements.
The Company has business relations with associates: Lučka sigurnost d.o.o. Trg kralja Tomislava 21, 20340 Ploče and Vizir d.o.o. Trg kralja Tomislava 21, 20340 Ploče. The Company has an ownership interest of 49% in each respectively. 
Investments in subsidiaries and Investments in associates which are accounted for using the equity method, are explained in Note 19 and Note 20 to the audited financial statements, respectively. 
There were no share subscriptions or equities transacted during the year relating to authorized capital.).There are no multiple categories of shares. The Group has no certificates of participation, convertible debentures, guarantees, options or similar securities or rights.
The Group has no ownership stake in any companies with unlimited liability. 
The consolidated financial statements of the Company (the Issuer) represent the largest group of companies. The Issuer is not a controlled member of any other group of companies.
The audited separate and consolidated financial statements for 2024 have been approved by the Supervisory Board. The proposal for distribution of profits has also been shared with the Supervisory Board.
Transactions with related parties are disclosed in Note 34 to the audited financial statements.
Post balance sheet events have been disclosed in Note 36 to the financial statements. 
The Group's revenue is disclosed in Notes 7 and 8 to the audited financial statements.
Audit fees for the Group amounted to 33 thousand euro (refer to Note 9 to the audited financial statements).
Lease liabilities arising from the application of IFRS 16 are disclosed in AOP 107 and AOP 123 and are explained in Note 30 and Note 35 to the audited financial statements. The right-of-use assets are disclosed in AOP 011 and explained in Note 16- PROPERTY, PLANT AND EQUIPMENT to the audited financial statements.
In order to reconcile the amounts presented in the standard form GFI-POD and the audited financial statements of the Group, the following should be taken into account:
Balance Sheet positions:
1. AOP 004-009; 011-018; 019 reconciles to the audited financial statements Note 15 - INTANGIBLE ASSETS, Note 16 - PROPERTY, PLANT AND EQUIPMENT, Note 17 - ADVANCES FOR TANGIBLE ASSETS and Note 18 - INVESTMENT PROPERTY.
2. AOP 024; 028 reconciles to the audited financial statements Note 19- INVESTMENTS IN SUBSIDIARIES and Note 24 - DEPOSITS. 
3. AOP 032-035 reconciles to the audited financial statements Note 21 - LONG-TERM LOANS GIVEN. 
4. AOP 036 reconciles to the audited financial statements Note 14 - INCOME TAX.
5. AOP 039-045 reconciles to the audited financial statements Note 22 – INVENTORIES.
6. AOP 048-052 reconciles to the audited financial statements Note 23 - TRADE AND OTHER RECEIVABLES.
7. AOP  060; 061; 062; 063 reconciles to the audited financial statements Note 25 - FINANCIAL ASSETS AT FAIR VALUE THROUGH PROFIT OR LOSS, Note 24 - DEPOSITS, Note 26 – LETTERS OF CREDIT and Note 27 - CASH AND CASH EQUIVALENTS. 
8. AOP 068-076 reconciles to the audited financial statements Note 28 - CAPITAL AND RESERVES.
9. AOP 084 reconciles to the audited financial statements Note 14 - INCOME TAX.
10. AOP 091-096 reconciles to the audited financial statements Note 31 – PROVISIONS.
11. AOP 103, AOP 104, AOP 107, AOP 115 i AOP 123 reconciles to the audited financial statements Note 30  - BORROWINGS. 
12. AOP 112; 116; 117; 119; 120; 124 reconciles to the audited financial statements Note 32 - TRADE AND OTHER PAYABLES
The differences that are noted in the positions of the Balance Sheet in the XLS format when compared to those in the audited financial stataments are a result of mapping variances and rounding (i.e. presentation in '000 EURO).
Income statement positions:
1. AOP 002 and 006 reconciles to the audited financial statements Note 8 – REVENUE.
2. AOP 010-012 reconciles to the audited financial statements Note 9 - MATERIALS, ENERGY COSTS AND SERVICES.
3. AOP 014-016 reconciles to the audited financial statements Note 10 - STAFF COSTS.
4. AOP 017 reconciles to the audited financial statements Note 15 - INTANGIBLE ASSETS, Note 16 - PROPERTY, PLANT AND EQUIPMENT, Note 17 – ADVANCES FOR TANGIBLE ASSETS and Note 18 - INVESTMENT PROPERTY.
5. AOP 018 reconciles to the audited financial statements Note 11 - OTHER OPERATING EXPENSES.
6. AOP 020-021 reconciles to the audited financial statements Note 16 - PROPERTY, PLANT AND EQUIPMENT and Note 23 - TRADE AND OTHER RECEIVABLES. 
7. AOP 023-029 reconciles to the audited financial statements Note 10 – STAFF COSTS and Note 11 - OTHER OPERATING EXPENSES.
8. AOP 031-050 reconciles to the audited financial statements Note 12 – OTHER (LOSSES)/ GAINS – NET  and Note 13 - FINANCE INCOME / (EXPENSES) – NET. The Group presents the effect of exchange rate differences and interest rates in the standard form. The exact amount of exchange rate differences and interest is disclosed in the note.
9. AOP 058 reconciles to the audited financial statements Note 14 - INCOME TAX.
The differences that are noted in the positions of the Income Statement in the XLS format when compared to those in the audited financial stataments are a result of mapping variances and rounding (i.e. presentation in '000 euro).
Cash flow positions:
Refer to Notes 8, 12, 13, 15, 16, 18, 19, 20, 23, 30, 31 and 33 to the audited financial statements of the Group.
The differences that are noted in the XLS format when compared to those in the audited financial statements are a result of mapping variances and rounding (i.e. presentation in '000 euro).
</t>
  </si>
  <si>
    <r>
      <t xml:space="preserve">                   NOTES TO THE ANNUAL FINANCIAL STATEMENTS - GFI
Name of issuer:   </t>
    </r>
    <r>
      <rPr>
        <u/>
        <sz val="8"/>
        <rFont val="Arial"/>
        <family val="2"/>
        <charset val="238"/>
      </rPr>
      <t xml:space="preserve">       Luka Ploče d.d.                                                          </t>
    </r>
    <r>
      <rPr>
        <u/>
        <sz val="8"/>
        <color theme="0"/>
        <rFont val="Arial"/>
        <family val="2"/>
        <charset val="238"/>
      </rPr>
      <t>.</t>
    </r>
    <r>
      <rPr>
        <sz val="8"/>
        <rFont val="Arial"/>
        <family val="2"/>
        <charset val="238"/>
      </rPr>
      <t xml:space="preserve">
Personal identification number (OIB):   </t>
    </r>
    <r>
      <rPr>
        <u/>
        <sz val="8"/>
        <rFont val="Arial"/>
        <family val="2"/>
        <charset val="238"/>
      </rPr>
      <t xml:space="preserve">         51228874907                          </t>
    </r>
    <r>
      <rPr>
        <u/>
        <sz val="8"/>
        <color theme="0"/>
        <rFont val="Arial"/>
        <family val="2"/>
        <charset val="238"/>
      </rPr>
      <t>.</t>
    </r>
    <r>
      <rPr>
        <sz val="8"/>
        <rFont val="Arial"/>
        <family val="2"/>
        <charset val="238"/>
      </rPr>
      <t xml:space="preserve">
Reporting period: </t>
    </r>
    <r>
      <rPr>
        <u/>
        <sz val="8"/>
        <rFont val="Arial"/>
        <family val="2"/>
        <charset val="238"/>
      </rPr>
      <t xml:space="preserve">                 01.01.2024.-31.12.2024                                  .</t>
    </r>
    <r>
      <rPr>
        <sz val="8"/>
        <rFont val="Arial"/>
        <family val="2"/>
        <charset val="238"/>
      </rPr>
      <t xml:space="preserve">
Notes to the financial statements are to be drawn up in accordance with the International Financial Reporting Standards (hereinafter: IFRS) in such a way that they:
a) present information about the basis for the preparation of the financial statements and the specific accounting policies used in accordance with the International Accounting Standard 1 (IAS 1),
b) disclose any information required by IFRSs that is not presented elsewhere in the statement of financial position, statement of comprehensive income, statement of cash flows and statement of changes in equity,
c) provide additional information that is not presented elsewhere in the statement of financial position, statement of comprehensive income, statement of cash flows and statement of changes in equity, but is relevant for understanding any of them.
(d) in the notes to the financial statements, in addition to the information stated above, information in respect of the following matters shall be disclosed:
1. issuer’s name, registered office (address), legal form, country of establishment, entity’s registration number and, if applicable, the indication whether the issuer is undergoing liquidation, bankruptcy proceedings, shortened termination proceedings or extraordinary administration
2. adopted accounting policies
3. the total amount of any financial commitments, guarantees or contingencies that are not included in the balance sheet, and an indication of the nature and form of any valuable security which has been provided; any commitments concerning pensions of the issuer within the group or company linked by virtue of participating interest shall be disclosed separately
4. the amount of advances and credits granted to the members of the administrative, managerial and supervisory bodies, with indications of the interest rates, main conditions and any amounts repaid, written-off or revoked, as well as commitments entered into on their behalf by way of guarantees of any kind, with an indication of the total for each category
5. the amount and nature of individual items of income or expenditure which are of exceptional size or incidence
6. amounts owed by the issuer and falling due after more than five years, as well as the total debts of the issuer covered by valuable security furnished by the issuer, specifying the type and form of security
7. average number of employees during the financial year
8. where, in accordance with the regulations, the issuer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9. the amount of the emoluments granted in respect of the financial year to the members of the administrative, managerial and supervisory bodies by reason of their responsibilities, and any commitments arising or entered into in respect of retirement pensions for former members of those bodies, with an indication of the total for each category
10. the average number of persons employed during the financial year, broken down by categories and, if they are not disclosed separately in the profit and loss account, the staff costs relating to the financial year, broken down between net salaries and wages, tax costs and contributions from salaries, contributions on salaries and other salary costs, excluding cost allowances
11. where a provision for deferred tax is recognised in the balance sheet, the deferred tax balances at the end of the financial year, and the movement in those balances during the financial year
12. the name and registered office of each of the companies in which the issuer, either itself or through a person acting in their own name but on the issuer's behalf, holds a participating interest, showing the proportion of the capital held, the amount of capital and reserves, and the profit or loss for the latest financial year of the company concerned for which financial statements have been adopted; the information concerning capital and reserves and the profit or loss may be omitted where the company concerned does not publish its balance sheet and is not controlled by another company
13. the number and the nominal value or, in the absence of a nominal value, the accounting par value of the shares subscribed during the financial year within the limits of the authorised capital
14. where there is more than one class of shares, the number and the nominal value or, in the absence of a nominal value, the accounting value for each class
15. the existence of any participation certificates, convertible debentures, warrants, options or similar securities or rights, with an indication of their number and the rights they confer
16. the name, registered office and legal form of each of the companies of which the issuer is a member having unlimited liability
17. the name and registered office of the company which draws up the consolidated financial statements of the largest group of companies of which the issuer forms part as a controlled group member
18. the name and registered office of the company which draws up the consolidated financial statements of the smallest group of companies of which the issuer forms part as a controlled group member and which is also included in the group of companies referred to in point 17.
19. the place where copies of the consolidated financial statements referred to in points 17 and 18 may be obtained, provided that they are available
20. the proposed appropriation of profit or treatment of loss, or where applicable, the appropriation of the profit or treatment of the loss
21. the nature and business purpose of the company's arrangements that are not included in the balance sheet and the financial impact on the company of those arrangements, provided that the risks or benefits arising from such arrangements are material and in so far as the disclosure of such risks or benefits is necessary for the purposes of assessing the financial position of the company
22. the nature and the financial effect of material events arising after the balance sheet date which are not reflected in the profit and loss account or balance sheet
23. the net income broken down by categories of activity and into geographical markets, in so far as those categories and markets differ substantially from one another, taking account of the manner in which the sale of products and the provision of services are organised.
24  the total fees for the financial year charged by each statutory auditor or audit firm for the statutory audit of the annual financial statements, i.e. annual consolidated financial statements, the total fees charged for other assurance services, the total fees charged for tax advisory services and the total fees charged for other non-audit services, total research and development expenditure as the basis for granting state aid.</t>
    </r>
  </si>
  <si>
    <t xml:space="preserve">balance as at 31.12.2024.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</si>
</sst>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b/>
      <sz val="7"/>
      <name val="Arial"/>
      <family val="2"/>
      <charset val="238"/>
    </font>
    <font>
      <b/>
      <sz val="9"/>
      <color rgb="FF333399"/>
      <name val="Arial"/>
      <family val="2"/>
      <charset val="238"/>
    </font>
    <font>
      <sz val="9"/>
      <color rgb="FF333399"/>
      <name val="Arial"/>
      <family val="2"/>
      <charset val="238"/>
    </font>
    <font>
      <sz val="9"/>
      <color rgb="FF0000FF"/>
      <name val="Arial"/>
      <family val="2"/>
      <charset val="238"/>
    </font>
    <font>
      <b/>
      <sz val="9"/>
      <color rgb="FF000080"/>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u/>
      <sz val="8"/>
      <name val="Arial"/>
      <family val="2"/>
      <charset val="238"/>
    </font>
    <font>
      <u/>
      <sz val="8"/>
      <color theme="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s>
  <cellStyleXfs count="4">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cellStyleXfs>
  <cellXfs count="328">
    <xf numFmtId="0" fontId="0" fillId="0" borderId="0" xfId="0"/>
    <xf numFmtId="4" fontId="11" fillId="0" borderId="0" xfId="3" applyNumberFormat="1"/>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14" fontId="6" fillId="2" borderId="0" xfId="1" applyNumberFormat="1" applyFont="1" applyFill="1" applyAlignment="1">
      <alignment horizontal="center" vertical="center"/>
    </xf>
    <xf numFmtId="0" fontId="6" fillId="0" borderId="0" xfId="1" applyFont="1" applyAlignment="1">
      <alignment horizontal="center" vertical="center"/>
    </xf>
    <xf numFmtId="49" fontId="9" fillId="3" borderId="12" xfId="0" applyNumberFormat="1" applyFont="1" applyFill="1" applyBorder="1" applyAlignment="1">
      <alignment horizontal="center" vertical="center"/>
    </xf>
    <xf numFmtId="165" fontId="16" fillId="0" borderId="44" xfId="0" applyNumberFormat="1" applyFont="1" applyBorder="1" applyAlignment="1">
      <alignment horizontal="center" vertical="center"/>
    </xf>
    <xf numFmtId="165" fontId="16" fillId="9" borderId="44" xfId="0" applyNumberFormat="1" applyFont="1" applyFill="1" applyBorder="1" applyAlignment="1">
      <alignment horizontal="center" vertical="center"/>
    </xf>
    <xf numFmtId="165" fontId="16" fillId="9" borderId="45" xfId="0" applyNumberFormat="1" applyFont="1" applyFill="1" applyBorder="1" applyAlignment="1">
      <alignment horizontal="center" vertical="center"/>
    </xf>
    <xf numFmtId="0" fontId="4" fillId="3" borderId="18" xfId="3" applyFont="1" applyFill="1" applyBorder="1" applyAlignment="1">
      <alignment horizontal="center" vertical="center" wrapText="1"/>
    </xf>
    <xf numFmtId="4" fontId="16" fillId="3" borderId="18" xfId="3" applyNumberFormat="1" applyFont="1" applyFill="1" applyBorder="1" applyAlignment="1">
      <alignment horizontal="center" vertical="center" wrapText="1"/>
    </xf>
    <xf numFmtId="0" fontId="16" fillId="3" borderId="17" xfId="3" applyFont="1" applyFill="1" applyBorder="1" applyAlignment="1">
      <alignment horizontal="center" vertical="center"/>
    </xf>
    <xf numFmtId="164" fontId="4" fillId="0" borderId="33" xfId="0" applyNumberFormat="1" applyFont="1" applyBorder="1" applyAlignment="1">
      <alignment horizontal="center" vertical="center"/>
    </xf>
    <xf numFmtId="164" fontId="4" fillId="0" borderId="15" xfId="0" applyNumberFormat="1" applyFont="1" applyBorder="1" applyAlignment="1">
      <alignment horizontal="center" vertical="center"/>
    </xf>
    <xf numFmtId="164" fontId="4" fillId="9" borderId="15" xfId="0" applyNumberFormat="1" applyFont="1" applyFill="1" applyBorder="1" applyAlignment="1">
      <alignment horizontal="center" vertical="center"/>
    </xf>
    <xf numFmtId="164" fontId="4" fillId="9" borderId="16" xfId="0" applyNumberFormat="1" applyFont="1" applyFill="1" applyBorder="1" applyAlignment="1">
      <alignment horizontal="center" vertical="center"/>
    </xf>
    <xf numFmtId="164" fontId="4" fillId="0" borderId="16" xfId="0" applyNumberFormat="1" applyFont="1" applyBorder="1" applyAlignment="1">
      <alignment horizontal="center" vertical="center"/>
    </xf>
    <xf numFmtId="3" fontId="16" fillId="3" borderId="17" xfId="3" applyNumberFormat="1" applyFont="1" applyFill="1" applyBorder="1" applyAlignment="1">
      <alignment horizontal="center" vertical="center" wrapText="1"/>
    </xf>
    <xf numFmtId="164" fontId="4" fillId="10" borderId="33" xfId="0" applyNumberFormat="1" applyFont="1" applyFill="1" applyBorder="1" applyAlignment="1">
      <alignment horizontal="center" vertical="center"/>
    </xf>
    <xf numFmtId="164" fontId="4" fillId="10" borderId="15" xfId="0" applyNumberFormat="1" applyFont="1" applyFill="1" applyBorder="1" applyAlignment="1">
      <alignment horizontal="center" vertical="center"/>
    </xf>
    <xf numFmtId="0" fontId="11" fillId="10" borderId="0" xfId="3" applyFill="1"/>
    <xf numFmtId="164" fontId="4" fillId="9" borderId="14" xfId="0" applyNumberFormat="1" applyFont="1" applyFill="1" applyBorder="1" applyAlignment="1">
      <alignment horizontal="center" vertical="center"/>
    </xf>
    <xf numFmtId="0" fontId="4" fillId="3" borderId="18" xfId="0" applyFont="1" applyFill="1" applyBorder="1" applyAlignment="1">
      <alignment horizontal="center" vertical="center" wrapText="1"/>
    </xf>
    <xf numFmtId="0" fontId="16" fillId="3" borderId="17" xfId="0" applyFont="1" applyFill="1" applyBorder="1" applyAlignment="1">
      <alignment horizontal="center" vertical="center"/>
    </xf>
    <xf numFmtId="3" fontId="16" fillId="3" borderId="17" xfId="0" applyNumberFormat="1" applyFont="1" applyFill="1" applyBorder="1" applyAlignment="1">
      <alignment horizontal="center" vertical="center" wrapText="1"/>
    </xf>
    <xf numFmtId="0" fontId="22" fillId="10" borderId="1" xfId="0" applyFont="1" applyFill="1" applyBorder="1"/>
    <xf numFmtId="0" fontId="0" fillId="10" borderId="32" xfId="0" applyFill="1" applyBorder="1"/>
    <xf numFmtId="0" fontId="5" fillId="10" borderId="49" xfId="0" applyFont="1" applyFill="1" applyBorder="1" applyAlignment="1">
      <alignment vertical="center"/>
    </xf>
    <xf numFmtId="0" fontId="0" fillId="10" borderId="48" xfId="0" applyFill="1" applyBorder="1"/>
    <xf numFmtId="0" fontId="25" fillId="10" borderId="47" xfId="0" applyFont="1" applyFill="1" applyBorder="1"/>
    <xf numFmtId="0" fontId="25" fillId="10" borderId="48" xfId="0" applyFont="1" applyFill="1" applyBorder="1" applyAlignment="1">
      <alignment wrapText="1"/>
    </xf>
    <xf numFmtId="0" fontId="25" fillId="10" borderId="48" xfId="0" applyFont="1" applyFill="1" applyBorder="1"/>
    <xf numFmtId="0" fontId="4" fillId="10" borderId="0" xfId="0" applyFont="1" applyFill="1" applyAlignment="1">
      <alignment vertical="center"/>
    </xf>
    <xf numFmtId="0" fontId="4" fillId="10" borderId="0" xfId="0" applyFont="1" applyFill="1" applyAlignment="1">
      <alignment horizontal="center" vertical="center"/>
    </xf>
    <xf numFmtId="0" fontId="5" fillId="10" borderId="48" xfId="0" applyFont="1" applyFill="1" applyBorder="1" applyAlignment="1">
      <alignment horizontal="center" vertical="center"/>
    </xf>
    <xf numFmtId="0" fontId="25" fillId="10" borderId="47" xfId="0" applyFont="1" applyFill="1" applyBorder="1" applyAlignment="1">
      <alignment vertical="top"/>
    </xf>
    <xf numFmtId="0" fontId="5" fillId="10" borderId="48"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3" fillId="0" borderId="51" xfId="0" applyNumberFormat="1" applyFont="1" applyBorder="1" applyAlignment="1" applyProtection="1">
      <alignment vertical="center"/>
      <protection locked="0"/>
    </xf>
    <xf numFmtId="3" fontId="3" fillId="0" borderId="51" xfId="0" applyNumberFormat="1" applyFont="1" applyBorder="1" applyAlignment="1" applyProtection="1">
      <alignment vertical="center"/>
      <protection locked="0" hidden="1"/>
    </xf>
    <xf numFmtId="3" fontId="16" fillId="3" borderId="18" xfId="3" applyNumberFormat="1" applyFont="1" applyFill="1" applyBorder="1" applyAlignment="1">
      <alignment horizontal="center" vertical="center" wrapText="1"/>
    </xf>
    <xf numFmtId="3" fontId="5" fillId="0" borderId="33" xfId="0" applyNumberFormat="1" applyFont="1" applyBorder="1" applyAlignment="1" applyProtection="1">
      <alignment horizontal="right" vertical="center"/>
      <protection locked="0"/>
    </xf>
    <xf numFmtId="3" fontId="15" fillId="9" borderId="15" xfId="0" applyNumberFormat="1" applyFont="1" applyFill="1" applyBorder="1" applyAlignment="1">
      <alignment horizontal="right" vertical="center"/>
    </xf>
    <xf numFmtId="3" fontId="5" fillId="0" borderId="15" xfId="0" applyNumberFormat="1" applyFont="1" applyBorder="1" applyAlignment="1" applyProtection="1">
      <alignment horizontal="right" vertical="center"/>
      <protection locked="0"/>
    </xf>
    <xf numFmtId="3" fontId="15" fillId="9" borderId="16" xfId="0" applyNumberFormat="1" applyFont="1" applyFill="1" applyBorder="1" applyAlignment="1">
      <alignment horizontal="right" vertical="center"/>
    </xf>
    <xf numFmtId="3" fontId="5" fillId="0" borderId="33" xfId="0" applyNumberFormat="1" applyFont="1" applyBorder="1" applyAlignment="1" applyProtection="1">
      <alignment vertical="center"/>
      <protection locked="0"/>
    </xf>
    <xf numFmtId="3" fontId="5" fillId="0" borderId="15" xfId="0" applyNumberFormat="1" applyFont="1" applyBorder="1" applyAlignment="1" applyProtection="1">
      <alignment vertical="center"/>
      <protection locked="0"/>
    </xf>
    <xf numFmtId="3" fontId="15" fillId="9" borderId="15" xfId="0" applyNumberFormat="1" applyFont="1" applyFill="1" applyBorder="1" applyAlignment="1">
      <alignment vertical="center"/>
    </xf>
    <xf numFmtId="3" fontId="15" fillId="9" borderId="16" xfId="0" applyNumberFormat="1" applyFont="1" applyFill="1" applyBorder="1" applyAlignment="1">
      <alignment vertical="center"/>
    </xf>
    <xf numFmtId="3" fontId="11" fillId="0" borderId="0" xfId="3" applyNumberFormat="1"/>
    <xf numFmtId="3" fontId="16" fillId="3" borderId="19" xfId="0" applyNumberFormat="1" applyFont="1" applyFill="1" applyBorder="1" applyAlignment="1">
      <alignment horizontal="center" vertical="center" wrapText="1"/>
    </xf>
    <xf numFmtId="3" fontId="16" fillId="3" borderId="18" xfId="0" applyNumberFormat="1" applyFont="1" applyFill="1" applyBorder="1" applyAlignment="1">
      <alignment horizontal="center" vertical="center" wrapText="1"/>
    </xf>
    <xf numFmtId="3" fontId="5" fillId="0" borderId="15" xfId="0" applyNumberFormat="1" applyFont="1" applyBorder="1" applyAlignment="1" applyProtection="1">
      <alignment horizontal="right" vertical="center" shrinkToFit="1"/>
      <protection locked="0"/>
    </xf>
    <xf numFmtId="3" fontId="15" fillId="9" borderId="15" xfId="0" applyNumberFormat="1" applyFont="1" applyFill="1" applyBorder="1" applyAlignment="1">
      <alignment horizontal="right" vertical="center" shrinkToFit="1"/>
    </xf>
    <xf numFmtId="3" fontId="5" fillId="0" borderId="16" xfId="0" applyNumberFormat="1" applyFont="1" applyBorder="1" applyAlignment="1" applyProtection="1">
      <alignment horizontal="right" vertical="center" shrinkToFit="1"/>
      <protection locked="0"/>
    </xf>
    <xf numFmtId="3" fontId="0" fillId="0" borderId="0" xfId="0" applyNumberFormat="1"/>
    <xf numFmtId="0" fontId="4" fillId="11" borderId="50" xfId="0" applyFont="1" applyFill="1" applyBorder="1" applyAlignment="1" applyProtection="1">
      <alignment horizontal="center" vertical="center"/>
      <protection locked="0"/>
    </xf>
    <xf numFmtId="3" fontId="15" fillId="9" borderId="14" xfId="0" applyNumberFormat="1" applyFont="1" applyFill="1" applyBorder="1" applyAlignment="1">
      <alignment horizontal="right" vertical="center" shrinkToFit="1"/>
    </xf>
    <xf numFmtId="3" fontId="15" fillId="9" borderId="16" xfId="0" applyNumberFormat="1" applyFont="1" applyFill="1" applyBorder="1" applyAlignment="1">
      <alignment horizontal="right" vertical="center" shrinkToFit="1"/>
    </xf>
    <xf numFmtId="3" fontId="15" fillId="10" borderId="15" xfId="0" applyNumberFormat="1" applyFont="1" applyFill="1" applyBorder="1" applyAlignment="1" applyProtection="1">
      <alignment horizontal="right" vertical="center" shrinkToFit="1"/>
      <protection locked="0"/>
    </xf>
    <xf numFmtId="3" fontId="5" fillId="0" borderId="16" xfId="0" applyNumberFormat="1" applyFont="1" applyBorder="1" applyAlignment="1" applyProtection="1">
      <alignment vertical="center"/>
      <protection locked="0"/>
    </xf>
    <xf numFmtId="3" fontId="15" fillId="0" borderId="16" xfId="0" applyNumberFormat="1" applyFont="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41" xfId="0" applyNumberFormat="1" applyFont="1" applyFill="1" applyBorder="1" applyAlignment="1">
      <alignment horizontal="center" vertical="center" wrapText="1"/>
    </xf>
    <xf numFmtId="3" fontId="9" fillId="3" borderId="12" xfId="0" applyNumberFormat="1" applyFont="1" applyFill="1" applyBorder="1" applyAlignment="1">
      <alignment horizontal="center" vertical="center" wrapText="1"/>
    </xf>
    <xf numFmtId="3" fontId="9" fillId="3" borderId="12" xfId="0" applyNumberFormat="1" applyFont="1" applyFill="1" applyBorder="1" applyAlignment="1">
      <alignment horizontal="center" vertical="center"/>
    </xf>
    <xf numFmtId="3" fontId="9" fillId="3" borderId="13" xfId="0" applyNumberFormat="1" applyFont="1" applyFill="1" applyBorder="1" applyAlignment="1">
      <alignment horizontal="center" vertical="center"/>
    </xf>
    <xf numFmtId="3" fontId="3" fillId="0" borderId="44" xfId="0" applyNumberFormat="1" applyFont="1" applyBorder="1" applyAlignment="1" applyProtection="1">
      <alignment vertical="center" shrinkToFit="1"/>
      <protection locked="0"/>
    </xf>
    <xf numFmtId="0" fontId="25" fillId="10" borderId="0" xfId="0" applyFont="1" applyFill="1"/>
    <xf numFmtId="0" fontId="4" fillId="11" borderId="4" xfId="0" applyFont="1" applyFill="1" applyBorder="1" applyAlignment="1" applyProtection="1">
      <alignment horizontal="center" vertical="center"/>
      <protection locked="0"/>
    </xf>
    <xf numFmtId="0" fontId="25" fillId="10" borderId="47" xfId="0" applyFont="1" applyFill="1" applyBorder="1" applyAlignment="1">
      <alignment wrapText="1"/>
    </xf>
    <xf numFmtId="0" fontId="25" fillId="10" borderId="0" xfId="0" applyFont="1" applyFill="1" applyAlignment="1">
      <alignment wrapText="1"/>
    </xf>
    <xf numFmtId="0" fontId="24" fillId="10" borderId="47" xfId="0" applyFont="1" applyFill="1" applyBorder="1" applyAlignment="1">
      <alignment horizontal="center" vertical="center"/>
    </xf>
    <xf numFmtId="0" fontId="24" fillId="10" borderId="0" xfId="0" applyFont="1" applyFill="1" applyAlignment="1">
      <alignment horizontal="center" vertical="center"/>
    </xf>
    <xf numFmtId="0" fontId="24" fillId="10" borderId="48" xfId="0" applyFont="1" applyFill="1" applyBorder="1" applyAlignment="1">
      <alignment horizontal="center" vertical="center"/>
    </xf>
    <xf numFmtId="0" fontId="4" fillId="10" borderId="47" xfId="0" applyFont="1" applyFill="1" applyBorder="1" applyAlignment="1">
      <alignment vertical="center" wrapText="1"/>
    </xf>
    <xf numFmtId="0" fontId="4" fillId="10" borderId="0" xfId="0" applyFont="1" applyFill="1" applyAlignment="1">
      <alignment vertical="center" wrapText="1"/>
    </xf>
    <xf numFmtId="0" fontId="26" fillId="10" borderId="0" xfId="0" applyFont="1" applyFill="1" applyAlignment="1">
      <alignment vertical="center"/>
    </xf>
    <xf numFmtId="0" fontId="25" fillId="10" borderId="0" xfId="0" applyFont="1" applyFill="1" applyAlignment="1">
      <alignment vertical="center"/>
    </xf>
    <xf numFmtId="0" fontId="25" fillId="10" borderId="48" xfId="0" applyFont="1" applyFill="1" applyBorder="1" applyAlignment="1">
      <alignment vertical="center"/>
    </xf>
    <xf numFmtId="0" fontId="5" fillId="10" borderId="0" xfId="0" applyFont="1" applyFill="1" applyAlignment="1">
      <alignment horizontal="center" vertical="center"/>
    </xf>
    <xf numFmtId="0" fontId="26" fillId="10" borderId="48" xfId="0" applyFont="1" applyFill="1" applyBorder="1" applyAlignment="1">
      <alignment vertical="center"/>
    </xf>
    <xf numFmtId="0" fontId="25" fillId="10" borderId="0" xfId="0" applyFont="1" applyFill="1" applyAlignment="1">
      <alignment vertical="top" wrapText="1"/>
    </xf>
    <xf numFmtId="0" fontId="25" fillId="10" borderId="0" xfId="0" applyFont="1" applyFill="1" applyAlignment="1">
      <alignment vertical="top"/>
    </xf>
    <xf numFmtId="0" fontId="5" fillId="10" borderId="0" xfId="0" applyFont="1" applyFill="1" applyAlignment="1">
      <alignment horizontal="right" vertical="center" wrapText="1"/>
    </xf>
    <xf numFmtId="0" fontId="27" fillId="0" borderId="0" xfId="0" applyFont="1"/>
    <xf numFmtId="0" fontId="4" fillId="10" borderId="0" xfId="0" applyFont="1" applyFill="1" applyAlignment="1">
      <alignment horizontal="right" vertical="center" wrapText="1"/>
    </xf>
    <xf numFmtId="14" fontId="4" fillId="12" borderId="0" xfId="0" applyNumberFormat="1" applyFont="1" applyFill="1" applyAlignment="1" applyProtection="1">
      <alignment horizontal="center" vertical="center"/>
      <protection locked="0"/>
    </xf>
    <xf numFmtId="14" fontId="4" fillId="13" borderId="0" xfId="0" applyNumberFormat="1" applyFont="1" applyFill="1" applyAlignment="1" applyProtection="1">
      <alignment horizontal="center" vertical="center"/>
      <protection locked="0"/>
    </xf>
    <xf numFmtId="0" fontId="0" fillId="14" borderId="0" xfId="0" applyFill="1"/>
    <xf numFmtId="0" fontId="28" fillId="10" borderId="0" xfId="0" applyFont="1" applyFill="1"/>
    <xf numFmtId="0" fontId="29" fillId="10" borderId="0" xfId="0" applyFont="1" applyFill="1" applyAlignment="1">
      <alignment vertical="center"/>
    </xf>
    <xf numFmtId="0" fontId="30" fillId="10" borderId="48" xfId="0" applyFont="1" applyFill="1" applyBorder="1" applyAlignment="1">
      <alignment vertical="center"/>
    </xf>
    <xf numFmtId="0" fontId="32" fillId="10" borderId="0" xfId="0" applyFont="1" applyFill="1" applyAlignment="1">
      <alignment vertical="center"/>
    </xf>
    <xf numFmtId="0" fontId="33" fillId="10" borderId="0" xfId="0" applyFont="1" applyFill="1" applyAlignment="1">
      <alignment vertical="center"/>
    </xf>
    <xf numFmtId="0" fontId="31" fillId="10" borderId="48" xfId="0" applyFont="1" applyFill="1" applyBorder="1" applyAlignment="1">
      <alignment vertical="center"/>
    </xf>
    <xf numFmtId="0" fontId="28" fillId="10" borderId="48" xfId="0" applyFont="1" applyFill="1" applyBorder="1"/>
    <xf numFmtId="49" fontId="4" fillId="11" borderId="50" xfId="0" applyNumberFormat="1" applyFont="1" applyFill="1" applyBorder="1" applyAlignment="1" applyProtection="1">
      <alignment horizontal="center" vertical="center"/>
      <protection locked="0"/>
    </xf>
    <xf numFmtId="1" fontId="4" fillId="11" borderId="50" xfId="0" applyNumberFormat="1" applyFont="1" applyFill="1" applyBorder="1" applyAlignment="1" applyProtection="1">
      <alignment horizontal="center" vertical="center"/>
      <protection locked="0"/>
    </xf>
    <xf numFmtId="3" fontId="15" fillId="9" borderId="15" xfId="0" applyNumberFormat="1" applyFont="1" applyFill="1" applyBorder="1" applyAlignment="1" applyProtection="1">
      <alignment horizontal="right" vertical="center" shrinkToFit="1"/>
      <protection locked="0"/>
    </xf>
    <xf numFmtId="3" fontId="15" fillId="9" borderId="16" xfId="0" applyNumberFormat="1" applyFont="1" applyFill="1" applyBorder="1" applyAlignment="1" applyProtection="1">
      <alignment horizontal="right" vertical="center" shrinkToFit="1"/>
      <protection locked="0"/>
    </xf>
    <xf numFmtId="3" fontId="40" fillId="3" borderId="41" xfId="0" applyNumberFormat="1" applyFont="1" applyFill="1" applyBorder="1" applyAlignment="1">
      <alignment horizontal="center" vertical="center" wrapText="1"/>
    </xf>
    <xf numFmtId="3" fontId="20" fillId="0" borderId="44" xfId="0" applyNumberFormat="1" applyFont="1" applyBorder="1" applyAlignment="1" applyProtection="1">
      <alignment vertical="center" shrinkToFit="1"/>
      <protection locked="0"/>
    </xf>
    <xf numFmtId="3" fontId="20" fillId="9" borderId="44" xfId="0" applyNumberFormat="1" applyFont="1" applyFill="1" applyBorder="1" applyAlignment="1" applyProtection="1">
      <alignment vertical="center" shrinkToFit="1"/>
      <protection locked="0"/>
    </xf>
    <xf numFmtId="3" fontId="3" fillId="8" borderId="44" xfId="0" applyNumberFormat="1" applyFont="1" applyFill="1" applyBorder="1" applyAlignment="1" applyProtection="1">
      <alignment vertical="center" shrinkToFit="1"/>
      <protection locked="0"/>
    </xf>
    <xf numFmtId="3" fontId="20" fillId="9" borderId="45" xfId="0" applyNumberFormat="1" applyFont="1" applyFill="1" applyBorder="1" applyAlignment="1" applyProtection="1">
      <alignment vertical="center" shrinkToFit="1"/>
      <protection locked="0"/>
    </xf>
    <xf numFmtId="0" fontId="25" fillId="10" borderId="0" xfId="0" applyFont="1" applyFill="1" applyAlignment="1">
      <alignment vertical="top"/>
    </xf>
    <xf numFmtId="0" fontId="25" fillId="10" borderId="0" xfId="0" applyFont="1" applyFill="1"/>
    <xf numFmtId="0" fontId="5" fillId="10" borderId="1" xfId="0" applyFont="1" applyFill="1" applyBorder="1" applyAlignment="1">
      <alignment horizontal="left" vertical="center" wrapText="1"/>
    </xf>
    <xf numFmtId="0" fontId="5" fillId="10" borderId="47" xfId="0" applyFont="1" applyFill="1" applyBorder="1" applyAlignment="1">
      <alignment horizontal="right" vertical="center" wrapText="1"/>
    </xf>
    <xf numFmtId="0" fontId="5" fillId="10" borderId="0" xfId="0" applyFont="1" applyFill="1" applyAlignment="1">
      <alignment horizontal="right" vertical="center" wrapText="1"/>
    </xf>
    <xf numFmtId="0" fontId="4" fillId="11" borderId="3" xfId="0" applyFont="1" applyFill="1" applyBorder="1" applyAlignment="1" applyProtection="1">
      <alignment vertical="center"/>
      <protection locked="0"/>
    </xf>
    <xf numFmtId="0" fontId="4" fillId="11" borderId="2" xfId="0" applyFont="1" applyFill="1" applyBorder="1" applyAlignment="1" applyProtection="1">
      <alignment vertical="center"/>
      <protection locked="0"/>
    </xf>
    <xf numFmtId="0" fontId="4" fillId="11" borderId="4" xfId="0" applyFont="1" applyFill="1" applyBorder="1" applyAlignment="1" applyProtection="1">
      <alignment vertical="center"/>
      <protection locked="0"/>
    </xf>
    <xf numFmtId="0" fontId="4" fillId="11" borderId="3" xfId="0" applyFont="1" applyFill="1" applyBorder="1" applyAlignment="1" applyProtection="1">
      <alignment horizontal="right" vertical="center"/>
      <protection locked="0"/>
    </xf>
    <xf numFmtId="0" fontId="4" fillId="11" borderId="2" xfId="0" applyFont="1" applyFill="1" applyBorder="1" applyAlignment="1" applyProtection="1">
      <alignment horizontal="right" vertical="center"/>
      <protection locked="0"/>
    </xf>
    <xf numFmtId="0" fontId="4" fillId="11" borderId="4" xfId="0" applyFont="1" applyFill="1" applyBorder="1" applyAlignment="1" applyProtection="1">
      <alignment horizontal="right" vertical="center"/>
      <protection locked="0"/>
    </xf>
    <xf numFmtId="0" fontId="5" fillId="10" borderId="47" xfId="0" applyFont="1" applyFill="1" applyBorder="1" applyAlignment="1">
      <alignment horizontal="left" vertical="center"/>
    </xf>
    <xf numFmtId="0" fontId="5" fillId="10" borderId="0" xfId="0" applyFont="1" applyFill="1" applyAlignment="1">
      <alignment horizontal="left" vertical="center"/>
    </xf>
    <xf numFmtId="0" fontId="4" fillId="11" borderId="3" xfId="0" applyFont="1" applyFill="1" applyBorder="1" applyAlignment="1" applyProtection="1">
      <alignment horizontal="center" vertical="center"/>
      <protection locked="0"/>
    </xf>
    <xf numFmtId="0" fontId="4" fillId="11" borderId="4" xfId="0" applyFont="1" applyFill="1" applyBorder="1" applyAlignment="1" applyProtection="1">
      <alignment horizontal="center" vertical="center"/>
      <protection locked="0"/>
    </xf>
    <xf numFmtId="0" fontId="5" fillId="10" borderId="47" xfId="0" applyFont="1" applyFill="1" applyBorder="1" applyAlignment="1">
      <alignment horizontal="center" vertical="center"/>
    </xf>
    <xf numFmtId="0" fontId="5" fillId="10" borderId="0" xfId="0" applyFont="1" applyFill="1" applyAlignment="1">
      <alignment horizontal="center" vertical="center"/>
    </xf>
    <xf numFmtId="0" fontId="25" fillId="10" borderId="0" xfId="0" applyFont="1" applyFill="1" applyProtection="1">
      <protection locked="0"/>
    </xf>
    <xf numFmtId="0" fontId="25" fillId="10" borderId="0" xfId="0" applyFont="1" applyFill="1" applyAlignment="1">
      <alignment vertical="top" wrapText="1"/>
    </xf>
    <xf numFmtId="0" fontId="5" fillId="10" borderId="47" xfId="0" applyFont="1" applyFill="1" applyBorder="1" applyAlignment="1">
      <alignment horizontal="right" vertical="center"/>
    </xf>
    <xf numFmtId="0" fontId="5" fillId="10" borderId="0" xfId="0" applyFont="1" applyFill="1" applyAlignment="1">
      <alignment horizontal="right" vertical="center"/>
    </xf>
    <xf numFmtId="0" fontId="26" fillId="10" borderId="0" xfId="0" applyFont="1" applyFill="1" applyAlignment="1">
      <alignment vertical="center"/>
    </xf>
    <xf numFmtId="0" fontId="31" fillId="10" borderId="0" xfId="0" applyFont="1" applyFill="1" applyAlignment="1">
      <alignment vertical="center"/>
    </xf>
    <xf numFmtId="0" fontId="31" fillId="10" borderId="48" xfId="0" applyFont="1" applyFill="1" applyBorder="1" applyAlignment="1">
      <alignment vertical="center"/>
    </xf>
    <xf numFmtId="0" fontId="5" fillId="10" borderId="0" xfId="0" applyFont="1" applyFill="1" applyAlignment="1">
      <alignment vertical="center"/>
    </xf>
    <xf numFmtId="0" fontId="25" fillId="11" borderId="3" xfId="0" applyFont="1" applyFill="1" applyBorder="1" applyProtection="1">
      <protection locked="0"/>
    </xf>
    <xf numFmtId="0" fontId="25" fillId="11" borderId="2" xfId="0" applyFont="1" applyFill="1" applyBorder="1" applyProtection="1">
      <protection locked="0"/>
    </xf>
    <xf numFmtId="0" fontId="25" fillId="11" borderId="4" xfId="0" applyFont="1" applyFill="1" applyBorder="1" applyProtection="1">
      <protection locked="0"/>
    </xf>
    <xf numFmtId="0" fontId="25" fillId="10" borderId="0" xfId="0" applyFont="1" applyFill="1" applyAlignment="1">
      <alignment vertical="center"/>
    </xf>
    <xf numFmtId="0" fontId="25" fillId="10" borderId="48" xfId="0" applyFont="1" applyFill="1" applyBorder="1" applyAlignment="1">
      <alignment vertical="center"/>
    </xf>
    <xf numFmtId="0" fontId="5" fillId="10" borderId="48" xfId="0" applyFont="1" applyFill="1" applyBorder="1" applyAlignment="1">
      <alignment horizontal="right" vertical="center" wrapText="1"/>
    </xf>
    <xf numFmtId="49" fontId="4" fillId="11" borderId="3" xfId="0" applyNumberFormat="1" applyFont="1" applyFill="1" applyBorder="1" applyAlignment="1" applyProtection="1">
      <alignment horizontal="center" vertical="center"/>
      <protection locked="0"/>
    </xf>
    <xf numFmtId="49" fontId="4" fillId="11" borderId="4" xfId="0" applyNumberFormat="1" applyFont="1" applyFill="1" applyBorder="1" applyAlignment="1" applyProtection="1">
      <alignment horizontal="center" vertical="center"/>
      <protection locked="0"/>
    </xf>
    <xf numFmtId="0" fontId="5" fillId="10" borderId="47" xfId="0" applyFont="1" applyFill="1" applyBorder="1" applyAlignment="1">
      <alignment horizontal="center" vertical="center" wrapText="1"/>
    </xf>
    <xf numFmtId="0" fontId="5" fillId="10" borderId="0" xfId="0" applyFont="1" applyFill="1" applyAlignment="1">
      <alignment horizontal="center" vertical="center" wrapText="1"/>
    </xf>
    <xf numFmtId="0" fontId="5" fillId="10" borderId="48" xfId="0" applyFont="1" applyFill="1" applyBorder="1" applyAlignment="1">
      <alignment horizontal="center" vertical="center" wrapText="1"/>
    </xf>
    <xf numFmtId="0" fontId="26" fillId="10" borderId="47" xfId="0" applyFont="1" applyFill="1" applyBorder="1" applyAlignment="1">
      <alignment vertical="center"/>
    </xf>
    <xf numFmtId="0" fontId="25" fillId="10" borderId="47" xfId="0" applyFont="1" applyFill="1" applyBorder="1" applyAlignment="1">
      <alignment wrapText="1"/>
    </xf>
    <xf numFmtId="0" fontId="25" fillId="10" borderId="0" xfId="0" applyFont="1" applyFill="1" applyAlignment="1">
      <alignment wrapText="1"/>
    </xf>
    <xf numFmtId="0" fontId="21" fillId="10" borderId="31" xfId="0" applyFont="1" applyFill="1" applyBorder="1" applyAlignment="1">
      <alignment vertical="center"/>
    </xf>
    <xf numFmtId="0" fontId="21" fillId="10" borderId="1" xfId="0" applyFont="1" applyFill="1" applyBorder="1" applyAlignment="1">
      <alignment vertical="center"/>
    </xf>
    <xf numFmtId="0" fontId="24" fillId="10" borderId="47" xfId="0" applyFont="1" applyFill="1" applyBorder="1" applyAlignment="1">
      <alignment horizontal="center" vertical="center"/>
    </xf>
    <xf numFmtId="0" fontId="24" fillId="10" borderId="0" xfId="0" applyFont="1" applyFill="1" applyAlignment="1">
      <alignment horizontal="center" vertical="center"/>
    </xf>
    <xf numFmtId="0" fontId="24" fillId="10" borderId="48" xfId="0" applyFont="1" applyFill="1" applyBorder="1" applyAlignment="1">
      <alignment horizontal="center" vertical="center"/>
    </xf>
    <xf numFmtId="0" fontId="4" fillId="10" borderId="47" xfId="0" applyFont="1" applyFill="1" applyBorder="1" applyAlignment="1">
      <alignment vertical="center" wrapText="1"/>
    </xf>
    <xf numFmtId="0" fontId="4" fillId="10" borderId="0" xfId="0" applyFont="1" applyFill="1" applyAlignment="1">
      <alignment vertical="center" wrapText="1"/>
    </xf>
    <xf numFmtId="14" fontId="4" fillId="11" borderId="3" xfId="0" applyNumberFormat="1" applyFont="1" applyFill="1" applyBorder="1" applyAlignment="1" applyProtection="1">
      <alignment horizontal="center" vertical="center"/>
      <protection locked="0"/>
    </xf>
    <xf numFmtId="14" fontId="4" fillId="11" borderId="4" xfId="0" applyNumberFormat="1" applyFont="1" applyFill="1" applyBorder="1" applyAlignment="1" applyProtection="1">
      <alignment horizontal="center" vertical="center"/>
      <protection locked="0"/>
    </xf>
    <xf numFmtId="0" fontId="4" fillId="0" borderId="47" xfId="0" applyFont="1" applyBorder="1" applyAlignment="1">
      <alignment horizontal="center" vertical="center" wrapText="1"/>
    </xf>
    <xf numFmtId="0" fontId="4" fillId="0" borderId="0" xfId="0" applyFont="1" applyAlignment="1">
      <alignment horizontal="center" vertical="center" wrapText="1"/>
    </xf>
    <xf numFmtId="0" fontId="4" fillId="0" borderId="48" xfId="0" applyFont="1" applyBorder="1" applyAlignment="1">
      <alignment horizontal="center" vertical="center" wrapText="1"/>
    </xf>
    <xf numFmtId="0" fontId="25" fillId="10" borderId="0" xfId="0" applyFont="1" applyFill="1" applyAlignment="1">
      <alignment vertical="center" wrapText="1"/>
    </xf>
    <xf numFmtId="0" fontId="23" fillId="10" borderId="47" xfId="0" applyFont="1" applyFill="1" applyBorder="1" applyAlignment="1">
      <alignment horizontal="center" vertical="center" wrapText="1"/>
    </xf>
    <xf numFmtId="0" fontId="23" fillId="10" borderId="0" xfId="0" applyFont="1" applyFill="1" applyAlignment="1">
      <alignment horizontal="center" vertical="center" wrapText="1"/>
    </xf>
    <xf numFmtId="0" fontId="25" fillId="11" borderId="3" xfId="0" applyFont="1" applyFill="1" applyBorder="1" applyAlignment="1" applyProtection="1">
      <alignment vertical="center"/>
      <protection locked="0"/>
    </xf>
    <xf numFmtId="0" fontId="25" fillId="11" borderId="2" xfId="0" applyFont="1" applyFill="1" applyBorder="1" applyAlignment="1" applyProtection="1">
      <alignment vertical="center"/>
      <protection locked="0"/>
    </xf>
    <xf numFmtId="0" fontId="25" fillId="11" borderId="4" xfId="0" applyFont="1" applyFill="1" applyBorder="1" applyAlignment="1" applyProtection="1">
      <alignment vertical="center"/>
      <protection locked="0"/>
    </xf>
    <xf numFmtId="0" fontId="5" fillId="10" borderId="6" xfId="0" applyFont="1" applyFill="1" applyBorder="1" applyAlignment="1">
      <alignment horizontal="left" vertical="center" wrapText="1"/>
    </xf>
    <xf numFmtId="49" fontId="4" fillId="11" borderId="3" xfId="0" applyNumberFormat="1" applyFont="1" applyFill="1" applyBorder="1" applyAlignment="1" applyProtection="1">
      <alignment vertical="center"/>
      <protection locked="0"/>
    </xf>
    <xf numFmtId="49" fontId="4" fillId="11" borderId="2" xfId="0" applyNumberFormat="1" applyFont="1" applyFill="1" applyBorder="1" applyAlignment="1" applyProtection="1">
      <alignment vertical="center"/>
      <protection locked="0"/>
    </xf>
    <xf numFmtId="49" fontId="4" fillId="11" borderId="4" xfId="0" applyNumberFormat="1" applyFont="1" applyFill="1" applyBorder="1" applyAlignment="1" applyProtection="1">
      <alignment vertical="center"/>
      <protection locked="0"/>
    </xf>
    <xf numFmtId="0" fontId="5" fillId="10" borderId="48" xfId="0" applyFont="1" applyFill="1" applyBorder="1" applyAlignment="1">
      <alignment horizontal="center" vertical="center"/>
    </xf>
    <xf numFmtId="0" fontId="5" fillId="0" borderId="15" xfId="0" applyFont="1" applyBorder="1" applyAlignment="1">
      <alignment horizontal="left" vertical="center" wrapText="1"/>
    </xf>
    <xf numFmtId="0" fontId="15" fillId="9" borderId="25" xfId="0" applyFont="1" applyFill="1" applyBorder="1" applyAlignment="1">
      <alignment horizontal="left" vertical="center" wrapText="1"/>
    </xf>
    <xf numFmtId="0" fontId="15" fillId="9" borderId="26" xfId="0" applyFont="1" applyFill="1" applyBorder="1" applyAlignment="1">
      <alignment horizontal="left" vertical="center" wrapText="1"/>
    </xf>
    <xf numFmtId="0" fontId="15" fillId="9" borderId="27" xfId="0" applyFont="1" applyFill="1" applyBorder="1" applyAlignment="1">
      <alignment horizontal="left" vertical="center" wrapText="1"/>
    </xf>
    <xf numFmtId="0" fontId="35" fillId="9" borderId="15" xfId="0" applyFont="1" applyFill="1" applyBorder="1" applyAlignment="1">
      <alignment horizontal="left" vertical="center" wrapText="1"/>
    </xf>
    <xf numFmtId="0" fontId="14" fillId="9" borderId="15" xfId="0" applyFont="1" applyFill="1" applyBorder="1" applyAlignment="1">
      <alignment horizontal="left" vertical="center" wrapText="1"/>
    </xf>
    <xf numFmtId="0" fontId="15" fillId="0" borderId="15" xfId="0" applyFont="1" applyBorder="1" applyAlignment="1">
      <alignment horizontal="left" vertical="center" wrapText="1"/>
    </xf>
    <xf numFmtId="0" fontId="5" fillId="0" borderId="25" xfId="0" applyFont="1" applyBorder="1" applyAlignment="1">
      <alignment horizontal="left" vertical="center" wrapText="1"/>
    </xf>
    <xf numFmtId="0" fontId="5" fillId="0" borderId="26" xfId="0" applyFont="1" applyBorder="1" applyAlignment="1">
      <alignment horizontal="left" vertical="center" wrapText="1"/>
    </xf>
    <xf numFmtId="0" fontId="5" fillId="0" borderId="27" xfId="0" applyFont="1" applyBorder="1" applyAlignment="1">
      <alignment horizontal="left" vertical="center" wrapText="1"/>
    </xf>
    <xf numFmtId="0" fontId="14" fillId="9" borderId="25" xfId="0" applyFont="1" applyFill="1" applyBorder="1" applyAlignment="1">
      <alignment horizontal="left" vertical="center" wrapText="1"/>
    </xf>
    <xf numFmtId="0" fontId="14" fillId="9" borderId="26" xfId="0" applyFont="1" applyFill="1" applyBorder="1" applyAlignment="1">
      <alignment horizontal="left" vertical="center" wrapText="1"/>
    </xf>
    <xf numFmtId="0" fontId="14" fillId="9" borderId="27" xfId="0" applyFont="1" applyFill="1" applyBorder="1" applyAlignment="1">
      <alignment horizontal="lef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6"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4" fillId="3" borderId="3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32" xfId="0" applyBorder="1" applyAlignment="1">
      <alignment horizontal="center" vertical="center" wrapText="1"/>
    </xf>
    <xf numFmtId="0" fontId="11" fillId="4" borderId="2" xfId="0" applyFont="1" applyFill="1" applyBorder="1" applyAlignment="1">
      <alignment horizontal="left" vertical="center" wrapText="1"/>
    </xf>
    <xf numFmtId="0" fontId="11" fillId="4" borderId="4" xfId="0" applyFont="1" applyFill="1" applyBorder="1" applyAlignment="1">
      <alignment horizontal="left" vertical="center" wrapText="1"/>
    </xf>
    <xf numFmtId="0" fontId="14" fillId="0" borderId="28" xfId="0" applyFont="1" applyBorder="1" applyAlignment="1">
      <alignment horizontal="left" vertical="center" wrapText="1"/>
    </xf>
    <xf numFmtId="0" fontId="14" fillId="0" borderId="29" xfId="0" applyFont="1" applyBorder="1" applyAlignment="1">
      <alignment horizontal="left" vertical="center" wrapText="1"/>
    </xf>
    <xf numFmtId="0" fontId="14" fillId="0" borderId="30" xfId="0" applyFont="1" applyBorder="1" applyAlignment="1">
      <alignment horizontal="left" vertical="center" wrapText="1"/>
    </xf>
    <xf numFmtId="0" fontId="15" fillId="0" borderId="25" xfId="0" applyFont="1" applyBorder="1" applyAlignment="1">
      <alignment horizontal="left" vertical="center" wrapText="1"/>
    </xf>
    <xf numFmtId="0" fontId="15" fillId="0" borderId="26" xfId="0" applyFont="1" applyBorder="1" applyAlignment="1">
      <alignment horizontal="left" vertical="center" wrapText="1"/>
    </xf>
    <xf numFmtId="0" fontId="15" fillId="0" borderId="27" xfId="0" applyFont="1" applyBorder="1" applyAlignment="1">
      <alignment horizontal="left" vertical="center" wrapText="1"/>
    </xf>
    <xf numFmtId="0" fontId="37" fillId="9" borderId="15" xfId="0" applyFont="1" applyFill="1" applyBorder="1" applyAlignment="1">
      <alignment horizontal="left" vertical="center" wrapText="1"/>
    </xf>
    <xf numFmtId="0" fontId="15" fillId="9" borderId="15" xfId="0" applyFont="1" applyFill="1" applyBorder="1" applyAlignment="1">
      <alignment horizontal="left" vertical="center" wrapText="1"/>
    </xf>
    <xf numFmtId="0" fontId="14" fillId="0" borderId="15" xfId="0" applyFont="1" applyBorder="1" applyAlignment="1">
      <alignment horizontal="left" vertical="center" wrapText="1"/>
    </xf>
    <xf numFmtId="0" fontId="14" fillId="0" borderId="16" xfId="0" applyFont="1" applyBorder="1" applyAlignment="1">
      <alignment horizontal="left" vertical="center" wrapText="1"/>
    </xf>
    <xf numFmtId="0" fontId="14" fillId="0" borderId="25" xfId="0" applyFont="1" applyBorder="1" applyAlignment="1">
      <alignment horizontal="left" vertical="center" wrapText="1"/>
    </xf>
    <xf numFmtId="0" fontId="14" fillId="0" borderId="26" xfId="0" applyFont="1" applyBorder="1" applyAlignment="1">
      <alignment horizontal="left" vertical="center" wrapText="1"/>
    </xf>
    <xf numFmtId="0" fontId="14" fillId="0" borderId="27" xfId="0" applyFont="1" applyBorder="1" applyAlignment="1">
      <alignment horizontal="left" vertical="center" wrapText="1"/>
    </xf>
    <xf numFmtId="0" fontId="14" fillId="0" borderId="22" xfId="0" applyFont="1" applyBorder="1" applyAlignment="1">
      <alignment horizontal="left" vertical="center" wrapText="1"/>
    </xf>
    <xf numFmtId="0" fontId="14" fillId="0" borderId="23" xfId="0" applyFont="1" applyBorder="1" applyAlignment="1">
      <alignment horizontal="left" vertical="center" wrapText="1"/>
    </xf>
    <xf numFmtId="0" fontId="14" fillId="0" borderId="24" xfId="0" applyFont="1" applyBorder="1" applyAlignment="1">
      <alignment horizontal="left" vertical="center" wrapText="1"/>
    </xf>
    <xf numFmtId="0" fontId="12" fillId="4" borderId="14" xfId="0" applyFont="1" applyFill="1" applyBorder="1" applyAlignment="1">
      <alignment horizontal="left" vertical="center" wrapText="1"/>
    </xf>
    <xf numFmtId="0" fontId="13" fillId="4" borderId="14" xfId="0" applyFont="1" applyFill="1" applyBorder="1" applyAlignment="1">
      <alignment vertical="center"/>
    </xf>
    <xf numFmtId="0" fontId="4" fillId="3" borderId="31" xfId="3" applyFont="1" applyFill="1" applyBorder="1" applyAlignment="1">
      <alignment horizontal="center" vertical="center" wrapText="1"/>
    </xf>
    <xf numFmtId="0" fontId="16" fillId="3" borderId="3" xfId="3" applyFont="1" applyFill="1" applyBorder="1" applyAlignment="1">
      <alignment horizontal="center" vertical="center"/>
    </xf>
    <xf numFmtId="0" fontId="6" fillId="5" borderId="5" xfId="3" applyFont="1" applyFill="1" applyBorder="1" applyAlignment="1" applyProtection="1">
      <alignment vertical="center" wrapText="1"/>
      <protection locked="0"/>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18" fillId="0" borderId="15" xfId="0" applyFont="1" applyBorder="1" applyAlignment="1">
      <alignment horizontal="left" vertical="center" wrapText="1"/>
    </xf>
    <xf numFmtId="0" fontId="5" fillId="9" borderId="15" xfId="0" applyFont="1" applyFill="1" applyBorder="1" applyAlignment="1">
      <alignment horizontal="left" vertical="center" wrapText="1"/>
    </xf>
    <xf numFmtId="0" fontId="5" fillId="9" borderId="15" xfId="0" applyFont="1" applyFill="1" applyBorder="1" applyAlignment="1">
      <alignment horizontal="left" vertical="center" wrapText="1" indent="1"/>
    </xf>
    <xf numFmtId="0" fontId="5" fillId="0" borderId="15" xfId="0" applyFont="1" applyBorder="1" applyAlignment="1">
      <alignment horizontal="left" vertical="center" wrapText="1" indent="1"/>
    </xf>
    <xf numFmtId="0" fontId="35" fillId="9" borderId="14" xfId="0" applyFont="1" applyFill="1" applyBorder="1" applyAlignment="1">
      <alignment horizontal="left" vertical="center" wrapText="1"/>
    </xf>
    <xf numFmtId="0" fontId="14" fillId="9" borderId="14" xfId="0" applyFont="1" applyFill="1" applyBorder="1" applyAlignment="1">
      <alignment horizontal="left" vertical="center" wrapText="1"/>
    </xf>
    <xf numFmtId="0" fontId="5" fillId="9" borderId="16" xfId="0" applyFont="1" applyFill="1" applyBorder="1" applyAlignment="1">
      <alignment horizontal="left" vertical="center" wrapText="1" indent="1"/>
    </xf>
    <xf numFmtId="0" fontId="12" fillId="4" borderId="14" xfId="0" applyFont="1" applyFill="1" applyBorder="1" applyAlignment="1">
      <alignment vertical="center" wrapText="1"/>
    </xf>
    <xf numFmtId="0" fontId="38" fillId="9" borderId="15" xfId="0" applyFont="1" applyFill="1" applyBorder="1" applyAlignment="1">
      <alignment horizontal="left" vertical="center" wrapText="1"/>
    </xf>
    <xf numFmtId="0" fontId="12" fillId="9" borderId="15" xfId="0" applyFont="1" applyFill="1" applyBorder="1" applyAlignment="1">
      <alignment horizontal="left" vertical="center" wrapText="1"/>
    </xf>
    <xf numFmtId="0" fontId="12" fillId="0" borderId="15" xfId="0" applyFont="1" applyBorder="1" applyAlignment="1">
      <alignment horizontal="left" vertical="center" wrapText="1" indent="1"/>
    </xf>
    <xf numFmtId="0" fontId="12" fillId="0" borderId="16" xfId="0" applyFont="1" applyBorder="1" applyAlignment="1">
      <alignment horizontal="left" vertical="center" wrapText="1" indent="1"/>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9" borderId="15"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5" fillId="10" borderId="15" xfId="0" applyFont="1" applyFill="1" applyBorder="1" applyAlignment="1">
      <alignment horizontal="left" vertical="center" wrapText="1" indent="1"/>
    </xf>
    <xf numFmtId="0" fontId="38" fillId="0" borderId="15" xfId="0" applyFont="1" applyBorder="1" applyAlignment="1">
      <alignment horizontal="left" vertical="center" wrapText="1" indent="1"/>
    </xf>
    <xf numFmtId="0" fontId="38" fillId="0" borderId="16" xfId="0" applyFont="1" applyBorder="1" applyAlignment="1">
      <alignment horizontal="left" vertical="center" wrapText="1" indent="1"/>
    </xf>
    <xf numFmtId="0" fontId="4" fillId="4" borderId="14" xfId="0" applyFont="1" applyFill="1" applyBorder="1" applyAlignment="1">
      <alignment horizontal="left" vertical="center" wrapText="1"/>
    </xf>
    <xf numFmtId="0" fontId="4" fillId="4" borderId="14" xfId="0" applyFont="1" applyFill="1" applyBorder="1" applyAlignment="1">
      <alignment vertical="center" wrapText="1"/>
    </xf>
    <xf numFmtId="0" fontId="4" fillId="0" borderId="15" xfId="0" applyFont="1" applyBorder="1" applyAlignment="1">
      <alignment horizontal="left" vertical="center" wrapText="1"/>
    </xf>
    <xf numFmtId="0" fontId="0" fillId="0" borderId="0" xfId="0" applyAlignment="1">
      <alignment horizontal="center" wrapText="1"/>
    </xf>
    <xf numFmtId="0" fontId="5" fillId="0" borderId="25" xfId="0" applyFont="1" applyBorder="1" applyAlignment="1">
      <alignment horizontal="left" vertical="center" wrapText="1" indent="1"/>
    </xf>
    <xf numFmtId="0" fontId="5" fillId="0" borderId="26" xfId="0" applyFont="1" applyBorder="1" applyAlignment="1">
      <alignment horizontal="left" vertical="center" wrapText="1" indent="1"/>
    </xf>
    <xf numFmtId="0" fontId="5" fillId="0" borderId="27" xfId="0" applyFont="1" applyBorder="1" applyAlignment="1">
      <alignment horizontal="left" vertical="center" wrapText="1" indent="1"/>
    </xf>
    <xf numFmtId="0" fontId="16" fillId="2" borderId="5" xfId="3" applyFont="1" applyFill="1" applyBorder="1" applyAlignment="1" applyProtection="1">
      <alignment vertical="center" wrapText="1"/>
      <protection locked="0"/>
    </xf>
    <xf numFmtId="0" fontId="18" fillId="0" borderId="25" xfId="0" applyFont="1" applyBorder="1" applyAlignment="1">
      <alignment horizontal="left" vertical="center" wrapText="1" indent="2"/>
    </xf>
    <xf numFmtId="0" fontId="18" fillId="0" borderId="26" xfId="0" applyFont="1" applyBorder="1" applyAlignment="1">
      <alignment horizontal="left" vertical="center" wrapText="1" indent="2"/>
    </xf>
    <xf numFmtId="0" fontId="18" fillId="0" borderId="27" xfId="0" applyFont="1" applyBorder="1" applyAlignment="1">
      <alignment horizontal="left" vertical="center" wrapText="1" indent="2"/>
    </xf>
    <xf numFmtId="0" fontId="0" fillId="0" borderId="2" xfId="0" applyBorder="1" applyAlignment="1">
      <alignment horizontal="right"/>
    </xf>
    <xf numFmtId="0" fontId="4" fillId="9" borderId="25" xfId="0" applyFont="1" applyFill="1" applyBorder="1" applyAlignment="1">
      <alignment horizontal="left" vertical="center" wrapText="1"/>
    </xf>
    <xf numFmtId="0" fontId="4" fillId="9" borderId="26" xfId="0" applyFont="1" applyFill="1" applyBorder="1" applyAlignment="1">
      <alignment horizontal="left" vertical="center" wrapText="1"/>
    </xf>
    <xf numFmtId="0" fontId="4" fillId="9" borderId="27" xfId="0" applyFont="1" applyFill="1" applyBorder="1" applyAlignment="1">
      <alignment horizontal="left" vertical="center" wrapText="1"/>
    </xf>
    <xf numFmtId="0" fontId="5" fillId="9" borderId="25" xfId="0" applyFont="1" applyFill="1" applyBorder="1" applyAlignment="1">
      <alignment horizontal="left" vertical="center" wrapText="1" indent="1"/>
    </xf>
    <xf numFmtId="0" fontId="5" fillId="9" borderId="26" xfId="0" applyFont="1" applyFill="1" applyBorder="1" applyAlignment="1">
      <alignment horizontal="left" vertical="center" wrapText="1" indent="1"/>
    </xf>
    <xf numFmtId="0" fontId="5" fillId="9" borderId="27" xfId="0" applyFont="1" applyFill="1" applyBorder="1" applyAlignment="1">
      <alignment horizontal="left" vertical="center" wrapText="1" indent="1"/>
    </xf>
    <xf numFmtId="0" fontId="4" fillId="3" borderId="19" xfId="3" applyFont="1" applyFill="1" applyBorder="1" applyAlignment="1">
      <alignment horizontal="center" vertical="center" wrapText="1"/>
    </xf>
    <xf numFmtId="0" fontId="0" fillId="0" borderId="21" xfId="0" applyBorder="1" applyAlignment="1">
      <alignment horizontal="center" vertical="center" wrapText="1"/>
    </xf>
    <xf numFmtId="0" fontId="0" fillId="0" borderId="20" xfId="0" applyBorder="1" applyAlignment="1">
      <alignment horizontal="center" vertical="center" wrapText="1"/>
    </xf>
    <xf numFmtId="0" fontId="16" fillId="3" borderId="34" xfId="3" applyFont="1" applyFill="1" applyBorder="1" applyAlignment="1">
      <alignment horizontal="center" vertical="center" wrapText="1"/>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12" fillId="7" borderId="31" xfId="0" applyFont="1" applyFill="1" applyBorder="1" applyAlignment="1">
      <alignment horizontal="left" vertical="center" shrinkToFit="1"/>
    </xf>
    <xf numFmtId="0" fontId="12" fillId="7" borderId="1" xfId="0" applyFont="1" applyFill="1" applyBorder="1" applyAlignment="1">
      <alignment horizontal="left" vertical="center" shrinkToFit="1"/>
    </xf>
    <xf numFmtId="0" fontId="12" fillId="7" borderId="32" xfId="0" applyFont="1" applyFill="1" applyBorder="1" applyAlignment="1">
      <alignment horizontal="left" vertical="center" shrinkToFit="1"/>
    </xf>
    <xf numFmtId="0" fontId="5" fillId="0" borderId="37" xfId="0" applyFont="1" applyBorder="1" applyAlignment="1">
      <alignment horizontal="left" vertical="center" wrapText="1" indent="1"/>
    </xf>
    <xf numFmtId="0" fontId="5" fillId="0" borderId="38" xfId="0" applyFont="1" applyBorder="1" applyAlignment="1">
      <alignment horizontal="left" vertical="center" wrapText="1" indent="1"/>
    </xf>
    <xf numFmtId="0" fontId="5" fillId="0" borderId="39" xfId="0" applyFont="1" applyBorder="1" applyAlignment="1">
      <alignment horizontal="left" vertical="center" wrapText="1" indent="1"/>
    </xf>
    <xf numFmtId="0" fontId="12" fillId="9" borderId="22" xfId="0" applyFont="1" applyFill="1" applyBorder="1" applyAlignment="1">
      <alignment horizontal="left" vertical="center" wrapText="1"/>
    </xf>
    <xf numFmtId="0" fontId="12" fillId="9" borderId="23" xfId="0" applyFont="1" applyFill="1" applyBorder="1" applyAlignment="1">
      <alignment horizontal="left" vertical="center" wrapText="1"/>
    </xf>
    <xf numFmtId="0" fontId="12" fillId="9" borderId="24" xfId="0" applyFont="1" applyFill="1" applyBorder="1" applyAlignment="1">
      <alignment horizontal="left" vertical="center" wrapText="1"/>
    </xf>
    <xf numFmtId="0" fontId="12" fillId="9" borderId="25" xfId="0" applyFont="1" applyFill="1" applyBorder="1" applyAlignment="1">
      <alignment horizontal="left" vertical="center" wrapText="1"/>
    </xf>
    <xf numFmtId="0" fontId="12" fillId="9" borderId="26" xfId="0" applyFont="1" applyFill="1" applyBorder="1" applyAlignment="1">
      <alignment horizontal="left" vertical="center" wrapText="1"/>
    </xf>
    <xf numFmtId="0" fontId="12" fillId="9" borderId="27" xfId="0" applyFont="1" applyFill="1" applyBorder="1" applyAlignment="1">
      <alignment horizontal="left" vertical="center" wrapText="1"/>
    </xf>
    <xf numFmtId="0" fontId="12" fillId="0" borderId="25" xfId="0" applyFont="1" applyBorder="1" applyAlignment="1">
      <alignment horizontal="left" vertical="center" wrapText="1"/>
    </xf>
    <xf numFmtId="0" fontId="12" fillId="0" borderId="26" xfId="0" applyFont="1" applyBorder="1" applyAlignment="1">
      <alignment horizontal="left" vertical="center" wrapText="1"/>
    </xf>
    <xf numFmtId="0" fontId="12" fillId="0" borderId="27" xfId="0" applyFont="1" applyBorder="1" applyAlignment="1">
      <alignment horizontal="left" vertical="center" wrapText="1"/>
    </xf>
    <xf numFmtId="0" fontId="5" fillId="0" borderId="33" xfId="0" applyFont="1" applyBorder="1" applyAlignment="1">
      <alignment horizontal="left" vertical="center" wrapText="1"/>
    </xf>
    <xf numFmtId="0" fontId="5" fillId="7" borderId="1" xfId="0" applyFont="1" applyFill="1" applyBorder="1" applyAlignment="1">
      <alignment horizontal="left" vertical="center" shrinkToFit="1"/>
    </xf>
    <xf numFmtId="0" fontId="5" fillId="7" borderId="32" xfId="0" applyFont="1" applyFill="1" applyBorder="1" applyAlignment="1">
      <alignment horizontal="left" vertical="center" shrinkToFit="1"/>
    </xf>
    <xf numFmtId="0" fontId="38" fillId="9" borderId="16" xfId="0" applyFont="1" applyFill="1" applyBorder="1" applyAlignment="1">
      <alignment horizontal="left" vertical="center" wrapText="1"/>
    </xf>
    <xf numFmtId="0" fontId="12" fillId="9" borderId="16" xfId="0" applyFont="1" applyFill="1" applyBorder="1" applyAlignment="1">
      <alignment horizontal="left" vertical="center" wrapText="1"/>
    </xf>
    <xf numFmtId="0" fontId="5" fillId="0" borderId="33" xfId="0" applyFont="1" applyBorder="1" applyAlignment="1">
      <alignment horizontal="left" vertical="center" wrapText="1" indent="1"/>
    </xf>
    <xf numFmtId="0" fontId="2" fillId="0" borderId="2" xfId="0" applyFont="1" applyBorder="1" applyAlignment="1">
      <alignment horizontal="right"/>
    </xf>
    <xf numFmtId="0" fontId="38" fillId="0" borderId="16" xfId="0" applyFont="1" applyBorder="1" applyAlignment="1">
      <alignment horizontal="left" vertical="center" wrapText="1"/>
    </xf>
    <xf numFmtId="0" fontId="12" fillId="0" borderId="16" xfId="0" applyFont="1" applyBorder="1" applyAlignment="1">
      <alignment horizontal="left" vertical="center" wrapText="1"/>
    </xf>
    <xf numFmtId="0" fontId="38" fillId="0" borderId="15" xfId="0" applyFont="1" applyBorder="1" applyAlignment="1">
      <alignment horizontal="left" vertical="center" wrapText="1"/>
    </xf>
    <xf numFmtId="0" fontId="12" fillId="0" borderId="15"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44" xfId="0" applyFont="1" applyBorder="1" applyAlignment="1">
      <alignment horizontal="left" vertical="center" wrapText="1"/>
    </xf>
    <xf numFmtId="0" fontId="16" fillId="9" borderId="44" xfId="0" applyFont="1" applyFill="1" applyBorder="1" applyAlignment="1">
      <alignment horizontal="left" vertical="center" wrapText="1"/>
    </xf>
    <xf numFmtId="0" fontId="9" fillId="3" borderId="8" xfId="0" applyFont="1" applyFill="1" applyBorder="1" applyAlignment="1">
      <alignment horizontal="center" vertical="center" wrapText="1"/>
    </xf>
    <xf numFmtId="0" fontId="3" fillId="0" borderId="9"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41" xfId="0" applyFont="1" applyBorder="1" applyAlignment="1">
      <alignment horizontal="center" vertical="center" wrapText="1"/>
    </xf>
    <xf numFmtId="0" fontId="9" fillId="3" borderId="9" xfId="0" applyFont="1" applyFill="1" applyBorder="1" applyAlignment="1">
      <alignment horizontal="center" vertical="center" wrapText="1"/>
    </xf>
    <xf numFmtId="0" fontId="3" fillId="0" borderId="41" xfId="0" applyFont="1" applyBorder="1"/>
    <xf numFmtId="3" fontId="9" fillId="3" borderId="9" xfId="0" applyNumberFormat="1" applyFont="1" applyFill="1" applyBorder="1" applyAlignment="1">
      <alignment horizontal="center" vertical="center" wrapText="1"/>
    </xf>
    <xf numFmtId="3" fontId="3" fillId="0" borderId="41" xfId="0" applyNumberFormat="1" applyFont="1" applyBorder="1"/>
    <xf numFmtId="3" fontId="9" fillId="3" borderId="10" xfId="0" applyNumberFormat="1" applyFont="1" applyFill="1" applyBorder="1" applyAlignment="1">
      <alignment horizontal="center" vertical="center" wrapText="1"/>
    </xf>
    <xf numFmtId="3" fontId="3" fillId="0" borderId="42" xfId="0" applyNumberFormat="1" applyFont="1" applyBorder="1"/>
    <xf numFmtId="49" fontId="9" fillId="3" borderId="11" xfId="0" applyNumberFormat="1" applyFont="1" applyFill="1" applyBorder="1" applyAlignment="1">
      <alignment horizontal="center" vertical="center" wrapText="1"/>
    </xf>
    <xf numFmtId="49" fontId="9" fillId="3" borderId="12" xfId="0" applyNumberFormat="1" applyFont="1" applyFill="1" applyBorder="1" applyAlignment="1">
      <alignment horizontal="center" vertical="center" wrapText="1"/>
    </xf>
    <xf numFmtId="0" fontId="17" fillId="6" borderId="43" xfId="0" applyFont="1" applyFill="1" applyBorder="1" applyAlignment="1">
      <alignment horizontal="left" vertical="center"/>
    </xf>
    <xf numFmtId="0" fontId="19" fillId="6" borderId="43" xfId="0" applyFont="1" applyFill="1" applyBorder="1" applyAlignment="1">
      <alignment vertical="center"/>
    </xf>
    <xf numFmtId="0" fontId="3" fillId="0" borderId="43" xfId="0" applyFont="1" applyBorder="1" applyAlignment="1">
      <alignment vertical="center"/>
    </xf>
    <xf numFmtId="0" fontId="16" fillId="0" borderId="44" xfId="0" applyFont="1" applyBorder="1" applyAlignment="1">
      <alignment horizontal="left" vertical="center" wrapText="1"/>
    </xf>
    <xf numFmtId="0" fontId="16" fillId="9" borderId="45" xfId="0" applyFont="1" applyFill="1" applyBorder="1" applyAlignment="1">
      <alignment horizontal="left" vertical="center" wrapText="1"/>
    </xf>
    <xf numFmtId="0" fontId="17" fillId="6" borderId="46" xfId="0" applyFont="1" applyFill="1" applyBorder="1" applyAlignment="1">
      <alignment horizontal="left" vertical="center"/>
    </xf>
    <xf numFmtId="0" fontId="3" fillId="0" borderId="46" xfId="0" applyFont="1" applyBorder="1" applyAlignment="1">
      <alignment vertical="center"/>
    </xf>
    <xf numFmtId="0" fontId="42" fillId="9" borderId="44" xfId="0" applyFont="1" applyFill="1" applyBorder="1" applyAlignment="1">
      <alignment horizontal="left" vertical="center" wrapText="1"/>
    </xf>
    <xf numFmtId="0" fontId="17" fillId="9" borderId="44" xfId="0" applyFont="1" applyFill="1" applyBorder="1" applyAlignment="1">
      <alignment horizontal="left" vertical="center" wrapText="1"/>
    </xf>
    <xf numFmtId="0" fontId="42" fillId="9" borderId="45" xfId="0" applyFont="1" applyFill="1" applyBorder="1" applyAlignment="1">
      <alignment horizontal="left" vertical="center" wrapText="1"/>
    </xf>
    <xf numFmtId="0" fontId="17" fillId="9" borderId="45" xfId="0" applyFont="1" applyFill="1" applyBorder="1" applyAlignment="1">
      <alignment horizontal="left" vertical="center" wrapText="1"/>
    </xf>
    <xf numFmtId="0" fontId="3" fillId="0" borderId="46" xfId="0" applyFont="1" applyBorder="1"/>
    <xf numFmtId="0" fontId="3" fillId="0" borderId="0" xfId="0" applyFont="1" applyAlignment="1">
      <alignment horizontal="left" vertical="top" wrapText="1"/>
    </xf>
    <xf numFmtId="0" fontId="3" fillId="0" borderId="0" xfId="0" applyFont="1" applyAlignment="1">
      <alignment horizontal="left" vertical="top"/>
    </xf>
    <xf numFmtId="0" fontId="2" fillId="0" borderId="0" xfId="0" applyFont="1" applyAlignment="1">
      <alignment horizontal="left" wrapText="1"/>
    </xf>
    <xf numFmtId="0" fontId="0" fillId="0" borderId="0" xfId="0" applyAlignment="1">
      <alignment horizontal="left"/>
    </xf>
  </cellXfs>
  <cellStyles count="4">
    <cellStyle name="Hyperlink 2" xfId="2" xr:uid="{00000000-0005-0000-0000-000000000000}"/>
    <cellStyle name="Normal 2" xfId="3" xr:uid="{00000000-0005-0000-0000-000002000000}"/>
    <cellStyle name="Normalno" xfId="0" builtinId="0"/>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71">
            <xs:annotation>
              <xs:documentation>
						Inker d.d.
					</xs:documentation>
            </xs:annotation>
          </xs:enumeration>
          <xs:enumeration value="204">
            <xs:annotation>
              <xs:documentation>
						Kutjevo d.d.
					</xs:documentation>
            </xs:annotation>
          </xs:enumeration>
          <xs:enumeration value="218">
            <xs:annotation>
              <xs:documentation>
						Croatia - baterije d.d.
					</xs:documentation>
            </xs:annotation>
          </xs:enumeration>
          <xs:enumeration value="233">
            <xs:annotation>
              <xs:documentation>
						Ericsson Nikola Tesla d.d.
					</xs:documentation>
            </xs:annotation>
          </xs:enumeration>
          <xs:enumeration value="237">
            <xs:annotation>
              <xs:documentation>
						Exportdrvo d.d.
					</xs:documentation>
            </xs:annotation>
          </xs:enumeration>
          <xs:enumeration value="241">
            <xs:annotation>
              <xs:documentation>
						MGK - Pack d.d.
					</xs:documentation>
            </xs:annotation>
          </xs:enumeration>
          <xs:enumeration value="273">
            <xs:annotation>
              <xs:documentation>
						Hrvatski Telekom d.d.
					</xs:documentation>
            </xs:annotation>
          </xs:enumeration>
          <xs:enumeration value="284">
            <xs:annotation>
              <xs:documentation>
						Konzum d.d.
					</xs:documentation>
            </xs:annotation>
          </xs:enumeration>
          <xs:enumeration value="287">
            <xs:annotation>
              <xs:documentation>
						HP - Hrvatska pošta d.d.
					</xs:documentation>
            </xs:annotation>
          </xs:enumeration>
          <xs:enumeration value="294">
            <xs:annotation>
              <xs:documentation>
						Hrvatska elektroprivreda d.d.
					</xs:documentation>
            </xs:annotation>
          </xs:enumeration>
          <xs:enumeration value="306">
            <xs:annotation>
              <xs:documentation>
						Tankerska plovidba d.d.
					</xs:documentation>
            </xs:annotation>
          </xs:enumeration>
          <xs:enumeration value="325">
            <xs:annotation>
              <xs:documentation>
						Borik d.d.
					</xs:documentation>
            </xs:annotation>
          </xs:enumeration>
          <xs:enumeration value="330">
            <xs:annotation>
              <xs:documentation>
						Brodomerkur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360">
            <xs:annotation>
              <xs:documentation>
						Turisthotel d.d.
					</xs:documentation>
            </xs:annotation>
          </xs:enumeration>
          <xs:enumeration value="378">
            <xs:annotation>
              <xs:documentation>
						Lavčević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394">
            <xs:annotation>
              <xs:documentation>
						Atlas d.d.
					</xs:documentation>
            </xs:annotation>
          </xs:enumeration>
          <xs:enumeration value="409">
            <xs:annotation>
              <xs:documentation>
						Unijapapir d.d.
					</xs:documentation>
            </xs:annotation>
          </xs:enumeration>
          <xs:enumeration value="433">
            <xs:annotation>
              <xs:documentation>
						Plava laguna d.d.
					</xs:documentation>
            </xs:annotation>
          </xs:enumeration>
          <xs:enumeration value="444">
            <xs:annotation>
              <xs:documentation>
						Validus d.d.
					</xs:documentation>
            </xs:annotation>
          </xs:enumeration>
          <xs:enumeration value="455">
            <xs:annotation>
              <xs:documentation>
						IPK Osijek d.d.
					</xs:documentation>
            </xs:annotation>
          </xs:enumeration>
          <xs:enumeration value="472">
            <xs:annotation>
              <xs:documentation>
						Industrogradnja grupa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80">
            <xs:annotation>
              <xs:documentation>
						Hoteli Makarska d.d.
					</xs:documentation>
            </xs:annotation>
          </xs:enumeration>
          <xs:enumeration value="594">
            <xs:annotation>
              <xs:documentation>
						Vjesnik d.d.
					</xs:documentation>
            </xs:annotation>
          </xs:enumeration>
          <xs:enumeration value="612">
            <xs:annotation>
              <xs:documentation>
						Božjakovina d.d.
					</xs:documentation>
            </xs:annotation>
          </xs:enumeration>
          <xs:enumeration value="615">
            <xs:annotation>
              <xs:documentation>
						Jadrankamen d.d. u stečaju
					</xs:documentation>
            </xs:annotation>
          </xs:enumeration>
          <xs:enumeration value="616">
            <xs:annotation>
              <xs:documentation>
						Badel 1862 d.d.
					</xs:documentation>
            </xs:annotation>
          </xs:enumeration>
          <xs:enumeration value="629">
            <xs:annotation>
              <xs:documentation>
						Jadran d.d., Tvornica metalnog nameštaja
					</xs:documentation>
            </xs:annotation>
          </xs:enumeration>
          <xs:enumeration value="637">
            <xs:annotation>
              <xs:documentation>
						Croatia Airlines d.d.
					</xs:documentation>
            </xs:annotation>
          </xs:enumeration>
          <xs:enumeration value="649">
            <xs:annotation>
              <xs:documentation>
						Mlinar d.d.
					</xs:documentation>
            </xs:annotation>
          </xs:enumeration>
          <xs:enumeration value="703">
            <xs:annotation>
              <xs:documentation>
						TLM tvornica lakih metala d.d.
					</xs:documentation>
            </xs:annotation>
          </xs:enumeration>
          <xs:enumeration value="709">
            <xs:annotation>
              <xs:documentation>
						Brestovac d.d. u stečaju
					</xs:documentation>
            </xs:annotation>
          </xs:enumeration>
          <xs:enumeration value="715">
            <xs:annotation>
              <xs:documentation>
						Hoteli Cavtat d.d.
					</xs:documentation>
            </xs:annotation>
          </xs:enumeration>
          <xs:enumeration value="737">
            <xs:annotation>
              <xs:documentation>
						Slavonijatekstil d.d. u stečaju
					</xs:documentation>
            </xs:annotation>
          </xs:enumeration>
          <xs:enumeration value="755">
            <xs:annotation>
              <xs:documentation>
						Đakovština d.d. u stečaju
					</xs:documentation>
            </xs:annotation>
          </xs:enumeration>
          <xs:enumeration value="765">
            <xs:annotation>
              <xs:documentation>
						Jadranka d.d.
					</xs:documentation>
            </xs:annotation>
          </xs:enumeration>
          <xs:enumeration value="790">
            <xs:annotation>
              <xs:documentation>
						Chromos boje i lakovi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10">
            <xs:annotation>
              <xs:documentation>
						Slavonija modna konfekcija d.d.
					</xs:documentation>
            </xs:annotation>
          </xs:enumeration>
          <xs:enumeration value="847">
            <xs:annotation>
              <xs:documentation>
						Kraš d.d.
					</xs:documentation>
            </xs:annotation>
          </xs:enumeration>
          <xs:enumeration value="876">
            <xs:annotation>
              <xs:documentation>
						HUP - Zagreb d.d.
					</xs:documentation>
            </xs:annotation>
          </xs:enumeration>
          <xs:enumeration value="920">
            <xs:annotation>
              <xs:documentation>
						Belje d.d.
					</xs:documentation>
            </xs:annotation>
          </xs:enumeration>
          <xs:enumeration value="936">
            <xs:annotation>
              <xs:documentation>
						Tisak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954">
            <xs:annotation>
              <xs:documentation>
						Hoteli Baška d.d.
					</xs:documentation>
            </xs:annotation>
          </xs:enumeration>
          <xs:enumeration value="978">
            <xs:annotation>
              <xs:documentation>
						Hotel Bellevue d.d.
					</xs:documentation>
            </xs:annotation>
          </xs:enumeration>
          <xs:enumeration value="995">
            <xs:annotation>
              <xs:documentation>
						Laguna Novigrad d.d.
					</xs:documentation>
            </xs:annotation>
          </xs:enumeration>
          <xs:enumeration value="1075">
            <xs:annotation>
              <xs:documentation>
						Agromeđimurje d.d.
					</xs:documentation>
            </xs:annotation>
          </xs:enumeration>
          <xs:enumeration value="1096">
            <xs:annotation>
              <xs:documentation>
						Finvest Corp d.d.
					</xs:documentation>
            </xs:annotation>
          </xs:enumeration>
          <xs:enumeration value="1100">
            <xs:annotation>
              <xs:documentation>
						Herbos d.d.
					</xs:documentation>
            </xs:annotation>
          </xs:enumeration>
          <xs:enumeration value="1104">
            <xs:annotation>
              <xs:documentation>
						Hoteli Novi d.d. u stečaju
					</xs:documentation>
            </xs:annotation>
          </xs:enumeration>
          <xs:enumeration value="1106">
            <xs:annotation>
              <xs:documentation>
						Hoteli Omišalj d.d. u stečaju
					</xs:documentation>
            </xs:annotation>
          </xs:enumeration>
          <xs:enumeration value="1121">
            <xs:annotation>
              <xs:documentation>
						Liburnia riviera hoteli d.d.
					</xs:documentation>
            </xs:annotation>
          </xs:enumeration>
          <xs:enumeration value="1130">
            <xs:annotation>
              <xs:documentation>
						Metalska industrija Varaždin d.d.
					</xs:documentation>
            </xs:annotation>
          </xs:enumeration>
          <xs:enumeration value="1131">
            <xs:annotation>
              <xs:documentation>
						Metalska industrija Osijek d.d. u stečaju
					</xs:documentation>
            </xs:annotation>
          </xs:enumeration>
          <xs:enumeration value="1141">
            <xs:annotation>
              <xs:documentation>
						Petrokemija d.d.
					</xs:documentation>
            </xs:annotation>
          </xs:enumeration>
          <xs:enumeration value="1142">
            <xs:annotation>
              <xs:documentation>
						PIK - Vinkovci d.d.
					</xs:documentation>
            </xs:annotation>
          </xs:enumeration>
          <xs:enumeration value="1145">
            <xs:annotation>
              <xs:documentation>
						Poljoprivredno poduzeće Orahovica d.o.o.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176">
            <xs:annotation>
              <xs:documentation>
						Zlatni otok d.d.
					</xs:documentation>
            </xs:annotation>
          </xs:enumeration>
          <xs:enumeration value="1181">
            <xs:annotation>
              <xs:documentation>
						Adriatic Croatia International Club d.d.
					</xs:documentation>
            </xs:annotation>
          </xs:enumeration>
          <xs:enumeration value="1185">
            <xs:annotation>
              <xs:documentation>
						Apartmani Medena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08">
            <xs:annotation>
              <xs:documentation>
						Chromos Agro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17">
            <xs:annotation>
              <xs:documentation>
						Dalit Corp. d.d.
					</xs:documentation>
            </xs:annotation>
          </xs:enumeration>
          <xs:enumeration value="1220">
            <xs:annotation>
              <xs:documentation>
						Dioki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37">
            <xs:annotation>
              <xs:documentation>
						Elektrometal d.d.
					</xs:documentation>
            </xs:annotation>
          </xs:enumeration>
          <xs:enumeration value="1239">
            <xs:annotation>
              <xs:documentation>
						Elektroprojekt d.d.
					</xs:documentation>
            </xs:annotation>
          </xs:enumeration>
          <xs:enumeration value="1242">
            <xs:annotation>
              <xs:documentation>
						Franck d.d.
					</xs:documentation>
            </xs:annotation>
          </xs:enumeration>
          <xs:enumeration value="1250">
            <xs:annotation>
              <xs:documentation>
						Hidroelektra niskogradnja d.d.
					</xs:documentation>
            </xs:annotation>
          </xs:enumeration>
          <xs:enumeration value="1253">
            <xs:annotation>
              <xs:documentation>
						Hotel Medena d.d.
					</xs:documentation>
            </xs:annotation>
          </xs:enumeration>
          <xs:enumeration value="1258">
            <xs:annotation>
              <xs:documentation>
						HOTELI BRELA d.d.
					</xs:documentation>
            </xs:annotation>
          </xs:enumeration>
          <xs:enumeration value="1259">
            <xs:annotation>
              <xs:documentation>
						Hoteli Croatia d.d.
					</xs:documentation>
            </xs:annotation>
          </xs:enumeration>
          <xs:enumeration value="1260">
            <xs:annotation>
              <xs:documentation>
						Hoteli Maestral d.d.
					</xs:documentation>
            </xs:annotation>
          </xs:enumeration>
          <xs:enumeration value="1261">
            <xs:annotation>
              <xs:documentation>
						Hoteli Tučepi d.d.
					</xs:documentation>
            </xs:annotation>
          </xs:enumeration>
          <xs:enumeration value="1262">
            <xs:annotation>
              <xs:documentation>
						Hoteli Zadar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3">
            <xs:annotation>
              <xs:documentation>
						Imunološki zavod d.d.
					</xs:documentation>
            </xs:annotation>
          </xs:enumeration>
          <xs:enumeration value="1274">
            <xs:annotation>
              <xs:documentation>
						Termes grupa d.d.
					</xs:documentation>
            </xs:annotation>
          </xs:enumeration>
          <xs:enumeration value="1277">
            <xs:annotation>
              <xs:documentation>
						Istra d.d.
					</xs:documentation>
            </xs:annotation>
          </xs:enumeration>
          <xs:enumeration value="1283">
            <xs:annotation>
              <xs:documentation>
						Istraturist Umag d.d.
					</xs:documentation>
            </xs:annotation>
          </xs:enumeration>
          <xs:enumeration value="1285">
            <xs:annotation>
              <xs:documentation>
						JADRAN d.d.
					</xs:documentation>
            </xs:annotation>
          </xs:enumeration>
          <xs:enumeration value="1286">
            <xs:annotation>
              <xs:documentation>
						Jadran film d.d.
					</xs:documentation>
            </xs:annotation>
          </xs:enumeration>
          <xs:enumeration value="1290">
            <xs:annotation>
              <xs:documentation>
						Jadran tvornica čarapa d.d.
					</xs:documentation>
            </xs:annotation>
          </xs:enumeration>
          <xs:enumeration value="1296">
            <xs:annotation>
              <xs:documentation>
						Jamnica d.d.
					</xs:documentation>
            </xs:annotation>
          </xs:enumeration>
          <xs:enumeration value="1303">
            <xs:annotation>
              <xs:documentation>
						Kamensko d.d. u stečaju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3">
            <xs:annotation>
              <xs:documentation>
						Končar - Sklopna postrojenja d.d.
					</xs:documentation>
            </xs:annotation>
          </xs:enumeration>
          <xs:enumeration value="1326">
            <xs:annotation>
              <xs:documentation>
						Koteks d.d.
					</xs:documentation>
            </xs:annotation>
          </xs:enumeration>
          <xs:enumeration value="1329">
            <xs:annotation>
              <xs:documentation>
						Ledo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41">
            <xs:annotation>
              <xs:documentation>
						Mediteranska plovidba d.d. u stečaju
					</xs:documentation>
            </xs:annotation>
          </xs:enumeration>
          <xs:enumeration value="1342">
            <xs:annotation>
              <xs:documentation>
						Međimurska trikotaža d.d. u stečaju
					</xs:documentation>
            </xs:annotation>
          </xs:enumeration>
          <xs:enumeration value="1344">
            <xs:annotation>
              <xs:documentation>
						Mirna d.d.
					</xs:documentation>
            </xs:annotation>
          </xs:enumeration>
          <xs:enumeration value="1354">
            <xs:annotation>
              <xs:documentation>
						Mundus d.d. u stečaju
					</xs:documentation>
            </xs:annotation>
          </xs:enumeration>
          <xs:enumeration value="1364">
            <xs:annotation>
              <xs:documentation>
						Pluto d.d.
					</xs:documentation>
            </xs:annotation>
          </xs:enumeration>
          <xs:enumeration value="1371">
            <xs:annotation>
              <xs:documentation>
						Puljanka d.d. u stečaju
					</xs:documentation>
            </xs:annotation>
          </xs:enumeration>
          <xs:enumeration value="1372">
            <xs:annotation>
              <xs:documentation>
						Puris d.d.
					</xs:documentation>
            </xs:annotation>
          </xs:enumeration>
          <xs:enumeration value="1373">
            <xs:annotation>
              <xs:documentation>
						Rabac d.d.
					</xs:documentation>
            </xs:annotation>
          </xs:enumeration>
          <xs:enumeration value="1376">
            <xs:annotation>
              <xs:documentation>
						Riviera Adria d.d.
					</xs:documentation>
            </xs:annotation>
          </xs:enumeration>
          <xs:enumeration value="1378">
            <xs:annotation>
              <xs:documentation>
						RIZ - Odašiljači d.d.
					</xs:documentation>
            </xs:annotation>
          </xs:enumeration>
          <xs:enumeration value="1383">
            <xs:annotation>
              <xs:documentation>
						Saponia d.d.
					</xs:documentation>
            </xs:annotation>
          </xs:enumeration>
          <xs:enumeration value="1388">
            <xs:annotation>
              <xs:documentation>
						Slobodna Dalmacija d.d.
					</xs:documentation>
            </xs:annotation>
          </xs:enumeration>
          <xs:enumeration value="1392">
            <xs:annotation>
              <xs:documentation>
						Solaris d.d.
					</xs:documentation>
            </xs:annotation>
          </xs:enumeration>
          <xs:enumeration value="1394">
            <xs:annotation>
              <xs:documentation>
						Siemens d.d.
					</xs:documentation>
            </xs:annotation>
          </xs:enumeration>
          <xs:enumeration value="1395">
            <xs:annotation>
              <xs:documentation>
						Sunčani Hvar d.d.
					</xs:documentation>
            </xs:annotation>
          </xs:enumeration>
          <xs:enumeration value="1397">
            <xs:annotation>
              <xs:documentation>
						Tankerkomerc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01">
            <xs:annotation>
              <xs:documentation>
						TOZ Penkala Tvornica olovaka Zagreb d.d. u stečaju
					</xs:documentation>
            </xs:annotation>
          </xs:enumeration>
          <xs:enumeration value="1408">
            <xs:annotation>
              <xs:documentation>
						Tvornice elektrotehničkih proizvoda d.d.
					</xs:documentation>
            </xs:annotation>
          </xs:enumeration>
          <xs:enumeration value="1413">
            <xs:annotation>
              <xs:documentation>
						Uljanik d.d.
					</xs:documentation>
            </xs:annotation>
          </xs:enumeration>
          <xs:enumeration value="1420">
            <xs:annotation>
              <xs:documentation>
						Varteks d.d.
					</xs:documentation>
            </xs:annotation>
          </xs:enumeration>
          <xs:enumeration value="1424">
            <xs:annotation>
              <xs:documentation>
						Viadukt d.d. u stečaju
					</xs:documentation>
            </xs:annotation>
          </xs:enumeration>
          <xs:enumeration value="1432">
            <xs:annotation>
              <xs:documentation>
						Vrboska d.d.
					</xs:documentation>
            </xs:annotation>
          </xs:enumeration>
          <xs:enumeration value="1436">
            <xs:annotation>
              <xs:documentation>
						Zagrebačka pivovara d.d.
					</xs:documentation>
            </xs:annotation>
          </xs:enumeration>
          <xs:enumeration value="1442">
            <xs:annotation>
              <xs:documentation>
						Zvečevo d.d.
					</xs:documentation>
            </xs:annotation>
          </xs:enumeration>
          <xs:enumeration value="1443">
            <xs:annotation>
              <xs:documentation>
						Zvijezda d.d.
					</xs:documentation>
            </xs:annotation>
          </xs:enumeration>
          <xs:enumeration value="1444">
            <xs:annotation>
              <xs:documentation>
						Željezara Split d.d. u stečaju
					</xs:documentation>
            </xs:annotation>
          </xs:enumeration>
          <xs:enumeration value="1445">
            <xs:annotation>
              <xs:documentation>
						Žitnjak d.d.
					</xs:documentation>
            </xs:annotation>
          </xs:enumeration>
          <xs:enumeration value="1450">
            <xs:annotation>
              <xs:documentation>
						Elektropromet d.d.
					</xs:documentation>
            </xs:annotation>
          </xs:enumeration>
          <xs:enumeration value="1453">
            <xs:annotation>
              <xs:documentation>
						Hotel Dubrovnik d.d.
					</xs:documentation>
            </xs:annotation>
          </xs:enumeration>
          <xs:enumeration value="1456">
            <xs:annotation>
              <xs:documentation>
						Hoteli Baška voda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465">
            <xs:annotation>
              <xs:documentation>
						Lantea Grupa d.d.
					</xs:documentation>
            </xs:annotation>
          </xs:enumeration>
          <xs:enumeration value="1471">
            <xs:annotation>
              <xs:documentation>
						Palace hotel Zagreb d.d.
					</xs:documentation>
            </xs:annotation>
          </xs:enumeration>
          <xs:enumeration value="1482">
            <xs:annotation>
              <xs:documentation>
						Zlatni rat d.d.
					</xs:documentation>
            </xs:annotation>
          </xs:enumeration>
          <xs:enumeration value="1523">
            <xs:annotation>
              <xs:documentation>
						Tang tvornica alata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 Hrvatska d.d.
					</xs:documentation>
            </xs:annotation>
          </xs:enumeration>
          <xs:enumeration value="1627">
            <xs:annotation>
              <xs:documentation>
						Podravka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61">
            <xs:annotation>
              <xs:documentation>
						HG Spot d.d. u stečaju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102">
            <xs:annotation>
              <xs:documentation>
						Jadroagent d.d.
					</xs:documentation>
            </xs:annotation>
          </xs:enumeration>
          <xs:enumeration value="2160">
            <xs:annotation>
              <xs:documentation>
						Dubrovačko primorje d.d.
					</xs:documentation>
            </xs:annotation>
          </xs:enumeration>
          <xs:enumeration value="2205">
            <xs:annotation>
              <xs:documentation>
						Dalma d.d.
					</xs:documentation>
            </xs:annotation>
          </xs:enumeration>
          <xs:enumeration value="2319">
            <xs:annotation>
              <xs:documentation>
						Regeneracija d.d.
					</xs:documentation>
            </xs:annotation>
          </xs:enumeration>
          <xs:enumeration value="2338">
            <xs:annotation>
              <xs:documentation>
						Uljanik plovidba d.d.
					</xs:documentation>
            </xs:annotation>
          </xs:enumeration>
          <xs:enumeration value="2339">
            <xs:annotation>
              <xs:documentation>
						Adriachem d.d. u stečaju
					</xs:documentation>
            </xs:annotation>
          </xs:enumeration>
          <xs:enumeration value="2365">
            <xs:annotation>
              <xs:documentation>
						Hrvatski duhani d.d.
					</xs:documentation>
            </xs:annotation>
          </xs:enumeration>
          <xs:enumeration value="2369">
            <xs:annotation>
              <xs:documentation>
						Tempo d.d.
					</xs:documentation>
            </xs:annotation>
          </xs:enumeration>
          <xs:enumeration value="2410">
            <xs:annotation>
              <xs:documentation>
						Imperial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17">
            <xs:annotation>
              <xs:documentation>
						Dalmacijavino d.d. u stečaju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520">
            <xs:annotation>
              <xs:documentation>
						Lucidus d.d.
					</xs:documentation>
            </xs:annotation>
          </xs:enumeration>
          <xs:enumeration value="2523">
            <xs:annotation>
              <xs:documentation>
						Vupik d.d.
					</xs:documentation>
            </xs:annotation>
          </xs:enumeration>
          <xs:enumeration value="2560">
            <xs:annotation>
              <xs:documentation>
						INA - Industrija nafte d.d.
					</xs:documentation>
            </xs:annotation>
          </xs:enumeration>
          <xs:enumeration value="2564">
            <xs:annotation>
              <xs:documentation>
						Jadran - Galenski laboratorij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047">
            <xs:annotation>
              <xs:documentation>
						Merkantile d.d., zastupstva, inženjering, proizvodnja i trgovina
					</xs:documentation>
            </xs:annotation>
          </xs:enumeration>
          <xs:enumeration value="3110">
            <xs:annotation>
              <xs:documentation>
						Pounje trikotaža d.d.
					</xs:documentation>
            </xs:annotation>
          </xs:enumeration>
          <xs:enumeration value="3285">
            <xs:annotation>
              <xs:documentation>
						Kaštelanski staklenici d.d. u stečaju
					</xs:documentation>
            </xs:annotation>
          </xs:enumeration>
          <xs:enumeration value="3309">
            <xs:annotation>
              <xs:documentation>
						Adris Grupa d.d.
					</xs:documentation>
            </xs:annotation>
          </xs:enumeration>
          <xs:enumeration value="3315">
            <xs:annotation>
              <xs:documentation>
						Valamar Adria Holding d.d. za upravljačke djelatnosti holding društava
					</xs:documentation>
            </xs:annotation>
          </xs:enumeration>
          <xs:enumeration value="3722">
            <xs:annotation>
              <xs:documentation>
						Maistra d.d.
					</xs:documentation>
            </xs:annotation>
          </xs:enumeration>
          <xs:enumeration value="3983">
            <xs:annotation>
              <xs:documentation>
						Helios Faros d.d. u stečaju
					</xs:documentation>
            </xs:annotation>
          </xs:enumeration>
          <xs:enumeration value="4225">
            <xs:annotation>
              <xs:documentation>
						Nexe grupa d.d.
					</xs:documentation>
            </xs:annotation>
          </xs:enumeration>
          <xs:enumeration value="4408">
            <xs:annotation>
              <xs:documentation>
						Metronet telekomunikacije d.d.
					</xs:documentation>
            </xs:annotation>
          </xs:enumeration>
          <xs:enumeration value="4409">
            <xs:annotation>
              <xs:documentation>
						Hoteli Vodice d.d.
					</xs:documentation>
            </xs:annotation>
          </xs:enumeration>
          <xs:enumeration value="4410">
            <xs:annotation>
              <xs:documentation>
						Olympia Vodice d.d.
					</xs:documentation>
            </xs:annotation>
          </xs:enumeration>
          <xs:enumeration value="4510">
            <xs:annotation>
              <xs:documentation>
						Hospitalija trgovina d.o.o.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033">
            <xs:annotation>
              <xs:documentation>
						Rijeka promet d.d., Rijeka
					</xs:documentation>
            </xs:annotation>
          </xs:enumeration>
          <xs:enumeration value="5149">
            <xs:annotation>
              <xs:documentation>
						Genera d.d.
					</xs:documentation>
            </xs:annotation>
          </xs:enumeration>
          <xs:enumeration value="5158">
            <xs:annotation>
              <xs:documentation>
						SUNCE KONCERN d.d. za turizam i ugostiteljstvo
					</xs:documentation>
            </xs:annotation>
          </xs:enumeration>
          <xs:enumeration value="5202">
            <xs:annotation>
              <xs:documentation>
						Odašiljači i veze d.o.o., Zagreb
					</xs:documentation>
            </xs:annotation>
          </xs:enumeration>
          <xs:enumeration value="5426">
            <xs:annotation>
              <xs:documentation>
						Plodine d.d.
					</xs:documentation>
            </xs:annotation>
          </xs:enumeration>
          <xs:enumeration value="5716">
            <xs:annotation>
              <xs:documentation>
						ŠC Višnjik d.o.o.
					</xs:documentation>
            </xs:annotation>
          </xs:enumeration>
          <xs:enumeration value="5790">
            <xs:annotation>
              <xs:documentation>
						ZAGREBAČKI HOLDING d.o.o.
					</xs:documentation>
            </xs:annotation>
          </xs:enumeration>
          <xs:enumeration value="15989">
            <xs:annotation>
              <xs:documentation>
						GRANOLIO D.D.
					</xs:documentation>
            </xs:annotation>
          </xs:enumeration>
          <xs:enumeration value="29202">
            <xs:annotation>
              <xs:documentation>
						HOTELI ZLATNI RAT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88828">
            <xs:annotation>
              <xs:documentation>
						LANIŠTE D.O.O.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GFI-IZD-POD">
        <xs:complexType>
          <xs:sequence>
            <xs:element name="Izvjesce" type="Izvjesce" minOccurs="1" maxOccurs="1"/>
            <xs:element name="IFP-GFI-IZD-POD_1000340" type="IFP-GFI-IZD-POD_1000340" minOccurs="1" maxOccurs="1"/>
            <xs:element name="ISD-GFI-IZD-POD_1000341" type="ISD-GFI-IZD-POD_1000341" minOccurs="1" maxOccurs="1"/>
            <xs:element name="NTI-GFI-IZD-POD_1000342" type="NTI-GFI-IZD-POD_1000342" minOccurs="1" maxOccurs="1"/>
            <xs:element name="NTD-GFI-IZD-POD_1000343" type="NTD-GFI-IZD-POD_1000343" minOccurs="1" maxOccurs="1"/>
            <xs:element name="IPK-GFI-IZD-POD_1000344" type="IPK-GFI-IZD-POD_1000344" minOccurs="1" maxOccurs="1"/>
          </xs:sequence>
        </xs:complexType>
      </xs:element>
      <xs:complexType name="Izvjesce">
        <xs:sequence>
          <xs:element name="Godina" type="Godina" nillable="false"/>
          <xs:element name="sif_ust" type="sif_ust" nillable="false"/>
          <xs:element name="AtribIzv" type="AtribIzv" nillable="false"/>
        </xs:sequence>
      </xs:complexType>
      <xs:complexType name="IFP-GFI-IZD-POD_1000340">
        <xs:annotation>
          <xs:documentation>
				Izvještaj o financijskom položaju, opći izdavatelji, godišnji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3" type="decimal_18_2" nillable="false"/>
          <xs:element name="P1074925"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84404" type="decimal_18_2" nillable="false"/>
          <xs:element name="P1084405"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41">
        <xs:annotation>
          <xs:documentation>
				Izvještaj o sveobuhvatnoj dobiti, opći izdavatelji, godišnji
			</xs:documentation>
        </xs:annotation>
        <xs:all>
          <xs:element name="P1076024" type="decimal_18_2" nillable="false"/>
          <xs:element name="P1076032" type="decimal_18_2" nillable="false"/>
          <xs:element name="P1076039" type="decimal_18_2" nillable="false"/>
          <xs:element name="P1076041" type="decimal_18_2" nillable="false"/>
          <xs:element name="P1076043" type="decimal_18_2" nillable="false"/>
          <xs:element name="P1076046" type="decimal_18_2" nillable="false"/>
          <xs:element name="P1076048" type="decimal_18_2" nillable="false"/>
          <xs:element name="P1076052" type="decimal_18_2" nillable="false"/>
          <xs:element name="P1076056" type="decimal_18_2" nillable="false"/>
          <xs:element name="P1076058" type="decimal_18_2" nillable="false"/>
          <xs:element name="P1076060" type="decimal_18_2" nillable="false"/>
          <xs:element name="P1076062" type="decimal_18_2" nillable="false"/>
          <xs:element name="P1076064" type="decimal_18_2" nillable="false"/>
          <xs:element name="P1076066" type="decimal_18_2" nillable="false"/>
          <xs:element name="P1076069" type="decimal_18_2" nillable="false"/>
          <xs:element name="P1076071" type="decimal_18_2" nillable="false"/>
          <xs:element name="P1076073" type="decimal_18_2" nillable="false"/>
          <xs:element name="P1076076" type="decimal_18_2" nillable="false"/>
          <xs:element name="P1076078" type="decimal_18_2" nillable="false"/>
          <xs:element name="P1076080" type="decimal_18_2" nillable="false"/>
          <xs:element name="P1076082" type="decimal_18_2" nillable="false"/>
          <xs:element name="P1076084" type="decimal_18_2" nillable="false"/>
          <xs:element name="P1076087" type="decimal_18_2" nillable="false"/>
          <xs:element name="P1076090" type="decimal_18_2" nillable="false"/>
          <xs:element name="P1076092" type="decimal_18_2" nillable="false"/>
          <xs:element name="P1076094" type="decimal_18_2" nillable="false"/>
          <xs:element name="P1076095" type="decimal_18_2" nillable="false"/>
          <xs:element name="P1076098" type="decimal_18_2" nillable="false"/>
          <xs:element name="P1076101" type="decimal_18_2" nillable="false"/>
          <xs:element name="P1076103" type="decimal_18_2" nillable="false"/>
          <xs:element name="P1076105" type="decimal_18_2" nillable="false"/>
          <xs:element name="P1076107" type="decimal_18_2" nillable="false"/>
          <xs:element name="P1076109" type="decimal_18_2" nillable="false"/>
          <xs:element name="P1076111" type="decimal_18_2" nillable="false"/>
          <xs:element name="P1076113" type="decimal_18_2" nillable="false"/>
          <xs:element name="P1076115" type="decimal_18_2" nillable="false"/>
          <xs:element name="P1076117" type="decimal_18_2" nillable="false"/>
          <xs:element name="P1076122" type="decimal_18_2" nillable="false"/>
          <xs:element name="P1076126" type="decimal_18_2" nillable="false"/>
          <xs:element name="P1076128" type="decimal_18_2" nillable="false"/>
          <xs:element name="P1076130" type="decimal_18_2" nillable="false"/>
          <xs:element name="P1076132" type="decimal_18_2" nillable="false"/>
          <xs:element name="P1076134" type="decimal_18_2" nillable="false"/>
          <xs:element name="P1076136" type="decimal_18_2" nillable="false"/>
          <xs:element name="P1076138" type="decimal_18_2" nillable="false"/>
          <xs:element name="P1076140" type="decimal_18_2" nillable="false"/>
          <xs:element name="P1076142" type="decimal_18_2" nillable="false"/>
          <xs:element name="P1076144" type="decimal_18_2" nillable="false"/>
          <xs:element name="P1076147" type="decimal_18_2" nillable="false"/>
          <xs:element name="P1076150" type="decimal_18_2" nillable="false"/>
          <xs:element name="P1076152" type="decimal_18_2" nillable="false"/>
          <xs:element name="P1076154" type="decimal_18_2" nillable="false"/>
          <xs:element name="P1076156" type="decimal_18_2" nillable="false"/>
          <xs:element name="P1076158" type="decimal_18_2" nillable="false"/>
          <xs:element name="P1076162" type="decimal_18_2" nillable="false"/>
          <xs:element name="P1076164" type="decimal_18_2" nillable="false"/>
          <xs:element name="P1076166" type="decimal_18_2" nillable="false"/>
          <xs:element name="P1076168" type="decimal_18_2" nillable="false"/>
          <xs:element name="P1076170" type="decimal_18_2" nillable="false"/>
          <xs:element name="P1076173" type="decimal_18_2" nillable="false"/>
          <xs:element name="P1076175" type="decimal_18_2" nillable="false"/>
          <xs:element name="P1076178" type="decimal_18_2" nillable="false"/>
          <xs:element name="P1076180" type="decimal_18_2" nillable="false"/>
          <xs:element name="P1076182" type="decimal_18_2" nillable="false"/>
          <xs:element name="P1076234" type="decimal_18_2" nillable="false"/>
          <xs:element name="P1076236" type="decimal_18_2" nillable="false"/>
          <xs:element name="P1076240" type="decimal_18_2" nillable="false"/>
          <xs:element name="P1076243" type="decimal_18_2" nillable="false"/>
          <xs:element name="P1076245" type="decimal_18_2" nillable="false"/>
          <xs:element name="P1076247" type="decimal_18_2" nillable="false"/>
          <xs:element name="P1076249" type="decimal_18_2" nillable="false"/>
          <xs:element name="P1076251" type="decimal_18_2" nillable="false"/>
          <xs:element name="P1076253" type="decimal_18_2" nillable="false"/>
          <xs:element name="P1076255" type="decimal_18_2" nillable="false"/>
          <xs:element name="P1076257" type="decimal_18_2" nillable="false"/>
          <xs:element name="P1076259" type="decimal_18_2" nillable="false"/>
          <xs:element name="P1076262" type="decimal_18_2" nillable="false"/>
          <xs:element name="P1076264" type="decimal_18_2" nillable="false"/>
          <xs:element name="P1076274" type="decimal_18_2" nillable="false"/>
          <xs:element name="P1076276" type="decimal_18_2" nillable="false"/>
          <xs:element name="P1076278" type="decimal_18_2" nillable="false"/>
          <xs:element name="P1076280" type="decimal_18_2" nillable="false"/>
          <xs:element name="P1076281" type="decimal_18_2" nillable="false"/>
          <xs:element name="P1076282" type="decimal_18_2" nillable="false"/>
          <xs:element name="P1076283" type="decimal_18_2" nillable="false"/>
          <xs:element name="P1076284" type="decimal_18_2" nillable="false"/>
          <xs:element name="P1076285" type="decimal_18_2" nillable="false"/>
          <xs:element name="P1076286" type="decimal_18_2" nillable="false"/>
          <xs:element name="P1076287" type="decimal_18_2" nillable="false"/>
          <xs:element name="P1076288" type="decimal_18_2" nillable="false"/>
          <xs:element name="P1076289" type="decimal_18_2" nillable="false"/>
          <xs:element name="P1076291" type="decimal_18_2" nillable="false"/>
          <xs:element name="P1076293" type="decimal_18_2" nillable="false"/>
          <xs:element name="P1076295" type="decimal_18_2" nillable="false"/>
          <xs:element name="P1076297" type="decimal_18_2" nillable="false"/>
          <xs:element name="P1076299" type="decimal_18_2" nillable="false"/>
          <xs:element name="P1076301" type="decimal_18_2" nillable="false"/>
          <xs:element name="P1076303" type="decimal_18_2" nillable="false"/>
          <xs:element name="P1076315" type="decimal_18_2" nillable="false"/>
          <xs:element name="P1076317" type="decimal_18_2" nillable="false"/>
          <xs:element name="P1076322" type="decimal_18_2" nillable="false"/>
          <xs:element name="P1076324" type="decimal_18_2" nillable="false"/>
          <xs:element name="P1076326" type="decimal_18_2" nillable="false"/>
          <xs:element name="P1076330" type="decimal_18_2" nillable="false"/>
          <xs:element name="P1076331" type="decimal_18_2" nillable="false"/>
          <xs:element name="P1076332" type="decimal_18_2" nillable="false"/>
          <xs:element name="P1076333" type="decimal_18_2" nillable="false"/>
          <xs:element name="P1076334" type="decimal_18_2" nillable="false"/>
          <xs:element name="P1076335" type="decimal_18_2" nillable="false"/>
          <xs:element name="P1076336" type="decimal_18_2" nillable="false"/>
          <xs:element name="P1076337" type="decimal_18_2" nillable="false"/>
          <xs:element name="P1076338" type="decimal_18_2" nillable="false"/>
          <xs:element name="P1076339" type="decimal_18_2" nillable="false"/>
          <xs:element name="P1076340" type="decimal_18_2" nillable="false"/>
          <xs:element name="P1076341" type="decimal_18_2" nillable="false"/>
          <xs:element name="P1076342" type="decimal_18_2" nillable="false"/>
          <xs:element name="P1076343" type="decimal_18_2" nillable="false"/>
          <xs:element name="P1076344" type="decimal_18_2" nillable="false"/>
          <xs:element name="P1076345" type="decimal_18_2" nillable="false"/>
          <xs:element name="P1076346" type="decimal_18_2" nillable="false"/>
          <xs:element name="P1076347" type="decimal_18_2" nillable="false"/>
          <xs:element name="P1076348" type="decimal_18_2" nillable="false"/>
          <xs:element name="P1076349" type="decimal_18_2" nillable="false"/>
          <xs:element name="P1076350" type="decimal_18_2" nillable="false"/>
          <xs:element name="P1076351" type="decimal_18_2" nillable="false"/>
          <xs:element name="P1076352" type="decimal_18_2" nillable="false"/>
          <xs:element name="P1076353" type="decimal_18_2" nillable="false"/>
          <xs:element name="P1076354" type="decimal_18_2" nillable="false"/>
          <xs:element name="P1076355" type="decimal_18_2" nillable="false"/>
          <xs:element name="P1076356" type="decimal_18_2" nillable="false"/>
          <xs:element name="P1076357" type="decimal_18_2" nillable="false"/>
          <xs:element name="P1076358" type="decimal_18_2" nillable="false"/>
          <xs:element name="P1076359" type="decimal_18_2" nillable="false"/>
          <xs:element name="P1076360" type="decimal_18_2" nillable="false"/>
          <xs:element name="P1076361" type="decimal_18_2" nillable="false"/>
          <xs:element name="P1076362" type="decimal_18_2" nillable="false"/>
          <xs:element name="P1076363" type="decimal_18_2" nillable="false"/>
          <xs:element name="P1076364" type="decimal_18_2" nillable="false"/>
          <xs:element name="P1076365" type="decimal_18_2" nillable="false"/>
          <xs:element name="P1076366" type="decimal_18_2" nillable="false"/>
          <xs:element name="P1076367" type="decimal_18_2" nillable="false"/>
          <xs:element name="P1076368" type="decimal_18_2" nillable="false"/>
          <xs:element name="P1076369" type="decimal_18_2" nillable="false"/>
          <xs:element name="P1076370" type="decimal_18_2" nillable="false"/>
          <xs:element name="P1076371" type="decimal_18_2" nillable="false"/>
          <xs:element name="P1076372" type="decimal_18_2" nillable="false"/>
          <xs:element name="P1076373" type="decimal_18_2" nillable="false"/>
          <xs:element name="P1076374" type="decimal_18_2" nillable="false"/>
          <xs:element name="P1076375" type="decimal_18_2" nillable="false"/>
          <xs:element name="P1076376" type="decimal_18_2" nillable="false"/>
          <xs:element name="P1076377" type="decimal_18_2" nillable="false"/>
          <xs:element name="P1076378" type="decimal_18_2" nillable="false"/>
          <xs:element name="P1076379" type="decimal_18_2" nillable="false"/>
          <xs:element name="P1076380" type="decimal_18_2" nillable="false"/>
          <xs:element name="P1076381" type="decimal_18_2" nillable="false"/>
          <xs:element name="P1076382" type="decimal_18_2" nillable="false"/>
          <xs:element name="P1076383" type="decimal_18_2" nillable="false"/>
          <xs:element name="P1076384" type="decimal_18_2" nillable="false"/>
          <xs:element name="P1076385" type="decimal_18_2" nillable="false"/>
          <xs:element name="P1076386" type="decimal_18_2" nillable="false"/>
          <xs:element name="P1076387" type="decimal_18_2" nillable="false"/>
          <xs:element name="P1076388" type="decimal_18_2" nillable="false"/>
          <xs:element name="P1076389" type="decimal_18_2" nillable="false"/>
          <xs:element name="P1076390" type="decimal_18_2" nillable="false"/>
          <xs:element name="P1076391" type="decimal_18_2" nillable="false"/>
          <xs:element name="P1076392" type="decimal_18_2" nillable="false"/>
          <xs:element name="P1076393" type="decimal_18_2" nillable="false"/>
          <xs:element name="P1076394" type="decimal_18_2" nillable="false"/>
          <xs:element name="P1076395" type="decimal_18_2" nillable="false"/>
          <xs:element name="P1076396" type="decimal_18_2" nillable="false"/>
          <xs:element name="P1076397" type="decimal_18_2" nillable="false"/>
          <xs:element name="P1076398" type="decimal_18_2" nillable="false"/>
          <xs:element name="P1076399" type="decimal_18_2" nillable="false"/>
          <xs:element name="P1076400" type="decimal_18_2" nillable="false"/>
          <xs:element name="P1076401" type="decimal_18_2" nillable="false"/>
          <xs:element name="P1076402" type="decimal_18_2" nillable="false"/>
          <xs:element name="P1076403" type="decimal_18_2" nillable="false"/>
          <xs:element name="P1076404" type="decimal_18_2" nillable="false"/>
          <xs:element name="P1076405" type="decimal_18_2" nillable="false"/>
          <xs:element name="P1076406" type="decimal_18_2" nillable="false"/>
          <xs:element name="P1076407" type="decimal_18_2" nillable="false"/>
          <xs:element name="P1076408" type="decimal_18_2" nillable="false"/>
          <xs:element name="P1076409" type="decimal_18_2" nillable="false"/>
          <xs:element name="P1076410" type="decimal_18_2" nillable="false"/>
          <xs:element name="P1076411" type="decimal_18_2" nillable="false"/>
          <xs:element name="P1076412" type="decimal_18_2" nillable="false"/>
        </xs:all>
      </xs:complexType>
      <xs:complexType name="NTI-GFI-IZD-POD_1000342">
        <xs:annotation>
          <xs:documentation>
				Izvještaj o novčanom tijeku, indirektna metoda, opći izdavatelji, godišnji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43">
        <xs:annotation>
          <xs:documentation>
				Izvještaj o novčanom tijeku, direktna metoda, opći izdavatelji, godišnji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44">
        <xs:annotation>
          <xs:documentation>
				Izvještaj o promjenama kapitala, opći izdavatelji, godišnji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3000000}" r="H8" connectionId="0">
    <xmlCellPr id="1" xr6:uid="{00000000-0010-0000-0300-000001000000}" uniqueName="P1074366">
      <xmlPr mapId="1" xpath="/GFI-IZD-POD/IFP-GFI-IZD-POD_1000340/P1074366" xmlDataType="decimal"/>
    </xmlCellPr>
  </singleXmlCell>
  <singleXmlCell id="6" xr6:uid="{00000000-000C-0000-FFFF-FFFF04000000}" r="I8" connectionId="0">
    <xmlCellPr id="1" xr6:uid="{00000000-0010-0000-0400-000001000000}" uniqueName="P1074367">
      <xmlPr mapId="1" xpath="/GFI-IZD-POD/IFP-GFI-IZD-POD_1000340/P1074367" xmlDataType="decimal"/>
    </xmlCellPr>
  </singleXmlCell>
  <singleXmlCell id="9" xr6:uid="{00000000-000C-0000-FFFF-FFFF05000000}" r="H9" connectionId="0">
    <xmlCellPr id="1" xr6:uid="{00000000-0010-0000-0500-000001000000}" uniqueName="P1074368">
      <xmlPr mapId="1" xpath="/GFI-IZD-POD/IFP-GFI-IZD-POD_1000340/P1074368" xmlDataType="decimal"/>
    </xmlCellPr>
  </singleXmlCell>
  <singleXmlCell id="11" xr6:uid="{00000000-000C-0000-FFFF-FFFF06000000}" r="I9" connectionId="0">
    <xmlCellPr id="1" xr6:uid="{00000000-0010-0000-0600-000001000000}" uniqueName="P1074369">
      <xmlPr mapId="1" xpath="/GFI-IZD-POD/IFP-GFI-IZD-POD_1000340/P1074369" xmlDataType="decimal"/>
    </xmlCellPr>
  </singleXmlCell>
  <singleXmlCell id="12" xr6:uid="{00000000-000C-0000-FFFF-FFFF07000000}" r="H10" connectionId="0">
    <xmlCellPr id="1" xr6:uid="{00000000-0010-0000-0700-000001000000}" uniqueName="P1074370">
      <xmlPr mapId="1" xpath="/GFI-IZD-POD/IFP-GFI-IZD-POD_1000340/P1074370" xmlDataType="decimal"/>
    </xmlCellPr>
  </singleXmlCell>
  <singleXmlCell id="13" xr6:uid="{00000000-000C-0000-FFFF-FFFF08000000}" r="I10" connectionId="0">
    <xmlCellPr id="1" xr6:uid="{00000000-0010-0000-0800-000001000000}" uniqueName="P1074371">
      <xmlPr mapId="1" xpath="/GFI-IZD-POD/IFP-GFI-IZD-POD_1000340/P1074371" xmlDataType="decimal"/>
    </xmlCellPr>
  </singleXmlCell>
  <singleXmlCell id="14" xr6:uid="{00000000-000C-0000-FFFF-FFFF09000000}" r="H11" connectionId="0">
    <xmlCellPr id="1" xr6:uid="{00000000-0010-0000-0900-000001000000}" uniqueName="P1074372">
      <xmlPr mapId="1" xpath="/GFI-IZD-POD/IFP-GFI-IZD-POD_1000340/P1074372" xmlDataType="decimal"/>
    </xmlCellPr>
  </singleXmlCell>
  <singleXmlCell id="15" xr6:uid="{00000000-000C-0000-FFFF-FFFF0A000000}" r="I11" connectionId="0">
    <xmlCellPr id="1" xr6:uid="{00000000-0010-0000-0A00-000001000000}" uniqueName="P1074373">
      <xmlPr mapId="1" xpath="/GFI-IZD-POD/IFP-GFI-IZD-POD_1000340/P1074373" xmlDataType="decimal"/>
    </xmlCellPr>
  </singleXmlCell>
  <singleXmlCell id="16" xr6:uid="{00000000-000C-0000-FFFF-FFFF0B000000}" r="H12" connectionId="0">
    <xmlCellPr id="1" xr6:uid="{00000000-0010-0000-0B00-000001000000}" uniqueName="P1074374">
      <xmlPr mapId="1" xpath="/GFI-IZD-POD/IFP-GFI-IZD-POD_1000340/P1074374" xmlDataType="decimal"/>
    </xmlCellPr>
  </singleXmlCell>
  <singleXmlCell id="17" xr6:uid="{00000000-000C-0000-FFFF-FFFF0C000000}" r="I12" connectionId="0">
    <xmlCellPr id="1" xr6:uid="{00000000-0010-0000-0C00-000001000000}" uniqueName="P1074375">
      <xmlPr mapId="1" xpath="/GFI-IZD-POD/IFP-GFI-IZD-POD_1000340/P1074375" xmlDataType="decimal"/>
    </xmlCellPr>
  </singleXmlCell>
  <singleXmlCell id="18" xr6:uid="{00000000-000C-0000-FFFF-FFFF0D000000}" r="H13" connectionId="0">
    <xmlCellPr id="1" xr6:uid="{00000000-0010-0000-0D00-000001000000}" uniqueName="P1074376">
      <xmlPr mapId="1" xpath="/GFI-IZD-POD/IFP-GFI-IZD-POD_1000340/P1074376" xmlDataType="decimal"/>
    </xmlCellPr>
  </singleXmlCell>
  <singleXmlCell id="19" xr6:uid="{00000000-000C-0000-FFFF-FFFF0E000000}" r="I13" connectionId="0">
    <xmlCellPr id="1" xr6:uid="{00000000-0010-0000-0E00-000001000000}" uniqueName="P1074491">
      <xmlPr mapId="1" xpath="/GFI-IZD-POD/IFP-GFI-IZD-POD_1000340/P1074491" xmlDataType="decimal"/>
    </xmlCellPr>
  </singleXmlCell>
  <singleXmlCell id="20" xr6:uid="{00000000-000C-0000-FFFF-FFFF0F000000}" r="H14" connectionId="0">
    <xmlCellPr id="1" xr6:uid="{00000000-0010-0000-0F00-000001000000}" uniqueName="P1074492">
      <xmlPr mapId="1" xpath="/GFI-IZD-POD/IFP-GFI-IZD-POD_1000340/P1074492" xmlDataType="decimal"/>
    </xmlCellPr>
  </singleXmlCell>
  <singleXmlCell id="21" xr6:uid="{00000000-000C-0000-FFFF-FFFF10000000}" r="I14" connectionId="0">
    <xmlCellPr id="1" xr6:uid="{00000000-0010-0000-1000-000001000000}" uniqueName="P1074493">
      <xmlPr mapId="1" xpath="/GFI-IZD-POD/IFP-GFI-IZD-POD_1000340/P1074493" xmlDataType="decimal"/>
    </xmlCellPr>
  </singleXmlCell>
  <singleXmlCell id="22" xr6:uid="{00000000-000C-0000-FFFF-FFFF11000000}" r="H15" connectionId="0">
    <xmlCellPr id="1" xr6:uid="{00000000-0010-0000-1100-000001000000}" uniqueName="P1074494">
      <xmlPr mapId="1" xpath="/GFI-IZD-POD/IFP-GFI-IZD-POD_1000340/P1074494" xmlDataType="decimal"/>
    </xmlCellPr>
  </singleXmlCell>
  <singleXmlCell id="23" xr6:uid="{00000000-000C-0000-FFFF-FFFF12000000}" r="I15" connectionId="0">
    <xmlCellPr id="1" xr6:uid="{00000000-0010-0000-1200-000001000000}" uniqueName="P1074575">
      <xmlPr mapId="1" xpath="/GFI-IZD-POD/IFP-GFI-IZD-POD_1000340/P1074575" xmlDataType="decimal"/>
    </xmlCellPr>
  </singleXmlCell>
  <singleXmlCell id="24" xr6:uid="{00000000-000C-0000-FFFF-FFFF13000000}" r="H16" connectionId="0">
    <xmlCellPr id="1" xr6:uid="{00000000-0010-0000-1300-000001000000}" uniqueName="P1074576">
      <xmlPr mapId="1" xpath="/GFI-IZD-POD/IFP-GFI-IZD-POD_1000340/P1074576" xmlDataType="decimal"/>
    </xmlCellPr>
  </singleXmlCell>
  <singleXmlCell id="25" xr6:uid="{00000000-000C-0000-FFFF-FFFF14000000}" r="I16" connectionId="0">
    <xmlCellPr id="1" xr6:uid="{00000000-0010-0000-1400-000001000000}" uniqueName="P1074577">
      <xmlPr mapId="1" xpath="/GFI-IZD-POD/IFP-GFI-IZD-POD_1000340/P1074577" xmlDataType="decimal"/>
    </xmlCellPr>
  </singleXmlCell>
  <singleXmlCell id="26" xr6:uid="{00000000-000C-0000-FFFF-FFFF15000000}" r="H17" connectionId="0">
    <xmlCellPr id="1" xr6:uid="{00000000-0010-0000-1500-000001000000}" uniqueName="P1074578">
      <xmlPr mapId="1" xpath="/GFI-IZD-POD/IFP-GFI-IZD-POD_1000340/P1074578" xmlDataType="decimal"/>
    </xmlCellPr>
  </singleXmlCell>
  <singleXmlCell id="27" xr6:uid="{00000000-000C-0000-FFFF-FFFF16000000}" r="I17" connectionId="0">
    <xmlCellPr id="1" xr6:uid="{00000000-0010-0000-1600-000001000000}" uniqueName="P1074579">
      <xmlPr mapId="1" xpath="/GFI-IZD-POD/IFP-GFI-IZD-POD_1000340/P1074579" xmlDataType="decimal"/>
    </xmlCellPr>
  </singleXmlCell>
  <singleXmlCell id="28" xr6:uid="{00000000-000C-0000-FFFF-FFFF17000000}" r="H18" connectionId="0">
    <xmlCellPr id="1" xr6:uid="{00000000-0010-0000-1700-000001000000}" uniqueName="P1074656">
      <xmlPr mapId="1" xpath="/GFI-IZD-POD/IFP-GFI-IZD-POD_1000340/P1074656" xmlDataType="decimal"/>
    </xmlCellPr>
  </singleXmlCell>
  <singleXmlCell id="29" xr6:uid="{00000000-000C-0000-FFFF-FFFF18000000}" r="I18" connectionId="0">
    <xmlCellPr id="1" xr6:uid="{00000000-0010-0000-1800-000001000000}" uniqueName="P1074657">
      <xmlPr mapId="1" xpath="/GFI-IZD-POD/IFP-GFI-IZD-POD_1000340/P1074657" xmlDataType="decimal"/>
    </xmlCellPr>
  </singleXmlCell>
  <singleXmlCell id="30" xr6:uid="{00000000-000C-0000-FFFF-FFFF19000000}" r="H19" connectionId="0">
    <xmlCellPr id="1" xr6:uid="{00000000-0010-0000-1900-000001000000}" uniqueName="P1074658">
      <xmlPr mapId="1" xpath="/GFI-IZD-POD/IFP-GFI-IZD-POD_1000340/P1074658" xmlDataType="decimal"/>
    </xmlCellPr>
  </singleXmlCell>
  <singleXmlCell id="31" xr6:uid="{00000000-000C-0000-FFFF-FFFF1A000000}" r="I19" connectionId="0">
    <xmlCellPr id="1" xr6:uid="{00000000-0010-0000-1A00-000001000000}" uniqueName="P1074659">
      <xmlPr mapId="1" xpath="/GFI-IZD-POD/IFP-GFI-IZD-POD_1000340/P1074659" xmlDataType="decimal"/>
    </xmlCellPr>
  </singleXmlCell>
  <singleXmlCell id="32" xr6:uid="{00000000-000C-0000-FFFF-FFFF1B000000}" r="H20" connectionId="0">
    <xmlCellPr id="1" xr6:uid="{00000000-0010-0000-1B00-000001000000}" uniqueName="P1074894">
      <xmlPr mapId="1" xpath="/GFI-IZD-POD/IFP-GFI-IZD-POD_1000340/P1074894" xmlDataType="decimal"/>
    </xmlCellPr>
  </singleXmlCell>
  <singleXmlCell id="33" xr6:uid="{00000000-000C-0000-FFFF-FFFF1C000000}" r="I20" connectionId="0">
    <xmlCellPr id="1" xr6:uid="{00000000-0010-0000-1C00-000001000000}" uniqueName="P1074895">
      <xmlPr mapId="1" xpath="/GFI-IZD-POD/IFP-GFI-IZD-POD_1000340/P1074895" xmlDataType="decimal"/>
    </xmlCellPr>
  </singleXmlCell>
  <singleXmlCell id="34" xr6:uid="{00000000-000C-0000-FFFF-FFFF1D000000}" r="H21" connectionId="0">
    <xmlCellPr id="1" xr6:uid="{00000000-0010-0000-1D00-000001000000}" uniqueName="P1074896">
      <xmlPr mapId="1" xpath="/GFI-IZD-POD/IFP-GFI-IZD-POD_1000340/P1074896" xmlDataType="decimal"/>
    </xmlCellPr>
  </singleXmlCell>
  <singleXmlCell id="35" xr6:uid="{00000000-000C-0000-FFFF-FFFF1E000000}" r="I21" connectionId="0">
    <xmlCellPr id="1" xr6:uid="{00000000-0010-0000-1E00-000001000000}" uniqueName="P1074897">
      <xmlPr mapId="1" xpath="/GFI-IZD-POD/IFP-GFI-IZD-POD_1000340/P1074897" xmlDataType="decimal"/>
    </xmlCellPr>
  </singleXmlCell>
  <singleXmlCell id="36" xr6:uid="{00000000-000C-0000-FFFF-FFFF1F000000}" r="H22" connectionId="0">
    <xmlCellPr id="1" xr6:uid="{00000000-0010-0000-1F00-000001000000}" uniqueName="P1074898">
      <xmlPr mapId="1" xpath="/GFI-IZD-POD/IFP-GFI-IZD-POD_1000340/P1074898" xmlDataType="decimal"/>
    </xmlCellPr>
  </singleXmlCell>
  <singleXmlCell id="37" xr6:uid="{00000000-000C-0000-FFFF-FFFF20000000}" r="I22" connectionId="0">
    <xmlCellPr id="1" xr6:uid="{00000000-0010-0000-2000-000001000000}" uniqueName="P1074899">
      <xmlPr mapId="1" xpath="/GFI-IZD-POD/IFP-GFI-IZD-POD_1000340/P1074899" xmlDataType="decimal"/>
    </xmlCellPr>
  </singleXmlCell>
  <singleXmlCell id="38" xr6:uid="{00000000-000C-0000-FFFF-FFFF21000000}" r="H23" connectionId="0">
    <xmlCellPr id="1" xr6:uid="{00000000-0010-0000-2100-000001000000}" uniqueName="P1074900">
      <xmlPr mapId="1" xpath="/GFI-IZD-POD/IFP-GFI-IZD-POD_1000340/P1074900" xmlDataType="decimal"/>
    </xmlCellPr>
  </singleXmlCell>
  <singleXmlCell id="39" xr6:uid="{00000000-000C-0000-FFFF-FFFF22000000}" r="I23" connectionId="0">
    <xmlCellPr id="1" xr6:uid="{00000000-0010-0000-2200-000001000000}" uniqueName="P1074901">
      <xmlPr mapId="1" xpath="/GFI-IZD-POD/IFP-GFI-IZD-POD_1000340/P1074901" xmlDataType="decimal"/>
    </xmlCellPr>
  </singleXmlCell>
  <singleXmlCell id="40" xr6:uid="{00000000-000C-0000-FFFF-FFFF23000000}" r="H24" connectionId="0">
    <xmlCellPr id="1" xr6:uid="{00000000-0010-0000-2300-000001000000}" uniqueName="P1074902">
      <xmlPr mapId="1" xpath="/GFI-IZD-POD/IFP-GFI-IZD-POD_1000340/P1074902" xmlDataType="decimal"/>
    </xmlCellPr>
  </singleXmlCell>
  <singleXmlCell id="41" xr6:uid="{00000000-000C-0000-FFFF-FFFF24000000}" r="I24" connectionId="0">
    <xmlCellPr id="1" xr6:uid="{00000000-0010-0000-2400-000001000000}" uniqueName="P1074903">
      <xmlPr mapId="1" xpath="/GFI-IZD-POD/IFP-GFI-IZD-POD_1000340/P1074903" xmlDataType="decimal"/>
    </xmlCellPr>
  </singleXmlCell>
  <singleXmlCell id="42" xr6:uid="{00000000-000C-0000-FFFF-FFFF25000000}" r="H25" connectionId="0">
    <xmlCellPr id="1" xr6:uid="{00000000-0010-0000-2500-000001000000}" uniqueName="P1074904">
      <xmlPr mapId="1" xpath="/GFI-IZD-POD/IFP-GFI-IZD-POD_1000340/P1074904" xmlDataType="decimal"/>
    </xmlCellPr>
  </singleXmlCell>
  <singleXmlCell id="43" xr6:uid="{00000000-000C-0000-FFFF-FFFF26000000}" r="I25" connectionId="0">
    <xmlCellPr id="1" xr6:uid="{00000000-0010-0000-2600-000001000000}" uniqueName="P1074905">
      <xmlPr mapId="1" xpath="/GFI-IZD-POD/IFP-GFI-IZD-POD_1000340/P1074905" xmlDataType="decimal"/>
    </xmlCellPr>
  </singleXmlCell>
  <singleXmlCell id="44" xr6:uid="{00000000-000C-0000-FFFF-FFFF27000000}" r="H26" connectionId="0">
    <xmlCellPr id="1" xr6:uid="{00000000-0010-0000-2700-000001000000}" uniqueName="P1074906">
      <xmlPr mapId="1" xpath="/GFI-IZD-POD/IFP-GFI-IZD-POD_1000340/P1074906" xmlDataType="decimal"/>
    </xmlCellPr>
  </singleXmlCell>
  <singleXmlCell id="45" xr6:uid="{00000000-000C-0000-FFFF-FFFF28000000}" r="I26" connectionId="0">
    <xmlCellPr id="1" xr6:uid="{00000000-0010-0000-2800-000001000000}" uniqueName="P1074907">
      <xmlPr mapId="1" xpath="/GFI-IZD-POD/IFP-GFI-IZD-POD_1000340/P1074907" xmlDataType="decimal"/>
    </xmlCellPr>
  </singleXmlCell>
  <singleXmlCell id="46" xr6:uid="{00000000-000C-0000-FFFF-FFFF29000000}" r="H27" connectionId="0">
    <xmlCellPr id="1" xr6:uid="{00000000-0010-0000-2900-000001000000}" uniqueName="P1074908">
      <xmlPr mapId="1" xpath="/GFI-IZD-POD/IFP-GFI-IZD-POD_1000340/P1074908" xmlDataType="decimal"/>
    </xmlCellPr>
  </singleXmlCell>
  <singleXmlCell id="47" xr6:uid="{00000000-000C-0000-FFFF-FFFF2A000000}" r="I27" connectionId="0">
    <xmlCellPr id="1" xr6:uid="{00000000-0010-0000-2A00-000001000000}" uniqueName="P1074909">
      <xmlPr mapId="1" xpath="/GFI-IZD-POD/IFP-GFI-IZD-POD_1000340/P1074909" xmlDataType="decimal"/>
    </xmlCellPr>
  </singleXmlCell>
  <singleXmlCell id="48" xr6:uid="{00000000-000C-0000-FFFF-FFFF2B000000}" r="H28" connectionId="0">
    <xmlCellPr id="1" xr6:uid="{00000000-0010-0000-2B00-000001000000}" uniqueName="P1074910">
      <xmlPr mapId="1" xpath="/GFI-IZD-POD/IFP-GFI-IZD-POD_1000340/P1074910" xmlDataType="decimal"/>
    </xmlCellPr>
  </singleXmlCell>
  <singleXmlCell id="49" xr6:uid="{00000000-000C-0000-FFFF-FFFF2C000000}" r="I28" connectionId="0">
    <xmlCellPr id="1" xr6:uid="{00000000-0010-0000-2C00-000001000000}" uniqueName="P1074912">
      <xmlPr mapId="1" xpath="/GFI-IZD-POD/IFP-GFI-IZD-POD_1000340/P1074912" xmlDataType="decimal"/>
    </xmlCellPr>
  </singleXmlCell>
  <singleXmlCell id="50" xr6:uid="{00000000-000C-0000-FFFF-FFFF2D000000}" r="H29" connectionId="0">
    <xmlCellPr id="1" xr6:uid="{00000000-0010-0000-2D00-000001000000}" uniqueName="P1074914">
      <xmlPr mapId="1" xpath="/GFI-IZD-POD/IFP-GFI-IZD-POD_1000340/P1074914" xmlDataType="decimal"/>
    </xmlCellPr>
  </singleXmlCell>
  <singleXmlCell id="51" xr6:uid="{00000000-000C-0000-FFFF-FFFF2E000000}" r="I29" connectionId="0">
    <xmlCellPr id="1" xr6:uid="{00000000-0010-0000-2E00-000001000000}" uniqueName="P1074916">
      <xmlPr mapId="1" xpath="/GFI-IZD-POD/IFP-GFI-IZD-POD_1000340/P1074916" xmlDataType="decimal"/>
    </xmlCellPr>
  </singleXmlCell>
  <singleXmlCell id="52" xr6:uid="{00000000-000C-0000-FFFF-FFFF2F000000}" r="H30" connectionId="0">
    <xmlCellPr id="1" xr6:uid="{00000000-0010-0000-2F00-000001000000}" uniqueName="P1074918">
      <xmlPr mapId="1" xpath="/GFI-IZD-POD/IFP-GFI-IZD-POD_1000340/P1074918" xmlDataType="decimal"/>
    </xmlCellPr>
  </singleXmlCell>
  <singleXmlCell id="53" xr6:uid="{00000000-000C-0000-FFFF-FFFF30000000}" r="I30" connectionId="0">
    <xmlCellPr id="1" xr6:uid="{00000000-0010-0000-3000-000001000000}" uniqueName="P1074921">
      <xmlPr mapId="1" xpath="/GFI-IZD-POD/IFP-GFI-IZD-POD_1000340/P1074921" xmlDataType="decimal"/>
    </xmlCellPr>
  </singleXmlCell>
  <singleXmlCell id="54" xr6:uid="{00000000-000C-0000-FFFF-FFFF31000000}" r="H31" connectionId="0">
    <xmlCellPr id="1" xr6:uid="{00000000-0010-0000-3100-000001000000}" uniqueName="P1074923">
      <xmlPr mapId="1" xpath="/GFI-IZD-POD/IFP-GFI-IZD-POD_1000340/P1074923" xmlDataType="decimal"/>
    </xmlCellPr>
  </singleXmlCell>
  <singleXmlCell id="55" xr6:uid="{00000000-000C-0000-FFFF-FFFF32000000}" r="I31" connectionId="0">
    <xmlCellPr id="1" xr6:uid="{00000000-0010-0000-3200-000001000000}" uniqueName="P1074925">
      <xmlPr mapId="1" xpath="/GFI-IZD-POD/IFP-GFI-IZD-POD_1000340/P1074925" xmlDataType="decimal"/>
    </xmlCellPr>
  </singleXmlCell>
  <singleXmlCell id="56" xr6:uid="{00000000-000C-0000-FFFF-FFFF33000000}" r="H32" connectionId="0">
    <xmlCellPr id="1" xr6:uid="{00000000-0010-0000-3300-000001000000}" uniqueName="P1074927">
      <xmlPr mapId="1" xpath="/GFI-IZD-POD/IFP-GFI-IZD-POD_1000340/P1074927" xmlDataType="decimal"/>
    </xmlCellPr>
  </singleXmlCell>
  <singleXmlCell id="57" xr6:uid="{00000000-000C-0000-FFFF-FFFF34000000}" r="I32" connectionId="0">
    <xmlCellPr id="1" xr6:uid="{00000000-0010-0000-3400-000001000000}" uniqueName="P1074947">
      <xmlPr mapId="1" xpath="/GFI-IZD-POD/IFP-GFI-IZD-POD_1000340/P1074947" xmlDataType="decimal"/>
    </xmlCellPr>
  </singleXmlCell>
  <singleXmlCell id="58" xr6:uid="{00000000-000C-0000-FFFF-FFFF35000000}" r="H33" connectionId="0">
    <xmlCellPr id="1" xr6:uid="{00000000-0010-0000-3500-000001000000}" uniqueName="P1074949">
      <xmlPr mapId="1" xpath="/GFI-IZD-POD/IFP-GFI-IZD-POD_1000340/P1074949" xmlDataType="decimal"/>
    </xmlCellPr>
  </singleXmlCell>
  <singleXmlCell id="59" xr6:uid="{00000000-000C-0000-FFFF-FFFF36000000}" r="I33" connectionId="0">
    <xmlCellPr id="1" xr6:uid="{00000000-0010-0000-3600-000001000000}" uniqueName="P1074951">
      <xmlPr mapId="1" xpath="/GFI-IZD-POD/IFP-GFI-IZD-POD_1000340/P1074951" xmlDataType="decimal"/>
    </xmlCellPr>
  </singleXmlCell>
  <singleXmlCell id="60" xr6:uid="{00000000-000C-0000-FFFF-FFFF37000000}" r="H34" connectionId="0">
    <xmlCellPr id="1" xr6:uid="{00000000-0010-0000-3700-000001000000}" uniqueName="P1074954">
      <xmlPr mapId="1" xpath="/GFI-IZD-POD/IFP-GFI-IZD-POD_1000340/P1074954" xmlDataType="decimal"/>
    </xmlCellPr>
  </singleXmlCell>
  <singleXmlCell id="61" xr6:uid="{00000000-000C-0000-FFFF-FFFF38000000}" r="I34" connectionId="0">
    <xmlCellPr id="1" xr6:uid="{00000000-0010-0000-3800-000001000000}" uniqueName="P1074956">
      <xmlPr mapId="1" xpath="/GFI-IZD-POD/IFP-GFI-IZD-POD_1000340/P1074956" xmlDataType="decimal"/>
    </xmlCellPr>
  </singleXmlCell>
  <singleXmlCell id="62" xr6:uid="{00000000-000C-0000-FFFF-FFFF39000000}" r="H35" connectionId="0">
    <xmlCellPr id="1" xr6:uid="{00000000-0010-0000-3900-000001000000}" uniqueName="P1074958">
      <xmlPr mapId="1" xpath="/GFI-IZD-POD/IFP-GFI-IZD-POD_1000340/P1074958" xmlDataType="decimal"/>
    </xmlCellPr>
  </singleXmlCell>
  <singleXmlCell id="63" xr6:uid="{00000000-000C-0000-FFFF-FFFF3A000000}" r="I35" connectionId="0">
    <xmlCellPr id="1" xr6:uid="{00000000-0010-0000-3A00-000001000000}" uniqueName="P1074960">
      <xmlPr mapId="1" xpath="/GFI-IZD-POD/IFP-GFI-IZD-POD_1000340/P1074960" xmlDataType="decimal"/>
    </xmlCellPr>
  </singleXmlCell>
  <singleXmlCell id="64" xr6:uid="{00000000-000C-0000-FFFF-FFFF3B000000}" r="H36" connectionId="0">
    <xmlCellPr id="1" xr6:uid="{00000000-0010-0000-3B00-000001000000}" uniqueName="P1074962">
      <xmlPr mapId="1" xpath="/GFI-IZD-POD/IFP-GFI-IZD-POD_1000340/P1074962" xmlDataType="decimal"/>
    </xmlCellPr>
  </singleXmlCell>
  <singleXmlCell id="65" xr6:uid="{00000000-000C-0000-FFFF-FFFF3C000000}" r="I36" connectionId="0">
    <xmlCellPr id="1" xr6:uid="{00000000-0010-0000-3C00-000001000000}" uniqueName="P1074964">
      <xmlPr mapId="1" xpath="/GFI-IZD-POD/IFP-GFI-IZD-POD_1000340/P1074964" xmlDataType="decimal"/>
    </xmlCellPr>
  </singleXmlCell>
  <singleXmlCell id="66" xr6:uid="{00000000-000C-0000-FFFF-FFFF3D000000}" r="H37" connectionId="0">
    <xmlCellPr id="1" xr6:uid="{00000000-0010-0000-3D00-000001000000}" uniqueName="P1084404">
      <xmlPr mapId="1" xpath="/GFI-IZD-POD/IFP-GFI-IZD-POD_1000340/P1084404" xmlDataType="decimal"/>
    </xmlCellPr>
  </singleXmlCell>
  <singleXmlCell id="67" xr6:uid="{00000000-000C-0000-FFFF-FFFF3E000000}" r="I37" connectionId="0">
    <xmlCellPr id="1" xr6:uid="{00000000-0010-0000-3E00-000001000000}" uniqueName="P1084405">
      <xmlPr mapId="1" xpath="/GFI-IZD-POD/IFP-GFI-IZD-POD_1000340/P1084405" xmlDataType="decimal"/>
    </xmlCellPr>
  </singleXmlCell>
  <singleXmlCell id="68" xr6:uid="{00000000-000C-0000-FFFF-FFFF3F000000}" r="H38" connectionId="0">
    <xmlCellPr id="1" xr6:uid="{00000000-0010-0000-3F00-000001000000}" uniqueName="P1074967">
      <xmlPr mapId="1" xpath="/GFI-IZD-POD/IFP-GFI-IZD-POD_1000340/P1074967" xmlDataType="decimal"/>
    </xmlCellPr>
  </singleXmlCell>
  <singleXmlCell id="69" xr6:uid="{00000000-000C-0000-FFFF-FFFF40000000}" r="I38" connectionId="0">
    <xmlCellPr id="1" xr6:uid="{00000000-0010-0000-4000-000001000000}" uniqueName="P1074973">
      <xmlPr mapId="1" xpath="/GFI-IZD-POD/IFP-GFI-IZD-POD_1000340/P1074973" xmlDataType="decimal"/>
    </xmlCellPr>
  </singleXmlCell>
  <singleXmlCell id="70" xr6:uid="{00000000-000C-0000-FFFF-FFFF41000000}" r="H39" connectionId="0">
    <xmlCellPr id="1" xr6:uid="{00000000-0010-0000-4100-000001000000}" uniqueName="P1074975">
      <xmlPr mapId="1" xpath="/GFI-IZD-POD/IFP-GFI-IZD-POD_1000340/P1074975" xmlDataType="decimal"/>
    </xmlCellPr>
  </singleXmlCell>
  <singleXmlCell id="71" xr6:uid="{00000000-000C-0000-FFFF-FFFF42000000}" r="I39" connectionId="0">
    <xmlCellPr id="1" xr6:uid="{00000000-0010-0000-4200-000001000000}" uniqueName="P1074979">
      <xmlPr mapId="1" xpath="/GFI-IZD-POD/IFP-GFI-IZD-POD_1000340/P1074979" xmlDataType="decimal"/>
    </xmlCellPr>
  </singleXmlCell>
  <singleXmlCell id="72" xr6:uid="{00000000-000C-0000-FFFF-FFFF43000000}" r="H40" connectionId="0">
    <xmlCellPr id="1" xr6:uid="{00000000-0010-0000-4300-000001000000}" uniqueName="P1074981">
      <xmlPr mapId="1" xpath="/GFI-IZD-POD/IFP-GFI-IZD-POD_1000340/P1074981" xmlDataType="decimal"/>
    </xmlCellPr>
  </singleXmlCell>
  <singleXmlCell id="73" xr6:uid="{00000000-000C-0000-FFFF-FFFF44000000}" r="I40" connectionId="0">
    <xmlCellPr id="1" xr6:uid="{00000000-0010-0000-4400-000001000000}" uniqueName="P1074983">
      <xmlPr mapId="1" xpath="/GFI-IZD-POD/IFP-GFI-IZD-POD_1000340/P1074983" xmlDataType="decimal"/>
    </xmlCellPr>
  </singleXmlCell>
  <singleXmlCell id="74" xr6:uid="{00000000-000C-0000-FFFF-FFFF45000000}" r="H41" connectionId="0">
    <xmlCellPr id="1" xr6:uid="{00000000-0010-0000-4500-000001000000}" uniqueName="P1074985">
      <xmlPr mapId="1" xpath="/GFI-IZD-POD/IFP-GFI-IZD-POD_1000340/P1074985" xmlDataType="decimal"/>
    </xmlCellPr>
  </singleXmlCell>
  <singleXmlCell id="75" xr6:uid="{00000000-000C-0000-FFFF-FFFF46000000}" r="I41" connectionId="0">
    <xmlCellPr id="1" xr6:uid="{00000000-0010-0000-4600-000001000000}" uniqueName="P1074987">
      <xmlPr mapId="1" xpath="/GFI-IZD-POD/IFP-GFI-IZD-POD_1000340/P1074987" xmlDataType="decimal"/>
    </xmlCellPr>
  </singleXmlCell>
  <singleXmlCell id="76" xr6:uid="{00000000-000C-0000-FFFF-FFFF47000000}" r="H42" connectionId="0">
    <xmlCellPr id="1" xr6:uid="{00000000-0010-0000-4700-000001000000}" uniqueName="P1074989">
      <xmlPr mapId="1" xpath="/GFI-IZD-POD/IFP-GFI-IZD-POD_1000340/P1074989" xmlDataType="decimal"/>
    </xmlCellPr>
  </singleXmlCell>
  <singleXmlCell id="77" xr6:uid="{00000000-000C-0000-FFFF-FFFF48000000}" r="I42" connectionId="0">
    <xmlCellPr id="1" xr6:uid="{00000000-0010-0000-4800-000001000000}" uniqueName="P1074991">
      <xmlPr mapId="1" xpath="/GFI-IZD-POD/IFP-GFI-IZD-POD_1000340/P1074991" xmlDataType="decimal"/>
    </xmlCellPr>
  </singleXmlCell>
  <singleXmlCell id="78" xr6:uid="{00000000-000C-0000-FFFF-FFFF49000000}" r="H43" connectionId="0">
    <xmlCellPr id="1" xr6:uid="{00000000-0010-0000-4900-000001000000}" uniqueName="P1074994">
      <xmlPr mapId="1" xpath="/GFI-IZD-POD/IFP-GFI-IZD-POD_1000340/P1074994" xmlDataType="decimal"/>
    </xmlCellPr>
  </singleXmlCell>
  <singleXmlCell id="79" xr6:uid="{00000000-000C-0000-FFFF-FFFF4A000000}" r="I43" connectionId="0">
    <xmlCellPr id="1" xr6:uid="{00000000-0010-0000-4A00-000001000000}" uniqueName="P1074997">
      <xmlPr mapId="1" xpath="/GFI-IZD-POD/IFP-GFI-IZD-POD_1000340/P1074997" xmlDataType="decimal"/>
    </xmlCellPr>
  </singleXmlCell>
  <singleXmlCell id="80" xr6:uid="{00000000-000C-0000-FFFF-FFFF4B000000}" r="H44" connectionId="0">
    <xmlCellPr id="1" xr6:uid="{00000000-0010-0000-4B00-000001000000}" uniqueName="P1074998">
      <xmlPr mapId="1" xpath="/GFI-IZD-POD/IFP-GFI-IZD-POD_1000340/P1074998" xmlDataType="decimal"/>
    </xmlCellPr>
  </singleXmlCell>
  <singleXmlCell id="81" xr6:uid="{00000000-000C-0000-FFFF-FFFF4C000000}" r="I44" connectionId="0">
    <xmlCellPr id="1" xr6:uid="{00000000-0010-0000-4C00-000001000000}" uniqueName="P1075000">
      <xmlPr mapId="1" xpath="/GFI-IZD-POD/IFP-GFI-IZD-POD_1000340/P1075000" xmlDataType="decimal"/>
    </xmlCellPr>
  </singleXmlCell>
  <singleXmlCell id="82" xr6:uid="{00000000-000C-0000-FFFF-FFFF4D000000}" r="H45" connectionId="0">
    <xmlCellPr id="1" xr6:uid="{00000000-0010-0000-4D00-000001000000}" uniqueName="P1075001">
      <xmlPr mapId="1" xpath="/GFI-IZD-POD/IFP-GFI-IZD-POD_1000340/P1075001" xmlDataType="decimal"/>
    </xmlCellPr>
  </singleXmlCell>
  <singleXmlCell id="83" xr6:uid="{00000000-000C-0000-FFFF-FFFF4E000000}" r="I45" connectionId="0">
    <xmlCellPr id="1" xr6:uid="{00000000-0010-0000-4E00-000001000000}" uniqueName="P1075003">
      <xmlPr mapId="1" xpath="/GFI-IZD-POD/IFP-GFI-IZD-POD_1000340/P1075003" xmlDataType="decimal"/>
    </xmlCellPr>
  </singleXmlCell>
  <singleXmlCell id="84" xr6:uid="{00000000-000C-0000-FFFF-FFFF4F000000}" r="H46" connectionId="0">
    <xmlCellPr id="1" xr6:uid="{00000000-0010-0000-4F00-000001000000}" uniqueName="P1075005">
      <xmlPr mapId="1" xpath="/GFI-IZD-POD/IFP-GFI-IZD-POD_1000340/P1075005" xmlDataType="decimal"/>
    </xmlCellPr>
  </singleXmlCell>
  <singleXmlCell id="85" xr6:uid="{00000000-000C-0000-FFFF-FFFF50000000}" r="I46" connectionId="0">
    <xmlCellPr id="1" xr6:uid="{00000000-0010-0000-5000-000001000000}" uniqueName="P1075007">
      <xmlPr mapId="1" xpath="/GFI-IZD-POD/IFP-GFI-IZD-POD_1000340/P1075007" xmlDataType="decimal"/>
    </xmlCellPr>
  </singleXmlCell>
  <singleXmlCell id="86" xr6:uid="{00000000-000C-0000-FFFF-FFFF51000000}" r="H47" connectionId="0">
    <xmlCellPr id="1" xr6:uid="{00000000-0010-0000-5100-000001000000}" uniqueName="P1075009">
      <xmlPr mapId="1" xpath="/GFI-IZD-POD/IFP-GFI-IZD-POD_1000340/P1075009" xmlDataType="decimal"/>
    </xmlCellPr>
  </singleXmlCell>
  <singleXmlCell id="87" xr6:uid="{00000000-000C-0000-FFFF-FFFF52000000}" r="I47" connectionId="0">
    <xmlCellPr id="1" xr6:uid="{00000000-0010-0000-5200-000001000000}" uniqueName="P1075011">
      <xmlPr mapId="1" xpath="/GFI-IZD-POD/IFP-GFI-IZD-POD_1000340/P1075011" xmlDataType="decimal"/>
    </xmlCellPr>
  </singleXmlCell>
  <singleXmlCell id="88" xr6:uid="{00000000-000C-0000-FFFF-FFFF53000000}" r="H48" connectionId="0">
    <xmlCellPr id="1" xr6:uid="{00000000-0010-0000-5300-000001000000}" uniqueName="P1075012">
      <xmlPr mapId="1" xpath="/GFI-IZD-POD/IFP-GFI-IZD-POD_1000340/P1075012" xmlDataType="decimal"/>
    </xmlCellPr>
  </singleXmlCell>
  <singleXmlCell id="89" xr6:uid="{00000000-000C-0000-FFFF-FFFF54000000}" r="I48" connectionId="0">
    <xmlCellPr id="1" xr6:uid="{00000000-0010-0000-5400-000001000000}" uniqueName="P1075014">
      <xmlPr mapId="1" xpath="/GFI-IZD-POD/IFP-GFI-IZD-POD_1000340/P1075014" xmlDataType="decimal"/>
    </xmlCellPr>
  </singleXmlCell>
  <singleXmlCell id="90" xr6:uid="{00000000-000C-0000-FFFF-FFFF55000000}" r="H49" connectionId="0">
    <xmlCellPr id="1" xr6:uid="{00000000-0010-0000-5500-000001000000}" uniqueName="P1075016">
      <xmlPr mapId="1" xpath="/GFI-IZD-POD/IFP-GFI-IZD-POD_1000340/P1075016" xmlDataType="decimal"/>
    </xmlCellPr>
  </singleXmlCell>
  <singleXmlCell id="91" xr6:uid="{00000000-000C-0000-FFFF-FFFF56000000}" r="I49" connectionId="0">
    <xmlCellPr id="1" xr6:uid="{00000000-0010-0000-5600-000001000000}" uniqueName="P1075018">
      <xmlPr mapId="1" xpath="/GFI-IZD-POD/IFP-GFI-IZD-POD_1000340/P1075018" xmlDataType="decimal"/>
    </xmlCellPr>
  </singleXmlCell>
  <singleXmlCell id="92" xr6:uid="{00000000-000C-0000-FFFF-FFFF57000000}" r="H50" connectionId="0">
    <xmlCellPr id="1" xr6:uid="{00000000-0010-0000-5700-000001000000}" uniqueName="P1075020">
      <xmlPr mapId="1" xpath="/GFI-IZD-POD/IFP-GFI-IZD-POD_1000340/P1075020" xmlDataType="decimal"/>
    </xmlCellPr>
  </singleXmlCell>
  <singleXmlCell id="93" xr6:uid="{00000000-000C-0000-FFFF-FFFF58000000}" r="I50" connectionId="0">
    <xmlCellPr id="1" xr6:uid="{00000000-0010-0000-5800-000001000000}" uniqueName="P1075023">
      <xmlPr mapId="1" xpath="/GFI-IZD-POD/IFP-GFI-IZD-POD_1000340/P1075023" xmlDataType="decimal"/>
    </xmlCellPr>
  </singleXmlCell>
  <singleXmlCell id="94" xr6:uid="{00000000-000C-0000-FFFF-FFFF59000000}" r="H51" connectionId="0">
    <xmlCellPr id="1" xr6:uid="{00000000-0010-0000-5900-000001000000}" uniqueName="P1075026">
      <xmlPr mapId="1" xpath="/GFI-IZD-POD/IFP-GFI-IZD-POD_1000340/P1075026" xmlDataType="decimal"/>
    </xmlCellPr>
  </singleXmlCell>
  <singleXmlCell id="95" xr6:uid="{00000000-000C-0000-FFFF-FFFF5A000000}" r="I51" connectionId="0">
    <xmlCellPr id="1" xr6:uid="{00000000-0010-0000-5A00-000001000000}" uniqueName="P1075028">
      <xmlPr mapId="1" xpath="/GFI-IZD-POD/IFP-GFI-IZD-POD_1000340/P1075028" xmlDataType="decimal"/>
    </xmlCellPr>
  </singleXmlCell>
  <singleXmlCell id="96" xr6:uid="{00000000-000C-0000-FFFF-FFFF5B000000}" r="H52" connectionId="0">
    <xmlCellPr id="1" xr6:uid="{00000000-0010-0000-5B00-000001000000}" uniqueName="P1075031">
      <xmlPr mapId="1" xpath="/GFI-IZD-POD/IFP-GFI-IZD-POD_1000340/P1075031" xmlDataType="decimal"/>
    </xmlCellPr>
  </singleXmlCell>
  <singleXmlCell id="97" xr6:uid="{00000000-000C-0000-FFFF-FFFF5C000000}" r="I52" connectionId="0">
    <xmlCellPr id="1" xr6:uid="{00000000-0010-0000-5C00-000001000000}" uniqueName="P1075033">
      <xmlPr mapId="1" xpath="/GFI-IZD-POD/IFP-GFI-IZD-POD_1000340/P1075033" xmlDataType="decimal"/>
    </xmlCellPr>
  </singleXmlCell>
  <singleXmlCell id="98" xr6:uid="{00000000-000C-0000-FFFF-FFFF5D000000}" r="H53" connectionId="0">
    <xmlCellPr id="1" xr6:uid="{00000000-0010-0000-5D00-000001000000}" uniqueName="P1075035">
      <xmlPr mapId="1" xpath="/GFI-IZD-POD/IFP-GFI-IZD-POD_1000340/P1075035" xmlDataType="decimal"/>
    </xmlCellPr>
  </singleXmlCell>
  <singleXmlCell id="99" xr6:uid="{00000000-000C-0000-FFFF-FFFF5E000000}" r="I53" connectionId="0">
    <xmlCellPr id="1" xr6:uid="{00000000-0010-0000-5E00-000001000000}" uniqueName="P1075037">
      <xmlPr mapId="1" xpath="/GFI-IZD-POD/IFP-GFI-IZD-POD_1000340/P1075037" xmlDataType="decimal"/>
    </xmlCellPr>
  </singleXmlCell>
  <singleXmlCell id="100" xr6:uid="{00000000-000C-0000-FFFF-FFFF5F000000}" r="H54" connectionId="0">
    <xmlCellPr id="1" xr6:uid="{00000000-0010-0000-5F00-000001000000}" uniqueName="P1075039">
      <xmlPr mapId="1" xpath="/GFI-IZD-POD/IFP-GFI-IZD-POD_1000340/P1075039" xmlDataType="decimal"/>
    </xmlCellPr>
  </singleXmlCell>
  <singleXmlCell id="101" xr6:uid="{00000000-000C-0000-FFFF-FFFF60000000}" r="I54" connectionId="0">
    <xmlCellPr id="1" xr6:uid="{00000000-0010-0000-6000-000001000000}" uniqueName="P1075043">
      <xmlPr mapId="1" xpath="/GFI-IZD-POD/IFP-GFI-IZD-POD_1000340/P1075043" xmlDataType="decimal"/>
    </xmlCellPr>
  </singleXmlCell>
  <singleXmlCell id="102" xr6:uid="{00000000-000C-0000-FFFF-FFFF61000000}" r="H55" connectionId="0">
    <xmlCellPr id="1" xr6:uid="{00000000-0010-0000-6100-000001000000}" uniqueName="P1075055">
      <xmlPr mapId="1" xpath="/GFI-IZD-POD/IFP-GFI-IZD-POD_1000340/P1075055" xmlDataType="decimal"/>
    </xmlCellPr>
  </singleXmlCell>
  <singleXmlCell id="103" xr6:uid="{00000000-000C-0000-FFFF-FFFF62000000}" r="I55" connectionId="0">
    <xmlCellPr id="1" xr6:uid="{00000000-0010-0000-6200-000001000000}" uniqueName="P1075057">
      <xmlPr mapId="1" xpath="/GFI-IZD-POD/IFP-GFI-IZD-POD_1000340/P1075057" xmlDataType="decimal"/>
    </xmlCellPr>
  </singleXmlCell>
  <singleXmlCell id="104" xr6:uid="{00000000-000C-0000-FFFF-FFFF63000000}" r="H56" connectionId="0">
    <xmlCellPr id="1" xr6:uid="{00000000-0010-0000-6300-000001000000}" uniqueName="P1075058">
      <xmlPr mapId="1" xpath="/GFI-IZD-POD/IFP-GFI-IZD-POD_1000340/P1075058" xmlDataType="decimal"/>
    </xmlCellPr>
  </singleXmlCell>
  <singleXmlCell id="105" xr6:uid="{00000000-000C-0000-FFFF-FFFF64000000}" r="I56" connectionId="0">
    <xmlCellPr id="1" xr6:uid="{00000000-0010-0000-6400-000001000000}" uniqueName="P1075060">
      <xmlPr mapId="1" xpath="/GFI-IZD-POD/IFP-GFI-IZD-POD_1000340/P1075060" xmlDataType="decimal"/>
    </xmlCellPr>
  </singleXmlCell>
  <singleXmlCell id="106" xr6:uid="{00000000-000C-0000-FFFF-FFFF65000000}" r="H57" connectionId="0">
    <xmlCellPr id="1" xr6:uid="{00000000-0010-0000-6500-000001000000}" uniqueName="P1075063">
      <xmlPr mapId="1" xpath="/GFI-IZD-POD/IFP-GFI-IZD-POD_1000340/P1075063" xmlDataType="decimal"/>
    </xmlCellPr>
  </singleXmlCell>
  <singleXmlCell id="107" xr6:uid="{00000000-000C-0000-FFFF-FFFF66000000}" r="I57" connectionId="0">
    <xmlCellPr id="1" xr6:uid="{00000000-0010-0000-6600-000001000000}" uniqueName="P1075065">
      <xmlPr mapId="1" xpath="/GFI-IZD-POD/IFP-GFI-IZD-POD_1000340/P1075065" xmlDataType="decimal"/>
    </xmlCellPr>
  </singleXmlCell>
  <singleXmlCell id="108" xr6:uid="{00000000-000C-0000-FFFF-FFFF67000000}" r="H58" connectionId="0">
    <xmlCellPr id="1" xr6:uid="{00000000-0010-0000-6700-000001000000}" uniqueName="P1075067">
      <xmlPr mapId="1" xpath="/GFI-IZD-POD/IFP-GFI-IZD-POD_1000340/P1075067" xmlDataType="decimal"/>
    </xmlCellPr>
  </singleXmlCell>
  <singleXmlCell id="109" xr6:uid="{00000000-000C-0000-FFFF-FFFF68000000}" r="I58" connectionId="0">
    <xmlCellPr id="1" xr6:uid="{00000000-0010-0000-6800-000001000000}" uniqueName="P1075071">
      <xmlPr mapId="1" xpath="/GFI-IZD-POD/IFP-GFI-IZD-POD_1000340/P1075071" xmlDataType="decimal"/>
    </xmlCellPr>
  </singleXmlCell>
  <singleXmlCell id="110" xr6:uid="{00000000-000C-0000-FFFF-FFFF69000000}" r="H59" connectionId="0">
    <xmlCellPr id="1" xr6:uid="{00000000-0010-0000-6900-000001000000}" uniqueName="P1075076">
      <xmlPr mapId="1" xpath="/GFI-IZD-POD/IFP-GFI-IZD-POD_1000340/P1075076" xmlDataType="decimal"/>
    </xmlCellPr>
  </singleXmlCell>
  <singleXmlCell id="111" xr6:uid="{00000000-000C-0000-FFFF-FFFF6A000000}" r="I59" connectionId="0">
    <xmlCellPr id="1" xr6:uid="{00000000-0010-0000-6A00-000001000000}" uniqueName="P1075080">
      <xmlPr mapId="1" xpath="/GFI-IZD-POD/IFP-GFI-IZD-POD_1000340/P1075080" xmlDataType="decimal"/>
    </xmlCellPr>
  </singleXmlCell>
  <singleXmlCell id="112" xr6:uid="{00000000-000C-0000-FFFF-FFFF6B000000}" r="H60" connectionId="0">
    <xmlCellPr id="1" xr6:uid="{00000000-0010-0000-6B00-000001000000}" uniqueName="P1075083">
      <xmlPr mapId="1" xpath="/GFI-IZD-POD/IFP-GFI-IZD-POD_1000340/P1075083" xmlDataType="decimal"/>
    </xmlCellPr>
  </singleXmlCell>
  <singleXmlCell id="113" xr6:uid="{00000000-000C-0000-FFFF-FFFF6C000000}" r="I60" connectionId="0">
    <xmlCellPr id="1" xr6:uid="{00000000-0010-0000-6C00-000001000000}" uniqueName="P1075085">
      <xmlPr mapId="1" xpath="/GFI-IZD-POD/IFP-GFI-IZD-POD_1000340/P1075085" xmlDataType="decimal"/>
    </xmlCellPr>
  </singleXmlCell>
  <singleXmlCell id="114" xr6:uid="{00000000-000C-0000-FFFF-FFFF6D000000}" r="H61" connectionId="0">
    <xmlCellPr id="1" xr6:uid="{00000000-0010-0000-6D00-000001000000}" uniqueName="P1075091">
      <xmlPr mapId="1" xpath="/GFI-IZD-POD/IFP-GFI-IZD-POD_1000340/P1075091" xmlDataType="decimal"/>
    </xmlCellPr>
  </singleXmlCell>
  <singleXmlCell id="115" xr6:uid="{00000000-000C-0000-FFFF-FFFF6E000000}" r="I61" connectionId="0">
    <xmlCellPr id="1" xr6:uid="{00000000-0010-0000-6E00-000001000000}" uniqueName="P1075093">
      <xmlPr mapId="1" xpath="/GFI-IZD-POD/IFP-GFI-IZD-POD_1000340/P1075093" xmlDataType="decimal"/>
    </xmlCellPr>
  </singleXmlCell>
  <singleXmlCell id="116" xr6:uid="{00000000-000C-0000-FFFF-FFFF6F000000}" r="H62" connectionId="0">
    <xmlCellPr id="1" xr6:uid="{00000000-0010-0000-6F00-000001000000}" uniqueName="P1075095">
      <xmlPr mapId="1" xpath="/GFI-IZD-POD/IFP-GFI-IZD-POD_1000340/P1075095" xmlDataType="decimal"/>
    </xmlCellPr>
  </singleXmlCell>
  <singleXmlCell id="117" xr6:uid="{00000000-000C-0000-FFFF-FFFF70000000}" r="I62" connectionId="0">
    <xmlCellPr id="1" xr6:uid="{00000000-0010-0000-7000-000001000000}" uniqueName="P1075097">
      <xmlPr mapId="1" xpath="/GFI-IZD-POD/IFP-GFI-IZD-POD_1000340/P1075097" xmlDataType="decimal"/>
    </xmlCellPr>
  </singleXmlCell>
  <singleXmlCell id="118" xr6:uid="{00000000-000C-0000-FFFF-FFFF71000000}" r="H63" connectionId="0">
    <xmlCellPr id="1" xr6:uid="{00000000-0010-0000-7100-000001000000}" uniqueName="P1075099">
      <xmlPr mapId="1" xpath="/GFI-IZD-POD/IFP-GFI-IZD-POD_1000340/P1075099" xmlDataType="decimal"/>
    </xmlCellPr>
  </singleXmlCell>
  <singleXmlCell id="119" xr6:uid="{00000000-000C-0000-FFFF-FFFF72000000}" r="I63" connectionId="0">
    <xmlCellPr id="1" xr6:uid="{00000000-0010-0000-7200-000001000000}" uniqueName="P1075100">
      <xmlPr mapId="1" xpath="/GFI-IZD-POD/IFP-GFI-IZD-POD_1000340/P1075100" xmlDataType="decimal"/>
    </xmlCellPr>
  </singleXmlCell>
  <singleXmlCell id="120" xr6:uid="{00000000-000C-0000-FFFF-FFFF73000000}" r="H64" connectionId="0">
    <xmlCellPr id="1" xr6:uid="{00000000-0010-0000-7300-000001000000}" uniqueName="P1075101">
      <xmlPr mapId="1" xpath="/GFI-IZD-POD/IFP-GFI-IZD-POD_1000340/P1075101" xmlDataType="decimal"/>
    </xmlCellPr>
  </singleXmlCell>
  <singleXmlCell id="121" xr6:uid="{00000000-000C-0000-FFFF-FFFF74000000}" r="I64" connectionId="0">
    <xmlCellPr id="1" xr6:uid="{00000000-0010-0000-7400-000001000000}" uniqueName="P1075102">
      <xmlPr mapId="1" xpath="/GFI-IZD-POD/IFP-GFI-IZD-POD_1000340/P1075102" xmlDataType="decimal"/>
    </xmlCellPr>
  </singleXmlCell>
  <singleXmlCell id="122" xr6:uid="{00000000-000C-0000-FFFF-FFFF75000000}" r="H65" connectionId="0">
    <xmlCellPr id="1" xr6:uid="{00000000-0010-0000-7500-000001000000}" uniqueName="P1075103">
      <xmlPr mapId="1" xpath="/GFI-IZD-POD/IFP-GFI-IZD-POD_1000340/P1075103" xmlDataType="decimal"/>
    </xmlCellPr>
  </singleXmlCell>
  <singleXmlCell id="123" xr6:uid="{00000000-000C-0000-FFFF-FFFF76000000}" r="I65" connectionId="0">
    <xmlCellPr id="1" xr6:uid="{00000000-0010-0000-7600-000001000000}" uniqueName="P1075104">
      <xmlPr mapId="1" xpath="/GFI-IZD-POD/IFP-GFI-IZD-POD_1000340/P1075104" xmlDataType="decimal"/>
    </xmlCellPr>
  </singleXmlCell>
  <singleXmlCell id="124" xr6:uid="{00000000-000C-0000-FFFF-FFFF77000000}" r="H66" connectionId="0">
    <xmlCellPr id="1" xr6:uid="{00000000-0010-0000-7700-000001000000}" uniqueName="P1075105">
      <xmlPr mapId="1" xpath="/GFI-IZD-POD/IFP-GFI-IZD-POD_1000340/P1075105" xmlDataType="decimal"/>
    </xmlCellPr>
  </singleXmlCell>
  <singleXmlCell id="125" xr6:uid="{00000000-000C-0000-FFFF-FFFF78000000}" r="I66" connectionId="0">
    <xmlCellPr id="1" xr6:uid="{00000000-0010-0000-7800-000001000000}" uniqueName="P1075106">
      <xmlPr mapId="1" xpath="/GFI-IZD-POD/IFP-GFI-IZD-POD_1000340/P1075106" xmlDataType="decimal"/>
    </xmlCellPr>
  </singleXmlCell>
  <singleXmlCell id="126" xr6:uid="{00000000-000C-0000-FFFF-FFFF79000000}" r="H67" connectionId="0">
    <xmlCellPr id="1" xr6:uid="{00000000-0010-0000-7900-000001000000}" uniqueName="P1075107">
      <xmlPr mapId="1" xpath="/GFI-IZD-POD/IFP-GFI-IZD-POD_1000340/P1075107" xmlDataType="decimal"/>
    </xmlCellPr>
  </singleXmlCell>
  <singleXmlCell id="127" xr6:uid="{00000000-000C-0000-FFFF-FFFF7A000000}" r="I67" connectionId="0">
    <xmlCellPr id="1" xr6:uid="{00000000-0010-0000-7A00-000001000000}" uniqueName="P1075108">
      <xmlPr mapId="1" xpath="/GFI-IZD-POD/IFP-GFI-IZD-POD_1000340/P1075108" xmlDataType="decimal"/>
    </xmlCellPr>
  </singleXmlCell>
  <singleXmlCell id="128" xr6:uid="{00000000-000C-0000-FFFF-FFFF7B000000}" r="H68" connectionId="0">
    <xmlCellPr id="1" xr6:uid="{00000000-0010-0000-7B00-000001000000}" uniqueName="P1075109">
      <xmlPr mapId="1" xpath="/GFI-IZD-POD/IFP-GFI-IZD-POD_1000340/P1075109" xmlDataType="decimal"/>
    </xmlCellPr>
  </singleXmlCell>
  <singleXmlCell id="129" xr6:uid="{00000000-000C-0000-FFFF-FFFF7C000000}" r="I68" connectionId="0">
    <xmlCellPr id="1" xr6:uid="{00000000-0010-0000-7C00-000001000000}" uniqueName="P1075110">
      <xmlPr mapId="1" xpath="/GFI-IZD-POD/IFP-GFI-IZD-POD_1000340/P1075110" xmlDataType="decimal"/>
    </xmlCellPr>
  </singleXmlCell>
  <singleXmlCell id="130" xr6:uid="{00000000-000C-0000-FFFF-FFFF7D000000}" r="H69" connectionId="0">
    <xmlCellPr id="1" xr6:uid="{00000000-0010-0000-7D00-000001000000}" uniqueName="P1075111">
      <xmlPr mapId="1" xpath="/GFI-IZD-POD/IFP-GFI-IZD-POD_1000340/P1075111" xmlDataType="decimal"/>
    </xmlCellPr>
  </singleXmlCell>
  <singleXmlCell id="131" xr6:uid="{00000000-000C-0000-FFFF-FFFF7E000000}" r="I69" connectionId="0">
    <xmlCellPr id="1" xr6:uid="{00000000-0010-0000-7E00-000001000000}" uniqueName="P1075112">
      <xmlPr mapId="1" xpath="/GFI-IZD-POD/IFP-GFI-IZD-POD_1000340/P1075112" xmlDataType="decimal"/>
    </xmlCellPr>
  </singleXmlCell>
  <singleXmlCell id="132" xr6:uid="{00000000-000C-0000-FFFF-FFFF7F000000}" r="H70" connectionId="0">
    <xmlCellPr id="1" xr6:uid="{00000000-0010-0000-7F00-000001000000}" uniqueName="P1075113">
      <xmlPr mapId="1" xpath="/GFI-IZD-POD/IFP-GFI-IZD-POD_1000340/P1075113" xmlDataType="decimal"/>
    </xmlCellPr>
  </singleXmlCell>
  <singleXmlCell id="133" xr6:uid="{00000000-000C-0000-FFFF-FFFF80000000}" r="I70" connectionId="0">
    <xmlCellPr id="1" xr6:uid="{00000000-0010-0000-8000-000001000000}" uniqueName="P1075114">
      <xmlPr mapId="1" xpath="/GFI-IZD-POD/IFP-GFI-IZD-POD_1000340/P1075114" xmlDataType="decimal"/>
    </xmlCellPr>
  </singleXmlCell>
  <singleXmlCell id="134" xr6:uid="{00000000-000C-0000-FFFF-FFFF81000000}" r="H71" connectionId="0">
    <xmlCellPr id="1" xr6:uid="{00000000-0010-0000-8100-000001000000}" uniqueName="P1075115">
      <xmlPr mapId="1" xpath="/GFI-IZD-POD/IFP-GFI-IZD-POD_1000340/P1075115" xmlDataType="decimal"/>
    </xmlCellPr>
  </singleXmlCell>
  <singleXmlCell id="135" xr6:uid="{00000000-000C-0000-FFFF-FFFF82000000}" r="I71" connectionId="0">
    <xmlCellPr id="1" xr6:uid="{00000000-0010-0000-8200-000001000000}" uniqueName="P1075116">
      <xmlPr mapId="1" xpath="/GFI-IZD-POD/IFP-GFI-IZD-POD_1000340/P1075116" xmlDataType="decimal"/>
    </xmlCellPr>
  </singleXmlCell>
  <singleXmlCell id="136" xr6:uid="{00000000-000C-0000-FFFF-FFFF83000000}" r="H72" connectionId="0">
    <xmlCellPr id="1" xr6:uid="{00000000-0010-0000-8300-000001000000}" uniqueName="P1075117">
      <xmlPr mapId="1" xpath="/GFI-IZD-POD/IFP-GFI-IZD-POD_1000340/P1075117" xmlDataType="decimal"/>
    </xmlCellPr>
  </singleXmlCell>
  <singleXmlCell id="137" xr6:uid="{00000000-000C-0000-FFFF-FFFF84000000}" r="I72" connectionId="0">
    <xmlCellPr id="1" xr6:uid="{00000000-0010-0000-8400-000001000000}" uniqueName="P1075118">
      <xmlPr mapId="1" xpath="/GFI-IZD-POD/IFP-GFI-IZD-POD_1000340/P1075118" xmlDataType="decimal"/>
    </xmlCellPr>
  </singleXmlCell>
  <singleXmlCell id="138" xr6:uid="{00000000-000C-0000-FFFF-FFFF85000000}" r="H73" connectionId="0">
    <xmlCellPr id="1" xr6:uid="{00000000-0010-0000-8500-000001000000}" uniqueName="P1075119">
      <xmlPr mapId="1" xpath="/GFI-IZD-POD/IFP-GFI-IZD-POD_1000340/P1075119" xmlDataType="decimal"/>
    </xmlCellPr>
  </singleXmlCell>
  <singleXmlCell id="139" xr6:uid="{00000000-000C-0000-FFFF-FFFF86000000}" r="I73" connectionId="0">
    <xmlCellPr id="1" xr6:uid="{00000000-0010-0000-8600-000001000000}" uniqueName="P1075120">
      <xmlPr mapId="1" xpath="/GFI-IZD-POD/IFP-GFI-IZD-POD_1000340/P1075120" xmlDataType="decimal"/>
    </xmlCellPr>
  </singleXmlCell>
  <singleXmlCell id="140" xr6:uid="{00000000-000C-0000-FFFF-FFFF87000000}" r="H75" connectionId="0">
    <xmlCellPr id="1" xr6:uid="{00000000-0010-0000-8700-000001000000}" uniqueName="P1075121">
      <xmlPr mapId="1" xpath="/GFI-IZD-POD/IFP-GFI-IZD-POD_1000340/P1075121" xmlDataType="decimal"/>
    </xmlCellPr>
  </singleXmlCell>
  <singleXmlCell id="141" xr6:uid="{00000000-000C-0000-FFFF-FFFF88000000}" r="I75" connectionId="0">
    <xmlCellPr id="1" xr6:uid="{00000000-0010-0000-8800-000001000000}" uniqueName="P1075229">
      <xmlPr mapId="1" xpath="/GFI-IZD-POD/IFP-GFI-IZD-POD_1000340/P1075229" xmlDataType="decimal"/>
    </xmlCellPr>
  </singleXmlCell>
  <singleXmlCell id="142" xr6:uid="{00000000-000C-0000-FFFF-FFFF89000000}" r="H76" connectionId="0">
    <xmlCellPr id="1" xr6:uid="{00000000-0010-0000-8900-000001000000}" uniqueName="P1075230">
      <xmlPr mapId="1" xpath="/GFI-IZD-POD/IFP-GFI-IZD-POD_1000340/P1075230" xmlDataType="decimal"/>
    </xmlCellPr>
  </singleXmlCell>
  <singleXmlCell id="143" xr6:uid="{00000000-000C-0000-FFFF-FFFF8A000000}" r="I76" connectionId="0">
    <xmlCellPr id="1" xr6:uid="{00000000-0010-0000-8A00-000001000000}" uniqueName="P1075231">
      <xmlPr mapId="1" xpath="/GFI-IZD-POD/IFP-GFI-IZD-POD_1000340/P1075231" xmlDataType="decimal"/>
    </xmlCellPr>
  </singleXmlCell>
  <singleXmlCell id="144" xr6:uid="{00000000-000C-0000-FFFF-FFFF8B000000}" r="H77" connectionId="0">
    <xmlCellPr id="1" xr6:uid="{00000000-0010-0000-8B00-000001000000}" uniqueName="P1075232">
      <xmlPr mapId="1" xpath="/GFI-IZD-POD/IFP-GFI-IZD-POD_1000340/P1075232" xmlDataType="decimal"/>
    </xmlCellPr>
  </singleXmlCell>
  <singleXmlCell id="145" xr6:uid="{00000000-000C-0000-FFFF-FFFF8C000000}" r="I77" connectionId="0">
    <xmlCellPr id="1" xr6:uid="{00000000-0010-0000-8C00-000001000000}" uniqueName="P1075233">
      <xmlPr mapId="1" xpath="/GFI-IZD-POD/IFP-GFI-IZD-POD_1000340/P1075233" xmlDataType="decimal"/>
    </xmlCellPr>
  </singleXmlCell>
  <singleXmlCell id="146" xr6:uid="{00000000-000C-0000-FFFF-FFFF8D000000}" r="H78" connectionId="0">
    <xmlCellPr id="1" xr6:uid="{00000000-0010-0000-8D00-000001000000}" uniqueName="P1075234">
      <xmlPr mapId="1" xpath="/GFI-IZD-POD/IFP-GFI-IZD-POD_1000340/P1075234" xmlDataType="decimal"/>
    </xmlCellPr>
  </singleXmlCell>
  <singleXmlCell id="147" xr6:uid="{00000000-000C-0000-FFFF-FFFF8E000000}" r="I78" connectionId="0">
    <xmlCellPr id="1" xr6:uid="{00000000-0010-0000-8E00-000001000000}" uniqueName="P1075235">
      <xmlPr mapId="1" xpath="/GFI-IZD-POD/IFP-GFI-IZD-POD_1000340/P1075235" xmlDataType="decimal"/>
    </xmlCellPr>
  </singleXmlCell>
  <singleXmlCell id="148" xr6:uid="{00000000-000C-0000-FFFF-FFFF8F000000}" r="H79" connectionId="0">
    <xmlCellPr id="1" xr6:uid="{00000000-0010-0000-8F00-000001000000}" uniqueName="P1075236">
      <xmlPr mapId="1" xpath="/GFI-IZD-POD/IFP-GFI-IZD-POD_1000340/P1075236" xmlDataType="decimal"/>
    </xmlCellPr>
  </singleXmlCell>
  <singleXmlCell id="149" xr6:uid="{00000000-000C-0000-FFFF-FFFF90000000}" r="I79" connectionId="0">
    <xmlCellPr id="1" xr6:uid="{00000000-0010-0000-9000-000001000000}" uniqueName="P1075237">
      <xmlPr mapId="1" xpath="/GFI-IZD-POD/IFP-GFI-IZD-POD_1000340/P1075237" xmlDataType="decimal"/>
    </xmlCellPr>
  </singleXmlCell>
  <singleXmlCell id="150" xr6:uid="{00000000-000C-0000-FFFF-FFFF91000000}" r="H80" connectionId="0">
    <xmlCellPr id="1" xr6:uid="{00000000-0010-0000-9100-000001000000}" uniqueName="P1075238">
      <xmlPr mapId="1" xpath="/GFI-IZD-POD/IFP-GFI-IZD-POD_1000340/P1075238" xmlDataType="decimal"/>
    </xmlCellPr>
  </singleXmlCell>
  <singleXmlCell id="151" xr6:uid="{00000000-000C-0000-FFFF-FFFF92000000}" r="I80" connectionId="0">
    <xmlCellPr id="1" xr6:uid="{00000000-0010-0000-9200-000001000000}" uniqueName="P1075239">
      <xmlPr mapId="1" xpath="/GFI-IZD-POD/IFP-GFI-IZD-POD_1000340/P1075239" xmlDataType="decimal"/>
    </xmlCellPr>
  </singleXmlCell>
  <singleXmlCell id="152" xr6:uid="{00000000-000C-0000-FFFF-FFFF93000000}" r="H81" connectionId="0">
    <xmlCellPr id="1" xr6:uid="{00000000-0010-0000-9300-000001000000}" uniqueName="P1075240">
      <xmlPr mapId="1" xpath="/GFI-IZD-POD/IFP-GFI-IZD-POD_1000340/P1075240" xmlDataType="decimal"/>
    </xmlCellPr>
  </singleXmlCell>
  <singleXmlCell id="153" xr6:uid="{00000000-000C-0000-FFFF-FFFF94000000}" r="I81" connectionId="0">
    <xmlCellPr id="1" xr6:uid="{00000000-0010-0000-9400-000001000000}" uniqueName="P1075241">
      <xmlPr mapId="1" xpath="/GFI-IZD-POD/IFP-GFI-IZD-POD_1000340/P1075241" xmlDataType="decimal"/>
    </xmlCellPr>
  </singleXmlCell>
  <singleXmlCell id="154" xr6:uid="{00000000-000C-0000-FFFF-FFFF95000000}" r="H82" connectionId="0">
    <xmlCellPr id="1" xr6:uid="{00000000-0010-0000-9500-000001000000}" uniqueName="P1075242">
      <xmlPr mapId="1" xpath="/GFI-IZD-POD/IFP-GFI-IZD-POD_1000340/P1075242" xmlDataType="decimal"/>
    </xmlCellPr>
  </singleXmlCell>
  <singleXmlCell id="155" xr6:uid="{00000000-000C-0000-FFFF-FFFF96000000}" r="I82" connectionId="0">
    <xmlCellPr id="1" xr6:uid="{00000000-0010-0000-9600-000001000000}" uniqueName="P1075243">
      <xmlPr mapId="1" xpath="/GFI-IZD-POD/IFP-GFI-IZD-POD_1000340/P1075243" xmlDataType="decimal"/>
    </xmlCellPr>
  </singleXmlCell>
  <singleXmlCell id="156" xr6:uid="{00000000-000C-0000-FFFF-FFFF97000000}" r="H83" connectionId="0">
    <xmlCellPr id="1" xr6:uid="{00000000-0010-0000-9700-000001000000}" uniqueName="P1075244">
      <xmlPr mapId="1" xpath="/GFI-IZD-POD/IFP-GFI-IZD-POD_1000340/P1075244" xmlDataType="decimal"/>
    </xmlCellPr>
  </singleXmlCell>
  <singleXmlCell id="157" xr6:uid="{00000000-000C-0000-FFFF-FFFF98000000}" r="I83" connectionId="0">
    <xmlCellPr id="1" xr6:uid="{00000000-0010-0000-9800-000001000000}" uniqueName="P1075245">
      <xmlPr mapId="1" xpath="/GFI-IZD-POD/IFP-GFI-IZD-POD_1000340/P1075245" xmlDataType="decimal"/>
    </xmlCellPr>
  </singleXmlCell>
  <singleXmlCell id="158" xr6:uid="{00000000-000C-0000-FFFF-FFFF99000000}" r="H84" connectionId="0">
    <xmlCellPr id="1" xr6:uid="{00000000-0010-0000-9900-000001000000}" uniqueName="P1075246">
      <xmlPr mapId="1" xpath="/GFI-IZD-POD/IFP-GFI-IZD-POD_1000340/P1075246" xmlDataType="decimal"/>
    </xmlCellPr>
  </singleXmlCell>
  <singleXmlCell id="159" xr6:uid="{00000000-000C-0000-FFFF-FFFF9A000000}" r="I84" connectionId="0">
    <xmlCellPr id="1" xr6:uid="{00000000-0010-0000-9A00-000001000000}" uniqueName="P1075247">
      <xmlPr mapId="1" xpath="/GFI-IZD-POD/IFP-GFI-IZD-POD_1000340/P1075247" xmlDataType="decimal"/>
    </xmlCellPr>
  </singleXmlCell>
  <singleXmlCell id="160" xr6:uid="{00000000-000C-0000-FFFF-FFFF9B000000}" r="H85" connectionId="0">
    <xmlCellPr id="1" xr6:uid="{00000000-0010-0000-9B00-000001000000}" uniqueName="P1075248">
      <xmlPr mapId="1" xpath="/GFI-IZD-POD/IFP-GFI-IZD-POD_1000340/P1075248" xmlDataType="decimal"/>
    </xmlCellPr>
  </singleXmlCell>
  <singleXmlCell id="161" xr6:uid="{00000000-000C-0000-FFFF-FFFF9C000000}" r="I85" connectionId="0">
    <xmlCellPr id="1" xr6:uid="{00000000-0010-0000-9C00-000001000000}" uniqueName="P1075249">
      <xmlPr mapId="1" xpath="/GFI-IZD-POD/IFP-GFI-IZD-POD_1000340/P1075249" xmlDataType="decimal"/>
    </xmlCellPr>
  </singleXmlCell>
  <singleXmlCell id="162" xr6:uid="{00000000-000C-0000-FFFF-FFFF9D000000}" r="H86" connectionId="0">
    <xmlCellPr id="1" xr6:uid="{00000000-0010-0000-9D00-000001000000}" uniqueName="P1075250">
      <xmlPr mapId="1" xpath="/GFI-IZD-POD/IFP-GFI-IZD-POD_1000340/P1075250" xmlDataType="decimal"/>
    </xmlCellPr>
  </singleXmlCell>
  <singleXmlCell id="163" xr6:uid="{00000000-000C-0000-FFFF-FFFF9E000000}" r="I86" connectionId="0">
    <xmlCellPr id="1" xr6:uid="{00000000-0010-0000-9E00-000001000000}" uniqueName="P1075251">
      <xmlPr mapId="1" xpath="/GFI-IZD-POD/IFP-GFI-IZD-POD_1000340/P1075251" xmlDataType="decimal"/>
    </xmlCellPr>
  </singleXmlCell>
  <singleXmlCell id="164" xr6:uid="{00000000-000C-0000-FFFF-FFFF9F000000}" r="H87" connectionId="0">
    <xmlCellPr id="1" xr6:uid="{00000000-0010-0000-9F00-000001000000}" uniqueName="P1075252">
      <xmlPr mapId="1" xpath="/GFI-IZD-POD/IFP-GFI-IZD-POD_1000340/P1075252" xmlDataType="decimal"/>
    </xmlCellPr>
  </singleXmlCell>
  <singleXmlCell id="165" xr6:uid="{00000000-000C-0000-FFFF-FFFFA0000000}" r="I87" connectionId="0">
    <xmlCellPr id="1" xr6:uid="{00000000-0010-0000-A000-000001000000}" uniqueName="P1075253">
      <xmlPr mapId="1" xpath="/GFI-IZD-POD/IFP-GFI-IZD-POD_1000340/P1075253" xmlDataType="decimal"/>
    </xmlCellPr>
  </singleXmlCell>
  <singleXmlCell id="166" xr6:uid="{00000000-000C-0000-FFFF-FFFFA1000000}" r="H88" connectionId="0">
    <xmlCellPr id="1" xr6:uid="{00000000-0010-0000-A100-000001000000}" uniqueName="P1075254">
      <xmlPr mapId="1" xpath="/GFI-IZD-POD/IFP-GFI-IZD-POD_1000340/P1075254" xmlDataType="decimal"/>
    </xmlCellPr>
  </singleXmlCell>
  <singleXmlCell id="167" xr6:uid="{00000000-000C-0000-FFFF-FFFFA2000000}" r="I88" connectionId="0">
    <xmlCellPr id="1" xr6:uid="{00000000-0010-0000-A200-000001000000}" uniqueName="P1075255">
      <xmlPr mapId="1" xpath="/GFI-IZD-POD/IFP-GFI-IZD-POD_1000340/P1075255" xmlDataType="decimal"/>
    </xmlCellPr>
  </singleXmlCell>
  <singleXmlCell id="168" xr6:uid="{00000000-000C-0000-FFFF-FFFFA3000000}" r="H91" connectionId="0">
    <xmlCellPr id="1" xr6:uid="{00000000-0010-0000-A300-000001000000}" uniqueName="P1075256">
      <xmlPr mapId="1" xpath="/GFI-IZD-POD/IFP-GFI-IZD-POD_1000340/P1075256" xmlDataType="decimal"/>
    </xmlCellPr>
  </singleXmlCell>
  <singleXmlCell id="169" xr6:uid="{00000000-000C-0000-FFFF-FFFFA4000000}" r="I91" connectionId="0">
    <xmlCellPr id="1" xr6:uid="{00000000-0010-0000-A400-000001000000}" uniqueName="P1075257">
      <xmlPr mapId="1" xpath="/GFI-IZD-POD/IFP-GFI-IZD-POD_1000340/P1075257" xmlDataType="decimal"/>
    </xmlCellPr>
  </singleXmlCell>
  <singleXmlCell id="170" xr6:uid="{00000000-000C-0000-FFFF-FFFFA5000000}" r="H92" connectionId="0">
    <xmlCellPr id="1" xr6:uid="{00000000-0010-0000-A500-000001000000}" uniqueName="P1075258">
      <xmlPr mapId="1" xpath="/GFI-IZD-POD/IFP-GFI-IZD-POD_1000340/P1075258" xmlDataType="decimal"/>
    </xmlCellPr>
  </singleXmlCell>
  <singleXmlCell id="171" xr6:uid="{00000000-000C-0000-FFFF-FFFFA6000000}" r="I92" connectionId="0">
    <xmlCellPr id="1" xr6:uid="{00000000-0010-0000-A600-000001000000}" uniqueName="P1075259">
      <xmlPr mapId="1" xpath="/GFI-IZD-POD/IFP-GFI-IZD-POD_1000340/P1075259" xmlDataType="decimal"/>
    </xmlCellPr>
  </singleXmlCell>
  <singleXmlCell id="172" xr6:uid="{00000000-000C-0000-FFFF-FFFFA7000000}" r="H93" connectionId="0">
    <xmlCellPr id="1" xr6:uid="{00000000-0010-0000-A700-000001000000}" uniqueName="P1075260">
      <xmlPr mapId="1" xpath="/GFI-IZD-POD/IFP-GFI-IZD-POD_1000340/P1075260" xmlDataType="decimal"/>
    </xmlCellPr>
  </singleXmlCell>
  <singleXmlCell id="173" xr6:uid="{00000000-000C-0000-FFFF-FFFFA8000000}" r="I93" connectionId="0">
    <xmlCellPr id="1" xr6:uid="{00000000-0010-0000-A800-000001000000}" uniqueName="P1075261">
      <xmlPr mapId="1" xpath="/GFI-IZD-POD/IFP-GFI-IZD-POD_1000340/P1075261" xmlDataType="decimal"/>
    </xmlCellPr>
  </singleXmlCell>
  <singleXmlCell id="174" xr6:uid="{00000000-000C-0000-FFFF-FFFFA9000000}" r="H94" connectionId="0">
    <xmlCellPr id="1" xr6:uid="{00000000-0010-0000-A900-000001000000}" uniqueName="P1075262">
      <xmlPr mapId="1" xpath="/GFI-IZD-POD/IFP-GFI-IZD-POD_1000340/P1075262" xmlDataType="decimal"/>
    </xmlCellPr>
  </singleXmlCell>
  <singleXmlCell id="175" xr6:uid="{00000000-000C-0000-FFFF-FFFFAA000000}" r="I94" connectionId="0">
    <xmlCellPr id="1" xr6:uid="{00000000-0010-0000-AA00-000001000000}" uniqueName="P1075263">
      <xmlPr mapId="1" xpath="/GFI-IZD-POD/IFP-GFI-IZD-POD_1000340/P1075263" xmlDataType="decimal"/>
    </xmlCellPr>
  </singleXmlCell>
  <singleXmlCell id="176" xr6:uid="{00000000-000C-0000-FFFF-FFFFAB000000}" r="H95" connectionId="0">
    <xmlCellPr id="1" xr6:uid="{00000000-0010-0000-AB00-000001000000}" uniqueName="P1075264">
      <xmlPr mapId="1" xpath="/GFI-IZD-POD/IFP-GFI-IZD-POD_1000340/P1075264" xmlDataType="decimal"/>
    </xmlCellPr>
  </singleXmlCell>
  <singleXmlCell id="177" xr6:uid="{00000000-000C-0000-FFFF-FFFFAC000000}" r="I95" connectionId="0">
    <xmlCellPr id="1" xr6:uid="{00000000-0010-0000-AC00-000001000000}" uniqueName="P1075265">
      <xmlPr mapId="1" xpath="/GFI-IZD-POD/IFP-GFI-IZD-POD_1000340/P1075265" xmlDataType="decimal"/>
    </xmlCellPr>
  </singleXmlCell>
  <singleXmlCell id="178" xr6:uid="{00000000-000C-0000-FFFF-FFFFAD000000}" r="H96" connectionId="0">
    <xmlCellPr id="1" xr6:uid="{00000000-0010-0000-AD00-000001000000}" uniqueName="P1075266">
      <xmlPr mapId="1" xpath="/GFI-IZD-POD/IFP-GFI-IZD-POD_1000340/P1075266" xmlDataType="decimal"/>
    </xmlCellPr>
  </singleXmlCell>
  <singleXmlCell id="179" xr6:uid="{00000000-000C-0000-FFFF-FFFFAE000000}" r="I96" connectionId="0">
    <xmlCellPr id="1" xr6:uid="{00000000-0010-0000-AE00-000001000000}" uniqueName="P1075267">
      <xmlPr mapId="1" xpath="/GFI-IZD-POD/IFP-GFI-IZD-POD_1000340/P1075267" xmlDataType="decimal"/>
    </xmlCellPr>
  </singleXmlCell>
  <singleXmlCell id="180" xr6:uid="{00000000-000C-0000-FFFF-FFFFAF000000}" r="H97" connectionId="0">
    <xmlCellPr id="1" xr6:uid="{00000000-0010-0000-AF00-000001000000}" uniqueName="P1075268">
      <xmlPr mapId="1" xpath="/GFI-IZD-POD/IFP-GFI-IZD-POD_1000340/P1075268" xmlDataType="decimal"/>
    </xmlCellPr>
  </singleXmlCell>
  <singleXmlCell id="181" xr6:uid="{00000000-000C-0000-FFFF-FFFFB0000000}" r="I97" connectionId="0">
    <xmlCellPr id="1" xr6:uid="{00000000-0010-0000-B000-000001000000}" uniqueName="P1075269">
      <xmlPr mapId="1" xpath="/GFI-IZD-POD/IFP-GFI-IZD-POD_1000340/P1075269" xmlDataType="decimal"/>
    </xmlCellPr>
  </singleXmlCell>
  <singleXmlCell id="182" xr6:uid="{00000000-000C-0000-FFFF-FFFFB1000000}" r="H98" connectionId="0">
    <xmlCellPr id="1" xr6:uid="{00000000-0010-0000-B100-000001000000}" uniqueName="P1075270">
      <xmlPr mapId="1" xpath="/GFI-IZD-POD/IFP-GFI-IZD-POD_1000340/P1075270" xmlDataType="decimal"/>
    </xmlCellPr>
  </singleXmlCell>
  <singleXmlCell id="183" xr6:uid="{00000000-000C-0000-FFFF-FFFFB2000000}" r="I98" connectionId="0">
    <xmlCellPr id="1" xr6:uid="{00000000-0010-0000-B200-000001000000}" uniqueName="P1075271">
      <xmlPr mapId="1" xpath="/GFI-IZD-POD/IFP-GFI-IZD-POD_1000340/P1075271" xmlDataType="decimal"/>
    </xmlCellPr>
  </singleXmlCell>
  <singleXmlCell id="184" xr6:uid="{00000000-000C-0000-FFFF-FFFFB3000000}" r="H99" connectionId="0">
    <xmlCellPr id="1" xr6:uid="{00000000-0010-0000-B300-000001000000}" uniqueName="P1075272">
      <xmlPr mapId="1" xpath="/GFI-IZD-POD/IFP-GFI-IZD-POD_1000340/P1075272" xmlDataType="decimal"/>
    </xmlCellPr>
  </singleXmlCell>
  <singleXmlCell id="185" xr6:uid="{00000000-000C-0000-FFFF-FFFFB4000000}" r="I99" connectionId="0">
    <xmlCellPr id="1" xr6:uid="{00000000-0010-0000-B400-000001000000}" uniqueName="P1075273">
      <xmlPr mapId="1" xpath="/GFI-IZD-POD/IFP-GFI-IZD-POD_1000340/P1075273" xmlDataType="decimal"/>
    </xmlCellPr>
  </singleXmlCell>
  <singleXmlCell id="186" xr6:uid="{00000000-000C-0000-FFFF-FFFFB5000000}" r="H100" connectionId="0">
    <xmlCellPr id="1" xr6:uid="{00000000-0010-0000-B500-000001000000}" uniqueName="P1075274">
      <xmlPr mapId="1" xpath="/GFI-IZD-POD/IFP-GFI-IZD-POD_1000340/P1075274" xmlDataType="decimal"/>
    </xmlCellPr>
  </singleXmlCell>
  <singleXmlCell id="187" xr6:uid="{00000000-000C-0000-FFFF-FFFFB6000000}" r="I100" connectionId="0">
    <xmlCellPr id="1" xr6:uid="{00000000-0010-0000-B600-000001000000}" uniqueName="P1075275">
      <xmlPr mapId="1" xpath="/GFI-IZD-POD/IFP-GFI-IZD-POD_1000340/P1075275" xmlDataType="decimal"/>
    </xmlCellPr>
  </singleXmlCell>
  <singleXmlCell id="188" xr6:uid="{00000000-000C-0000-FFFF-FFFFB7000000}" r="H101" connectionId="0">
    <xmlCellPr id="1" xr6:uid="{00000000-0010-0000-B700-000001000000}" uniqueName="P1075276">
      <xmlPr mapId="1" xpath="/GFI-IZD-POD/IFP-GFI-IZD-POD_1000340/P1075276" xmlDataType="decimal"/>
    </xmlCellPr>
  </singleXmlCell>
  <singleXmlCell id="189" xr6:uid="{00000000-000C-0000-FFFF-FFFFB8000000}" r="I101" connectionId="0">
    <xmlCellPr id="1" xr6:uid="{00000000-0010-0000-B800-000001000000}" uniqueName="P1075277">
      <xmlPr mapId="1" xpath="/GFI-IZD-POD/IFP-GFI-IZD-POD_1000340/P1075277" xmlDataType="decimal"/>
    </xmlCellPr>
  </singleXmlCell>
  <singleXmlCell id="190" xr6:uid="{00000000-000C-0000-FFFF-FFFFB9000000}" r="H102" connectionId="0">
    <xmlCellPr id="1" xr6:uid="{00000000-0010-0000-B900-000001000000}" uniqueName="P1075278">
      <xmlPr mapId="1" xpath="/GFI-IZD-POD/IFP-GFI-IZD-POD_1000340/P1075278" xmlDataType="decimal"/>
    </xmlCellPr>
  </singleXmlCell>
  <singleXmlCell id="191" xr6:uid="{00000000-000C-0000-FFFF-FFFFBA000000}" r="I102" connectionId="0">
    <xmlCellPr id="1" xr6:uid="{00000000-0010-0000-BA00-000001000000}" uniqueName="P1075279">
      <xmlPr mapId="1" xpath="/GFI-IZD-POD/IFP-GFI-IZD-POD_1000340/P1075279" xmlDataType="decimal"/>
    </xmlCellPr>
  </singleXmlCell>
  <singleXmlCell id="192" xr6:uid="{00000000-000C-0000-FFFF-FFFFBB000000}" r="H103" connectionId="0">
    <xmlCellPr id="1" xr6:uid="{00000000-0010-0000-BB00-000001000000}" uniqueName="P1075280">
      <xmlPr mapId="1" xpath="/GFI-IZD-POD/IFP-GFI-IZD-POD_1000340/P1075280" xmlDataType="decimal"/>
    </xmlCellPr>
  </singleXmlCell>
  <singleXmlCell id="193" xr6:uid="{00000000-000C-0000-FFFF-FFFFBC000000}" r="I103" connectionId="0">
    <xmlCellPr id="1" xr6:uid="{00000000-0010-0000-BC00-000001000000}" uniqueName="P1075281">
      <xmlPr mapId="1" xpath="/GFI-IZD-POD/IFP-GFI-IZD-POD_1000340/P1075281" xmlDataType="decimal"/>
    </xmlCellPr>
  </singleXmlCell>
  <singleXmlCell id="194" xr6:uid="{00000000-000C-0000-FFFF-FFFFBD000000}" r="H104" connectionId="0">
    <xmlCellPr id="1" xr6:uid="{00000000-0010-0000-BD00-000001000000}" uniqueName="P1075282">
      <xmlPr mapId="1" xpath="/GFI-IZD-POD/IFP-GFI-IZD-POD_1000340/P1075282" xmlDataType="decimal"/>
    </xmlCellPr>
  </singleXmlCell>
  <singleXmlCell id="195" xr6:uid="{00000000-000C-0000-FFFF-FFFFBE000000}" r="I104" connectionId="0">
    <xmlCellPr id="1" xr6:uid="{00000000-0010-0000-BE00-000001000000}" uniqueName="P1075283">
      <xmlPr mapId="1" xpath="/GFI-IZD-POD/IFP-GFI-IZD-POD_1000340/P1075283" xmlDataType="decimal"/>
    </xmlCellPr>
  </singleXmlCell>
  <singleXmlCell id="196" xr6:uid="{00000000-000C-0000-FFFF-FFFFBF000000}" r="H105" connectionId="0">
    <xmlCellPr id="1" xr6:uid="{00000000-0010-0000-BF00-000001000000}" uniqueName="P1075284">
      <xmlPr mapId="1" xpath="/GFI-IZD-POD/IFP-GFI-IZD-POD_1000340/P1075284" xmlDataType="decimal"/>
    </xmlCellPr>
  </singleXmlCell>
  <singleXmlCell id="197" xr6:uid="{00000000-000C-0000-FFFF-FFFFC0000000}" r="I105" connectionId="0">
    <xmlCellPr id="1" xr6:uid="{00000000-0010-0000-C000-000001000000}" uniqueName="P1075285">
      <xmlPr mapId="1" xpath="/GFI-IZD-POD/IFP-GFI-IZD-POD_1000340/P1075285" xmlDataType="decimal"/>
    </xmlCellPr>
  </singleXmlCell>
  <singleXmlCell id="198" xr6:uid="{00000000-000C-0000-FFFF-FFFFC1000000}" r="H106" connectionId="0">
    <xmlCellPr id="1" xr6:uid="{00000000-0010-0000-C100-000001000000}" uniqueName="P1075286">
      <xmlPr mapId="1" xpath="/GFI-IZD-POD/IFP-GFI-IZD-POD_1000340/P1075286" xmlDataType="decimal"/>
    </xmlCellPr>
  </singleXmlCell>
  <singleXmlCell id="199" xr6:uid="{00000000-000C-0000-FFFF-FFFFC2000000}" r="I106" connectionId="0">
    <xmlCellPr id="1" xr6:uid="{00000000-0010-0000-C200-000001000000}" uniqueName="P1075287">
      <xmlPr mapId="1" xpath="/GFI-IZD-POD/IFP-GFI-IZD-POD_1000340/P1075287" xmlDataType="decimal"/>
    </xmlCellPr>
  </singleXmlCell>
  <singleXmlCell id="200" xr6:uid="{00000000-000C-0000-FFFF-FFFFC3000000}" r="H107" connectionId="0">
    <xmlCellPr id="1" xr6:uid="{00000000-0010-0000-C300-000001000000}" uniqueName="P1075288">
      <xmlPr mapId="1" xpath="/GFI-IZD-POD/IFP-GFI-IZD-POD_1000340/P1075288" xmlDataType="decimal"/>
    </xmlCellPr>
  </singleXmlCell>
  <singleXmlCell id="201" xr6:uid="{00000000-000C-0000-FFFF-FFFFC4000000}" r="I107" connectionId="0">
    <xmlCellPr id="1" xr6:uid="{00000000-0010-0000-C400-000001000000}" uniqueName="P1075289">
      <xmlPr mapId="1" xpath="/GFI-IZD-POD/IFP-GFI-IZD-POD_1000340/P1075289" xmlDataType="decimal"/>
    </xmlCellPr>
  </singleXmlCell>
  <singleXmlCell id="202" xr6:uid="{00000000-000C-0000-FFFF-FFFFC5000000}" r="H108" connectionId="0">
    <xmlCellPr id="1" xr6:uid="{00000000-0010-0000-C500-000001000000}" uniqueName="P1075290">
      <xmlPr mapId="1" xpath="/GFI-IZD-POD/IFP-GFI-IZD-POD_1000340/P1075290" xmlDataType="decimal"/>
    </xmlCellPr>
  </singleXmlCell>
  <singleXmlCell id="203" xr6:uid="{00000000-000C-0000-FFFF-FFFFC6000000}" r="I108" connectionId="0">
    <xmlCellPr id="1" xr6:uid="{00000000-0010-0000-C600-000001000000}" uniqueName="P1075291">
      <xmlPr mapId="1" xpath="/GFI-IZD-POD/IFP-GFI-IZD-POD_1000340/P1075291" xmlDataType="decimal"/>
    </xmlCellPr>
  </singleXmlCell>
  <singleXmlCell id="204" xr6:uid="{00000000-000C-0000-FFFF-FFFFC7000000}" r="H109" connectionId="0">
    <xmlCellPr id="1" xr6:uid="{00000000-0010-0000-C700-000001000000}" uniqueName="P1075292">
      <xmlPr mapId="1" xpath="/GFI-IZD-POD/IFP-GFI-IZD-POD_1000340/P1075292" xmlDataType="decimal"/>
    </xmlCellPr>
  </singleXmlCell>
  <singleXmlCell id="205" xr6:uid="{00000000-000C-0000-FFFF-FFFFC8000000}" r="I109" connectionId="0">
    <xmlCellPr id="1" xr6:uid="{00000000-0010-0000-C800-000001000000}" uniqueName="P1075293">
      <xmlPr mapId="1" xpath="/GFI-IZD-POD/IFP-GFI-IZD-POD_1000340/P1075293" xmlDataType="decimal"/>
    </xmlCellPr>
  </singleXmlCell>
  <singleXmlCell id="206" xr6:uid="{00000000-000C-0000-FFFF-FFFFC9000000}" r="H110" connectionId="0">
    <xmlCellPr id="1" xr6:uid="{00000000-0010-0000-C900-000001000000}" uniqueName="P1075294">
      <xmlPr mapId="1" xpath="/GFI-IZD-POD/IFP-GFI-IZD-POD_1000340/P1075294" xmlDataType="decimal"/>
    </xmlCellPr>
  </singleXmlCell>
  <singleXmlCell id="207" xr6:uid="{00000000-000C-0000-FFFF-FFFFCA000000}" r="I110" connectionId="0">
    <xmlCellPr id="1" xr6:uid="{00000000-0010-0000-CA00-000001000000}" uniqueName="P1075295">
      <xmlPr mapId="1" xpath="/GFI-IZD-POD/IFP-GFI-IZD-POD_1000340/P1075295" xmlDataType="decimal"/>
    </xmlCellPr>
  </singleXmlCell>
  <singleXmlCell id="208" xr6:uid="{00000000-000C-0000-FFFF-FFFFCB000000}" r="H111" connectionId="0">
    <xmlCellPr id="1" xr6:uid="{00000000-0010-0000-CB00-000001000000}" uniqueName="P1075296">
      <xmlPr mapId="1" xpath="/GFI-IZD-POD/IFP-GFI-IZD-POD_1000340/P1075296" xmlDataType="decimal"/>
    </xmlCellPr>
  </singleXmlCell>
  <singleXmlCell id="209" xr6:uid="{00000000-000C-0000-FFFF-FFFFCC000000}" r="I111" connectionId="0">
    <xmlCellPr id="1" xr6:uid="{00000000-0010-0000-CC00-000001000000}" uniqueName="P1075297">
      <xmlPr mapId="1" xpath="/GFI-IZD-POD/IFP-GFI-IZD-POD_1000340/P1075297" xmlDataType="decimal"/>
    </xmlCellPr>
  </singleXmlCell>
  <singleXmlCell id="210" xr6:uid="{00000000-000C-0000-FFFF-FFFFCD000000}" r="H112" connectionId="0">
    <xmlCellPr id="1" xr6:uid="{00000000-0010-0000-CD00-000001000000}" uniqueName="P1075298">
      <xmlPr mapId="1" xpath="/GFI-IZD-POD/IFP-GFI-IZD-POD_1000340/P1075298" xmlDataType="decimal"/>
    </xmlCellPr>
  </singleXmlCell>
  <singleXmlCell id="211" xr6:uid="{00000000-000C-0000-FFFF-FFFFCE000000}" r="I112" connectionId="0">
    <xmlCellPr id="1" xr6:uid="{00000000-0010-0000-CE00-000001000000}" uniqueName="P1075299">
      <xmlPr mapId="1" xpath="/GFI-IZD-POD/IFP-GFI-IZD-POD_1000340/P1075299" xmlDataType="decimal"/>
    </xmlCellPr>
  </singleXmlCell>
  <singleXmlCell id="212" xr6:uid="{00000000-000C-0000-FFFF-FFFFCF000000}" r="H113" connectionId="0">
    <xmlCellPr id="1" xr6:uid="{00000000-0010-0000-CF00-000001000000}" uniqueName="P1075300">
      <xmlPr mapId="1" xpath="/GFI-IZD-POD/IFP-GFI-IZD-POD_1000340/P1075300" xmlDataType="decimal"/>
    </xmlCellPr>
  </singleXmlCell>
  <singleXmlCell id="213" xr6:uid="{00000000-000C-0000-FFFF-FFFFD0000000}" r="I113" connectionId="0">
    <xmlCellPr id="1" xr6:uid="{00000000-0010-0000-D000-000001000000}" uniqueName="P1075301">
      <xmlPr mapId="1" xpath="/GFI-IZD-POD/IFP-GFI-IZD-POD_1000340/P1075301" xmlDataType="decimal"/>
    </xmlCellPr>
  </singleXmlCell>
  <singleXmlCell id="214" xr6:uid="{00000000-000C-0000-FFFF-FFFFD1000000}" r="H114" connectionId="0">
    <xmlCellPr id="1" xr6:uid="{00000000-0010-0000-D100-000001000000}" uniqueName="P1075302">
      <xmlPr mapId="1" xpath="/GFI-IZD-POD/IFP-GFI-IZD-POD_1000340/P1075302" xmlDataType="decimal"/>
    </xmlCellPr>
  </singleXmlCell>
  <singleXmlCell id="215" xr6:uid="{00000000-000C-0000-FFFF-FFFFD2000000}" r="I114" connectionId="0">
    <xmlCellPr id="1" xr6:uid="{00000000-0010-0000-D200-000001000000}" uniqueName="P1075303">
      <xmlPr mapId="1" xpath="/GFI-IZD-POD/IFP-GFI-IZD-POD_1000340/P1075303" xmlDataType="decimal"/>
    </xmlCellPr>
  </singleXmlCell>
  <singleXmlCell id="216" xr6:uid="{00000000-000C-0000-FFFF-FFFFD3000000}" r="H115" connectionId="0">
    <xmlCellPr id="1" xr6:uid="{00000000-0010-0000-D300-000001000000}" uniqueName="P1075304">
      <xmlPr mapId="1" xpath="/GFI-IZD-POD/IFP-GFI-IZD-POD_1000340/P1075304" xmlDataType="decimal"/>
    </xmlCellPr>
  </singleXmlCell>
  <singleXmlCell id="217" xr6:uid="{00000000-000C-0000-FFFF-FFFFD4000000}" r="I115" connectionId="0">
    <xmlCellPr id="1" xr6:uid="{00000000-0010-0000-D400-000001000000}" uniqueName="P1075305">
      <xmlPr mapId="1" xpath="/GFI-IZD-POD/IFP-GFI-IZD-POD_1000340/P1075305" xmlDataType="decimal"/>
    </xmlCellPr>
  </singleXmlCell>
  <singleXmlCell id="218" xr6:uid="{00000000-000C-0000-FFFF-FFFFD5000000}" r="H116" connectionId="0">
    <xmlCellPr id="1" xr6:uid="{00000000-0010-0000-D500-000001000000}" uniqueName="P1075306">
      <xmlPr mapId="1" xpath="/GFI-IZD-POD/IFP-GFI-IZD-POD_1000340/P1075306" xmlDataType="decimal"/>
    </xmlCellPr>
  </singleXmlCell>
  <singleXmlCell id="219" xr6:uid="{00000000-000C-0000-FFFF-FFFFD6000000}" r="I116" connectionId="0">
    <xmlCellPr id="1" xr6:uid="{00000000-0010-0000-D600-000001000000}" uniqueName="P1075307">
      <xmlPr mapId="1" xpath="/GFI-IZD-POD/IFP-GFI-IZD-POD_1000340/P1075307" xmlDataType="decimal"/>
    </xmlCellPr>
  </singleXmlCell>
  <singleXmlCell id="220" xr6:uid="{00000000-000C-0000-FFFF-FFFFD7000000}" r="H117" connectionId="0">
    <xmlCellPr id="1" xr6:uid="{00000000-0010-0000-D700-000001000000}" uniqueName="P1075308">
      <xmlPr mapId="1" xpath="/GFI-IZD-POD/IFP-GFI-IZD-POD_1000340/P1075308" xmlDataType="decimal"/>
    </xmlCellPr>
  </singleXmlCell>
  <singleXmlCell id="221" xr6:uid="{00000000-000C-0000-FFFF-FFFFD8000000}" r="I117" connectionId="0">
    <xmlCellPr id="1" xr6:uid="{00000000-0010-0000-D800-000001000000}" uniqueName="P1075309">
      <xmlPr mapId="1" xpath="/GFI-IZD-POD/IFP-GFI-IZD-POD_1000340/P1075309" xmlDataType="decimal"/>
    </xmlCellPr>
  </singleXmlCell>
  <singleXmlCell id="222" xr6:uid="{00000000-000C-0000-FFFF-FFFFD9000000}" r="H118" connectionId="0">
    <xmlCellPr id="1" xr6:uid="{00000000-0010-0000-D900-000001000000}" uniqueName="P1075310">
      <xmlPr mapId="1" xpath="/GFI-IZD-POD/IFP-GFI-IZD-POD_1000340/P1075310" xmlDataType="decimal"/>
    </xmlCellPr>
  </singleXmlCell>
  <singleXmlCell id="223" xr6:uid="{00000000-000C-0000-FFFF-FFFFDA000000}" r="I118" connectionId="0">
    <xmlCellPr id="1" xr6:uid="{00000000-0010-0000-DA00-000001000000}" uniqueName="P1075311">
      <xmlPr mapId="1" xpath="/GFI-IZD-POD/IFP-GFI-IZD-POD_1000340/P1075311" xmlDataType="decimal"/>
    </xmlCellPr>
  </singleXmlCell>
  <singleXmlCell id="224" xr6:uid="{00000000-000C-0000-FFFF-FFFFDB000000}" r="H119" connectionId="0">
    <xmlCellPr id="1" xr6:uid="{00000000-0010-0000-DB00-000001000000}" uniqueName="P1075312">
      <xmlPr mapId="1" xpath="/GFI-IZD-POD/IFP-GFI-IZD-POD_1000340/P1075312" xmlDataType="decimal"/>
    </xmlCellPr>
  </singleXmlCell>
  <singleXmlCell id="225" xr6:uid="{00000000-000C-0000-FFFF-FFFFDC000000}" r="I119" connectionId="0">
    <xmlCellPr id="1" xr6:uid="{00000000-0010-0000-DC00-000001000000}" uniqueName="P1075313">
      <xmlPr mapId="1" xpath="/GFI-IZD-POD/IFP-GFI-IZD-POD_1000340/P1075313" xmlDataType="decimal"/>
    </xmlCellPr>
  </singleXmlCell>
  <singleXmlCell id="226" xr6:uid="{00000000-000C-0000-FFFF-FFFFDD000000}" r="H120" connectionId="0">
    <xmlCellPr id="1" xr6:uid="{00000000-0010-0000-DD00-000001000000}" uniqueName="P1075314">
      <xmlPr mapId="1" xpath="/GFI-IZD-POD/IFP-GFI-IZD-POD_1000340/P1075314" xmlDataType="decimal"/>
    </xmlCellPr>
  </singleXmlCell>
  <singleXmlCell id="227" xr6:uid="{00000000-000C-0000-FFFF-FFFFDE000000}" r="I120" connectionId="0">
    <xmlCellPr id="1" xr6:uid="{00000000-0010-0000-DE00-000001000000}" uniqueName="P1075315">
      <xmlPr mapId="1" xpath="/GFI-IZD-POD/IFP-GFI-IZD-POD_1000340/P1075315" xmlDataType="decimal"/>
    </xmlCellPr>
  </singleXmlCell>
  <singleXmlCell id="228" xr6:uid="{00000000-000C-0000-FFFF-FFFFDF000000}" r="H121" connectionId="0">
    <xmlCellPr id="1" xr6:uid="{00000000-0010-0000-DF00-000001000000}" uniqueName="P1075316">
      <xmlPr mapId="1" xpath="/GFI-IZD-POD/IFP-GFI-IZD-POD_1000340/P1075316" xmlDataType="decimal"/>
    </xmlCellPr>
  </singleXmlCell>
  <singleXmlCell id="229" xr6:uid="{00000000-000C-0000-FFFF-FFFFE0000000}" r="I121" connectionId="0">
    <xmlCellPr id="1" xr6:uid="{00000000-0010-0000-E000-000001000000}" uniqueName="P1075317">
      <xmlPr mapId="1" xpath="/GFI-IZD-POD/IFP-GFI-IZD-POD_1000340/P1075317" xmlDataType="decimal"/>
    </xmlCellPr>
  </singleXmlCell>
  <singleXmlCell id="230" xr6:uid="{00000000-000C-0000-FFFF-FFFFE1000000}" r="H122" connectionId="0">
    <xmlCellPr id="1" xr6:uid="{00000000-0010-0000-E100-000001000000}" uniqueName="P1075318">
      <xmlPr mapId="1" xpath="/GFI-IZD-POD/IFP-GFI-IZD-POD_1000340/P1075318" xmlDataType="decimal"/>
    </xmlCellPr>
  </singleXmlCell>
  <singleXmlCell id="231" xr6:uid="{00000000-000C-0000-FFFF-FFFFE2000000}" r="I122" connectionId="0">
    <xmlCellPr id="1" xr6:uid="{00000000-0010-0000-E200-000001000000}" uniqueName="P1075319">
      <xmlPr mapId="1" xpath="/GFI-IZD-POD/IFP-GFI-IZD-POD_1000340/P1075319" xmlDataType="decimal"/>
    </xmlCellPr>
  </singleXmlCell>
  <singleXmlCell id="232" xr6:uid="{00000000-000C-0000-FFFF-FFFFE3000000}" r="H123" connectionId="0">
    <xmlCellPr id="1" xr6:uid="{00000000-0010-0000-E300-000001000000}" uniqueName="P1075320">
      <xmlPr mapId="1" xpath="/GFI-IZD-POD/IFP-GFI-IZD-POD_1000340/P1075320" xmlDataType="decimal"/>
    </xmlCellPr>
  </singleXmlCell>
  <singleXmlCell id="233" xr6:uid="{00000000-000C-0000-FFFF-FFFFE4000000}" r="I123" connectionId="0">
    <xmlCellPr id="1" xr6:uid="{00000000-0010-0000-E400-000001000000}" uniqueName="P1075321">
      <xmlPr mapId="1" xpath="/GFI-IZD-POD/IFP-GFI-IZD-POD_1000340/P1075321" xmlDataType="decimal"/>
    </xmlCellPr>
  </singleXmlCell>
  <singleXmlCell id="234" xr6:uid="{00000000-000C-0000-FFFF-FFFFE5000000}" r="H124" connectionId="0">
    <xmlCellPr id="1" xr6:uid="{00000000-0010-0000-E500-000001000000}" uniqueName="P1075322">
      <xmlPr mapId="1" xpath="/GFI-IZD-POD/IFP-GFI-IZD-POD_1000340/P1075322" xmlDataType="decimal"/>
    </xmlCellPr>
  </singleXmlCell>
  <singleXmlCell id="235" xr6:uid="{00000000-000C-0000-FFFF-FFFFE6000000}" r="I124" connectionId="0">
    <xmlCellPr id="1" xr6:uid="{00000000-0010-0000-E600-000001000000}" uniqueName="P1075323">
      <xmlPr mapId="1" xpath="/GFI-IZD-POD/IFP-GFI-IZD-POD_1000340/P1075323" xmlDataType="decimal"/>
    </xmlCellPr>
  </singleXmlCell>
  <singleXmlCell id="236" xr6:uid="{00000000-000C-0000-FFFF-FFFFE7000000}" r="H125" connectionId="0">
    <xmlCellPr id="1" xr6:uid="{00000000-0010-0000-E700-000001000000}" uniqueName="P1075324">
      <xmlPr mapId="1" xpath="/GFI-IZD-POD/IFP-GFI-IZD-POD_1000340/P1075324" xmlDataType="decimal"/>
    </xmlCellPr>
  </singleXmlCell>
  <singleXmlCell id="237" xr6:uid="{00000000-000C-0000-FFFF-FFFFE8000000}" r="I125" connectionId="0">
    <xmlCellPr id="1" xr6:uid="{00000000-0010-0000-E800-000001000000}" uniqueName="P1075325">
      <xmlPr mapId="1" xpath="/GFI-IZD-POD/IFP-GFI-IZD-POD_1000340/P1075325" xmlDataType="decimal"/>
    </xmlCellPr>
  </singleXmlCell>
  <singleXmlCell id="238" xr6:uid="{00000000-000C-0000-FFFF-FFFFE9000000}" r="H126" connectionId="0">
    <xmlCellPr id="1" xr6:uid="{00000000-0010-0000-E900-000001000000}" uniqueName="P1075326">
      <xmlPr mapId="1" xpath="/GFI-IZD-POD/IFP-GFI-IZD-POD_1000340/P1075326" xmlDataType="decimal"/>
    </xmlCellPr>
  </singleXmlCell>
  <singleXmlCell id="239" xr6:uid="{00000000-000C-0000-FFFF-FFFFEA000000}" r="I126" connectionId="0">
    <xmlCellPr id="1" xr6:uid="{00000000-0010-0000-EA00-000001000000}" uniqueName="P1075327">
      <xmlPr mapId="1" xpath="/GFI-IZD-POD/IFP-GFI-IZD-POD_1000340/P1075327" xmlDataType="decimal"/>
    </xmlCellPr>
  </singleXmlCell>
  <singleXmlCell id="240" xr6:uid="{00000000-000C-0000-FFFF-FFFFEB000000}" r="H127" connectionId="0">
    <xmlCellPr id="1" xr6:uid="{00000000-0010-0000-EB00-000001000000}" uniqueName="P1075328">
      <xmlPr mapId="1" xpath="/GFI-IZD-POD/IFP-GFI-IZD-POD_1000340/P1075328" xmlDataType="decimal"/>
    </xmlCellPr>
  </singleXmlCell>
  <singleXmlCell id="241" xr6:uid="{00000000-000C-0000-FFFF-FFFFEC000000}" r="I127" connectionId="0">
    <xmlCellPr id="1" xr6:uid="{00000000-0010-0000-EC00-000001000000}" uniqueName="P1075329">
      <xmlPr mapId="1" xpath="/GFI-IZD-POD/IFP-GFI-IZD-POD_1000340/P1075329" xmlDataType="decimal"/>
    </xmlCellPr>
  </singleXmlCell>
  <singleXmlCell id="242" xr6:uid="{00000000-000C-0000-FFFF-FFFFED000000}" r="H128" connectionId="0">
    <xmlCellPr id="1" xr6:uid="{00000000-0010-0000-ED00-000001000000}" uniqueName="P1075330">
      <xmlPr mapId="1" xpath="/GFI-IZD-POD/IFP-GFI-IZD-POD_1000340/P1075330" xmlDataType="decimal"/>
    </xmlCellPr>
  </singleXmlCell>
  <singleXmlCell id="243" xr6:uid="{00000000-000C-0000-FFFF-FFFFEE000000}" r="I128" connectionId="0">
    <xmlCellPr id="1" xr6:uid="{00000000-0010-0000-EE00-000001000000}" uniqueName="P1075331">
      <xmlPr mapId="1" xpath="/GFI-IZD-POD/IFP-GFI-IZD-POD_1000340/P1075331" xmlDataType="decimal"/>
    </xmlCellPr>
  </singleXmlCell>
  <singleXmlCell id="244" xr6:uid="{00000000-000C-0000-FFFF-FFFFEF000000}" r="H129" connectionId="0">
    <xmlCellPr id="1" xr6:uid="{00000000-0010-0000-EF00-000001000000}" uniqueName="P1075332">
      <xmlPr mapId="1" xpath="/GFI-IZD-POD/IFP-GFI-IZD-POD_1000340/P1075332" xmlDataType="decimal"/>
    </xmlCellPr>
  </singleXmlCell>
  <singleXmlCell id="245" xr6:uid="{00000000-000C-0000-FFFF-FFFFF0000000}" r="I129" connectionId="0">
    <xmlCellPr id="1" xr6:uid="{00000000-0010-0000-F000-000001000000}" uniqueName="P1075333">
      <xmlPr mapId="1" xpath="/GFI-IZD-POD/IFP-GFI-IZD-POD_1000340/P1075333" xmlDataType="decimal"/>
    </xmlCellPr>
  </singleXmlCell>
  <singleXmlCell id="246" xr6:uid="{00000000-000C-0000-FFFF-FFFFF1000000}" r="H130" connectionId="0">
    <xmlCellPr id="1" xr6:uid="{00000000-0010-0000-F100-000001000000}" uniqueName="P1075334">
      <xmlPr mapId="1" xpath="/GFI-IZD-POD/IFP-GFI-IZD-POD_1000340/P1075334" xmlDataType="decimal"/>
    </xmlCellPr>
  </singleXmlCell>
  <singleXmlCell id="247" xr6:uid="{00000000-000C-0000-FFFF-FFFFF2000000}" r="I130" connectionId="0">
    <xmlCellPr id="1" xr6:uid="{00000000-0010-0000-F200-000001000000}" uniqueName="P1075335">
      <xmlPr mapId="1" xpath="/GFI-IZD-POD/IFP-GFI-IZD-POD_1000340/P1075335" xmlDataType="decimal"/>
    </xmlCellPr>
  </singleXmlCell>
  <singleXmlCell id="248" xr6:uid="{00000000-000C-0000-FFFF-FFFFF3000000}" r="H131" connectionId="0">
    <xmlCellPr id="1" xr6:uid="{00000000-0010-0000-F300-000001000000}" uniqueName="P1075336">
      <xmlPr mapId="1" xpath="/GFI-IZD-POD/IFP-GFI-IZD-POD_1000340/P1075336" xmlDataType="decimal"/>
    </xmlCellPr>
  </singleXmlCell>
  <singleXmlCell id="249" xr6:uid="{00000000-000C-0000-FFFF-FFFFF4000000}" r="I131" connectionId="0">
    <xmlCellPr id="1" xr6:uid="{00000000-0010-0000-F400-000001000000}" uniqueName="P1075337">
      <xmlPr mapId="1" xpath="/GFI-IZD-POD/IFP-GFI-IZD-POD_1000340/P1075337" xmlDataType="decimal"/>
    </xmlCellPr>
  </singleXmlCell>
  <singleXmlCell id="250" xr6:uid="{00000000-000C-0000-FFFF-FFFFF5000000}" r="H132" connectionId="0">
    <xmlCellPr id="1" xr6:uid="{00000000-0010-0000-F500-000001000000}" uniqueName="P1075338">
      <xmlPr mapId="1" xpath="/GFI-IZD-POD/IFP-GFI-IZD-POD_1000340/P1075338" xmlDataType="decimal"/>
    </xmlCellPr>
  </singleXmlCell>
  <singleXmlCell id="251" xr6:uid="{00000000-000C-0000-FFFF-FFFFF6000000}" r="I132" connectionId="0">
    <xmlCellPr id="1" xr6:uid="{00000000-0010-0000-F600-000001000000}" uniqueName="P1075339">
      <xmlPr mapId="1" xpath="/GFI-IZD-POD/IFP-GFI-IZD-POD_1000340/P1075339" xmlDataType="decimal"/>
    </xmlCellPr>
  </singleXmlCell>
  <singleXmlCell id="252" xr6:uid="{00000000-000C-0000-FFFF-FFFFF7000000}" r="H133" connectionId="0">
    <xmlCellPr id="1" xr6:uid="{00000000-0010-0000-F700-000001000000}" uniqueName="P1075340">
      <xmlPr mapId="1" xpath="/GFI-IZD-POD/IFP-GFI-IZD-POD_1000340/P1075340" xmlDataType="decimal"/>
    </xmlCellPr>
  </singleXmlCell>
  <singleXmlCell id="253" xr6:uid="{00000000-000C-0000-FFFF-FFFFF8000000}" r="I133" connectionId="0">
    <xmlCellPr id="1" xr6:uid="{00000000-0010-0000-F800-000001000000}" uniqueName="P1075341">
      <xmlPr mapId="1" xpath="/GFI-IZD-POD/IFP-GFI-IZD-POD_1000340/P1075341" xmlDataType="decimal"/>
    </xmlCellPr>
  </singleXmlCell>
  <singleXmlCell id="254" xr6:uid="{00000000-000C-0000-FFFF-FFFFF9000000}" r="H134" connectionId="0">
    <xmlCellPr id="1" xr6:uid="{00000000-0010-0000-F900-000001000000}" uniqueName="P1075342">
      <xmlPr mapId="1" xpath="/GFI-IZD-POD/IFP-GFI-IZD-POD_1000340/P1075342" xmlDataType="decimal"/>
    </xmlCellPr>
  </singleXmlCell>
  <singleXmlCell id="255" xr6:uid="{00000000-000C-0000-FFFF-FFFFFA000000}" r="I134" connectionId="0">
    <xmlCellPr id="1" xr6:uid="{00000000-0010-0000-FA00-000001000000}" uniqueName="P1075343">
      <xmlPr mapId="1" xpath="/GFI-IZD-POD/IFP-GFI-IZD-POD_1000340/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B000000}" r="H7" connectionId="0">
    <xmlCellPr id="1" xr6:uid="{00000000-0010-0000-FB00-000001000000}" uniqueName="P1076024">
      <xmlPr mapId="1" xpath="/GFI-IZD-POD/ISD-GFI-IZD-POD_1000341/P1076024" xmlDataType="decimal"/>
    </xmlCellPr>
  </singleXmlCell>
  <singleXmlCell id="257" xr6:uid="{00000000-000C-0000-FFFF-FFFFFC000000}" r="I7" connectionId="0">
    <xmlCellPr id="1" xr6:uid="{00000000-0010-0000-FC00-000001000000}" uniqueName="P1076032">
      <xmlPr mapId="1" xpath="/GFI-IZD-POD/ISD-GFI-IZD-POD_1000341/P1076032" xmlDataType="decimal"/>
    </xmlCellPr>
  </singleXmlCell>
  <singleXmlCell id="258" xr6:uid="{00000000-000C-0000-FFFF-FFFFFD000000}" r="H8" connectionId="0">
    <xmlCellPr id="1" xr6:uid="{00000000-0010-0000-FD00-000001000000}" uniqueName="P1076039">
      <xmlPr mapId="1" xpath="/GFI-IZD-POD/ISD-GFI-IZD-POD_1000341/P1076039" xmlDataType="decimal"/>
    </xmlCellPr>
  </singleXmlCell>
  <singleXmlCell id="259" xr6:uid="{00000000-000C-0000-FFFF-FFFFFE000000}" r="I8" connectionId="0">
    <xmlCellPr id="1" xr6:uid="{00000000-0010-0000-FE00-000001000000}" uniqueName="P1076041">
      <xmlPr mapId="1" xpath="/GFI-IZD-POD/ISD-GFI-IZD-POD_1000341/P1076041" xmlDataType="decimal"/>
    </xmlCellPr>
  </singleXmlCell>
  <singleXmlCell id="260" xr6:uid="{00000000-000C-0000-FFFF-FFFFFF000000}" r="H9" connectionId="0">
    <xmlCellPr id="1" xr6:uid="{00000000-0010-0000-FF00-000001000000}" uniqueName="P1076043">
      <xmlPr mapId="1" xpath="/GFI-IZD-POD/ISD-GFI-IZD-POD_1000341/P1076043" xmlDataType="decimal"/>
    </xmlCellPr>
  </singleXmlCell>
  <singleXmlCell id="261" xr6:uid="{00000000-000C-0000-FFFF-FFFF00010000}" r="I9" connectionId="0">
    <xmlCellPr id="1" xr6:uid="{00000000-0010-0000-0001-000001000000}" uniqueName="P1076046">
      <xmlPr mapId="1" xpath="/GFI-IZD-POD/ISD-GFI-IZD-POD_1000341/P1076046" xmlDataType="decimal"/>
    </xmlCellPr>
  </singleXmlCell>
  <singleXmlCell id="262" xr6:uid="{00000000-000C-0000-FFFF-FFFF01010000}" r="H10" connectionId="0">
    <xmlCellPr id="1" xr6:uid="{00000000-0010-0000-0101-000001000000}" uniqueName="P1076048">
      <xmlPr mapId="1" xpath="/GFI-IZD-POD/ISD-GFI-IZD-POD_1000341/P1076048" xmlDataType="decimal"/>
    </xmlCellPr>
  </singleXmlCell>
  <singleXmlCell id="263" xr6:uid="{00000000-000C-0000-FFFF-FFFF02010000}" r="I10" connectionId="0">
    <xmlCellPr id="1" xr6:uid="{00000000-0010-0000-0201-000001000000}" uniqueName="P1076052">
      <xmlPr mapId="1" xpath="/GFI-IZD-POD/ISD-GFI-IZD-POD_1000341/P1076052" xmlDataType="decimal"/>
    </xmlCellPr>
  </singleXmlCell>
  <singleXmlCell id="264" xr6:uid="{00000000-000C-0000-FFFF-FFFF03010000}" r="H11" connectionId="0">
    <xmlCellPr id="1" xr6:uid="{00000000-0010-0000-0301-000001000000}" uniqueName="P1076056">
      <xmlPr mapId="1" xpath="/GFI-IZD-POD/ISD-GFI-IZD-POD_1000341/P1076056" xmlDataType="decimal"/>
    </xmlCellPr>
  </singleXmlCell>
  <singleXmlCell id="265" xr6:uid="{00000000-000C-0000-FFFF-FFFF04010000}" r="I11" connectionId="0">
    <xmlCellPr id="1" xr6:uid="{00000000-0010-0000-0401-000001000000}" uniqueName="P1076058">
      <xmlPr mapId="1" xpath="/GFI-IZD-POD/ISD-GFI-IZD-POD_1000341/P1076058" xmlDataType="decimal"/>
    </xmlCellPr>
  </singleXmlCell>
  <singleXmlCell id="266" xr6:uid="{00000000-000C-0000-FFFF-FFFF05010000}" r="H12" connectionId="0">
    <xmlCellPr id="1" xr6:uid="{00000000-0010-0000-0501-000001000000}" uniqueName="P1076060">
      <xmlPr mapId="1" xpath="/GFI-IZD-POD/ISD-GFI-IZD-POD_1000341/P1076060" xmlDataType="decimal"/>
    </xmlCellPr>
  </singleXmlCell>
  <singleXmlCell id="267" xr6:uid="{00000000-000C-0000-FFFF-FFFF06010000}" r="I12" connectionId="0">
    <xmlCellPr id="1" xr6:uid="{00000000-0010-0000-0601-000001000000}" uniqueName="P1076062">
      <xmlPr mapId="1" xpath="/GFI-IZD-POD/ISD-GFI-IZD-POD_1000341/P1076062" xmlDataType="decimal"/>
    </xmlCellPr>
  </singleXmlCell>
  <singleXmlCell id="268" xr6:uid="{00000000-000C-0000-FFFF-FFFF07010000}" r="H13" connectionId="0">
    <xmlCellPr id="1" xr6:uid="{00000000-0010-0000-0701-000001000000}" uniqueName="P1076064">
      <xmlPr mapId="1" xpath="/GFI-IZD-POD/ISD-GFI-IZD-POD_1000341/P1076064" xmlDataType="decimal"/>
    </xmlCellPr>
  </singleXmlCell>
  <singleXmlCell id="269" xr6:uid="{00000000-000C-0000-FFFF-FFFF08010000}" r="I13" connectionId="0">
    <xmlCellPr id="1" xr6:uid="{00000000-0010-0000-0801-000001000000}" uniqueName="P1076066">
      <xmlPr mapId="1" xpath="/GFI-IZD-POD/ISD-GFI-IZD-POD_1000341/P1076066" xmlDataType="decimal"/>
    </xmlCellPr>
  </singleXmlCell>
  <singleXmlCell id="270" xr6:uid="{00000000-000C-0000-FFFF-FFFF09010000}" r="H14" connectionId="0">
    <xmlCellPr id="1" xr6:uid="{00000000-0010-0000-0901-000001000000}" uniqueName="P1076069">
      <xmlPr mapId="1" xpath="/GFI-IZD-POD/ISD-GFI-IZD-POD_1000341/P1076069" xmlDataType="decimal"/>
    </xmlCellPr>
  </singleXmlCell>
  <singleXmlCell id="271" xr6:uid="{00000000-000C-0000-FFFF-FFFF0A010000}" r="I14" connectionId="0">
    <xmlCellPr id="1" xr6:uid="{00000000-0010-0000-0A01-000001000000}" uniqueName="P1076071">
      <xmlPr mapId="1" xpath="/GFI-IZD-POD/ISD-GFI-IZD-POD_1000341/P1076071" xmlDataType="decimal"/>
    </xmlCellPr>
  </singleXmlCell>
  <singleXmlCell id="272" xr6:uid="{00000000-000C-0000-FFFF-FFFF0B010000}" r="H15" connectionId="0">
    <xmlCellPr id="1" xr6:uid="{00000000-0010-0000-0B01-000001000000}" uniqueName="P1076073">
      <xmlPr mapId="1" xpath="/GFI-IZD-POD/ISD-GFI-IZD-POD_1000341/P1076073" xmlDataType="decimal"/>
    </xmlCellPr>
  </singleXmlCell>
  <singleXmlCell id="273" xr6:uid="{00000000-000C-0000-FFFF-FFFF0C010000}" r="I15" connectionId="0">
    <xmlCellPr id="1" xr6:uid="{00000000-0010-0000-0C01-000001000000}" uniqueName="P1076076">
      <xmlPr mapId="1" xpath="/GFI-IZD-POD/ISD-GFI-IZD-POD_1000341/P1076076" xmlDataType="decimal"/>
    </xmlCellPr>
  </singleXmlCell>
  <singleXmlCell id="274" xr6:uid="{00000000-000C-0000-FFFF-FFFF0D010000}" r="H16" connectionId="0">
    <xmlCellPr id="1" xr6:uid="{00000000-0010-0000-0D01-000001000000}" uniqueName="P1076078">
      <xmlPr mapId="1" xpath="/GFI-IZD-POD/ISD-GFI-IZD-POD_1000341/P1076078" xmlDataType="decimal"/>
    </xmlCellPr>
  </singleXmlCell>
  <singleXmlCell id="275" xr6:uid="{00000000-000C-0000-FFFF-FFFF0E010000}" r="I16" connectionId="0">
    <xmlCellPr id="1" xr6:uid="{00000000-0010-0000-0E01-000001000000}" uniqueName="P1076080">
      <xmlPr mapId="1" xpath="/GFI-IZD-POD/ISD-GFI-IZD-POD_1000341/P1076080" xmlDataType="decimal"/>
    </xmlCellPr>
  </singleXmlCell>
  <singleXmlCell id="276" xr6:uid="{00000000-000C-0000-FFFF-FFFF0F010000}" r="H17" connectionId="0">
    <xmlCellPr id="1" xr6:uid="{00000000-0010-0000-0F01-000001000000}" uniqueName="P1076082">
      <xmlPr mapId="1" xpath="/GFI-IZD-POD/ISD-GFI-IZD-POD_1000341/P1076082" xmlDataType="decimal"/>
    </xmlCellPr>
  </singleXmlCell>
  <singleXmlCell id="277" xr6:uid="{00000000-000C-0000-FFFF-FFFF10010000}" r="I17" connectionId="0">
    <xmlCellPr id="1" xr6:uid="{00000000-0010-0000-1001-000001000000}" uniqueName="P1076084">
      <xmlPr mapId="1" xpath="/GFI-IZD-POD/ISD-GFI-IZD-POD_1000341/P1076084" xmlDataType="decimal"/>
    </xmlCellPr>
  </singleXmlCell>
  <singleXmlCell id="278" xr6:uid="{00000000-000C-0000-FFFF-FFFF11010000}" r="H18" connectionId="0">
    <xmlCellPr id="1" xr6:uid="{00000000-0010-0000-1101-000001000000}" uniqueName="P1076087">
      <xmlPr mapId="1" xpath="/GFI-IZD-POD/ISD-GFI-IZD-POD_1000341/P1076087" xmlDataType="decimal"/>
    </xmlCellPr>
  </singleXmlCell>
  <singleXmlCell id="279" xr6:uid="{00000000-000C-0000-FFFF-FFFF12010000}" r="I18" connectionId="0">
    <xmlCellPr id="1" xr6:uid="{00000000-0010-0000-1201-000001000000}" uniqueName="P1076090">
      <xmlPr mapId="1" xpath="/GFI-IZD-POD/ISD-GFI-IZD-POD_1000341/P1076090" xmlDataType="decimal"/>
    </xmlCellPr>
  </singleXmlCell>
  <singleXmlCell id="280" xr6:uid="{00000000-000C-0000-FFFF-FFFF13010000}" r="H19" connectionId="0">
    <xmlCellPr id="1" xr6:uid="{00000000-0010-0000-1301-000001000000}" uniqueName="P1076092">
      <xmlPr mapId="1" xpath="/GFI-IZD-POD/ISD-GFI-IZD-POD_1000341/P1076092" xmlDataType="decimal"/>
    </xmlCellPr>
  </singleXmlCell>
  <singleXmlCell id="281" xr6:uid="{00000000-000C-0000-FFFF-FFFF14010000}" r="I19" connectionId="0">
    <xmlCellPr id="1" xr6:uid="{00000000-0010-0000-1401-000001000000}" uniqueName="P1076094">
      <xmlPr mapId="1" xpath="/GFI-IZD-POD/ISD-GFI-IZD-POD_1000341/P1076094" xmlDataType="decimal"/>
    </xmlCellPr>
  </singleXmlCell>
  <singleXmlCell id="282" xr6:uid="{00000000-000C-0000-FFFF-FFFF15010000}" r="H20" connectionId="0">
    <xmlCellPr id="1" xr6:uid="{00000000-0010-0000-1501-000001000000}" uniqueName="P1076095">
      <xmlPr mapId="1" xpath="/GFI-IZD-POD/ISD-GFI-IZD-POD_1000341/P1076095" xmlDataType="decimal"/>
    </xmlCellPr>
  </singleXmlCell>
  <singleXmlCell id="283" xr6:uid="{00000000-000C-0000-FFFF-FFFF16010000}" r="I20" connectionId="0">
    <xmlCellPr id="1" xr6:uid="{00000000-0010-0000-1601-000001000000}" uniqueName="P1076098">
      <xmlPr mapId="1" xpath="/GFI-IZD-POD/ISD-GFI-IZD-POD_1000341/P1076098" xmlDataType="decimal"/>
    </xmlCellPr>
  </singleXmlCell>
  <singleXmlCell id="284" xr6:uid="{00000000-000C-0000-FFFF-FFFF17010000}" r="H21" connectionId="0">
    <xmlCellPr id="1" xr6:uid="{00000000-0010-0000-1701-000001000000}" uniqueName="P1076101">
      <xmlPr mapId="1" xpath="/GFI-IZD-POD/ISD-GFI-IZD-POD_1000341/P1076101" xmlDataType="decimal"/>
    </xmlCellPr>
  </singleXmlCell>
  <singleXmlCell id="285" xr6:uid="{00000000-000C-0000-FFFF-FFFF18010000}" r="I21" connectionId="0">
    <xmlCellPr id="1" xr6:uid="{00000000-0010-0000-1801-000001000000}" uniqueName="P1076103">
      <xmlPr mapId="1" xpath="/GFI-IZD-POD/ISD-GFI-IZD-POD_1000341/P1076103" xmlDataType="decimal"/>
    </xmlCellPr>
  </singleXmlCell>
  <singleXmlCell id="286" xr6:uid="{00000000-000C-0000-FFFF-FFFF19010000}" r="H22" connectionId="0">
    <xmlCellPr id="1" xr6:uid="{00000000-0010-0000-1901-000001000000}" uniqueName="P1076105">
      <xmlPr mapId="1" xpath="/GFI-IZD-POD/ISD-GFI-IZD-POD_1000341/P1076105" xmlDataType="decimal"/>
    </xmlCellPr>
  </singleXmlCell>
  <singleXmlCell id="287" xr6:uid="{00000000-000C-0000-FFFF-FFFF1A010000}" r="I22" connectionId="0">
    <xmlCellPr id="1" xr6:uid="{00000000-0010-0000-1A01-000001000000}" uniqueName="P1076107">
      <xmlPr mapId="1" xpath="/GFI-IZD-POD/ISD-GFI-IZD-POD_1000341/P1076107" xmlDataType="decimal"/>
    </xmlCellPr>
  </singleXmlCell>
  <singleXmlCell id="288" xr6:uid="{00000000-000C-0000-FFFF-FFFF1B010000}" r="H23" connectionId="0">
    <xmlCellPr id="1" xr6:uid="{00000000-0010-0000-1B01-000001000000}" uniqueName="P1076109">
      <xmlPr mapId="1" xpath="/GFI-IZD-POD/ISD-GFI-IZD-POD_1000341/P1076109" xmlDataType="decimal"/>
    </xmlCellPr>
  </singleXmlCell>
  <singleXmlCell id="289" xr6:uid="{00000000-000C-0000-FFFF-FFFF1C010000}" r="I23" connectionId="0">
    <xmlCellPr id="1" xr6:uid="{00000000-0010-0000-1C01-000001000000}" uniqueName="P1076111">
      <xmlPr mapId="1" xpath="/GFI-IZD-POD/ISD-GFI-IZD-POD_1000341/P1076111" xmlDataType="decimal"/>
    </xmlCellPr>
  </singleXmlCell>
  <singleXmlCell id="290" xr6:uid="{00000000-000C-0000-FFFF-FFFF1D010000}" r="H24" connectionId="0">
    <xmlCellPr id="1" xr6:uid="{00000000-0010-0000-1D01-000001000000}" uniqueName="P1076113">
      <xmlPr mapId="1" xpath="/GFI-IZD-POD/ISD-GFI-IZD-POD_1000341/P1076113" xmlDataType="decimal"/>
    </xmlCellPr>
  </singleXmlCell>
  <singleXmlCell id="291" xr6:uid="{00000000-000C-0000-FFFF-FFFF1E010000}" r="I24" connectionId="0">
    <xmlCellPr id="1" xr6:uid="{00000000-0010-0000-1E01-000001000000}" uniqueName="P1076115">
      <xmlPr mapId="1" xpath="/GFI-IZD-POD/ISD-GFI-IZD-POD_1000341/P1076115" xmlDataType="decimal"/>
    </xmlCellPr>
  </singleXmlCell>
  <singleXmlCell id="292" xr6:uid="{00000000-000C-0000-FFFF-FFFF1F010000}" r="H25" connectionId="0">
    <xmlCellPr id="1" xr6:uid="{00000000-0010-0000-1F01-000001000000}" uniqueName="P1076117">
      <xmlPr mapId="1" xpath="/GFI-IZD-POD/ISD-GFI-IZD-POD_1000341/P1076117" xmlDataType="decimal"/>
    </xmlCellPr>
  </singleXmlCell>
  <singleXmlCell id="293" xr6:uid="{00000000-000C-0000-FFFF-FFFF20010000}" r="I25" connectionId="0">
    <xmlCellPr id="1" xr6:uid="{00000000-0010-0000-2001-000001000000}" uniqueName="P1076122">
      <xmlPr mapId="1" xpath="/GFI-IZD-POD/ISD-GFI-IZD-POD_1000341/P1076122" xmlDataType="decimal"/>
    </xmlCellPr>
  </singleXmlCell>
  <singleXmlCell id="294" xr6:uid="{00000000-000C-0000-FFFF-FFFF21010000}" r="H26" connectionId="0">
    <xmlCellPr id="1" xr6:uid="{00000000-0010-0000-2101-000001000000}" uniqueName="P1076126">
      <xmlPr mapId="1" xpath="/GFI-IZD-POD/ISD-GFI-IZD-POD_1000341/P1076126" xmlDataType="decimal"/>
    </xmlCellPr>
  </singleXmlCell>
  <singleXmlCell id="295" xr6:uid="{00000000-000C-0000-FFFF-FFFF22010000}" r="I26" connectionId="0">
    <xmlCellPr id="1" xr6:uid="{00000000-0010-0000-2201-000001000000}" uniqueName="P1076128">
      <xmlPr mapId="1" xpath="/GFI-IZD-POD/ISD-GFI-IZD-POD_1000341/P1076128" xmlDataType="decimal"/>
    </xmlCellPr>
  </singleXmlCell>
  <singleXmlCell id="296" xr6:uid="{00000000-000C-0000-FFFF-FFFF23010000}" r="H27" connectionId="0">
    <xmlCellPr id="1" xr6:uid="{00000000-0010-0000-2301-000001000000}" uniqueName="P1076130">
      <xmlPr mapId="1" xpath="/GFI-IZD-POD/ISD-GFI-IZD-POD_1000341/P1076130" xmlDataType="decimal"/>
    </xmlCellPr>
  </singleXmlCell>
  <singleXmlCell id="297" xr6:uid="{00000000-000C-0000-FFFF-FFFF24010000}" r="I27" connectionId="0">
    <xmlCellPr id="1" xr6:uid="{00000000-0010-0000-2401-000001000000}" uniqueName="P1076132">
      <xmlPr mapId="1" xpath="/GFI-IZD-POD/ISD-GFI-IZD-POD_1000341/P1076132" xmlDataType="decimal"/>
    </xmlCellPr>
  </singleXmlCell>
  <singleXmlCell id="298" xr6:uid="{00000000-000C-0000-FFFF-FFFF25010000}" r="H28" connectionId="0">
    <xmlCellPr id="1" xr6:uid="{00000000-0010-0000-2501-000001000000}" uniqueName="P1076134">
      <xmlPr mapId="1" xpath="/GFI-IZD-POD/ISD-GFI-IZD-POD_1000341/P1076134" xmlDataType="decimal"/>
    </xmlCellPr>
  </singleXmlCell>
  <singleXmlCell id="299" xr6:uid="{00000000-000C-0000-FFFF-FFFF26010000}" r="I28" connectionId="0">
    <xmlCellPr id="1" xr6:uid="{00000000-0010-0000-2601-000001000000}" uniqueName="P1076136">
      <xmlPr mapId="1" xpath="/GFI-IZD-POD/ISD-GFI-IZD-POD_1000341/P1076136" xmlDataType="decimal"/>
    </xmlCellPr>
  </singleXmlCell>
  <singleXmlCell id="300" xr6:uid="{00000000-000C-0000-FFFF-FFFF27010000}" r="H29" connectionId="0">
    <xmlCellPr id="1" xr6:uid="{00000000-0010-0000-2701-000001000000}" uniqueName="P1076138">
      <xmlPr mapId="1" xpath="/GFI-IZD-POD/ISD-GFI-IZD-POD_1000341/P1076138" xmlDataType="decimal"/>
    </xmlCellPr>
  </singleXmlCell>
  <singleXmlCell id="301" xr6:uid="{00000000-000C-0000-FFFF-FFFF28010000}" r="I29" connectionId="0">
    <xmlCellPr id="1" xr6:uid="{00000000-0010-0000-2801-000001000000}" uniqueName="P1076140">
      <xmlPr mapId="1" xpath="/GFI-IZD-POD/ISD-GFI-IZD-POD_1000341/P1076140" xmlDataType="decimal"/>
    </xmlCellPr>
  </singleXmlCell>
  <singleXmlCell id="302" xr6:uid="{00000000-000C-0000-FFFF-FFFF29010000}" r="H30" connectionId="0">
    <xmlCellPr id="1" xr6:uid="{00000000-0010-0000-2901-000001000000}" uniqueName="P1076142">
      <xmlPr mapId="1" xpath="/GFI-IZD-POD/ISD-GFI-IZD-POD_1000341/P1076142" xmlDataType="decimal"/>
    </xmlCellPr>
  </singleXmlCell>
  <singleXmlCell id="303" xr6:uid="{00000000-000C-0000-FFFF-FFFF2A010000}" r="I30" connectionId="0">
    <xmlCellPr id="1" xr6:uid="{00000000-0010-0000-2A01-000001000000}" uniqueName="P1076144">
      <xmlPr mapId="1" xpath="/GFI-IZD-POD/ISD-GFI-IZD-POD_1000341/P1076144" xmlDataType="decimal"/>
    </xmlCellPr>
  </singleXmlCell>
  <singleXmlCell id="304" xr6:uid="{00000000-000C-0000-FFFF-FFFF2B010000}" r="H31" connectionId="0">
    <xmlCellPr id="1" xr6:uid="{00000000-0010-0000-2B01-000001000000}" uniqueName="P1076147">
      <xmlPr mapId="1" xpath="/GFI-IZD-POD/ISD-GFI-IZD-POD_1000341/P1076147" xmlDataType="decimal"/>
    </xmlCellPr>
  </singleXmlCell>
  <singleXmlCell id="305" xr6:uid="{00000000-000C-0000-FFFF-FFFF2C010000}" r="I31" connectionId="0">
    <xmlCellPr id="1" xr6:uid="{00000000-0010-0000-2C01-000001000000}" uniqueName="P1076150">
      <xmlPr mapId="1" xpath="/GFI-IZD-POD/ISD-GFI-IZD-POD_1000341/P1076150" xmlDataType="decimal"/>
    </xmlCellPr>
  </singleXmlCell>
  <singleXmlCell id="306" xr6:uid="{00000000-000C-0000-FFFF-FFFF2D010000}" r="H32" connectionId="0">
    <xmlCellPr id="1" xr6:uid="{00000000-0010-0000-2D01-000001000000}" uniqueName="P1076152">
      <xmlPr mapId="1" xpath="/GFI-IZD-POD/ISD-GFI-IZD-POD_1000341/P1076152" xmlDataType="decimal"/>
    </xmlCellPr>
  </singleXmlCell>
  <singleXmlCell id="307" xr6:uid="{00000000-000C-0000-FFFF-FFFF2E010000}" r="I32" connectionId="0">
    <xmlCellPr id="1" xr6:uid="{00000000-0010-0000-2E01-000001000000}" uniqueName="P1076154">
      <xmlPr mapId="1" xpath="/GFI-IZD-POD/ISD-GFI-IZD-POD_1000341/P1076154" xmlDataType="decimal"/>
    </xmlCellPr>
  </singleXmlCell>
  <singleXmlCell id="308" xr6:uid="{00000000-000C-0000-FFFF-FFFF2F010000}" r="H33" connectionId="0">
    <xmlCellPr id="1" xr6:uid="{00000000-0010-0000-2F01-000001000000}" uniqueName="P1076156">
      <xmlPr mapId="1" xpath="/GFI-IZD-POD/ISD-GFI-IZD-POD_1000341/P1076156" xmlDataType="decimal"/>
    </xmlCellPr>
  </singleXmlCell>
  <singleXmlCell id="309" xr6:uid="{00000000-000C-0000-FFFF-FFFF30010000}" r="I33" connectionId="0">
    <xmlCellPr id="1" xr6:uid="{00000000-0010-0000-3001-000001000000}" uniqueName="P1076158">
      <xmlPr mapId="1" xpath="/GFI-IZD-POD/ISD-GFI-IZD-POD_1000341/P1076158" xmlDataType="decimal"/>
    </xmlCellPr>
  </singleXmlCell>
  <singleXmlCell id="310" xr6:uid="{00000000-000C-0000-FFFF-FFFF31010000}" r="H34" connectionId="0">
    <xmlCellPr id="1" xr6:uid="{00000000-0010-0000-3101-000001000000}" uniqueName="P1076162">
      <xmlPr mapId="1" xpath="/GFI-IZD-POD/ISD-GFI-IZD-POD_1000341/P1076162" xmlDataType="decimal"/>
    </xmlCellPr>
  </singleXmlCell>
  <singleXmlCell id="311" xr6:uid="{00000000-000C-0000-FFFF-FFFF32010000}" r="I34" connectionId="0">
    <xmlCellPr id="1" xr6:uid="{00000000-0010-0000-3201-000001000000}" uniqueName="P1076164">
      <xmlPr mapId="1" xpath="/GFI-IZD-POD/ISD-GFI-IZD-POD_1000341/P1076164" xmlDataType="decimal"/>
    </xmlCellPr>
  </singleXmlCell>
  <singleXmlCell id="312" xr6:uid="{00000000-000C-0000-FFFF-FFFF33010000}" r="H35" connectionId="0">
    <xmlCellPr id="1" xr6:uid="{00000000-0010-0000-3301-000001000000}" uniqueName="P1076166">
      <xmlPr mapId="1" xpath="/GFI-IZD-POD/ISD-GFI-IZD-POD_1000341/P1076166" xmlDataType="decimal"/>
    </xmlCellPr>
  </singleXmlCell>
  <singleXmlCell id="313" xr6:uid="{00000000-000C-0000-FFFF-FFFF34010000}" r="I35" connectionId="0">
    <xmlCellPr id="1" xr6:uid="{00000000-0010-0000-3401-000001000000}" uniqueName="P1076168">
      <xmlPr mapId="1" xpath="/GFI-IZD-POD/ISD-GFI-IZD-POD_1000341/P1076168" xmlDataType="decimal"/>
    </xmlCellPr>
  </singleXmlCell>
  <singleXmlCell id="314" xr6:uid="{00000000-000C-0000-FFFF-FFFF35010000}" r="H36" connectionId="0">
    <xmlCellPr id="1" xr6:uid="{00000000-0010-0000-3501-000001000000}" uniqueName="P1076170">
      <xmlPr mapId="1" xpath="/GFI-IZD-POD/ISD-GFI-IZD-POD_1000341/P1076170" xmlDataType="decimal"/>
    </xmlCellPr>
  </singleXmlCell>
  <singleXmlCell id="315" xr6:uid="{00000000-000C-0000-FFFF-FFFF36010000}" r="I36" connectionId="0">
    <xmlCellPr id="1" xr6:uid="{00000000-0010-0000-3601-000001000000}" uniqueName="P1076173">
      <xmlPr mapId="1" xpath="/GFI-IZD-POD/ISD-GFI-IZD-POD_1000341/P1076173" xmlDataType="decimal"/>
    </xmlCellPr>
  </singleXmlCell>
  <singleXmlCell id="316" xr6:uid="{00000000-000C-0000-FFFF-FFFF37010000}" r="H37" connectionId="0">
    <xmlCellPr id="1" xr6:uid="{00000000-0010-0000-3701-000001000000}" uniqueName="P1076175">
      <xmlPr mapId="1" xpath="/GFI-IZD-POD/ISD-GFI-IZD-POD_1000341/P1076175" xmlDataType="decimal"/>
    </xmlCellPr>
  </singleXmlCell>
  <singleXmlCell id="317" xr6:uid="{00000000-000C-0000-FFFF-FFFF38010000}" r="I37" connectionId="0">
    <xmlCellPr id="1" xr6:uid="{00000000-0010-0000-3801-000001000000}" uniqueName="P1076178">
      <xmlPr mapId="1" xpath="/GFI-IZD-POD/ISD-GFI-IZD-POD_1000341/P1076178" xmlDataType="decimal"/>
    </xmlCellPr>
  </singleXmlCell>
  <singleXmlCell id="318" xr6:uid="{00000000-000C-0000-FFFF-FFFF39010000}" r="H38" connectionId="0">
    <xmlCellPr id="1" xr6:uid="{00000000-0010-0000-3901-000001000000}" uniqueName="P1076180">
      <xmlPr mapId="1" xpath="/GFI-IZD-POD/ISD-GFI-IZD-POD_1000341/P1076180" xmlDataType="decimal"/>
    </xmlCellPr>
  </singleXmlCell>
  <singleXmlCell id="319" xr6:uid="{00000000-000C-0000-FFFF-FFFF3A010000}" r="I38" connectionId="0">
    <xmlCellPr id="1" xr6:uid="{00000000-0010-0000-3A01-000001000000}" uniqueName="P1076182">
      <xmlPr mapId="1" xpath="/GFI-IZD-POD/ISD-GFI-IZD-POD_1000341/P1076182" xmlDataType="decimal"/>
    </xmlCellPr>
  </singleXmlCell>
  <singleXmlCell id="320" xr6:uid="{00000000-000C-0000-FFFF-FFFF3B010000}" r="H39" connectionId="0">
    <xmlCellPr id="1" xr6:uid="{00000000-0010-0000-3B01-000001000000}" uniqueName="P1076234">
      <xmlPr mapId="1" xpath="/GFI-IZD-POD/ISD-GFI-IZD-POD_1000341/P1076234" xmlDataType="decimal"/>
    </xmlCellPr>
  </singleXmlCell>
  <singleXmlCell id="321" xr6:uid="{00000000-000C-0000-FFFF-FFFF3C010000}" r="I39" connectionId="0">
    <xmlCellPr id="1" xr6:uid="{00000000-0010-0000-3C01-000001000000}" uniqueName="P1076236">
      <xmlPr mapId="1" xpath="/GFI-IZD-POD/ISD-GFI-IZD-POD_1000341/P1076236" xmlDataType="decimal"/>
    </xmlCellPr>
  </singleXmlCell>
  <singleXmlCell id="322" xr6:uid="{00000000-000C-0000-FFFF-FFFF3D010000}" r="H40" connectionId="0">
    <xmlCellPr id="1" xr6:uid="{00000000-0010-0000-3D01-000001000000}" uniqueName="P1076240">
      <xmlPr mapId="1" xpath="/GFI-IZD-POD/ISD-GFI-IZD-POD_1000341/P1076240" xmlDataType="decimal"/>
    </xmlCellPr>
  </singleXmlCell>
  <singleXmlCell id="323" xr6:uid="{00000000-000C-0000-FFFF-FFFF3E010000}" r="I40" connectionId="0">
    <xmlCellPr id="1" xr6:uid="{00000000-0010-0000-3E01-000001000000}" uniqueName="P1076243">
      <xmlPr mapId="1" xpath="/GFI-IZD-POD/ISD-GFI-IZD-POD_1000341/P1076243" xmlDataType="decimal"/>
    </xmlCellPr>
  </singleXmlCell>
  <singleXmlCell id="324" xr6:uid="{00000000-000C-0000-FFFF-FFFF3F010000}" r="H41" connectionId="0">
    <xmlCellPr id="1" xr6:uid="{00000000-0010-0000-3F01-000001000000}" uniqueName="P1076245">
      <xmlPr mapId="1" xpath="/GFI-IZD-POD/ISD-GFI-IZD-POD_1000341/P1076245" xmlDataType="decimal"/>
    </xmlCellPr>
  </singleXmlCell>
  <singleXmlCell id="325" xr6:uid="{00000000-000C-0000-FFFF-FFFF40010000}" r="I41" connectionId="0">
    <xmlCellPr id="1" xr6:uid="{00000000-0010-0000-4001-000001000000}" uniqueName="P1076247">
      <xmlPr mapId="1" xpath="/GFI-IZD-POD/ISD-GFI-IZD-POD_1000341/P1076247" xmlDataType="decimal"/>
    </xmlCellPr>
  </singleXmlCell>
  <singleXmlCell id="326" xr6:uid="{00000000-000C-0000-FFFF-FFFF41010000}" r="H42" connectionId="0">
    <xmlCellPr id="1" xr6:uid="{00000000-0010-0000-4101-000001000000}" uniqueName="P1076249">
      <xmlPr mapId="1" xpath="/GFI-IZD-POD/ISD-GFI-IZD-POD_1000341/P1076249" xmlDataType="decimal"/>
    </xmlCellPr>
  </singleXmlCell>
  <singleXmlCell id="327" xr6:uid="{00000000-000C-0000-FFFF-FFFF42010000}" r="I42" connectionId="0">
    <xmlCellPr id="1" xr6:uid="{00000000-0010-0000-4201-000001000000}" uniqueName="P1076251">
      <xmlPr mapId="1" xpath="/GFI-IZD-POD/ISD-GFI-IZD-POD_1000341/P1076251" xmlDataType="decimal"/>
    </xmlCellPr>
  </singleXmlCell>
  <singleXmlCell id="328" xr6:uid="{00000000-000C-0000-FFFF-FFFF43010000}" r="H43" connectionId="0">
    <xmlCellPr id="1" xr6:uid="{00000000-0010-0000-4301-000001000000}" uniqueName="P1076253">
      <xmlPr mapId="1" xpath="/GFI-IZD-POD/ISD-GFI-IZD-POD_1000341/P1076253" xmlDataType="decimal"/>
    </xmlCellPr>
  </singleXmlCell>
  <singleXmlCell id="329" xr6:uid="{00000000-000C-0000-FFFF-FFFF44010000}" r="I43" connectionId="0">
    <xmlCellPr id="1" xr6:uid="{00000000-0010-0000-4401-000001000000}" uniqueName="P1076255">
      <xmlPr mapId="1" xpath="/GFI-IZD-POD/ISD-GFI-IZD-POD_1000341/P1076255" xmlDataType="decimal"/>
    </xmlCellPr>
  </singleXmlCell>
  <singleXmlCell id="330" xr6:uid="{00000000-000C-0000-FFFF-FFFF45010000}" r="H44" connectionId="0">
    <xmlCellPr id="1" xr6:uid="{00000000-0010-0000-4501-000001000000}" uniqueName="P1076257">
      <xmlPr mapId="1" xpath="/GFI-IZD-POD/ISD-GFI-IZD-POD_1000341/P1076257" xmlDataType="decimal"/>
    </xmlCellPr>
  </singleXmlCell>
  <singleXmlCell id="331" xr6:uid="{00000000-000C-0000-FFFF-FFFF46010000}" r="I44" connectionId="0">
    <xmlCellPr id="1" xr6:uid="{00000000-0010-0000-4601-000001000000}" uniqueName="P1076259">
      <xmlPr mapId="1" xpath="/GFI-IZD-POD/ISD-GFI-IZD-POD_1000341/P1076259" xmlDataType="decimal"/>
    </xmlCellPr>
  </singleXmlCell>
  <singleXmlCell id="332" xr6:uid="{00000000-000C-0000-FFFF-FFFF47010000}" r="H45" connectionId="0">
    <xmlCellPr id="1" xr6:uid="{00000000-0010-0000-4701-000001000000}" uniqueName="P1076262">
      <xmlPr mapId="1" xpath="/GFI-IZD-POD/ISD-GFI-IZD-POD_1000341/P1076262" xmlDataType="decimal"/>
    </xmlCellPr>
  </singleXmlCell>
  <singleXmlCell id="333" xr6:uid="{00000000-000C-0000-FFFF-FFFF48010000}" r="I45" connectionId="0">
    <xmlCellPr id="1" xr6:uid="{00000000-0010-0000-4801-000001000000}" uniqueName="P1076264">
      <xmlPr mapId="1" xpath="/GFI-IZD-POD/ISD-GFI-IZD-POD_1000341/P1076264" xmlDataType="decimal"/>
    </xmlCellPr>
  </singleXmlCell>
  <singleXmlCell id="334" xr6:uid="{00000000-000C-0000-FFFF-FFFF49010000}" r="H46" connectionId="0">
    <xmlCellPr id="1" xr6:uid="{00000000-0010-0000-4901-000001000000}" uniqueName="P1076274">
      <xmlPr mapId="1" xpath="/GFI-IZD-POD/ISD-GFI-IZD-POD_1000341/P1076274" xmlDataType="decimal"/>
    </xmlCellPr>
  </singleXmlCell>
  <singleXmlCell id="335" xr6:uid="{00000000-000C-0000-FFFF-FFFF4A010000}" r="I46" connectionId="0">
    <xmlCellPr id="1" xr6:uid="{00000000-0010-0000-4A01-000001000000}" uniqueName="P1076276">
      <xmlPr mapId="1" xpath="/GFI-IZD-POD/ISD-GFI-IZD-POD_1000341/P1076276" xmlDataType="decimal"/>
    </xmlCellPr>
  </singleXmlCell>
  <singleXmlCell id="336" xr6:uid="{00000000-000C-0000-FFFF-FFFF4B010000}" r="H47" connectionId="0">
    <xmlCellPr id="1" xr6:uid="{00000000-0010-0000-4B01-000001000000}" uniqueName="P1076278">
      <xmlPr mapId="1" xpath="/GFI-IZD-POD/ISD-GFI-IZD-POD_1000341/P1076278" xmlDataType="decimal"/>
    </xmlCellPr>
  </singleXmlCell>
  <singleXmlCell id="337" xr6:uid="{00000000-000C-0000-FFFF-FFFF4C010000}" r="I47" connectionId="0">
    <xmlCellPr id="1" xr6:uid="{00000000-0010-0000-4C01-000001000000}" uniqueName="P1076280">
      <xmlPr mapId="1" xpath="/GFI-IZD-POD/ISD-GFI-IZD-POD_1000341/P1076280" xmlDataType="decimal"/>
    </xmlCellPr>
  </singleXmlCell>
  <singleXmlCell id="338" xr6:uid="{00000000-000C-0000-FFFF-FFFF4D010000}" r="H48" connectionId="0">
    <xmlCellPr id="1" xr6:uid="{00000000-0010-0000-4D01-000001000000}" uniqueName="P1076281">
      <xmlPr mapId="1" xpath="/GFI-IZD-POD/ISD-GFI-IZD-POD_1000341/P1076281" xmlDataType="decimal"/>
    </xmlCellPr>
  </singleXmlCell>
  <singleXmlCell id="339" xr6:uid="{00000000-000C-0000-FFFF-FFFF4E010000}" r="I48" connectionId="0">
    <xmlCellPr id="1" xr6:uid="{00000000-0010-0000-4E01-000001000000}" uniqueName="P1076282">
      <xmlPr mapId="1" xpath="/GFI-IZD-POD/ISD-GFI-IZD-POD_1000341/P1076282" xmlDataType="decimal"/>
    </xmlCellPr>
  </singleXmlCell>
  <singleXmlCell id="340" xr6:uid="{00000000-000C-0000-FFFF-FFFF4F010000}" r="H49" connectionId="0">
    <xmlCellPr id="1" xr6:uid="{00000000-0010-0000-4F01-000001000000}" uniqueName="P1076283">
      <xmlPr mapId="1" xpath="/GFI-IZD-POD/ISD-GFI-IZD-POD_1000341/P1076283" xmlDataType="decimal"/>
    </xmlCellPr>
  </singleXmlCell>
  <singleXmlCell id="341" xr6:uid="{00000000-000C-0000-FFFF-FFFF50010000}" r="I49" connectionId="0">
    <xmlCellPr id="1" xr6:uid="{00000000-0010-0000-5001-000001000000}" uniqueName="P1076284">
      <xmlPr mapId="1" xpath="/GFI-IZD-POD/ISD-GFI-IZD-POD_1000341/P1076284" xmlDataType="decimal"/>
    </xmlCellPr>
  </singleXmlCell>
  <singleXmlCell id="342" xr6:uid="{00000000-000C-0000-FFFF-FFFF51010000}" r="H50" connectionId="0">
    <xmlCellPr id="1" xr6:uid="{00000000-0010-0000-5101-000001000000}" uniqueName="P1076285">
      <xmlPr mapId="1" xpath="/GFI-IZD-POD/ISD-GFI-IZD-POD_1000341/P1076285" xmlDataType="decimal"/>
    </xmlCellPr>
  </singleXmlCell>
  <singleXmlCell id="343" xr6:uid="{00000000-000C-0000-FFFF-FFFF52010000}" r="I50" connectionId="0">
    <xmlCellPr id="1" xr6:uid="{00000000-0010-0000-5201-000001000000}" uniqueName="P1076286">
      <xmlPr mapId="1" xpath="/GFI-IZD-POD/ISD-GFI-IZD-POD_1000341/P1076286" xmlDataType="decimal"/>
    </xmlCellPr>
  </singleXmlCell>
  <singleXmlCell id="344" xr6:uid="{00000000-000C-0000-FFFF-FFFF53010000}" r="H51" connectionId="0">
    <xmlCellPr id="1" xr6:uid="{00000000-0010-0000-5301-000001000000}" uniqueName="P1076287">
      <xmlPr mapId="1" xpath="/GFI-IZD-POD/ISD-GFI-IZD-POD_1000341/P1076287" xmlDataType="decimal"/>
    </xmlCellPr>
  </singleXmlCell>
  <singleXmlCell id="345" xr6:uid="{00000000-000C-0000-FFFF-FFFF54010000}" r="I51" connectionId="0">
    <xmlCellPr id="1" xr6:uid="{00000000-0010-0000-5401-000001000000}" uniqueName="P1076288">
      <xmlPr mapId="1" xpath="/GFI-IZD-POD/ISD-GFI-IZD-POD_1000341/P1076288" xmlDataType="decimal"/>
    </xmlCellPr>
  </singleXmlCell>
  <singleXmlCell id="346" xr6:uid="{00000000-000C-0000-FFFF-FFFF55010000}" r="H52" connectionId="0">
    <xmlCellPr id="1" xr6:uid="{00000000-0010-0000-5501-000001000000}" uniqueName="P1076289">
      <xmlPr mapId="1" xpath="/GFI-IZD-POD/ISD-GFI-IZD-POD_1000341/P1076289" xmlDataType="decimal"/>
    </xmlCellPr>
  </singleXmlCell>
  <singleXmlCell id="347" xr6:uid="{00000000-000C-0000-FFFF-FFFF56010000}" r="I52" connectionId="0">
    <xmlCellPr id="1" xr6:uid="{00000000-0010-0000-5601-000001000000}" uniqueName="P1076291">
      <xmlPr mapId="1" xpath="/GFI-IZD-POD/ISD-GFI-IZD-POD_1000341/P1076291" xmlDataType="decimal"/>
    </xmlCellPr>
  </singleXmlCell>
  <singleXmlCell id="348" xr6:uid="{00000000-000C-0000-FFFF-FFFF57010000}" r="H53" connectionId="0">
    <xmlCellPr id="1" xr6:uid="{00000000-0010-0000-5701-000001000000}" uniqueName="P1076293">
      <xmlPr mapId="1" xpath="/GFI-IZD-POD/ISD-GFI-IZD-POD_1000341/P1076293" xmlDataType="decimal"/>
    </xmlCellPr>
  </singleXmlCell>
  <singleXmlCell id="349" xr6:uid="{00000000-000C-0000-FFFF-FFFF58010000}" r="I53" connectionId="0">
    <xmlCellPr id="1" xr6:uid="{00000000-0010-0000-5801-000001000000}" uniqueName="P1076295">
      <xmlPr mapId="1" xpath="/GFI-IZD-POD/ISD-GFI-IZD-POD_1000341/P1076295" xmlDataType="decimal"/>
    </xmlCellPr>
  </singleXmlCell>
  <singleXmlCell id="350" xr6:uid="{00000000-000C-0000-FFFF-FFFF59010000}" r="H54" connectionId="0">
    <xmlCellPr id="1" xr6:uid="{00000000-0010-0000-5901-000001000000}" uniqueName="P1076297">
      <xmlPr mapId="1" xpath="/GFI-IZD-POD/ISD-GFI-IZD-POD_1000341/P1076297" xmlDataType="decimal"/>
    </xmlCellPr>
  </singleXmlCell>
  <singleXmlCell id="351" xr6:uid="{00000000-000C-0000-FFFF-FFFF5A010000}" r="I54" connectionId="0">
    <xmlCellPr id="1" xr6:uid="{00000000-0010-0000-5A01-000001000000}" uniqueName="P1076299">
      <xmlPr mapId="1" xpath="/GFI-IZD-POD/ISD-GFI-IZD-POD_1000341/P1076299" xmlDataType="decimal"/>
    </xmlCellPr>
  </singleXmlCell>
  <singleXmlCell id="352" xr6:uid="{00000000-000C-0000-FFFF-FFFF5B010000}" r="H55" connectionId="0">
    <xmlCellPr id="1" xr6:uid="{00000000-0010-0000-5B01-000001000000}" uniqueName="P1076301">
      <xmlPr mapId="1" xpath="/GFI-IZD-POD/ISD-GFI-IZD-POD_1000341/P1076301" xmlDataType="decimal"/>
    </xmlCellPr>
  </singleXmlCell>
  <singleXmlCell id="353" xr6:uid="{00000000-000C-0000-FFFF-FFFF5C010000}" r="I55" connectionId="0">
    <xmlCellPr id="1" xr6:uid="{00000000-0010-0000-5C01-000001000000}" uniqueName="P1076303">
      <xmlPr mapId="1" xpath="/GFI-IZD-POD/ISD-GFI-IZD-POD_1000341/P1076303" xmlDataType="decimal"/>
    </xmlCellPr>
  </singleXmlCell>
  <singleXmlCell id="354" xr6:uid="{00000000-000C-0000-FFFF-FFFF5D010000}" r="H56" connectionId="0">
    <xmlCellPr id="1" xr6:uid="{00000000-0010-0000-5D01-000001000000}" uniqueName="P1076315">
      <xmlPr mapId="1" xpath="/GFI-IZD-POD/ISD-GFI-IZD-POD_1000341/P1076315" xmlDataType="decimal"/>
    </xmlCellPr>
  </singleXmlCell>
  <singleXmlCell id="355" xr6:uid="{00000000-000C-0000-FFFF-FFFF5E010000}" r="I56" connectionId="0">
    <xmlCellPr id="1" xr6:uid="{00000000-0010-0000-5E01-000001000000}" uniqueName="P1076317">
      <xmlPr mapId="1" xpath="/GFI-IZD-POD/ISD-GFI-IZD-POD_1000341/P1076317" xmlDataType="decimal"/>
    </xmlCellPr>
  </singleXmlCell>
  <singleXmlCell id="356" xr6:uid="{00000000-000C-0000-FFFF-FFFF5F010000}" r="H57" connectionId="0">
    <xmlCellPr id="1" xr6:uid="{00000000-0010-0000-5F01-000001000000}" uniqueName="P1076322">
      <xmlPr mapId="1" xpath="/GFI-IZD-POD/ISD-GFI-IZD-POD_1000341/P1076322" xmlDataType="decimal"/>
    </xmlCellPr>
  </singleXmlCell>
  <singleXmlCell id="357" xr6:uid="{00000000-000C-0000-FFFF-FFFF60010000}" r="I57" connectionId="0">
    <xmlCellPr id="1" xr6:uid="{00000000-0010-0000-6001-000001000000}" uniqueName="P1076324">
      <xmlPr mapId="1" xpath="/GFI-IZD-POD/ISD-GFI-IZD-POD_1000341/P1076324" xmlDataType="decimal"/>
    </xmlCellPr>
  </singleXmlCell>
  <singleXmlCell id="358" xr6:uid="{00000000-000C-0000-FFFF-FFFF61010000}" r="H58" connectionId="0">
    <xmlCellPr id="1" xr6:uid="{00000000-0010-0000-6101-000001000000}" uniqueName="P1076326">
      <xmlPr mapId="1" xpath="/GFI-IZD-POD/ISD-GFI-IZD-POD_1000341/P1076326" xmlDataType="decimal"/>
    </xmlCellPr>
  </singleXmlCell>
  <singleXmlCell id="359" xr6:uid="{00000000-000C-0000-FFFF-FFFF62010000}" r="I58" connectionId="0">
    <xmlCellPr id="1" xr6:uid="{00000000-0010-0000-6201-000001000000}" uniqueName="P1076330">
      <xmlPr mapId="1" xpath="/GFI-IZD-POD/ISD-GFI-IZD-POD_1000341/P1076330" xmlDataType="decimal"/>
    </xmlCellPr>
  </singleXmlCell>
  <singleXmlCell id="360" xr6:uid="{00000000-000C-0000-FFFF-FFFF63010000}" r="H59" connectionId="0">
    <xmlCellPr id="1" xr6:uid="{00000000-0010-0000-6301-000001000000}" uniqueName="P1076331">
      <xmlPr mapId="1" xpath="/GFI-IZD-POD/ISD-GFI-IZD-POD_1000341/P1076331" xmlDataType="decimal"/>
    </xmlCellPr>
  </singleXmlCell>
  <singleXmlCell id="361" xr6:uid="{00000000-000C-0000-FFFF-FFFF64010000}" r="I59" connectionId="0">
    <xmlCellPr id="1" xr6:uid="{00000000-0010-0000-6401-000001000000}" uniqueName="P1076332">
      <xmlPr mapId="1" xpath="/GFI-IZD-POD/ISD-GFI-IZD-POD_1000341/P1076332" xmlDataType="decimal"/>
    </xmlCellPr>
  </singleXmlCell>
  <singleXmlCell id="362" xr6:uid="{00000000-000C-0000-FFFF-FFFF65010000}" r="H60" connectionId="0">
    <xmlCellPr id="1" xr6:uid="{00000000-0010-0000-6501-000001000000}" uniqueName="P1076333">
      <xmlPr mapId="1" xpath="/GFI-IZD-POD/ISD-GFI-IZD-POD_1000341/P1076333" xmlDataType="decimal"/>
    </xmlCellPr>
  </singleXmlCell>
  <singleXmlCell id="363" xr6:uid="{00000000-000C-0000-FFFF-FFFF66010000}" r="I60" connectionId="0">
    <xmlCellPr id="1" xr6:uid="{00000000-0010-0000-6601-000001000000}" uniqueName="P1076334">
      <xmlPr mapId="1" xpath="/GFI-IZD-POD/ISD-GFI-IZD-POD_1000341/P1076334" xmlDataType="decimal"/>
    </xmlCellPr>
  </singleXmlCell>
  <singleXmlCell id="364" xr6:uid="{00000000-000C-0000-FFFF-FFFF67010000}" r="H61" connectionId="0">
    <xmlCellPr id="1" xr6:uid="{00000000-0010-0000-6701-000001000000}" uniqueName="P1076335">
      <xmlPr mapId="1" xpath="/GFI-IZD-POD/ISD-GFI-IZD-POD_1000341/P1076335" xmlDataType="decimal"/>
    </xmlCellPr>
  </singleXmlCell>
  <singleXmlCell id="365" xr6:uid="{00000000-000C-0000-FFFF-FFFF68010000}" r="I61" connectionId="0">
    <xmlCellPr id="1" xr6:uid="{00000000-0010-0000-6801-000001000000}" uniqueName="P1076336">
      <xmlPr mapId="1" xpath="/GFI-IZD-POD/ISD-GFI-IZD-POD_1000341/P1076336" xmlDataType="decimal"/>
    </xmlCellPr>
  </singleXmlCell>
  <singleXmlCell id="366" xr6:uid="{00000000-000C-0000-FFFF-FFFF69010000}" r="H62" connectionId="0">
    <xmlCellPr id="1" xr6:uid="{00000000-0010-0000-6901-000001000000}" uniqueName="P1076337">
      <xmlPr mapId="1" xpath="/GFI-IZD-POD/ISD-GFI-IZD-POD_1000341/P1076337" xmlDataType="decimal"/>
    </xmlCellPr>
  </singleXmlCell>
  <singleXmlCell id="367" xr6:uid="{00000000-000C-0000-FFFF-FFFF6A010000}" r="I62" connectionId="0">
    <xmlCellPr id="1" xr6:uid="{00000000-0010-0000-6A01-000001000000}" uniqueName="P1076338">
      <xmlPr mapId="1" xpath="/GFI-IZD-POD/ISD-GFI-IZD-POD_1000341/P1076338" xmlDataType="decimal"/>
    </xmlCellPr>
  </singleXmlCell>
  <singleXmlCell id="368" xr6:uid="{00000000-000C-0000-FFFF-FFFF6B010000}" r="H63" connectionId="0">
    <xmlCellPr id="1" xr6:uid="{00000000-0010-0000-6B01-000001000000}" uniqueName="P1076339">
      <xmlPr mapId="1" xpath="/GFI-IZD-POD/ISD-GFI-IZD-POD_1000341/P1076339" xmlDataType="decimal"/>
    </xmlCellPr>
  </singleXmlCell>
  <singleXmlCell id="369" xr6:uid="{00000000-000C-0000-FFFF-FFFF6C010000}" r="I63" connectionId="0">
    <xmlCellPr id="1" xr6:uid="{00000000-0010-0000-6C01-000001000000}" uniqueName="P1076340">
      <xmlPr mapId="1" xpath="/GFI-IZD-POD/ISD-GFI-IZD-POD_1000341/P1076340" xmlDataType="decimal"/>
    </xmlCellPr>
  </singleXmlCell>
  <singleXmlCell id="370" xr6:uid="{00000000-000C-0000-FFFF-FFFF6D010000}" r="H64" connectionId="0">
    <xmlCellPr id="1" xr6:uid="{00000000-0010-0000-6D01-000001000000}" uniqueName="P1076341">
      <xmlPr mapId="1" xpath="/GFI-IZD-POD/ISD-GFI-IZD-POD_1000341/P1076341" xmlDataType="decimal"/>
    </xmlCellPr>
  </singleXmlCell>
  <singleXmlCell id="371" xr6:uid="{00000000-000C-0000-FFFF-FFFF6E010000}" r="I64" connectionId="0">
    <xmlCellPr id="1" xr6:uid="{00000000-0010-0000-6E01-000001000000}" uniqueName="P1076342">
      <xmlPr mapId="1" xpath="/GFI-IZD-POD/ISD-GFI-IZD-POD_1000341/P1076342" xmlDataType="decimal"/>
    </xmlCellPr>
  </singleXmlCell>
  <singleXmlCell id="372" xr6:uid="{00000000-000C-0000-FFFF-FFFF6F010000}" r="H65" connectionId="0">
    <xmlCellPr id="1" xr6:uid="{00000000-0010-0000-6F01-000001000000}" uniqueName="P1076343">
      <xmlPr mapId="1" xpath="/GFI-IZD-POD/ISD-GFI-IZD-POD_1000341/P1076343" xmlDataType="decimal"/>
    </xmlCellPr>
  </singleXmlCell>
  <singleXmlCell id="373" xr6:uid="{00000000-000C-0000-FFFF-FFFF70010000}" r="I65" connectionId="0">
    <xmlCellPr id="1" xr6:uid="{00000000-0010-0000-7001-000001000000}" uniqueName="P1076344">
      <xmlPr mapId="1" xpath="/GFI-IZD-POD/ISD-GFI-IZD-POD_1000341/P1076344" xmlDataType="decimal"/>
    </xmlCellPr>
  </singleXmlCell>
  <singleXmlCell id="374" xr6:uid="{00000000-000C-0000-FFFF-FFFF71010000}" r="H66" connectionId="0">
    <xmlCellPr id="1" xr6:uid="{00000000-0010-0000-7101-000001000000}" uniqueName="P1076345">
      <xmlPr mapId="1" xpath="/GFI-IZD-POD/ISD-GFI-IZD-POD_1000341/P1076345" xmlDataType="decimal"/>
    </xmlCellPr>
  </singleXmlCell>
  <singleXmlCell id="375" xr6:uid="{00000000-000C-0000-FFFF-FFFF72010000}" r="I66" connectionId="0">
    <xmlCellPr id="1" xr6:uid="{00000000-0010-0000-7201-000001000000}" uniqueName="P1076346">
      <xmlPr mapId="1" xpath="/GFI-IZD-POD/ISD-GFI-IZD-POD_1000341/P1076346" xmlDataType="decimal"/>
    </xmlCellPr>
  </singleXmlCell>
  <singleXmlCell id="376" xr6:uid="{00000000-000C-0000-FFFF-FFFF73010000}" r="H67" connectionId="0">
    <xmlCellPr id="1" xr6:uid="{00000000-0010-0000-7301-000001000000}" uniqueName="P1076347">
      <xmlPr mapId="1" xpath="/GFI-IZD-POD/ISD-GFI-IZD-POD_1000341/P1076347" xmlDataType="decimal"/>
    </xmlCellPr>
  </singleXmlCell>
  <singleXmlCell id="377" xr6:uid="{00000000-000C-0000-FFFF-FFFF74010000}" r="I67" connectionId="0">
    <xmlCellPr id="1" xr6:uid="{00000000-0010-0000-7401-000001000000}" uniqueName="P1076348">
      <xmlPr mapId="1" xpath="/GFI-IZD-POD/ISD-GFI-IZD-POD_1000341/P1076348" xmlDataType="decimal"/>
    </xmlCellPr>
  </singleXmlCell>
  <singleXmlCell id="378" xr6:uid="{00000000-000C-0000-FFFF-FFFF75010000}" r="H69" connectionId="0">
    <xmlCellPr id="1" xr6:uid="{00000000-0010-0000-7501-000001000000}" uniqueName="P1076349">
      <xmlPr mapId="1" xpath="/GFI-IZD-POD/ISD-GFI-IZD-POD_1000341/P1076349" xmlDataType="decimal"/>
    </xmlCellPr>
  </singleXmlCell>
  <singleXmlCell id="379" xr6:uid="{00000000-000C-0000-FFFF-FFFF76010000}" r="I69" connectionId="0">
    <xmlCellPr id="1" xr6:uid="{00000000-0010-0000-7601-000001000000}" uniqueName="P1076350">
      <xmlPr mapId="1" xpath="/GFI-IZD-POD/ISD-GFI-IZD-POD_1000341/P1076350" xmlDataType="decimal"/>
    </xmlCellPr>
  </singleXmlCell>
  <singleXmlCell id="380" xr6:uid="{00000000-000C-0000-FFFF-FFFF77010000}" r="H70" connectionId="0">
    <xmlCellPr id="1" xr6:uid="{00000000-0010-0000-7701-000001000000}" uniqueName="P1076351">
      <xmlPr mapId="1" xpath="/GFI-IZD-POD/ISD-GFI-IZD-POD_1000341/P1076351" xmlDataType="decimal"/>
    </xmlCellPr>
  </singleXmlCell>
  <singleXmlCell id="381" xr6:uid="{00000000-000C-0000-FFFF-FFFF78010000}" r="I70" connectionId="0">
    <xmlCellPr id="1" xr6:uid="{00000000-0010-0000-7801-000001000000}" uniqueName="P1076352">
      <xmlPr mapId="1" xpath="/GFI-IZD-POD/ISD-GFI-IZD-POD_1000341/P1076352" xmlDataType="decimal"/>
    </xmlCellPr>
  </singleXmlCell>
  <singleXmlCell id="382" xr6:uid="{00000000-000C-0000-FFFF-FFFF79010000}" r="H71" connectionId="0">
    <xmlCellPr id="1" xr6:uid="{00000000-0010-0000-7901-000001000000}" uniqueName="P1076353">
      <xmlPr mapId="1" xpath="/GFI-IZD-POD/ISD-GFI-IZD-POD_1000341/P1076353" xmlDataType="decimal"/>
    </xmlCellPr>
  </singleXmlCell>
  <singleXmlCell id="383" xr6:uid="{00000000-000C-0000-FFFF-FFFF7A010000}" r="I71" connectionId="0">
    <xmlCellPr id="1" xr6:uid="{00000000-0010-0000-7A01-000001000000}" uniqueName="P1076354">
      <xmlPr mapId="1" xpath="/GFI-IZD-POD/ISD-GFI-IZD-POD_1000341/P1076354" xmlDataType="decimal"/>
    </xmlCellPr>
  </singleXmlCell>
  <singleXmlCell id="384" xr6:uid="{00000000-000C-0000-FFFF-FFFF7B010000}" r="H72" connectionId="0">
    <xmlCellPr id="1" xr6:uid="{00000000-0010-0000-7B01-000001000000}" uniqueName="P1076355">
      <xmlPr mapId="1" xpath="/GFI-IZD-POD/ISD-GFI-IZD-POD_1000341/P1076355" xmlDataType="decimal"/>
    </xmlCellPr>
  </singleXmlCell>
  <singleXmlCell id="385" xr6:uid="{00000000-000C-0000-FFFF-FFFF7C010000}" r="I72" connectionId="0">
    <xmlCellPr id="1" xr6:uid="{00000000-0010-0000-7C01-000001000000}" uniqueName="P1076356">
      <xmlPr mapId="1" xpath="/GFI-IZD-POD/ISD-GFI-IZD-POD_1000341/P1076356" xmlDataType="decimal"/>
    </xmlCellPr>
  </singleXmlCell>
  <singleXmlCell id="386" xr6:uid="{00000000-000C-0000-FFFF-FFFF7D010000}" r="H73" connectionId="0">
    <xmlCellPr id="1" xr6:uid="{00000000-0010-0000-7D01-000001000000}" uniqueName="P1076357">
      <xmlPr mapId="1" xpath="/GFI-IZD-POD/ISD-GFI-IZD-POD_1000341/P1076357" xmlDataType="decimal"/>
    </xmlCellPr>
  </singleXmlCell>
  <singleXmlCell id="387" xr6:uid="{00000000-000C-0000-FFFF-FFFF7E010000}" r="I73" connectionId="0">
    <xmlCellPr id="1" xr6:uid="{00000000-0010-0000-7E01-000001000000}" uniqueName="P1076358">
      <xmlPr mapId="1" xpath="/GFI-IZD-POD/ISD-GFI-IZD-POD_1000341/P1076358" xmlDataType="decimal"/>
    </xmlCellPr>
  </singleXmlCell>
  <singleXmlCell id="388" xr6:uid="{00000000-000C-0000-FFFF-FFFF7F010000}" r="H74" connectionId="0">
    <xmlCellPr id="1" xr6:uid="{00000000-0010-0000-7F01-000001000000}" uniqueName="P1076359">
      <xmlPr mapId="1" xpath="/GFI-IZD-POD/ISD-GFI-IZD-POD_1000341/P1076359" xmlDataType="decimal"/>
    </xmlCellPr>
  </singleXmlCell>
  <singleXmlCell id="389" xr6:uid="{00000000-000C-0000-FFFF-FFFF80010000}" r="I74" connectionId="0">
    <xmlCellPr id="1" xr6:uid="{00000000-0010-0000-8001-000001000000}" uniqueName="P1076360">
      <xmlPr mapId="1" xpath="/GFI-IZD-POD/ISD-GFI-IZD-POD_1000341/P1076360" xmlDataType="decimal"/>
    </xmlCellPr>
  </singleXmlCell>
  <singleXmlCell id="390" xr6:uid="{00000000-000C-0000-FFFF-FFFF81010000}" r="H76" connectionId="0">
    <xmlCellPr id="1" xr6:uid="{00000000-0010-0000-8101-000001000000}" uniqueName="P1076361">
      <xmlPr mapId="1" xpath="/GFI-IZD-POD/ISD-GFI-IZD-POD_1000341/P1076361" xmlDataType="decimal"/>
    </xmlCellPr>
  </singleXmlCell>
  <singleXmlCell id="391" xr6:uid="{00000000-000C-0000-FFFF-FFFF82010000}" r="I76" connectionId="0">
    <xmlCellPr id="1" xr6:uid="{00000000-0010-0000-8201-000001000000}" uniqueName="P1076362">
      <xmlPr mapId="1" xpath="/GFI-IZD-POD/ISD-GFI-IZD-POD_1000341/P1076362" xmlDataType="decimal"/>
    </xmlCellPr>
  </singleXmlCell>
  <singleXmlCell id="392" xr6:uid="{00000000-000C-0000-FFFF-FFFF83010000}" r="H77" connectionId="0">
    <xmlCellPr id="1" xr6:uid="{00000000-0010-0000-8301-000001000000}" uniqueName="P1076363">
      <xmlPr mapId="1" xpath="/GFI-IZD-POD/ISD-GFI-IZD-POD_1000341/P1076363" xmlDataType="decimal"/>
    </xmlCellPr>
  </singleXmlCell>
  <singleXmlCell id="393" xr6:uid="{00000000-000C-0000-FFFF-FFFF84010000}" r="I77" connectionId="0">
    <xmlCellPr id="1" xr6:uid="{00000000-0010-0000-8401-000001000000}" uniqueName="P1076364">
      <xmlPr mapId="1" xpath="/GFI-IZD-POD/ISD-GFI-IZD-POD_1000341/P1076364" xmlDataType="decimal"/>
    </xmlCellPr>
  </singleXmlCell>
  <singleXmlCell id="394" xr6:uid="{00000000-000C-0000-FFFF-FFFF85010000}" r="H78" connectionId="0">
    <xmlCellPr id="1" xr6:uid="{00000000-0010-0000-8501-000001000000}" uniqueName="P1076365">
      <xmlPr mapId="1" xpath="/GFI-IZD-POD/ISD-GFI-IZD-POD_1000341/P1076365" xmlDataType="decimal"/>
    </xmlCellPr>
  </singleXmlCell>
  <singleXmlCell id="395" xr6:uid="{00000000-000C-0000-FFFF-FFFF86010000}" r="I78" connectionId="0">
    <xmlCellPr id="1" xr6:uid="{00000000-0010-0000-8601-000001000000}" uniqueName="P1076366">
      <xmlPr mapId="1" xpath="/GFI-IZD-POD/ISD-GFI-IZD-POD_1000341/P1076366" xmlDataType="decimal"/>
    </xmlCellPr>
  </singleXmlCell>
  <singleXmlCell id="396" xr6:uid="{00000000-000C-0000-FFFF-FFFF87010000}" r="H79" connectionId="0">
    <xmlCellPr id="1" xr6:uid="{00000000-0010-0000-8701-000001000000}" uniqueName="P1076367">
      <xmlPr mapId="1" xpath="/GFI-IZD-POD/ISD-GFI-IZD-POD_1000341/P1076367" xmlDataType="decimal"/>
    </xmlCellPr>
  </singleXmlCell>
  <singleXmlCell id="397" xr6:uid="{00000000-000C-0000-FFFF-FFFF88010000}" r="I79" connectionId="0">
    <xmlCellPr id="1" xr6:uid="{00000000-0010-0000-8801-000001000000}" uniqueName="P1076368">
      <xmlPr mapId="1" xpath="/GFI-IZD-POD/ISD-GFI-IZD-POD_1000341/P1076368" xmlDataType="decimal"/>
    </xmlCellPr>
  </singleXmlCell>
  <singleXmlCell id="398" xr6:uid="{00000000-000C-0000-FFFF-FFFF89010000}" r="H80" connectionId="0">
    <xmlCellPr id="1" xr6:uid="{00000000-0010-0000-8901-000001000000}" uniqueName="P1076369">
      <xmlPr mapId="1" xpath="/GFI-IZD-POD/ISD-GFI-IZD-POD_1000341/P1076369" xmlDataType="decimal"/>
    </xmlCellPr>
  </singleXmlCell>
  <singleXmlCell id="399" xr6:uid="{00000000-000C-0000-FFFF-FFFF8A010000}" r="I80" connectionId="0">
    <xmlCellPr id="1" xr6:uid="{00000000-0010-0000-8A01-000001000000}" uniqueName="P1076370">
      <xmlPr mapId="1" xpath="/GFI-IZD-POD/ISD-GFI-IZD-POD_1000341/P1076370" xmlDataType="decimal"/>
    </xmlCellPr>
  </singleXmlCell>
  <singleXmlCell id="400" xr6:uid="{00000000-000C-0000-FFFF-FFFF8B010000}" r="H81" connectionId="0">
    <xmlCellPr id="1" xr6:uid="{00000000-0010-0000-8B01-000001000000}" uniqueName="P1076371">
      <xmlPr mapId="1" xpath="/GFI-IZD-POD/ISD-GFI-IZD-POD_1000341/P1076371" xmlDataType="decimal"/>
    </xmlCellPr>
  </singleXmlCell>
  <singleXmlCell id="401" xr6:uid="{00000000-000C-0000-FFFF-FFFF8C010000}" r="I81" connectionId="0">
    <xmlCellPr id="1" xr6:uid="{00000000-0010-0000-8C01-000001000000}" uniqueName="P1076372">
      <xmlPr mapId="1" xpath="/GFI-IZD-POD/ISD-GFI-IZD-POD_1000341/P1076372" xmlDataType="decimal"/>
    </xmlCellPr>
  </singleXmlCell>
  <singleXmlCell id="402" xr6:uid="{00000000-000C-0000-FFFF-FFFF8D010000}" r="H82" connectionId="0">
    <xmlCellPr id="1" xr6:uid="{00000000-0010-0000-8D01-000001000000}" uniqueName="P1076373">
      <xmlPr mapId="1" xpath="/GFI-IZD-POD/ISD-GFI-IZD-POD_1000341/P1076373" xmlDataType="decimal"/>
    </xmlCellPr>
  </singleXmlCell>
  <singleXmlCell id="403" xr6:uid="{00000000-000C-0000-FFFF-FFFF8E010000}" r="I82" connectionId="0">
    <xmlCellPr id="1" xr6:uid="{00000000-0010-0000-8E01-000001000000}" uniqueName="P1076374">
      <xmlPr mapId="1" xpath="/GFI-IZD-POD/ISD-GFI-IZD-POD_1000341/P1076374" xmlDataType="decimal"/>
    </xmlCellPr>
  </singleXmlCell>
  <singleXmlCell id="404" xr6:uid="{00000000-000C-0000-FFFF-FFFF8F010000}" r="H84" connectionId="0">
    <xmlCellPr id="1" xr6:uid="{00000000-0010-0000-8F01-000001000000}" uniqueName="P1076375">
      <xmlPr mapId="1" xpath="/GFI-IZD-POD/ISD-GFI-IZD-POD_1000341/P1076375" xmlDataType="decimal"/>
    </xmlCellPr>
  </singleXmlCell>
  <singleXmlCell id="405" xr6:uid="{00000000-000C-0000-FFFF-FFFF90010000}" r="I84" connectionId="0">
    <xmlCellPr id="1" xr6:uid="{00000000-0010-0000-9001-000001000000}" uniqueName="P1076376">
      <xmlPr mapId="1" xpath="/GFI-IZD-POD/ISD-GFI-IZD-POD_1000341/P1076376" xmlDataType="decimal"/>
    </xmlCellPr>
  </singleXmlCell>
  <singleXmlCell id="406" xr6:uid="{00000000-000C-0000-FFFF-FFFF91010000}" r="H85" connectionId="0">
    <xmlCellPr id="1" xr6:uid="{00000000-0010-0000-9101-000001000000}" uniqueName="P1076377">
      <xmlPr mapId="1" xpath="/GFI-IZD-POD/ISD-GFI-IZD-POD_1000341/P1076377" xmlDataType="decimal"/>
    </xmlCellPr>
  </singleXmlCell>
  <singleXmlCell id="407" xr6:uid="{00000000-000C-0000-FFFF-FFFF92010000}" r="I85" connectionId="0">
    <xmlCellPr id="1" xr6:uid="{00000000-0010-0000-9201-000001000000}" uniqueName="P1076378">
      <xmlPr mapId="1" xpath="/GFI-IZD-POD/ISD-GFI-IZD-POD_1000341/P1076378" xmlDataType="decimal"/>
    </xmlCellPr>
  </singleXmlCell>
  <singleXmlCell id="408" xr6:uid="{00000000-000C-0000-FFFF-FFFF93010000}" r="H86" connectionId="0">
    <xmlCellPr id="1" xr6:uid="{00000000-0010-0000-9301-000001000000}" uniqueName="P1076379">
      <xmlPr mapId="1" xpath="/GFI-IZD-POD/ISD-GFI-IZD-POD_1000341/P1076379" xmlDataType="decimal"/>
    </xmlCellPr>
  </singleXmlCell>
  <singleXmlCell id="409" xr6:uid="{00000000-000C-0000-FFFF-FFFF94010000}" r="I86" connectionId="0">
    <xmlCellPr id="1" xr6:uid="{00000000-0010-0000-9401-000001000000}" uniqueName="P1076380">
      <xmlPr mapId="1" xpath="/GFI-IZD-POD/ISD-GFI-IZD-POD_1000341/P1076380" xmlDataType="decimal"/>
    </xmlCellPr>
  </singleXmlCell>
  <singleXmlCell id="410" xr6:uid="{00000000-000C-0000-FFFF-FFFF95010000}" r="H88" connectionId="0">
    <xmlCellPr id="1" xr6:uid="{00000000-0010-0000-9501-000001000000}" uniqueName="P1076381">
      <xmlPr mapId="1" xpath="/GFI-IZD-POD/ISD-GFI-IZD-POD_1000341/P1076381" xmlDataType="decimal"/>
    </xmlCellPr>
  </singleXmlCell>
  <singleXmlCell id="411" xr6:uid="{00000000-000C-0000-FFFF-FFFF96010000}" r="I88" connectionId="0">
    <xmlCellPr id="1" xr6:uid="{00000000-0010-0000-9601-000001000000}" uniqueName="P1076382">
      <xmlPr mapId="1" xpath="/GFI-IZD-POD/ISD-GFI-IZD-POD_1000341/P1076382" xmlDataType="decimal"/>
    </xmlCellPr>
  </singleXmlCell>
  <singleXmlCell id="412" xr6:uid="{00000000-000C-0000-FFFF-FFFF97010000}" r="H89" connectionId="0">
    <xmlCellPr id="1" xr6:uid="{00000000-0010-0000-9701-000001000000}" uniqueName="P1076383">
      <xmlPr mapId="1" xpath="/GFI-IZD-POD/ISD-GFI-IZD-POD_1000341/P1076383" xmlDataType="decimal"/>
    </xmlCellPr>
  </singleXmlCell>
  <singleXmlCell id="413" xr6:uid="{00000000-000C-0000-FFFF-FFFF98010000}" r="I89" connectionId="0">
    <xmlCellPr id="1" xr6:uid="{00000000-0010-0000-9801-000001000000}" uniqueName="P1076384">
      <xmlPr mapId="1" xpath="/GFI-IZD-POD/ISD-GFI-IZD-POD_1000341/P1076384" xmlDataType="decimal"/>
    </xmlCellPr>
  </singleXmlCell>
  <singleXmlCell id="414" xr6:uid="{00000000-000C-0000-FFFF-FFFF99010000}" r="H90" connectionId="0">
    <xmlCellPr id="1" xr6:uid="{00000000-0010-0000-9901-000001000000}" uniqueName="P1076385">
      <xmlPr mapId="1" xpath="/GFI-IZD-POD/ISD-GFI-IZD-POD_1000341/P1076385" xmlDataType="decimal"/>
    </xmlCellPr>
  </singleXmlCell>
  <singleXmlCell id="415" xr6:uid="{00000000-000C-0000-FFFF-FFFF9A010000}" r="I90" connectionId="0">
    <xmlCellPr id="1" xr6:uid="{00000000-0010-0000-9A01-000001000000}" uniqueName="P1076386">
      <xmlPr mapId="1" xpath="/GFI-IZD-POD/ISD-GFI-IZD-POD_1000341/P1076386" xmlDataType="decimal"/>
    </xmlCellPr>
  </singleXmlCell>
  <singleXmlCell id="416" xr6:uid="{00000000-000C-0000-FFFF-FFFF9B010000}" r="H91" connectionId="0">
    <xmlCellPr id="1" xr6:uid="{00000000-0010-0000-9B01-000001000000}" uniqueName="P1076387">
      <xmlPr mapId="1" xpath="/GFI-IZD-POD/ISD-GFI-IZD-POD_1000341/P1076387" xmlDataType="decimal"/>
    </xmlCellPr>
  </singleXmlCell>
  <singleXmlCell id="417" xr6:uid="{00000000-000C-0000-FFFF-FFFF9C010000}" r="I91" connectionId="0">
    <xmlCellPr id="1" xr6:uid="{00000000-0010-0000-9C01-000001000000}" uniqueName="P1076388">
      <xmlPr mapId="1" xpath="/GFI-IZD-POD/ISD-GFI-IZD-POD_1000341/P1076388" xmlDataType="decimal"/>
    </xmlCellPr>
  </singleXmlCell>
  <singleXmlCell id="418" xr6:uid="{00000000-000C-0000-FFFF-FFFF9D010000}" r="H92" connectionId="0">
    <xmlCellPr id="1" xr6:uid="{00000000-0010-0000-9D01-000001000000}" uniqueName="P1076389">
      <xmlPr mapId="1" xpath="/GFI-IZD-POD/ISD-GFI-IZD-POD_1000341/P1076389" xmlDataType="decimal"/>
    </xmlCellPr>
  </singleXmlCell>
  <singleXmlCell id="419" xr6:uid="{00000000-000C-0000-FFFF-FFFF9E010000}" r="I92" connectionId="0">
    <xmlCellPr id="1" xr6:uid="{00000000-0010-0000-9E01-000001000000}" uniqueName="P1076390">
      <xmlPr mapId="1" xpath="/GFI-IZD-POD/ISD-GFI-IZD-POD_1000341/P1076390" xmlDataType="decimal"/>
    </xmlCellPr>
  </singleXmlCell>
  <singleXmlCell id="420" xr6:uid="{00000000-000C-0000-FFFF-FFFF9F010000}" r="H93" connectionId="0">
    <xmlCellPr id="1" xr6:uid="{00000000-0010-0000-9F01-000001000000}" uniqueName="P1076391">
      <xmlPr mapId="1" xpath="/GFI-IZD-POD/ISD-GFI-IZD-POD_1000341/P1076391" xmlDataType="decimal"/>
    </xmlCellPr>
  </singleXmlCell>
  <singleXmlCell id="421" xr6:uid="{00000000-000C-0000-FFFF-FFFFA0010000}" r="I93" connectionId="0">
    <xmlCellPr id="1" xr6:uid="{00000000-0010-0000-A001-000001000000}" uniqueName="P1076392">
      <xmlPr mapId="1" xpath="/GFI-IZD-POD/ISD-GFI-IZD-POD_1000341/P1076392" xmlDataType="decimal"/>
    </xmlCellPr>
  </singleXmlCell>
  <singleXmlCell id="422" xr6:uid="{00000000-000C-0000-FFFF-FFFFA1010000}" r="H94" connectionId="0">
    <xmlCellPr id="1" xr6:uid="{00000000-0010-0000-A101-000001000000}" uniqueName="P1076393">
      <xmlPr mapId="1" xpath="/GFI-IZD-POD/ISD-GFI-IZD-POD_1000341/P1076393" xmlDataType="decimal"/>
    </xmlCellPr>
  </singleXmlCell>
  <singleXmlCell id="423" xr6:uid="{00000000-000C-0000-FFFF-FFFFA2010000}" r="I94" connectionId="0">
    <xmlCellPr id="1" xr6:uid="{00000000-0010-0000-A201-000001000000}" uniqueName="P1076394">
      <xmlPr mapId="1" xpath="/GFI-IZD-POD/ISD-GFI-IZD-POD_1000341/P1076394" xmlDataType="decimal"/>
    </xmlCellPr>
  </singleXmlCell>
  <singleXmlCell id="424" xr6:uid="{00000000-000C-0000-FFFF-FFFFA3010000}" r="H95" connectionId="0">
    <xmlCellPr id="1" xr6:uid="{00000000-0010-0000-A301-000001000000}" uniqueName="P1076395">
      <xmlPr mapId="1" xpath="/GFI-IZD-POD/ISD-GFI-IZD-POD_1000341/P1076395" xmlDataType="decimal"/>
    </xmlCellPr>
  </singleXmlCell>
  <singleXmlCell id="425" xr6:uid="{00000000-000C-0000-FFFF-FFFFA4010000}" r="I95" connectionId="0">
    <xmlCellPr id="1" xr6:uid="{00000000-0010-0000-A401-000001000000}" uniqueName="P1076396">
      <xmlPr mapId="1" xpath="/GFI-IZD-POD/ISD-GFI-IZD-POD_1000341/P1076396" xmlDataType="decimal"/>
    </xmlCellPr>
  </singleXmlCell>
  <singleXmlCell id="426" xr6:uid="{00000000-000C-0000-FFFF-FFFFA5010000}" r="H96" connectionId="0">
    <xmlCellPr id="1" xr6:uid="{00000000-0010-0000-A501-000001000000}" uniqueName="P1076397">
      <xmlPr mapId="1" xpath="/GFI-IZD-POD/ISD-GFI-IZD-POD_1000341/P1076397" xmlDataType="decimal"/>
    </xmlCellPr>
  </singleXmlCell>
  <singleXmlCell id="427" xr6:uid="{00000000-000C-0000-FFFF-FFFFA6010000}" r="I96" connectionId="0">
    <xmlCellPr id="1" xr6:uid="{00000000-0010-0000-A601-000001000000}" uniqueName="P1076398">
      <xmlPr mapId="1" xpath="/GFI-IZD-POD/ISD-GFI-IZD-POD_1000341/P1076398" xmlDataType="decimal"/>
    </xmlCellPr>
  </singleXmlCell>
  <singleXmlCell id="432" xr6:uid="{00000000-000C-0000-FFFF-FFFFA7010000}" r="H97" connectionId="0">
    <xmlCellPr id="1" xr6:uid="{00000000-0010-0000-A701-000001000000}" uniqueName="P1076403">
      <xmlPr mapId="1" xpath="/GFI-IZD-POD/ISD-GFI-IZD-POD_1000341/P1076403" xmlDataType="decimal"/>
    </xmlCellPr>
  </singleXmlCell>
  <singleXmlCell id="433" xr6:uid="{00000000-000C-0000-FFFF-FFFFA8010000}" r="I97" connectionId="0">
    <xmlCellPr id="1" xr6:uid="{00000000-0010-0000-A801-000001000000}" uniqueName="P1076404">
      <xmlPr mapId="1" xpath="/GFI-IZD-POD/ISD-GFI-IZD-POD_1000341/P1076404" xmlDataType="decimal"/>
    </xmlCellPr>
  </singleXmlCell>
  <singleXmlCell id="434" xr6:uid="{00000000-000C-0000-FFFF-FFFFA9010000}" r="H107" connectionId="0">
    <xmlCellPr id="1" xr6:uid="{00000000-0010-0000-A901-000001000000}" uniqueName="P1076405">
      <xmlPr mapId="1" xpath="/GFI-IZD-POD/ISD-GFI-IZD-POD_1000341/P1076405" xmlDataType="decimal"/>
    </xmlCellPr>
  </singleXmlCell>
  <singleXmlCell id="435" xr6:uid="{00000000-000C-0000-FFFF-FFFFAA010000}" r="I107" connectionId="0">
    <xmlCellPr id="1" xr6:uid="{00000000-0010-0000-AA01-000001000000}" uniqueName="P1076406">
      <xmlPr mapId="1" xpath="/GFI-IZD-POD/ISD-GFI-IZD-POD_1000341/P1076406" xmlDataType="decimal"/>
    </xmlCellPr>
  </singleXmlCell>
  <singleXmlCell id="436" xr6:uid="{00000000-000C-0000-FFFF-FFFFAB010000}" r="H110" connectionId="0">
    <xmlCellPr id="1" xr6:uid="{00000000-0010-0000-AB01-000001000000}" uniqueName="P1076407">
      <xmlPr mapId="1" xpath="/GFI-IZD-POD/ISD-GFI-IZD-POD_1000341/P1076407" xmlDataType="decimal"/>
    </xmlCellPr>
  </singleXmlCell>
  <singleXmlCell id="437" xr6:uid="{00000000-000C-0000-FFFF-FFFFAC010000}" r="I110" connectionId="0">
    <xmlCellPr id="1" xr6:uid="{00000000-0010-0000-AC01-000001000000}" uniqueName="P1076408">
      <xmlPr mapId="1" xpath="/GFI-IZD-POD/ISD-GFI-IZD-POD_1000341/P1076408" xmlDataType="decimal"/>
    </xmlCellPr>
  </singleXmlCell>
  <singleXmlCell id="438" xr6:uid="{00000000-000C-0000-FFFF-FFFFAD010000}" r="H111" connectionId="0">
    <xmlCellPr id="1" xr6:uid="{00000000-0010-0000-AD01-000001000000}" uniqueName="P1076409">
      <xmlPr mapId="1" xpath="/GFI-IZD-POD/ISD-GFI-IZD-POD_1000341/P1076409" xmlDataType="decimal"/>
    </xmlCellPr>
  </singleXmlCell>
  <singleXmlCell id="439" xr6:uid="{00000000-000C-0000-FFFF-FFFFAE010000}" r="I111" connectionId="0">
    <xmlCellPr id="1" xr6:uid="{00000000-0010-0000-AE01-000001000000}" uniqueName="P1076410">
      <xmlPr mapId="1" xpath="/GFI-IZD-POD/ISD-GFI-IZD-POD_1000341/P1076410" xmlDataType="decimal"/>
    </xmlCellPr>
  </singleXmlCell>
  <singleXmlCell id="440" xr6:uid="{00000000-000C-0000-FFFF-FFFFAF010000}" r="H112" connectionId="0">
    <xmlCellPr id="1" xr6:uid="{00000000-0010-0000-AF01-000001000000}" uniqueName="P1076411">
      <xmlPr mapId="1" xpath="/GFI-IZD-POD/ISD-GFI-IZD-POD_1000341/P1076411" xmlDataType="decimal"/>
    </xmlCellPr>
  </singleXmlCell>
  <singleXmlCell id="441" xr6:uid="{00000000-000C-0000-FFFF-FFFFB0010000}" r="I112" connectionId="0">
    <xmlCellPr id="1" xr6:uid="{00000000-0010-0000-B001-000001000000}" uniqueName="P1076412">
      <xmlPr mapId="1" xpath="/GFI-IZD-POD/ISD-GFI-IZD-POD_1000341/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42" xr6:uid="{00000000-000C-0000-FFFF-FFFFB1010000}" r="H8" connectionId="0">
    <xmlCellPr id="1" xr6:uid="{00000000-0010-0000-B101-000001000000}" uniqueName="P1076413">
      <xmlPr mapId="1" xpath="/GFI-IZD-POD/NTI-GFI-IZD-POD_1000342/P1076413" xmlDataType="decimal"/>
    </xmlCellPr>
  </singleXmlCell>
  <singleXmlCell id="443" xr6:uid="{00000000-000C-0000-FFFF-FFFFB2010000}" r="I8" connectionId="0">
    <xmlCellPr id="1" xr6:uid="{00000000-0010-0000-B201-000001000000}" uniqueName="P1076414">
      <xmlPr mapId="1" xpath="/GFI-IZD-POD/NTI-GFI-IZD-POD_1000342/P1076414" xmlDataType="decimal"/>
    </xmlCellPr>
  </singleXmlCell>
  <singleXmlCell id="444" xr6:uid="{00000000-000C-0000-FFFF-FFFFB3010000}" r="H9" connectionId="0">
    <xmlCellPr id="1" xr6:uid="{00000000-0010-0000-B301-000001000000}" uniqueName="P1076415">
      <xmlPr mapId="1" xpath="/GFI-IZD-POD/NTI-GFI-IZD-POD_1000342/P1076415" xmlDataType="decimal"/>
    </xmlCellPr>
  </singleXmlCell>
  <singleXmlCell id="445" xr6:uid="{00000000-000C-0000-FFFF-FFFFB4010000}" r="I9" connectionId="0">
    <xmlCellPr id="1" xr6:uid="{00000000-0010-0000-B401-000001000000}" uniqueName="P1076416">
      <xmlPr mapId="1" xpath="/GFI-IZD-POD/NTI-GFI-IZD-POD_1000342/P1076416" xmlDataType="decimal"/>
    </xmlCellPr>
  </singleXmlCell>
  <singleXmlCell id="446" xr6:uid="{00000000-000C-0000-FFFF-FFFFB5010000}" r="H10" connectionId="0">
    <xmlCellPr id="1" xr6:uid="{00000000-0010-0000-B501-000001000000}" uniqueName="P1076417">
      <xmlPr mapId="1" xpath="/GFI-IZD-POD/NTI-GFI-IZD-POD_1000342/P1076417" xmlDataType="decimal"/>
    </xmlCellPr>
  </singleXmlCell>
  <singleXmlCell id="447" xr6:uid="{00000000-000C-0000-FFFF-FFFFB6010000}" r="I10" connectionId="0">
    <xmlCellPr id="1" xr6:uid="{00000000-0010-0000-B601-000001000000}" uniqueName="P1076418">
      <xmlPr mapId="1" xpath="/GFI-IZD-POD/NTI-GFI-IZD-POD_1000342/P1076418" xmlDataType="decimal"/>
    </xmlCellPr>
  </singleXmlCell>
  <singleXmlCell id="448" xr6:uid="{00000000-000C-0000-FFFF-FFFFB7010000}" r="H11" connectionId="0">
    <xmlCellPr id="1" xr6:uid="{00000000-0010-0000-B701-000001000000}" uniqueName="P1076419">
      <xmlPr mapId="1" xpath="/GFI-IZD-POD/NTI-GFI-IZD-POD_1000342/P1076419" xmlDataType="decimal"/>
    </xmlCellPr>
  </singleXmlCell>
  <singleXmlCell id="449" xr6:uid="{00000000-000C-0000-FFFF-FFFFB8010000}" r="I11" connectionId="0">
    <xmlCellPr id="1" xr6:uid="{00000000-0010-0000-B801-000001000000}" uniqueName="P1076420">
      <xmlPr mapId="1" xpath="/GFI-IZD-POD/NTI-GFI-IZD-POD_1000342/P1076420" xmlDataType="decimal"/>
    </xmlCellPr>
  </singleXmlCell>
  <singleXmlCell id="450" xr6:uid="{00000000-000C-0000-FFFF-FFFFB9010000}" r="H12" connectionId="0">
    <xmlCellPr id="1" xr6:uid="{00000000-0010-0000-B901-000001000000}" uniqueName="P1076421">
      <xmlPr mapId="1" xpath="/GFI-IZD-POD/NTI-GFI-IZD-POD_1000342/P1076421" xmlDataType="decimal"/>
    </xmlCellPr>
  </singleXmlCell>
  <singleXmlCell id="451" xr6:uid="{00000000-000C-0000-FFFF-FFFFBA010000}" r="I12" connectionId="0">
    <xmlCellPr id="1" xr6:uid="{00000000-0010-0000-BA01-000001000000}" uniqueName="P1076422">
      <xmlPr mapId="1" xpath="/GFI-IZD-POD/NTI-GFI-IZD-POD_1000342/P1076422" xmlDataType="decimal"/>
    </xmlCellPr>
  </singleXmlCell>
  <singleXmlCell id="452" xr6:uid="{00000000-000C-0000-FFFF-FFFFBB010000}" r="H13" connectionId="0">
    <xmlCellPr id="1" xr6:uid="{00000000-0010-0000-BB01-000001000000}" uniqueName="P1076423">
      <xmlPr mapId="1" xpath="/GFI-IZD-POD/NTI-GFI-IZD-POD_1000342/P1076423" xmlDataType="decimal"/>
    </xmlCellPr>
  </singleXmlCell>
  <singleXmlCell id="453" xr6:uid="{00000000-000C-0000-FFFF-FFFFBC010000}" r="I13" connectionId="0">
    <xmlCellPr id="1" xr6:uid="{00000000-0010-0000-BC01-000001000000}" uniqueName="P1076424">
      <xmlPr mapId="1" xpath="/GFI-IZD-POD/NTI-GFI-IZD-POD_1000342/P1076424" xmlDataType="decimal"/>
    </xmlCellPr>
  </singleXmlCell>
  <singleXmlCell id="454" xr6:uid="{00000000-000C-0000-FFFF-FFFFBD010000}" r="H14" connectionId="0">
    <xmlCellPr id="1" xr6:uid="{00000000-0010-0000-BD01-000001000000}" uniqueName="P1076425">
      <xmlPr mapId="1" xpath="/GFI-IZD-POD/NTI-GFI-IZD-POD_1000342/P1076425" xmlDataType="decimal"/>
    </xmlCellPr>
  </singleXmlCell>
  <singleXmlCell id="455" xr6:uid="{00000000-000C-0000-FFFF-FFFFBE010000}" r="I14" connectionId="0">
    <xmlCellPr id="1" xr6:uid="{00000000-0010-0000-BE01-000001000000}" uniqueName="P1076426">
      <xmlPr mapId="1" xpath="/GFI-IZD-POD/NTI-GFI-IZD-POD_1000342/P1076426" xmlDataType="decimal"/>
    </xmlCellPr>
  </singleXmlCell>
  <singleXmlCell id="456" xr6:uid="{00000000-000C-0000-FFFF-FFFFBF010000}" r="H15" connectionId="0">
    <xmlCellPr id="1" xr6:uid="{00000000-0010-0000-BF01-000001000000}" uniqueName="P1076427">
      <xmlPr mapId="1" xpath="/GFI-IZD-POD/NTI-GFI-IZD-POD_1000342/P1076427" xmlDataType="decimal"/>
    </xmlCellPr>
  </singleXmlCell>
  <singleXmlCell id="457" xr6:uid="{00000000-000C-0000-FFFF-FFFFC0010000}" r="I15" connectionId="0">
    <xmlCellPr id="1" xr6:uid="{00000000-0010-0000-C001-000001000000}" uniqueName="P1076428">
      <xmlPr mapId="1" xpath="/GFI-IZD-POD/NTI-GFI-IZD-POD_1000342/P1076428" xmlDataType="decimal"/>
    </xmlCellPr>
  </singleXmlCell>
  <singleXmlCell id="458" xr6:uid="{00000000-000C-0000-FFFF-FFFFC1010000}" r="H16" connectionId="0">
    <xmlCellPr id="1" xr6:uid="{00000000-0010-0000-C101-000001000000}" uniqueName="P1076429">
      <xmlPr mapId="1" xpath="/GFI-IZD-POD/NTI-GFI-IZD-POD_1000342/P1076429" xmlDataType="decimal"/>
    </xmlCellPr>
  </singleXmlCell>
  <singleXmlCell id="459" xr6:uid="{00000000-000C-0000-FFFF-FFFFC2010000}" r="I16" connectionId="0">
    <xmlCellPr id="1" xr6:uid="{00000000-0010-0000-C201-000001000000}" uniqueName="P1076430">
      <xmlPr mapId="1" xpath="/GFI-IZD-POD/NTI-GFI-IZD-POD_1000342/P1076430" xmlDataType="decimal"/>
    </xmlCellPr>
  </singleXmlCell>
  <singleXmlCell id="460" xr6:uid="{00000000-000C-0000-FFFF-FFFFC3010000}" r="H17" connectionId="0">
    <xmlCellPr id="1" xr6:uid="{00000000-0010-0000-C301-000001000000}" uniqueName="P1076431">
      <xmlPr mapId="1" xpath="/GFI-IZD-POD/NTI-GFI-IZD-POD_1000342/P1076431" xmlDataType="decimal"/>
    </xmlCellPr>
  </singleXmlCell>
  <singleXmlCell id="461" xr6:uid="{00000000-000C-0000-FFFF-FFFFC4010000}" r="I17" connectionId="0">
    <xmlCellPr id="1" xr6:uid="{00000000-0010-0000-C401-000001000000}" uniqueName="P1076432">
      <xmlPr mapId="1" xpath="/GFI-IZD-POD/NTI-GFI-IZD-POD_1000342/P1076432" xmlDataType="decimal"/>
    </xmlCellPr>
  </singleXmlCell>
  <singleXmlCell id="462" xr6:uid="{00000000-000C-0000-FFFF-FFFFC5010000}" r="H18" connectionId="0">
    <xmlCellPr id="1" xr6:uid="{00000000-0010-0000-C501-000001000000}" uniqueName="P1076433">
      <xmlPr mapId="1" xpath="/GFI-IZD-POD/NTI-GFI-IZD-POD_1000342/P1076433" xmlDataType="decimal"/>
    </xmlCellPr>
  </singleXmlCell>
  <singleXmlCell id="463" xr6:uid="{00000000-000C-0000-FFFF-FFFFC6010000}" r="I18" connectionId="0">
    <xmlCellPr id="1" xr6:uid="{00000000-0010-0000-C601-000001000000}" uniqueName="P1076434">
      <xmlPr mapId="1" xpath="/GFI-IZD-POD/NTI-GFI-IZD-POD_1000342/P1076434" xmlDataType="decimal"/>
    </xmlCellPr>
  </singleXmlCell>
  <singleXmlCell id="464" xr6:uid="{00000000-000C-0000-FFFF-FFFFC7010000}" r="H19" connectionId="0">
    <xmlCellPr id="1" xr6:uid="{00000000-0010-0000-C701-000001000000}" uniqueName="P1076435">
      <xmlPr mapId="1" xpath="/GFI-IZD-POD/NTI-GFI-IZD-POD_1000342/P1076435" xmlDataType="decimal"/>
    </xmlCellPr>
  </singleXmlCell>
  <singleXmlCell id="465" xr6:uid="{00000000-000C-0000-FFFF-FFFFC8010000}" r="I19" connectionId="0">
    <xmlCellPr id="1" xr6:uid="{00000000-0010-0000-C801-000001000000}" uniqueName="P1076436">
      <xmlPr mapId="1" xpath="/GFI-IZD-POD/NTI-GFI-IZD-POD_1000342/P1076436" xmlDataType="decimal"/>
    </xmlCellPr>
  </singleXmlCell>
  <singleXmlCell id="466" xr6:uid="{00000000-000C-0000-FFFF-FFFFC9010000}" r="H20" connectionId="0">
    <xmlCellPr id="1" xr6:uid="{00000000-0010-0000-C901-000001000000}" uniqueName="P1076437">
      <xmlPr mapId="1" xpath="/GFI-IZD-POD/NTI-GFI-IZD-POD_1000342/P1076437" xmlDataType="decimal"/>
    </xmlCellPr>
  </singleXmlCell>
  <singleXmlCell id="467" xr6:uid="{00000000-000C-0000-FFFF-FFFFCA010000}" r="I20" connectionId="0">
    <xmlCellPr id="1" xr6:uid="{00000000-0010-0000-CA01-000001000000}" uniqueName="P1076438">
      <xmlPr mapId="1" xpath="/GFI-IZD-POD/NTI-GFI-IZD-POD_1000342/P1076438" xmlDataType="decimal"/>
    </xmlCellPr>
  </singleXmlCell>
  <singleXmlCell id="468" xr6:uid="{00000000-000C-0000-FFFF-FFFFCB010000}" r="H21" connectionId="0">
    <xmlCellPr id="1" xr6:uid="{00000000-0010-0000-CB01-000001000000}" uniqueName="P1076439">
      <xmlPr mapId="1" xpath="/GFI-IZD-POD/NTI-GFI-IZD-POD_1000342/P1076439" xmlDataType="decimal"/>
    </xmlCellPr>
  </singleXmlCell>
  <singleXmlCell id="469" xr6:uid="{00000000-000C-0000-FFFF-FFFFCC010000}" r="I21" connectionId="0">
    <xmlCellPr id="1" xr6:uid="{00000000-0010-0000-CC01-000001000000}" uniqueName="P1076440">
      <xmlPr mapId="1" xpath="/GFI-IZD-POD/NTI-GFI-IZD-POD_1000342/P1076440" xmlDataType="decimal"/>
    </xmlCellPr>
  </singleXmlCell>
  <singleXmlCell id="470" xr6:uid="{00000000-000C-0000-FFFF-FFFFCD010000}" r="H22" connectionId="0">
    <xmlCellPr id="1" xr6:uid="{00000000-0010-0000-CD01-000001000000}" uniqueName="P1076441">
      <xmlPr mapId="1" xpath="/GFI-IZD-POD/NTI-GFI-IZD-POD_1000342/P1076441" xmlDataType="decimal"/>
    </xmlCellPr>
  </singleXmlCell>
  <singleXmlCell id="471" xr6:uid="{00000000-000C-0000-FFFF-FFFFCE010000}" r="I22" connectionId="0">
    <xmlCellPr id="1" xr6:uid="{00000000-0010-0000-CE01-000001000000}" uniqueName="P1076442">
      <xmlPr mapId="1" xpath="/GFI-IZD-POD/NTI-GFI-IZD-POD_1000342/P1076442" xmlDataType="decimal"/>
    </xmlCellPr>
  </singleXmlCell>
  <singleXmlCell id="472" xr6:uid="{00000000-000C-0000-FFFF-FFFFCF010000}" r="H23" connectionId="0">
    <xmlCellPr id="1" xr6:uid="{00000000-0010-0000-CF01-000001000000}" uniqueName="P1076443">
      <xmlPr mapId="1" xpath="/GFI-IZD-POD/NTI-GFI-IZD-POD_1000342/P1076443" xmlDataType="decimal"/>
    </xmlCellPr>
  </singleXmlCell>
  <singleXmlCell id="473" xr6:uid="{00000000-000C-0000-FFFF-FFFFD0010000}" r="I23" connectionId="0">
    <xmlCellPr id="1" xr6:uid="{00000000-0010-0000-D001-000001000000}" uniqueName="P1076444">
      <xmlPr mapId="1" xpath="/GFI-IZD-POD/NTI-GFI-IZD-POD_1000342/P1076444" xmlDataType="decimal"/>
    </xmlCellPr>
  </singleXmlCell>
  <singleXmlCell id="474" xr6:uid="{00000000-000C-0000-FFFF-FFFFD1010000}" r="H24" connectionId="0">
    <xmlCellPr id="1" xr6:uid="{00000000-0010-0000-D101-000001000000}" uniqueName="P1076445">
      <xmlPr mapId="1" xpath="/GFI-IZD-POD/NTI-GFI-IZD-POD_1000342/P1076445" xmlDataType="decimal"/>
    </xmlCellPr>
  </singleXmlCell>
  <singleXmlCell id="475" xr6:uid="{00000000-000C-0000-FFFF-FFFFD2010000}" r="I24" connectionId="0">
    <xmlCellPr id="1" xr6:uid="{00000000-0010-0000-D201-000001000000}" uniqueName="P1076446">
      <xmlPr mapId="1" xpath="/GFI-IZD-POD/NTI-GFI-IZD-POD_1000342/P1076446" xmlDataType="decimal"/>
    </xmlCellPr>
  </singleXmlCell>
  <singleXmlCell id="476" xr6:uid="{00000000-000C-0000-FFFF-FFFFD3010000}" r="H25" connectionId="0">
    <xmlCellPr id="1" xr6:uid="{00000000-0010-0000-D301-000001000000}" uniqueName="P1076447">
      <xmlPr mapId="1" xpath="/GFI-IZD-POD/NTI-GFI-IZD-POD_1000342/P1076447" xmlDataType="decimal"/>
    </xmlCellPr>
  </singleXmlCell>
  <singleXmlCell id="477" xr6:uid="{00000000-000C-0000-FFFF-FFFFD4010000}" r="I25" connectionId="0">
    <xmlCellPr id="1" xr6:uid="{00000000-0010-0000-D401-000001000000}" uniqueName="P1076448">
      <xmlPr mapId="1" xpath="/GFI-IZD-POD/NTI-GFI-IZD-POD_1000342/P1076448" xmlDataType="decimal"/>
    </xmlCellPr>
  </singleXmlCell>
  <singleXmlCell id="478" xr6:uid="{00000000-000C-0000-FFFF-FFFFD5010000}" r="H26" connectionId="0">
    <xmlCellPr id="1" xr6:uid="{00000000-0010-0000-D501-000001000000}" uniqueName="P1076449">
      <xmlPr mapId="1" xpath="/GFI-IZD-POD/NTI-GFI-IZD-POD_1000342/P1076449" xmlDataType="decimal"/>
    </xmlCellPr>
  </singleXmlCell>
  <singleXmlCell id="479" xr6:uid="{00000000-000C-0000-FFFF-FFFFD6010000}" r="I26" connectionId="0">
    <xmlCellPr id="1" xr6:uid="{00000000-0010-0000-D601-000001000000}" uniqueName="P1076450">
      <xmlPr mapId="1" xpath="/GFI-IZD-POD/NTI-GFI-IZD-POD_1000342/P1076450" xmlDataType="decimal"/>
    </xmlCellPr>
  </singleXmlCell>
  <singleXmlCell id="480" xr6:uid="{00000000-000C-0000-FFFF-FFFFD7010000}" r="H27" connectionId="0">
    <xmlCellPr id="1" xr6:uid="{00000000-0010-0000-D701-000001000000}" uniqueName="P1076451">
      <xmlPr mapId="1" xpath="/GFI-IZD-POD/NTI-GFI-IZD-POD_1000342/P1076451" xmlDataType="decimal"/>
    </xmlCellPr>
  </singleXmlCell>
  <singleXmlCell id="481" xr6:uid="{00000000-000C-0000-FFFF-FFFFD8010000}" r="I27" connectionId="0">
    <xmlCellPr id="1" xr6:uid="{00000000-0010-0000-D801-000001000000}" uniqueName="P1076452">
      <xmlPr mapId="1" xpath="/GFI-IZD-POD/NTI-GFI-IZD-POD_1000342/P1076452" xmlDataType="decimal"/>
    </xmlCellPr>
  </singleXmlCell>
  <singleXmlCell id="482" xr6:uid="{00000000-000C-0000-FFFF-FFFFD9010000}" r="H29" connectionId="0">
    <xmlCellPr id="1" xr6:uid="{00000000-0010-0000-D901-000001000000}" uniqueName="P1076453">
      <xmlPr mapId="1" xpath="/GFI-IZD-POD/NTI-GFI-IZD-POD_1000342/P1076453" xmlDataType="decimal"/>
    </xmlCellPr>
  </singleXmlCell>
  <singleXmlCell id="483" xr6:uid="{00000000-000C-0000-FFFF-FFFFDA010000}" r="I29" connectionId="0">
    <xmlCellPr id="1" xr6:uid="{00000000-0010-0000-DA01-000001000000}" uniqueName="P1076454">
      <xmlPr mapId="1" xpath="/GFI-IZD-POD/NTI-GFI-IZD-POD_1000342/P1076454" xmlDataType="decimal"/>
    </xmlCellPr>
  </singleXmlCell>
  <singleXmlCell id="484" xr6:uid="{00000000-000C-0000-FFFF-FFFFDB010000}" r="H30" connectionId="0">
    <xmlCellPr id="1" xr6:uid="{00000000-0010-0000-DB01-000001000000}" uniqueName="P1076455">
      <xmlPr mapId="1" xpath="/GFI-IZD-POD/NTI-GFI-IZD-POD_1000342/P1076455" xmlDataType="decimal"/>
    </xmlCellPr>
  </singleXmlCell>
  <singleXmlCell id="485" xr6:uid="{00000000-000C-0000-FFFF-FFFFDC010000}" r="I30" connectionId="0">
    <xmlCellPr id="1" xr6:uid="{00000000-0010-0000-DC01-000001000000}" uniqueName="P1076456">
      <xmlPr mapId="1" xpath="/GFI-IZD-POD/NTI-GFI-IZD-POD_1000342/P1076456" xmlDataType="decimal"/>
    </xmlCellPr>
  </singleXmlCell>
  <singleXmlCell id="486" xr6:uid="{00000000-000C-0000-FFFF-FFFFDD010000}" r="H31" connectionId="0">
    <xmlCellPr id="1" xr6:uid="{00000000-0010-0000-DD01-000001000000}" uniqueName="P1076457">
      <xmlPr mapId="1" xpath="/GFI-IZD-POD/NTI-GFI-IZD-POD_1000342/P1076457" xmlDataType="decimal"/>
    </xmlCellPr>
  </singleXmlCell>
  <singleXmlCell id="487" xr6:uid="{00000000-000C-0000-FFFF-FFFFDE010000}" r="I31" connectionId="0">
    <xmlCellPr id="1" xr6:uid="{00000000-0010-0000-DE01-000001000000}" uniqueName="P1076458">
      <xmlPr mapId="1" xpath="/GFI-IZD-POD/NTI-GFI-IZD-POD_1000342/P1076458" xmlDataType="decimal"/>
    </xmlCellPr>
  </singleXmlCell>
  <singleXmlCell id="488" xr6:uid="{00000000-000C-0000-FFFF-FFFFDF010000}" r="H32" connectionId="0">
    <xmlCellPr id="1" xr6:uid="{00000000-0010-0000-DF01-000001000000}" uniqueName="P1076459">
      <xmlPr mapId="1" xpath="/GFI-IZD-POD/NTI-GFI-IZD-POD_1000342/P1076459" xmlDataType="decimal"/>
    </xmlCellPr>
  </singleXmlCell>
  <singleXmlCell id="489" xr6:uid="{00000000-000C-0000-FFFF-FFFFE0010000}" r="I32" connectionId="0">
    <xmlCellPr id="1" xr6:uid="{00000000-0010-0000-E001-000001000000}" uniqueName="P1076460">
      <xmlPr mapId="1" xpath="/GFI-IZD-POD/NTI-GFI-IZD-POD_1000342/P1076460" xmlDataType="decimal"/>
    </xmlCellPr>
  </singleXmlCell>
  <singleXmlCell id="490" xr6:uid="{00000000-000C-0000-FFFF-FFFFE1010000}" r="H33" connectionId="0">
    <xmlCellPr id="1" xr6:uid="{00000000-0010-0000-E101-000001000000}" uniqueName="P1076461">
      <xmlPr mapId="1" xpath="/GFI-IZD-POD/NTI-GFI-IZD-POD_1000342/P1076461" xmlDataType="decimal"/>
    </xmlCellPr>
  </singleXmlCell>
  <singleXmlCell id="491" xr6:uid="{00000000-000C-0000-FFFF-FFFFE2010000}" r="I33" connectionId="0">
    <xmlCellPr id="1" xr6:uid="{00000000-0010-0000-E201-000001000000}" uniqueName="P1076462">
      <xmlPr mapId="1" xpath="/GFI-IZD-POD/NTI-GFI-IZD-POD_1000342/P1076462" xmlDataType="decimal"/>
    </xmlCellPr>
  </singleXmlCell>
  <singleXmlCell id="492" xr6:uid="{00000000-000C-0000-FFFF-FFFFE3010000}" r="H34" connectionId="0">
    <xmlCellPr id="1" xr6:uid="{00000000-0010-0000-E301-000001000000}" uniqueName="P1076463">
      <xmlPr mapId="1" xpath="/GFI-IZD-POD/NTI-GFI-IZD-POD_1000342/P1076463" xmlDataType="decimal"/>
    </xmlCellPr>
  </singleXmlCell>
  <singleXmlCell id="493" xr6:uid="{00000000-000C-0000-FFFF-FFFFE4010000}" r="I34" connectionId="0">
    <xmlCellPr id="1" xr6:uid="{00000000-0010-0000-E401-000001000000}" uniqueName="P1076464">
      <xmlPr mapId="1" xpath="/GFI-IZD-POD/NTI-GFI-IZD-POD_1000342/P1076464" xmlDataType="decimal"/>
    </xmlCellPr>
  </singleXmlCell>
  <singleXmlCell id="494" xr6:uid="{00000000-000C-0000-FFFF-FFFFE5010000}" r="H35" connectionId="0">
    <xmlCellPr id="1" xr6:uid="{00000000-0010-0000-E501-000001000000}" uniqueName="P1076465">
      <xmlPr mapId="1" xpath="/GFI-IZD-POD/NTI-GFI-IZD-POD_1000342/P1076465" xmlDataType="decimal"/>
    </xmlCellPr>
  </singleXmlCell>
  <singleXmlCell id="495" xr6:uid="{00000000-000C-0000-FFFF-FFFFE6010000}" r="I35" connectionId="0">
    <xmlCellPr id="1" xr6:uid="{00000000-0010-0000-E601-000001000000}" uniqueName="P1076466">
      <xmlPr mapId="1" xpath="/GFI-IZD-POD/NTI-GFI-IZD-POD_1000342/P1076466" xmlDataType="decimal"/>
    </xmlCellPr>
  </singleXmlCell>
  <singleXmlCell id="496" xr6:uid="{00000000-000C-0000-FFFF-FFFFE7010000}" r="H36" connectionId="0">
    <xmlCellPr id="1" xr6:uid="{00000000-0010-0000-E701-000001000000}" uniqueName="P1076467">
      <xmlPr mapId="1" xpath="/GFI-IZD-POD/NTI-GFI-IZD-POD_1000342/P1076467" xmlDataType="decimal"/>
    </xmlCellPr>
  </singleXmlCell>
  <singleXmlCell id="497" xr6:uid="{00000000-000C-0000-FFFF-FFFFE8010000}" r="I36" connectionId="0">
    <xmlCellPr id="1" xr6:uid="{00000000-0010-0000-E801-000001000000}" uniqueName="P1076468">
      <xmlPr mapId="1" xpath="/GFI-IZD-POD/NTI-GFI-IZD-POD_1000342/P1076468" xmlDataType="decimal"/>
    </xmlCellPr>
  </singleXmlCell>
  <singleXmlCell id="498" xr6:uid="{00000000-000C-0000-FFFF-FFFFE9010000}" r="H37" connectionId="0">
    <xmlCellPr id="1" xr6:uid="{00000000-0010-0000-E901-000001000000}" uniqueName="P1076469">
      <xmlPr mapId="1" xpath="/GFI-IZD-POD/NTI-GFI-IZD-POD_1000342/P1076469" xmlDataType="decimal"/>
    </xmlCellPr>
  </singleXmlCell>
  <singleXmlCell id="499" xr6:uid="{00000000-000C-0000-FFFF-FFFFEA010000}" r="I37" connectionId="0">
    <xmlCellPr id="1" xr6:uid="{00000000-0010-0000-EA01-000001000000}" uniqueName="P1076470">
      <xmlPr mapId="1" xpath="/GFI-IZD-POD/NTI-GFI-IZD-POD_1000342/P1076470" xmlDataType="decimal"/>
    </xmlCellPr>
  </singleXmlCell>
  <singleXmlCell id="500" xr6:uid="{00000000-000C-0000-FFFF-FFFFEB010000}" r="H38" connectionId="0">
    <xmlCellPr id="1" xr6:uid="{00000000-0010-0000-EB01-000001000000}" uniqueName="P1076471">
      <xmlPr mapId="1" xpath="/GFI-IZD-POD/NTI-GFI-IZD-POD_1000342/P1076471" xmlDataType="decimal"/>
    </xmlCellPr>
  </singleXmlCell>
  <singleXmlCell id="501" xr6:uid="{00000000-000C-0000-FFFF-FFFFEC010000}" r="I38" connectionId="0">
    <xmlCellPr id="1" xr6:uid="{00000000-0010-0000-EC01-000001000000}" uniqueName="P1076472">
      <xmlPr mapId="1" xpath="/GFI-IZD-POD/NTI-GFI-IZD-POD_1000342/P1076472" xmlDataType="decimal"/>
    </xmlCellPr>
  </singleXmlCell>
  <singleXmlCell id="502" xr6:uid="{00000000-000C-0000-FFFF-FFFFED010000}" r="H39" connectionId="0">
    <xmlCellPr id="1" xr6:uid="{00000000-0010-0000-ED01-000001000000}" uniqueName="P1076473">
      <xmlPr mapId="1" xpath="/GFI-IZD-POD/NTI-GFI-IZD-POD_1000342/P1076473" xmlDataType="decimal"/>
    </xmlCellPr>
  </singleXmlCell>
  <singleXmlCell id="503" xr6:uid="{00000000-000C-0000-FFFF-FFFFEE010000}" r="I39" connectionId="0">
    <xmlCellPr id="1" xr6:uid="{00000000-0010-0000-EE01-000001000000}" uniqueName="P1076474">
      <xmlPr mapId="1" xpath="/GFI-IZD-POD/NTI-GFI-IZD-POD_1000342/P1076474" xmlDataType="decimal"/>
    </xmlCellPr>
  </singleXmlCell>
  <singleXmlCell id="504" xr6:uid="{00000000-000C-0000-FFFF-FFFFEF010000}" r="H40" connectionId="0">
    <xmlCellPr id="1" xr6:uid="{00000000-0010-0000-EF01-000001000000}" uniqueName="P1076475">
      <xmlPr mapId="1" xpath="/GFI-IZD-POD/NTI-GFI-IZD-POD_1000342/P1076475" xmlDataType="decimal"/>
    </xmlCellPr>
  </singleXmlCell>
  <singleXmlCell id="505" xr6:uid="{00000000-000C-0000-FFFF-FFFFF0010000}" r="I40" connectionId="0">
    <xmlCellPr id="1" xr6:uid="{00000000-0010-0000-F001-000001000000}" uniqueName="P1076476">
      <xmlPr mapId="1" xpath="/GFI-IZD-POD/NTI-GFI-IZD-POD_1000342/P1076476" xmlDataType="decimal"/>
    </xmlCellPr>
  </singleXmlCell>
  <singleXmlCell id="506" xr6:uid="{00000000-000C-0000-FFFF-FFFFF1010000}" r="H41" connectionId="0">
    <xmlCellPr id="1" xr6:uid="{00000000-0010-0000-F101-000001000000}" uniqueName="P1076477">
      <xmlPr mapId="1" xpath="/GFI-IZD-POD/NTI-GFI-IZD-POD_1000342/P1076477" xmlDataType="decimal"/>
    </xmlCellPr>
  </singleXmlCell>
  <singleXmlCell id="507" xr6:uid="{00000000-000C-0000-FFFF-FFFFF2010000}" r="I41" connectionId="0">
    <xmlCellPr id="1" xr6:uid="{00000000-0010-0000-F201-000001000000}" uniqueName="P1076478">
      <xmlPr mapId="1" xpath="/GFI-IZD-POD/NTI-GFI-IZD-POD_1000342/P1076478" xmlDataType="decimal"/>
    </xmlCellPr>
  </singleXmlCell>
  <singleXmlCell id="508" xr6:uid="{00000000-000C-0000-FFFF-FFFFF3010000}" r="H42" connectionId="0">
    <xmlCellPr id="1" xr6:uid="{00000000-0010-0000-F301-000001000000}" uniqueName="P1076479">
      <xmlPr mapId="1" xpath="/GFI-IZD-POD/NTI-GFI-IZD-POD_1000342/P1076479" xmlDataType="decimal"/>
    </xmlCellPr>
  </singleXmlCell>
  <singleXmlCell id="509" xr6:uid="{00000000-000C-0000-FFFF-FFFFF4010000}" r="I42" connectionId="0">
    <xmlCellPr id="1" xr6:uid="{00000000-0010-0000-F401-000001000000}" uniqueName="P1076480">
      <xmlPr mapId="1" xpath="/GFI-IZD-POD/NTI-GFI-IZD-POD_1000342/P1076480" xmlDataType="decimal"/>
    </xmlCellPr>
  </singleXmlCell>
  <singleXmlCell id="510" xr6:uid="{00000000-000C-0000-FFFF-FFFFF5010000}" r="H44" connectionId="0">
    <xmlCellPr id="1" xr6:uid="{00000000-0010-0000-F501-000001000000}" uniqueName="P1076481">
      <xmlPr mapId="1" xpath="/GFI-IZD-POD/NTI-GFI-IZD-POD_1000342/P1076481" xmlDataType="decimal"/>
    </xmlCellPr>
  </singleXmlCell>
  <singleXmlCell id="511" xr6:uid="{00000000-000C-0000-FFFF-FFFFF6010000}" r="I44" connectionId="0">
    <xmlCellPr id="1" xr6:uid="{00000000-0010-0000-F601-000001000000}" uniqueName="P1076482">
      <xmlPr mapId="1" xpath="/GFI-IZD-POD/NTI-GFI-IZD-POD_1000342/P1076482" xmlDataType="decimal"/>
    </xmlCellPr>
  </singleXmlCell>
  <singleXmlCell id="512" xr6:uid="{00000000-000C-0000-FFFF-FFFFF7010000}" r="H45" connectionId="0">
    <xmlCellPr id="1" xr6:uid="{00000000-0010-0000-F701-000001000000}" uniqueName="P1076483">
      <xmlPr mapId="1" xpath="/GFI-IZD-POD/NTI-GFI-IZD-POD_1000342/P1076483" xmlDataType="decimal"/>
    </xmlCellPr>
  </singleXmlCell>
  <singleXmlCell id="513" xr6:uid="{00000000-000C-0000-FFFF-FFFFF8010000}" r="I45" connectionId="0">
    <xmlCellPr id="1" xr6:uid="{00000000-0010-0000-F801-000001000000}" uniqueName="P1076484">
      <xmlPr mapId="1" xpath="/GFI-IZD-POD/NTI-GFI-IZD-POD_1000342/P1076484" xmlDataType="decimal"/>
    </xmlCellPr>
  </singleXmlCell>
  <singleXmlCell id="514" xr6:uid="{00000000-000C-0000-FFFF-FFFFF9010000}" r="H46" connectionId="0">
    <xmlCellPr id="1" xr6:uid="{00000000-0010-0000-F901-000001000000}" uniqueName="P1076485">
      <xmlPr mapId="1" xpath="/GFI-IZD-POD/NTI-GFI-IZD-POD_1000342/P1076485" xmlDataType="decimal"/>
    </xmlCellPr>
  </singleXmlCell>
  <singleXmlCell id="515" xr6:uid="{00000000-000C-0000-FFFF-FFFFFA010000}" r="I46" connectionId="0">
    <xmlCellPr id="1" xr6:uid="{00000000-0010-0000-FA01-000001000000}" uniqueName="P1076486">
      <xmlPr mapId="1" xpath="/GFI-IZD-POD/NTI-GFI-IZD-POD_1000342/P1076486" xmlDataType="decimal"/>
    </xmlCellPr>
  </singleXmlCell>
  <singleXmlCell id="516" xr6:uid="{00000000-000C-0000-FFFF-FFFFFB010000}" r="H47" connectionId="0">
    <xmlCellPr id="1" xr6:uid="{00000000-0010-0000-FB01-000001000000}" uniqueName="P1076487">
      <xmlPr mapId="1" xpath="/GFI-IZD-POD/NTI-GFI-IZD-POD_1000342/P1076487" xmlDataType="decimal"/>
    </xmlCellPr>
  </singleXmlCell>
  <singleXmlCell id="517" xr6:uid="{00000000-000C-0000-FFFF-FFFFFC010000}" r="I47" connectionId="0">
    <xmlCellPr id="1" xr6:uid="{00000000-0010-0000-FC01-000001000000}" uniqueName="P1076488">
      <xmlPr mapId="1" xpath="/GFI-IZD-POD/NTI-GFI-IZD-POD_1000342/P1076488" xmlDataType="decimal"/>
    </xmlCellPr>
  </singleXmlCell>
  <singleXmlCell id="518" xr6:uid="{00000000-000C-0000-FFFF-FFFFFD010000}" r="H48" connectionId="0">
    <xmlCellPr id="1" xr6:uid="{00000000-0010-0000-FD01-000001000000}" uniqueName="P1076489">
      <xmlPr mapId="1" xpath="/GFI-IZD-POD/NTI-GFI-IZD-POD_1000342/P1076489" xmlDataType="decimal"/>
    </xmlCellPr>
  </singleXmlCell>
  <singleXmlCell id="519" xr6:uid="{00000000-000C-0000-FFFF-FFFFFE010000}" r="I48" connectionId="0">
    <xmlCellPr id="1" xr6:uid="{00000000-0010-0000-FE01-000001000000}" uniqueName="P1076490">
      <xmlPr mapId="1" xpath="/GFI-IZD-POD/NTI-GFI-IZD-POD_1000342/P1076490" xmlDataType="decimal"/>
    </xmlCellPr>
  </singleXmlCell>
  <singleXmlCell id="520" xr6:uid="{00000000-000C-0000-FFFF-FFFFFF010000}" r="H49" connectionId="0">
    <xmlCellPr id="1" xr6:uid="{00000000-0010-0000-FF01-000001000000}" uniqueName="P1076491">
      <xmlPr mapId="1" xpath="/GFI-IZD-POD/NTI-GFI-IZD-POD_1000342/P1076491" xmlDataType="decimal"/>
    </xmlCellPr>
  </singleXmlCell>
  <singleXmlCell id="521" xr6:uid="{00000000-000C-0000-FFFF-FFFF00020000}" r="I49" connectionId="0">
    <xmlCellPr id="1" xr6:uid="{00000000-0010-0000-0002-000001000000}" uniqueName="P1076492">
      <xmlPr mapId="1" xpath="/GFI-IZD-POD/NTI-GFI-IZD-POD_1000342/P1076492" xmlDataType="decimal"/>
    </xmlCellPr>
  </singleXmlCell>
  <singleXmlCell id="522" xr6:uid="{00000000-000C-0000-FFFF-FFFF01020000}" r="H50" connectionId="0">
    <xmlCellPr id="1" xr6:uid="{00000000-0010-0000-0102-000001000000}" uniqueName="P1076493">
      <xmlPr mapId="1" xpath="/GFI-IZD-POD/NTI-GFI-IZD-POD_1000342/P1076493" xmlDataType="decimal"/>
    </xmlCellPr>
  </singleXmlCell>
  <singleXmlCell id="523" xr6:uid="{00000000-000C-0000-FFFF-FFFF02020000}" r="I50" connectionId="0">
    <xmlCellPr id="1" xr6:uid="{00000000-0010-0000-0202-000001000000}" uniqueName="P1076494">
      <xmlPr mapId="1" xpath="/GFI-IZD-POD/NTI-GFI-IZD-POD_1000342/P1076494" xmlDataType="decimal"/>
    </xmlCellPr>
  </singleXmlCell>
  <singleXmlCell id="524" xr6:uid="{00000000-000C-0000-FFFF-FFFF03020000}" r="H51" connectionId="0">
    <xmlCellPr id="1" xr6:uid="{00000000-0010-0000-0302-000001000000}" uniqueName="P1076495">
      <xmlPr mapId="1" xpath="/GFI-IZD-POD/NTI-GFI-IZD-POD_1000342/P1076495" xmlDataType="decimal"/>
    </xmlCellPr>
  </singleXmlCell>
  <singleXmlCell id="525" xr6:uid="{00000000-000C-0000-FFFF-FFFF04020000}" r="I51" connectionId="0">
    <xmlCellPr id="1" xr6:uid="{00000000-0010-0000-0402-000001000000}" uniqueName="P1076496">
      <xmlPr mapId="1" xpath="/GFI-IZD-POD/NTI-GFI-IZD-POD_1000342/P1076496" xmlDataType="decimal"/>
    </xmlCellPr>
  </singleXmlCell>
  <singleXmlCell id="526" xr6:uid="{00000000-000C-0000-FFFF-FFFF05020000}" r="H52" connectionId="0">
    <xmlCellPr id="1" xr6:uid="{00000000-0010-0000-0502-000001000000}" uniqueName="P1078211">
      <xmlPr mapId="1" xpath="/GFI-IZD-POD/NTI-GFI-IZD-POD_1000342/P1078211" xmlDataType="decimal"/>
    </xmlCellPr>
  </singleXmlCell>
  <singleXmlCell id="527" xr6:uid="{00000000-000C-0000-FFFF-FFFF06020000}" r="I52" connectionId="0">
    <xmlCellPr id="1" xr6:uid="{00000000-0010-0000-0602-000001000000}" uniqueName="P1078212">
      <xmlPr mapId="1" xpath="/GFI-IZD-POD/NTI-GFI-IZD-POD_1000342/P1078212" xmlDataType="decimal"/>
    </xmlCellPr>
  </singleXmlCell>
  <singleXmlCell id="528" xr6:uid="{00000000-000C-0000-FFFF-FFFF07020000}" r="H53" connectionId="0">
    <xmlCellPr id="1" xr6:uid="{00000000-0010-0000-0702-000001000000}" uniqueName="P1078213">
      <xmlPr mapId="1" xpath="/GFI-IZD-POD/NTI-GFI-IZD-POD_1000342/P1078213" xmlDataType="decimal"/>
    </xmlCellPr>
  </singleXmlCell>
  <singleXmlCell id="529" xr6:uid="{00000000-000C-0000-FFFF-FFFF08020000}" r="I53" connectionId="0">
    <xmlCellPr id="1" xr6:uid="{00000000-0010-0000-0802-000001000000}" uniqueName="P1078214">
      <xmlPr mapId="1" xpath="/GFI-IZD-POD/NTI-GFI-IZD-POD_1000342/P1078214" xmlDataType="decimal"/>
    </xmlCellPr>
  </singleXmlCell>
  <singleXmlCell id="530" xr6:uid="{00000000-000C-0000-FFFF-FFFF09020000}" r="H54" connectionId="0">
    <xmlCellPr id="1" xr6:uid="{00000000-0010-0000-0902-000001000000}" uniqueName="P1078216">
      <xmlPr mapId="1" xpath="/GFI-IZD-POD/NTI-GFI-IZD-POD_1000342/P1078216" xmlDataType="decimal"/>
    </xmlCellPr>
  </singleXmlCell>
  <singleXmlCell id="531" xr6:uid="{00000000-000C-0000-FFFF-FFFF0A020000}" r="I54" connectionId="0">
    <xmlCellPr id="1" xr6:uid="{00000000-0010-0000-0A02-000001000000}" uniqueName="P1078218">
      <xmlPr mapId="1" xpath="/GFI-IZD-POD/NTI-GFI-IZD-POD_1000342/P1078218" xmlDataType="decimal"/>
    </xmlCellPr>
  </singleXmlCell>
  <singleXmlCell id="532" xr6:uid="{00000000-000C-0000-FFFF-FFFF0B020000}" r="H55" connectionId="0">
    <xmlCellPr id="1" xr6:uid="{00000000-0010-0000-0B02-000001000000}" uniqueName="P1078219">
      <xmlPr mapId="1" xpath="/GFI-IZD-POD/NTI-GFI-IZD-POD_1000342/P1078219" xmlDataType="decimal"/>
    </xmlCellPr>
  </singleXmlCell>
  <singleXmlCell id="533" xr6:uid="{00000000-000C-0000-FFFF-FFFF0C020000}" r="I55" connectionId="0">
    <xmlCellPr id="1" xr6:uid="{00000000-0010-0000-0C02-000001000000}" uniqueName="P1078221">
      <xmlPr mapId="1" xpath="/GFI-IZD-POD/NTI-GFI-IZD-POD_1000342/P1078221" xmlDataType="decimal"/>
    </xmlCellPr>
  </singleXmlCell>
  <singleXmlCell id="534" xr6:uid="{00000000-000C-0000-FFFF-FFFF0D020000}" r="H56" connectionId="0">
    <xmlCellPr id="1" xr6:uid="{00000000-0010-0000-0D02-000001000000}" uniqueName="P1078223">
      <xmlPr mapId="1" xpath="/GFI-IZD-POD/NTI-GFI-IZD-POD_1000342/P1078223" xmlDataType="decimal"/>
    </xmlCellPr>
  </singleXmlCell>
  <singleXmlCell id="535" xr6:uid="{00000000-000C-0000-FFFF-FFFF0E020000}" r="I56" connectionId="0">
    <xmlCellPr id="1" xr6:uid="{00000000-0010-0000-0E02-000001000000}" uniqueName="P1078225">
      <xmlPr mapId="1" xpath="/GFI-IZD-POD/NTI-GFI-IZD-POD_1000342/P1078225" xmlDataType="decimal"/>
    </xmlCellPr>
  </singleXmlCell>
  <singleXmlCell id="536" xr6:uid="{00000000-000C-0000-FFFF-FFFF0F020000}" r="H57" connectionId="0">
    <xmlCellPr id="1" xr6:uid="{00000000-0010-0000-0F02-000001000000}" uniqueName="P1078227">
      <xmlPr mapId="1" xpath="/GFI-IZD-POD/NTI-GFI-IZD-POD_1000342/P1078227" xmlDataType="decimal"/>
    </xmlCellPr>
  </singleXmlCell>
  <singleXmlCell id="537" xr6:uid="{00000000-000C-0000-FFFF-FFFF10020000}" r="I57" connectionId="0">
    <xmlCellPr id="1" xr6:uid="{00000000-0010-0000-1002-000001000000}" uniqueName="P1078228">
      <xmlPr mapId="1" xpath="/GFI-IZD-POD/NTI-GFI-IZD-POD_1000342/P1078228" xmlDataType="decimal"/>
    </xmlCellPr>
  </singleXmlCell>
  <singleXmlCell id="538" xr6:uid="{00000000-000C-0000-FFFF-FFFF11020000}" r="H58" connectionId="0">
    <xmlCellPr id="1" xr6:uid="{00000000-0010-0000-1102-000001000000}" uniqueName="P1078230">
      <xmlPr mapId="1" xpath="/GFI-IZD-POD/NTI-GFI-IZD-POD_1000342/P1078230" xmlDataType="decimal"/>
    </xmlCellPr>
  </singleXmlCell>
  <singleXmlCell id="539" xr6:uid="{00000000-000C-0000-FFFF-FFFF12020000}" r="I58" connectionId="0">
    <xmlCellPr id="1" xr6:uid="{00000000-0010-0000-1202-000001000000}" uniqueName="P1078232">
      <xmlPr mapId="1" xpath="/GFI-IZD-POD/NTI-GFI-IZD-POD_1000342/P1078232" xmlDataType="decimal"/>
    </xmlCellPr>
  </singleXmlCell>
  <singleXmlCell id="540" xr6:uid="{00000000-000C-0000-FFFF-FFFF13020000}" r="H59" connectionId="0">
    <xmlCellPr id="1" xr6:uid="{00000000-0010-0000-1302-000001000000}" uniqueName="P1078234">
      <xmlPr mapId="1" xpath="/GFI-IZD-POD/NTI-GFI-IZD-POD_1000342/P1078234" xmlDataType="decimal"/>
    </xmlCellPr>
  </singleXmlCell>
  <singleXmlCell id="541" xr6:uid="{00000000-000C-0000-FFFF-FFFF14020000}" r="I59" connectionId="0">
    <xmlCellPr id="1" xr6:uid="{00000000-0010-0000-1402-000001000000}" uniqueName="P1078235">
      <xmlPr mapId="1" xpath="/GFI-IZD-POD/NTI-GFI-IZD-POD_1000342/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42" xr6:uid="{00000000-000C-0000-FFFF-FFFF15020000}" r="H8" connectionId="0">
    <xmlCellPr id="1" xr6:uid="{00000000-0010-0000-1502-000001000000}" uniqueName="P1078099">
      <xmlPr mapId="1" xpath="/GFI-IZD-POD/NTD-GFI-IZD-POD_1000343/P1078099" xmlDataType="decimal"/>
    </xmlCellPr>
  </singleXmlCell>
  <singleXmlCell id="543" xr6:uid="{00000000-000C-0000-FFFF-FFFF16020000}" r="I8" connectionId="0">
    <xmlCellPr id="1" xr6:uid="{00000000-0010-0000-1602-000001000000}" uniqueName="P1078100">
      <xmlPr mapId="1" xpath="/GFI-IZD-POD/NTD-GFI-IZD-POD_1000343/P1078100" xmlDataType="decimal"/>
    </xmlCellPr>
  </singleXmlCell>
  <singleXmlCell id="544" xr6:uid="{00000000-000C-0000-FFFF-FFFF17020000}" r="H9" connectionId="0">
    <xmlCellPr id="1" xr6:uid="{00000000-0010-0000-1702-000001000000}" uniqueName="P1078101">
      <xmlPr mapId="1" xpath="/GFI-IZD-POD/NTD-GFI-IZD-POD_1000343/P1078101" xmlDataType="decimal"/>
    </xmlCellPr>
  </singleXmlCell>
  <singleXmlCell id="545" xr6:uid="{00000000-000C-0000-FFFF-FFFF18020000}" r="I9" connectionId="0">
    <xmlCellPr id="1" xr6:uid="{00000000-0010-0000-1802-000001000000}" uniqueName="P1078102">
      <xmlPr mapId="1" xpath="/GFI-IZD-POD/NTD-GFI-IZD-POD_1000343/P1078102" xmlDataType="decimal"/>
    </xmlCellPr>
  </singleXmlCell>
  <singleXmlCell id="546" xr6:uid="{00000000-000C-0000-FFFF-FFFF19020000}" r="H10" connectionId="0">
    <xmlCellPr id="1" xr6:uid="{00000000-0010-0000-1902-000001000000}" uniqueName="P1078103">
      <xmlPr mapId="1" xpath="/GFI-IZD-POD/NTD-GFI-IZD-POD_1000343/P1078103" xmlDataType="decimal"/>
    </xmlCellPr>
  </singleXmlCell>
  <singleXmlCell id="547" xr6:uid="{00000000-000C-0000-FFFF-FFFF1A020000}" r="I10" connectionId="0">
    <xmlCellPr id="1" xr6:uid="{00000000-0010-0000-1A02-000001000000}" uniqueName="P1078104">
      <xmlPr mapId="1" xpath="/GFI-IZD-POD/NTD-GFI-IZD-POD_1000343/P1078104" xmlDataType="decimal"/>
    </xmlCellPr>
  </singleXmlCell>
  <singleXmlCell id="548" xr6:uid="{00000000-000C-0000-FFFF-FFFF1B020000}" r="H11" connectionId="0">
    <xmlCellPr id="1" xr6:uid="{00000000-0010-0000-1B02-000001000000}" uniqueName="P1078105">
      <xmlPr mapId="1" xpath="/GFI-IZD-POD/NTD-GFI-IZD-POD_1000343/P1078105" xmlDataType="decimal"/>
    </xmlCellPr>
  </singleXmlCell>
  <singleXmlCell id="549" xr6:uid="{00000000-000C-0000-FFFF-FFFF1C020000}" r="I11" connectionId="0">
    <xmlCellPr id="1" xr6:uid="{00000000-0010-0000-1C02-000001000000}" uniqueName="P1078106">
      <xmlPr mapId="1" xpath="/GFI-IZD-POD/NTD-GFI-IZD-POD_1000343/P1078106" xmlDataType="decimal"/>
    </xmlCellPr>
  </singleXmlCell>
  <singleXmlCell id="550" xr6:uid="{00000000-000C-0000-FFFF-FFFF1D020000}" r="H12" connectionId="0">
    <xmlCellPr id="1" xr6:uid="{00000000-0010-0000-1D02-000001000000}" uniqueName="P1078107">
      <xmlPr mapId="1" xpath="/GFI-IZD-POD/NTD-GFI-IZD-POD_1000343/P1078107" xmlDataType="decimal"/>
    </xmlCellPr>
  </singleXmlCell>
  <singleXmlCell id="551" xr6:uid="{00000000-000C-0000-FFFF-FFFF1E020000}" r="I12" connectionId="0">
    <xmlCellPr id="1" xr6:uid="{00000000-0010-0000-1E02-000001000000}" uniqueName="P1078108">
      <xmlPr mapId="1" xpath="/GFI-IZD-POD/NTD-GFI-IZD-POD_1000343/P1078108" xmlDataType="decimal"/>
    </xmlCellPr>
  </singleXmlCell>
  <singleXmlCell id="559" xr6:uid="{00000000-000C-0000-FFFF-FFFF1F020000}" r="H13" connectionId="0">
    <xmlCellPr id="1" xr6:uid="{00000000-0010-0000-1F02-000001000000}" uniqueName="P1078115">
      <xmlPr mapId="1" xpath="/GFI-IZD-POD/NTD-GFI-IZD-POD_1000343/P1078115" xmlDataType="decimal"/>
    </xmlCellPr>
  </singleXmlCell>
  <singleXmlCell id="562" xr6:uid="{00000000-000C-0000-FFFF-FFFF20020000}" r="I13" connectionId="0">
    <xmlCellPr id="1" xr6:uid="{00000000-0010-0000-2002-000001000000}" uniqueName="P1078116">
      <xmlPr mapId="1" xpath="/GFI-IZD-POD/NTD-GFI-IZD-POD_1000343/P1078116" xmlDataType="decimal"/>
    </xmlCellPr>
  </singleXmlCell>
  <singleXmlCell id="563" xr6:uid="{00000000-000C-0000-FFFF-FFFF21020000}" r="H14" connectionId="0">
    <xmlCellPr id="1" xr6:uid="{00000000-0010-0000-2102-000001000000}" uniqueName="P1078117">
      <xmlPr mapId="1" xpath="/GFI-IZD-POD/NTD-GFI-IZD-POD_1000343/P1078117" xmlDataType="decimal"/>
    </xmlCellPr>
  </singleXmlCell>
  <singleXmlCell id="564" xr6:uid="{00000000-000C-0000-FFFF-FFFF22020000}" r="I14" connectionId="0">
    <xmlCellPr id="1" xr6:uid="{00000000-0010-0000-2202-000001000000}" uniqueName="P1078118">
      <xmlPr mapId="1" xpath="/GFI-IZD-POD/NTD-GFI-IZD-POD_1000343/P1078118" xmlDataType="decimal"/>
    </xmlCellPr>
  </singleXmlCell>
  <singleXmlCell id="565" xr6:uid="{00000000-000C-0000-FFFF-FFFF23020000}" r="H15" connectionId="0">
    <xmlCellPr id="1" xr6:uid="{00000000-0010-0000-2302-000001000000}" uniqueName="P1078119">
      <xmlPr mapId="1" xpath="/GFI-IZD-POD/NTD-GFI-IZD-POD_1000343/P1078119" xmlDataType="decimal"/>
    </xmlCellPr>
  </singleXmlCell>
  <singleXmlCell id="566" xr6:uid="{00000000-000C-0000-FFFF-FFFF24020000}" r="I15" connectionId="0">
    <xmlCellPr id="1" xr6:uid="{00000000-0010-0000-2402-000001000000}" uniqueName="P1078120">
      <xmlPr mapId="1" xpath="/GFI-IZD-POD/NTD-GFI-IZD-POD_1000343/P1078120" xmlDataType="decimal"/>
    </xmlCellPr>
  </singleXmlCell>
  <singleXmlCell id="567" xr6:uid="{00000000-000C-0000-FFFF-FFFF25020000}" r="H20" connectionId="0">
    <xmlCellPr id="1" xr6:uid="{00000000-0010-0000-2502-000001000000}" uniqueName="P1078121">
      <xmlPr mapId="1" xpath="/GFI-IZD-POD/NTD-GFI-IZD-POD_1000343/P1078121" xmlDataType="decimal"/>
    </xmlCellPr>
  </singleXmlCell>
  <singleXmlCell id="568" xr6:uid="{00000000-000C-0000-FFFF-FFFF26020000}" r="I20" connectionId="0">
    <xmlCellPr id="1" xr6:uid="{00000000-0010-0000-2602-000001000000}" uniqueName="P1078122">
      <xmlPr mapId="1" xpath="/GFI-IZD-POD/NTD-GFI-IZD-POD_1000343/P1078122" xmlDataType="decimal"/>
    </xmlCellPr>
  </singleXmlCell>
  <singleXmlCell id="569" xr6:uid="{00000000-000C-0000-FFFF-FFFF27020000}" r="H23" connectionId="0">
    <xmlCellPr id="1" xr6:uid="{00000000-0010-0000-2702-000001000000}" uniqueName="P1078123">
      <xmlPr mapId="1" xpath="/GFI-IZD-POD/NTD-GFI-IZD-POD_1000343/P1078123" xmlDataType="decimal"/>
    </xmlCellPr>
  </singleXmlCell>
  <singleXmlCell id="570" xr6:uid="{00000000-000C-0000-FFFF-FFFF28020000}" r="I23" connectionId="0">
    <xmlCellPr id="1" xr6:uid="{00000000-0010-0000-2802-000001000000}" uniqueName="P1078124">
      <xmlPr mapId="1" xpath="/GFI-IZD-POD/NTD-GFI-IZD-POD_1000343/P1078124" xmlDataType="decimal"/>
    </xmlCellPr>
  </singleXmlCell>
  <singleXmlCell id="571" xr6:uid="{00000000-000C-0000-FFFF-FFFF29020000}" r="H24" connectionId="0">
    <xmlCellPr id="1" xr6:uid="{00000000-0010-0000-2902-000001000000}" uniqueName="P1078125">
      <xmlPr mapId="1" xpath="/GFI-IZD-POD/NTD-GFI-IZD-POD_1000343/P1078125" xmlDataType="decimal"/>
    </xmlCellPr>
  </singleXmlCell>
  <singleXmlCell id="572" xr6:uid="{00000000-000C-0000-FFFF-FFFF2A020000}" r="I24" connectionId="0">
    <xmlCellPr id="1" xr6:uid="{00000000-0010-0000-2A02-000001000000}" uniqueName="P1078126">
      <xmlPr mapId="1" xpath="/GFI-IZD-POD/NTD-GFI-IZD-POD_1000343/P1078126" xmlDataType="decimal"/>
    </xmlCellPr>
  </singleXmlCell>
  <singleXmlCell id="573" xr6:uid="{00000000-000C-0000-FFFF-FFFF2B020000}" r="H25" connectionId="0">
    <xmlCellPr id="1" xr6:uid="{00000000-0010-0000-2B02-000001000000}" uniqueName="P1078127">
      <xmlPr mapId="1" xpath="/GFI-IZD-POD/NTD-GFI-IZD-POD_1000343/P1078127" xmlDataType="decimal"/>
    </xmlCellPr>
  </singleXmlCell>
  <singleXmlCell id="574" xr6:uid="{00000000-000C-0000-FFFF-FFFF2C020000}" r="I25" connectionId="0">
    <xmlCellPr id="1" xr6:uid="{00000000-0010-0000-2C02-000001000000}" uniqueName="P1078128">
      <xmlPr mapId="1" xpath="/GFI-IZD-POD/NTD-GFI-IZD-POD_1000343/P1078128" xmlDataType="decimal"/>
    </xmlCellPr>
  </singleXmlCell>
  <singleXmlCell id="575" xr6:uid="{00000000-000C-0000-FFFF-FFFF2D020000}" r="H26" connectionId="0">
    <xmlCellPr id="1" xr6:uid="{00000000-0010-0000-2D02-000001000000}" uniqueName="P1078129">
      <xmlPr mapId="1" xpath="/GFI-IZD-POD/NTD-GFI-IZD-POD_1000343/P1078129" xmlDataType="decimal"/>
    </xmlCellPr>
  </singleXmlCell>
  <singleXmlCell id="576" xr6:uid="{00000000-000C-0000-FFFF-FFFF2E020000}" r="I26" connectionId="0">
    <xmlCellPr id="1" xr6:uid="{00000000-0010-0000-2E02-000001000000}" uniqueName="P1078130">
      <xmlPr mapId="1" xpath="/GFI-IZD-POD/NTD-GFI-IZD-POD_1000343/P1078130" xmlDataType="decimal"/>
    </xmlCellPr>
  </singleXmlCell>
  <singleXmlCell id="577" xr6:uid="{00000000-000C-0000-FFFF-FFFF2F020000}" r="H27" connectionId="0">
    <xmlCellPr id="1" xr6:uid="{00000000-0010-0000-2F02-000001000000}" uniqueName="P1078131">
      <xmlPr mapId="1" xpath="/GFI-IZD-POD/NTD-GFI-IZD-POD_1000343/P1078131" xmlDataType="decimal"/>
    </xmlCellPr>
  </singleXmlCell>
  <singleXmlCell id="578" xr6:uid="{00000000-000C-0000-FFFF-FFFF30020000}" r="I27" connectionId="0">
    <xmlCellPr id="1" xr6:uid="{00000000-0010-0000-3002-000001000000}" uniqueName="P1078132">
      <xmlPr mapId="1" xpath="/GFI-IZD-POD/NTD-GFI-IZD-POD_1000343/P1078132" xmlDataType="decimal"/>
    </xmlCellPr>
  </singleXmlCell>
  <singleXmlCell id="579" xr6:uid="{00000000-000C-0000-FFFF-FFFF31020000}" r="H28" connectionId="0">
    <xmlCellPr id="1" xr6:uid="{00000000-0010-0000-3102-000001000000}" uniqueName="P1078133">
      <xmlPr mapId="1" xpath="/GFI-IZD-POD/NTD-GFI-IZD-POD_1000343/P1078133" xmlDataType="decimal"/>
    </xmlCellPr>
  </singleXmlCell>
  <singleXmlCell id="580" xr6:uid="{00000000-000C-0000-FFFF-FFFF32020000}" r="I28" connectionId="0">
    <xmlCellPr id="1" xr6:uid="{00000000-0010-0000-3202-000001000000}" uniqueName="P1078134">
      <xmlPr mapId="1" xpath="/GFI-IZD-POD/NTD-GFI-IZD-POD_1000343/P1078134" xmlDataType="decimal"/>
    </xmlCellPr>
  </singleXmlCell>
  <singleXmlCell id="581" xr6:uid="{00000000-000C-0000-FFFF-FFFF33020000}" r="H29" connectionId="0">
    <xmlCellPr id="1" xr6:uid="{00000000-0010-0000-3302-000001000000}" uniqueName="P1078135">
      <xmlPr mapId="1" xpath="/GFI-IZD-POD/NTD-GFI-IZD-POD_1000343/P1078135" xmlDataType="decimal"/>
    </xmlCellPr>
  </singleXmlCell>
  <singleXmlCell id="582" xr6:uid="{00000000-000C-0000-FFFF-FFFF34020000}" r="I29" connectionId="0">
    <xmlCellPr id="1" xr6:uid="{00000000-0010-0000-3402-000001000000}" uniqueName="P1078136">
      <xmlPr mapId="1" xpath="/GFI-IZD-POD/NTD-GFI-IZD-POD_1000343/P1078136" xmlDataType="decimal"/>
    </xmlCellPr>
  </singleXmlCell>
  <singleXmlCell id="583" xr6:uid="{00000000-000C-0000-FFFF-FFFF35020000}" r="H30" connectionId="0">
    <xmlCellPr id="1" xr6:uid="{00000000-0010-0000-3502-000001000000}" uniqueName="P1078137">
      <xmlPr mapId="1" xpath="/GFI-IZD-POD/NTD-GFI-IZD-POD_1000343/P1078137" xmlDataType="decimal"/>
    </xmlCellPr>
  </singleXmlCell>
  <singleXmlCell id="584" xr6:uid="{00000000-000C-0000-FFFF-FFFF36020000}" r="I30" connectionId="0">
    <xmlCellPr id="1" xr6:uid="{00000000-0010-0000-3602-000001000000}" uniqueName="P1078138">
      <xmlPr mapId="1" xpath="/GFI-IZD-POD/NTD-GFI-IZD-POD_1000343/P1078138" xmlDataType="decimal"/>
    </xmlCellPr>
  </singleXmlCell>
  <singleXmlCell id="585" xr6:uid="{00000000-000C-0000-FFFF-FFFF37020000}" r="H31" connectionId="0">
    <xmlCellPr id="1" xr6:uid="{00000000-0010-0000-3702-000001000000}" uniqueName="P1078139">
      <xmlPr mapId="1" xpath="/GFI-IZD-POD/NTD-GFI-IZD-POD_1000343/P1078139" xmlDataType="decimal"/>
    </xmlCellPr>
  </singleXmlCell>
  <singleXmlCell id="586" xr6:uid="{00000000-000C-0000-FFFF-FFFF38020000}" r="I31" connectionId="0">
    <xmlCellPr id="1" xr6:uid="{00000000-0010-0000-3802-000001000000}" uniqueName="P1078140">
      <xmlPr mapId="1" xpath="/GFI-IZD-POD/NTD-GFI-IZD-POD_1000343/P1078140" xmlDataType="decimal"/>
    </xmlCellPr>
  </singleXmlCell>
  <singleXmlCell id="587" xr6:uid="{00000000-000C-0000-FFFF-FFFF39020000}" r="H32" connectionId="0">
    <xmlCellPr id="1" xr6:uid="{00000000-0010-0000-3902-000001000000}" uniqueName="P1078141">
      <xmlPr mapId="1" xpath="/GFI-IZD-POD/NTD-GFI-IZD-POD_1000343/P1078141" xmlDataType="decimal"/>
    </xmlCellPr>
  </singleXmlCell>
  <singleXmlCell id="588" xr6:uid="{00000000-000C-0000-FFFF-FFFF3A020000}" r="I32" connectionId="0">
    <xmlCellPr id="1" xr6:uid="{00000000-0010-0000-3A02-000001000000}" uniqueName="P1078142">
      <xmlPr mapId="1" xpath="/GFI-IZD-POD/NTD-GFI-IZD-POD_1000343/P1078142" xmlDataType="decimal"/>
    </xmlCellPr>
  </singleXmlCell>
  <singleXmlCell id="589" xr6:uid="{00000000-000C-0000-FFFF-FFFF3B020000}" r="H33" connectionId="0">
    <xmlCellPr id="1" xr6:uid="{00000000-0010-0000-3B02-000001000000}" uniqueName="P1078143">
      <xmlPr mapId="1" xpath="/GFI-IZD-POD/NTD-GFI-IZD-POD_1000343/P1078143" xmlDataType="decimal"/>
    </xmlCellPr>
  </singleXmlCell>
  <singleXmlCell id="590" xr6:uid="{00000000-000C-0000-FFFF-FFFF3C020000}" r="I33" connectionId="0">
    <xmlCellPr id="1" xr6:uid="{00000000-0010-0000-3C02-000001000000}" uniqueName="P1078144">
      <xmlPr mapId="1" xpath="/GFI-IZD-POD/NTD-GFI-IZD-POD_1000343/P1078144" xmlDataType="decimal"/>
    </xmlCellPr>
  </singleXmlCell>
  <singleXmlCell id="591" xr6:uid="{00000000-000C-0000-FFFF-FFFF3D020000}" r="H34" connectionId="0">
    <xmlCellPr id="1" xr6:uid="{00000000-0010-0000-3D02-000001000000}" uniqueName="P1078145">
      <xmlPr mapId="1" xpath="/GFI-IZD-POD/NTD-GFI-IZD-POD_1000343/P1078145" xmlDataType="decimal"/>
    </xmlCellPr>
  </singleXmlCell>
  <singleXmlCell id="592" xr6:uid="{00000000-000C-0000-FFFF-FFFF3E020000}" r="I34" connectionId="0">
    <xmlCellPr id="1" xr6:uid="{00000000-0010-0000-3E02-000001000000}" uniqueName="P1078146">
      <xmlPr mapId="1" xpath="/GFI-IZD-POD/NTD-GFI-IZD-POD_1000343/P1078146" xmlDataType="decimal"/>
    </xmlCellPr>
  </singleXmlCell>
  <singleXmlCell id="593" xr6:uid="{00000000-000C-0000-FFFF-FFFF3F020000}" r="H35" connectionId="0">
    <xmlCellPr id="1" xr6:uid="{00000000-0010-0000-3F02-000001000000}" uniqueName="P1078147">
      <xmlPr mapId="1" xpath="/GFI-IZD-POD/NTD-GFI-IZD-POD_1000343/P1078147" xmlDataType="decimal"/>
    </xmlCellPr>
  </singleXmlCell>
  <singleXmlCell id="594" xr6:uid="{00000000-000C-0000-FFFF-FFFF40020000}" r="I35" connectionId="0">
    <xmlCellPr id="1" xr6:uid="{00000000-0010-0000-4002-000001000000}" uniqueName="P1078148">
      <xmlPr mapId="1" xpath="/GFI-IZD-POD/NTD-GFI-IZD-POD_1000343/P1078148" xmlDataType="decimal"/>
    </xmlCellPr>
  </singleXmlCell>
  <singleXmlCell id="595" xr6:uid="{00000000-000C-0000-FFFF-FFFF41020000}" r="H36" connectionId="0">
    <xmlCellPr id="1" xr6:uid="{00000000-0010-0000-4102-000001000000}" uniqueName="P1078149">
      <xmlPr mapId="1" xpath="/GFI-IZD-POD/NTD-GFI-IZD-POD_1000343/P1078149" xmlDataType="decimal"/>
    </xmlCellPr>
  </singleXmlCell>
  <singleXmlCell id="596" xr6:uid="{00000000-000C-0000-FFFF-FFFF42020000}" r="I36" connectionId="0">
    <xmlCellPr id="1" xr6:uid="{00000000-0010-0000-4202-000001000000}" uniqueName="P1078150">
      <xmlPr mapId="1" xpath="/GFI-IZD-POD/NTD-GFI-IZD-POD_1000343/P1078150" xmlDataType="decimal"/>
    </xmlCellPr>
  </singleXmlCell>
  <singleXmlCell id="597" xr6:uid="{00000000-000C-0000-FFFF-FFFF43020000}" r="H38" connectionId="0">
    <xmlCellPr id="1" xr6:uid="{00000000-0010-0000-4302-000001000000}" uniqueName="P1078151">
      <xmlPr mapId="1" xpath="/GFI-IZD-POD/NTD-GFI-IZD-POD_1000343/P1078151" xmlDataType="decimal"/>
    </xmlCellPr>
  </singleXmlCell>
  <singleXmlCell id="598" xr6:uid="{00000000-000C-0000-FFFF-FFFF44020000}" r="I38" connectionId="0">
    <xmlCellPr id="1" xr6:uid="{00000000-0010-0000-4402-000001000000}" uniqueName="P1078152">
      <xmlPr mapId="1" xpath="/GFI-IZD-POD/NTD-GFI-IZD-POD_1000343/P1078152" xmlDataType="decimal"/>
    </xmlCellPr>
  </singleXmlCell>
  <singleXmlCell id="599" xr6:uid="{00000000-000C-0000-FFFF-FFFF45020000}" r="H39" connectionId="0">
    <xmlCellPr id="1" xr6:uid="{00000000-0010-0000-4502-000001000000}" uniqueName="P1078153">
      <xmlPr mapId="1" xpath="/GFI-IZD-POD/NTD-GFI-IZD-POD_1000343/P1078153" xmlDataType="decimal"/>
    </xmlCellPr>
  </singleXmlCell>
  <singleXmlCell id="600" xr6:uid="{00000000-000C-0000-FFFF-FFFF46020000}" r="I39" connectionId="0">
    <xmlCellPr id="1" xr6:uid="{00000000-0010-0000-4602-000001000000}" uniqueName="P1078154">
      <xmlPr mapId="1" xpath="/GFI-IZD-POD/NTD-GFI-IZD-POD_1000343/P1078154" xmlDataType="decimal"/>
    </xmlCellPr>
  </singleXmlCell>
  <singleXmlCell id="601" xr6:uid="{00000000-000C-0000-FFFF-FFFF47020000}" r="H40" connectionId="0">
    <xmlCellPr id="1" xr6:uid="{00000000-0010-0000-4702-000001000000}" uniqueName="P1078155">
      <xmlPr mapId="1" xpath="/GFI-IZD-POD/NTD-GFI-IZD-POD_1000343/P1078155" xmlDataType="decimal"/>
    </xmlCellPr>
  </singleXmlCell>
  <singleXmlCell id="602" xr6:uid="{00000000-000C-0000-FFFF-FFFF48020000}" r="I40" connectionId="0">
    <xmlCellPr id="1" xr6:uid="{00000000-0010-0000-4802-000001000000}" uniqueName="P1078156">
      <xmlPr mapId="1" xpath="/GFI-IZD-POD/NTD-GFI-IZD-POD_1000343/P1078156" xmlDataType="decimal"/>
    </xmlCellPr>
  </singleXmlCell>
  <singleXmlCell id="605" xr6:uid="{00000000-000C-0000-FFFF-FFFF49020000}" r="H42" connectionId="0">
    <xmlCellPr id="1" xr6:uid="{00000000-0010-0000-4902-000001000000}" uniqueName="P1078159">
      <xmlPr mapId="1" xpath="/GFI-IZD-POD/NTD-GFI-IZD-POD_1000343/P1078159" xmlDataType="decimal"/>
    </xmlCellPr>
  </singleXmlCell>
  <singleXmlCell id="606" xr6:uid="{00000000-000C-0000-FFFF-FFFF4A020000}" r="I42" connectionId="0">
    <xmlCellPr id="1" xr6:uid="{00000000-0010-0000-4A02-000001000000}" uniqueName="P1078160">
      <xmlPr mapId="1" xpath="/GFI-IZD-POD/NTD-GFI-IZD-POD_1000343/P1078160" xmlDataType="decimal"/>
    </xmlCellPr>
  </singleXmlCell>
  <singleXmlCell id="607" xr6:uid="{00000000-000C-0000-FFFF-FFFF4B020000}" r="H43" connectionId="0">
    <xmlCellPr id="1" xr6:uid="{00000000-0010-0000-4B02-000001000000}" uniqueName="P1078161">
      <xmlPr mapId="1" xpath="/GFI-IZD-POD/NTD-GFI-IZD-POD_1000343/P1078161" xmlDataType="decimal"/>
    </xmlCellPr>
  </singleXmlCell>
  <singleXmlCell id="608" xr6:uid="{00000000-000C-0000-FFFF-FFFF4C020000}" r="I43" connectionId="0">
    <xmlCellPr id="1" xr6:uid="{00000000-0010-0000-4C02-000001000000}" uniqueName="P1078162">
      <xmlPr mapId="1" xpath="/GFI-IZD-POD/NTD-GFI-IZD-POD_1000343/P1078162" xmlDataType="decimal"/>
    </xmlCellPr>
  </singleXmlCell>
  <singleXmlCell id="609" xr6:uid="{00000000-000C-0000-FFFF-FFFF4D020000}" r="H44" connectionId="0">
    <xmlCellPr id="1" xr6:uid="{00000000-0010-0000-4D02-000001000000}" uniqueName="P1078163">
      <xmlPr mapId="1" xpath="/GFI-IZD-POD/NTD-GFI-IZD-POD_1000343/P1078163" xmlDataType="decimal"/>
    </xmlCellPr>
  </singleXmlCell>
  <singleXmlCell id="610" xr6:uid="{00000000-000C-0000-FFFF-FFFF4E020000}" r="I44" connectionId="0">
    <xmlCellPr id="1" xr6:uid="{00000000-0010-0000-4E02-000001000000}" uniqueName="P1078164">
      <xmlPr mapId="1" xpath="/GFI-IZD-POD/NTD-GFI-IZD-POD_1000343/P1078164" xmlDataType="decimal"/>
    </xmlCellPr>
  </singleXmlCell>
  <singleXmlCell id="611" xr6:uid="{00000000-000C-0000-FFFF-FFFF4F020000}" r="H45" connectionId="0">
    <xmlCellPr id="1" xr6:uid="{00000000-0010-0000-4F02-000001000000}" uniqueName="P1078165">
      <xmlPr mapId="1" xpath="/GFI-IZD-POD/NTD-GFI-IZD-POD_1000343/P1078165" xmlDataType="decimal"/>
    </xmlCellPr>
  </singleXmlCell>
  <singleXmlCell id="612" xr6:uid="{00000000-000C-0000-FFFF-FFFF50020000}" r="I45" connectionId="0">
    <xmlCellPr id="1" xr6:uid="{00000000-0010-0000-5002-000001000000}" uniqueName="P1078166">
      <xmlPr mapId="1" xpath="/GFI-IZD-POD/NTD-GFI-IZD-POD_1000343/P1078166" xmlDataType="decimal"/>
    </xmlCellPr>
  </singleXmlCell>
  <singleXmlCell id="613" xr6:uid="{00000000-000C-0000-FFFF-FFFF51020000}" r="H46" connectionId="0">
    <xmlCellPr id="1" xr6:uid="{00000000-0010-0000-5102-000001000000}" uniqueName="P1078167">
      <xmlPr mapId="1" xpath="/GFI-IZD-POD/NTD-GFI-IZD-POD_1000343/P1078167" xmlDataType="decimal"/>
    </xmlCellPr>
  </singleXmlCell>
  <singleXmlCell id="614" xr6:uid="{00000000-000C-0000-FFFF-FFFF52020000}" r="I46" connectionId="0">
    <xmlCellPr id="1" xr6:uid="{00000000-0010-0000-5202-000001000000}" uniqueName="P1078168">
      <xmlPr mapId="1" xpath="/GFI-IZD-POD/NTD-GFI-IZD-POD_1000343/P1078168" xmlDataType="decimal"/>
    </xmlCellPr>
  </singleXmlCell>
  <singleXmlCell id="615" xr6:uid="{00000000-000C-0000-FFFF-FFFF53020000}" r="H47" connectionId="0">
    <xmlCellPr id="1" xr6:uid="{00000000-0010-0000-5302-000001000000}" uniqueName="P1078169">
      <xmlPr mapId="1" xpath="/GFI-IZD-POD/NTD-GFI-IZD-POD_1000343/P1078169" xmlDataType="decimal"/>
    </xmlCellPr>
  </singleXmlCell>
  <singleXmlCell id="616" xr6:uid="{00000000-000C-0000-FFFF-FFFF54020000}" r="I47" connectionId="0">
    <xmlCellPr id="1" xr6:uid="{00000000-0010-0000-5402-000001000000}" uniqueName="P1078170">
      <xmlPr mapId="1" xpath="/GFI-IZD-POD/NTD-GFI-IZD-POD_1000343/P1078170" xmlDataType="decimal"/>
    </xmlCellPr>
  </singleXmlCell>
  <singleXmlCell id="617" xr6:uid="{00000000-000C-0000-FFFF-FFFF55020000}" r="H48" connectionId="0">
    <xmlCellPr id="1" xr6:uid="{00000000-0010-0000-5502-000001000000}" uniqueName="P1078171">
      <xmlPr mapId="1" xpath="/GFI-IZD-POD/NTD-GFI-IZD-POD_1000343/P1078171" xmlDataType="decimal"/>
    </xmlCellPr>
  </singleXmlCell>
  <singleXmlCell id="618" xr6:uid="{00000000-000C-0000-FFFF-FFFF56020000}" r="I48" connectionId="0">
    <xmlCellPr id="1" xr6:uid="{00000000-0010-0000-5602-000001000000}" uniqueName="P1078172">
      <xmlPr mapId="1" xpath="/GFI-IZD-POD/NTD-GFI-IZD-POD_1000343/P1078172" xmlDataType="decimal"/>
    </xmlCellPr>
  </singleXmlCell>
  <singleXmlCell id="619" xr6:uid="{00000000-000C-0000-FFFF-FFFF57020000}" r="H49" connectionId="0">
    <xmlCellPr id="1" xr6:uid="{00000000-0010-0000-5702-000001000000}" uniqueName="P1078173">
      <xmlPr mapId="1" xpath="/GFI-IZD-POD/NTD-GFI-IZD-POD_1000343/P1078173" xmlDataType="decimal"/>
    </xmlCellPr>
  </singleXmlCell>
  <singleXmlCell id="620" xr6:uid="{00000000-000C-0000-FFFF-FFFF58020000}" r="I49" connectionId="0">
    <xmlCellPr id="1" xr6:uid="{00000000-0010-0000-5802-000001000000}" uniqueName="P1078174">
      <xmlPr mapId="1" xpath="/GFI-IZD-POD/NTD-GFI-IZD-POD_1000343/P1078174" xmlDataType="decimal"/>
    </xmlCellPr>
  </singleXmlCell>
  <singleXmlCell id="621" xr6:uid="{00000000-000C-0000-FFFF-FFFF59020000}" r="H50" connectionId="0">
    <xmlCellPr id="1" xr6:uid="{00000000-0010-0000-5902-000001000000}" uniqueName="P1078175">
      <xmlPr mapId="1" xpath="/GFI-IZD-POD/NTD-GFI-IZD-POD_1000343/P1078175" xmlDataType="decimal"/>
    </xmlCellPr>
  </singleXmlCell>
  <singleXmlCell id="622" xr6:uid="{00000000-000C-0000-FFFF-FFFF5A020000}" r="I50" connectionId="0">
    <xmlCellPr id="1" xr6:uid="{00000000-0010-0000-5A02-000001000000}" uniqueName="P1078176">
      <xmlPr mapId="1" xpath="/GFI-IZD-POD/NTD-GFI-IZD-POD_1000343/P1078176" xmlDataType="decimal"/>
    </xmlCellPr>
  </singleXmlCell>
  <singleXmlCell id="623" xr6:uid="{00000000-000C-0000-FFFF-FFFF5B020000}" r="H51" connectionId="0">
    <xmlCellPr id="1" xr6:uid="{00000000-0010-0000-5B02-000001000000}" uniqueName="P1078177">
      <xmlPr mapId="1" xpath="/GFI-IZD-POD/NTD-GFI-IZD-POD_1000343/P1078177" xmlDataType="decimal"/>
    </xmlCellPr>
  </singleXmlCell>
  <singleXmlCell id="624" xr6:uid="{00000000-000C-0000-FFFF-FFFF5C020000}" r="I51" connectionId="0">
    <xmlCellPr id="1" xr6:uid="{00000000-0010-0000-5C02-000001000000}" uniqueName="P1078178">
      <xmlPr mapId="1" xpath="/GFI-IZD-POD/NTD-GFI-IZD-POD_1000343/P1078178" xmlDataType="decimal"/>
    </xmlCellPr>
  </singleXmlCell>
  <singleXmlCell id="625" xr6:uid="{00000000-000C-0000-FFFF-FFFF5D020000}" r="H52" connectionId="0">
    <xmlCellPr id="1" xr6:uid="{00000000-0010-0000-5D02-000001000000}" uniqueName="P1078179">
      <xmlPr mapId="1" xpath="/GFI-IZD-POD/NTD-GFI-IZD-POD_1000343/P1078179" xmlDataType="decimal"/>
    </xmlCellPr>
  </singleXmlCell>
  <singleXmlCell id="626" xr6:uid="{00000000-000C-0000-FFFF-FFFF5E020000}" r="I52" connectionId="0">
    <xmlCellPr id="1" xr6:uid="{00000000-0010-0000-5E02-000001000000}" uniqueName="P1078180">
      <xmlPr mapId="1" xpath="/GFI-IZD-POD/NTD-GFI-IZD-POD_1000343/P1078180" xmlDataType="decimal"/>
    </xmlCellPr>
  </singleXmlCell>
  <singleXmlCell id="627" xr6:uid="{00000000-000C-0000-FFFF-FFFF5F020000}" r="H53" connectionId="0">
    <xmlCellPr id="1" xr6:uid="{00000000-0010-0000-5F02-000001000000}" uniqueName="P1078181">
      <xmlPr mapId="1" xpath="/GFI-IZD-POD/NTD-GFI-IZD-POD_1000343/P1078181" xmlDataType="decimal"/>
    </xmlCellPr>
  </singleXmlCell>
  <singleXmlCell id="628" xr6:uid="{00000000-000C-0000-FFFF-FFFF60020000}" r="I53" connectionId="0">
    <xmlCellPr id="1" xr6:uid="{00000000-0010-0000-6002-000001000000}" uniqueName="P1078182">
      <xmlPr mapId="1" xpath="/GFI-IZD-POD/NTD-GFI-IZD-POD_1000343/P1078182" xmlDataType="decimal"/>
    </xmlCellPr>
  </singleXmlCell>
  <singleXmlCell id="603" xr6:uid="{00000000-000C-0000-FFFF-FFFF61020000}" r="H41" connectionId="0">
    <xmlCellPr id="1" xr6:uid="{00000000-0010-0000-6102-000001000000}" uniqueName="P1078157">
      <xmlPr mapId="1" xpath="/GFI-IZD-POD/NTD-GFI-IZD-POD_1000343/P1078157" xmlDataType="decimal"/>
    </xmlCellPr>
  </singleXmlCell>
  <singleXmlCell id="604" xr6:uid="{00000000-000C-0000-FFFF-FFFF62020000}" r="I41" connectionId="0">
    <xmlCellPr id="1" xr6:uid="{00000000-0010-0000-6202-000001000000}" uniqueName="P1078158">
      <xmlPr mapId="1" xpath="/GFI-IZD-POD/NTD-GFI-IZD-POD_1000343/P1078158"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63020000}" r="H7" connectionId="0">
    <xmlCellPr id="1" xr6:uid="{00000000-0010-0000-6302-000001000000}" uniqueName="P1073415">
      <xmlPr mapId="1" xpath="/GFI-IZD-POD/IPK-GFI-IZD-POD_1000344/P1073415" xmlDataType="decimal"/>
    </xmlCellPr>
  </singleXmlCell>
  <singleXmlCell id="630" xr6:uid="{00000000-000C-0000-FFFF-FFFF64020000}" r="I7" connectionId="0">
    <xmlCellPr id="1" xr6:uid="{00000000-0010-0000-6402-000001000000}" uniqueName="P1078183">
      <xmlPr mapId="1" xpath="/GFI-IZD-POD/IPK-GFI-IZD-POD_1000344/P1078183" xmlDataType="decimal"/>
    </xmlCellPr>
  </singleXmlCell>
  <singleXmlCell id="631" xr6:uid="{00000000-000C-0000-FFFF-FFFF65020000}" r="J7" connectionId="0">
    <xmlCellPr id="1" xr6:uid="{00000000-0010-0000-6502-000001000000}" uniqueName="P1078184">
      <xmlPr mapId="1" xpath="/GFI-IZD-POD/IPK-GFI-IZD-POD_1000344/P1078184" xmlDataType="decimal"/>
    </xmlCellPr>
  </singleXmlCell>
  <singleXmlCell id="632" xr6:uid="{00000000-000C-0000-FFFF-FFFF66020000}" r="K7" connectionId="0">
    <xmlCellPr id="1" xr6:uid="{00000000-0010-0000-6602-000001000000}" uniqueName="P1078185">
      <xmlPr mapId="1" xpath="/GFI-IZD-POD/IPK-GFI-IZD-POD_1000344/P1078185" xmlDataType="decimal"/>
    </xmlCellPr>
  </singleXmlCell>
  <singleXmlCell id="633" xr6:uid="{00000000-000C-0000-FFFF-FFFF67020000}" r="L7" connectionId="0">
    <xmlCellPr id="1" xr6:uid="{00000000-0010-0000-6702-000001000000}" uniqueName="P1078186">
      <xmlPr mapId="1" xpath="/GFI-IZD-POD/IPK-GFI-IZD-POD_1000344/P1078186" xmlDataType="decimal"/>
    </xmlCellPr>
  </singleXmlCell>
  <singleXmlCell id="634" xr6:uid="{00000000-000C-0000-FFFF-FFFF68020000}" r="M7" connectionId="0">
    <xmlCellPr id="1" xr6:uid="{00000000-0010-0000-6802-000001000000}" uniqueName="P1078187">
      <xmlPr mapId="1" xpath="/GFI-IZD-POD/IPK-GFI-IZD-POD_1000344/P1078187" xmlDataType="decimal"/>
    </xmlCellPr>
  </singleXmlCell>
  <singleXmlCell id="635" xr6:uid="{00000000-000C-0000-FFFF-FFFF69020000}" r="N7" connectionId="0">
    <xmlCellPr id="1" xr6:uid="{00000000-0010-0000-6902-000001000000}" uniqueName="P1078188">
      <xmlPr mapId="1" xpath="/GFI-IZD-POD/IPK-GFI-IZD-POD_1000344/P1078188" xmlDataType="decimal"/>
    </xmlCellPr>
  </singleXmlCell>
  <singleXmlCell id="636" xr6:uid="{00000000-000C-0000-FFFF-FFFF6A020000}" r="O7" connectionId="0">
    <xmlCellPr id="1" xr6:uid="{00000000-0010-0000-6A02-000001000000}" uniqueName="P1078189">
      <xmlPr mapId="1" xpath="/GFI-IZD-POD/IPK-GFI-IZD-POD_1000344/P1078189" xmlDataType="decimal"/>
    </xmlCellPr>
  </singleXmlCell>
  <singleXmlCell id="637" xr6:uid="{00000000-000C-0000-FFFF-FFFF6B020000}" r="P7" connectionId="0">
    <xmlCellPr id="1" xr6:uid="{00000000-0010-0000-6B02-000001000000}" uniqueName="P1081532">
      <xmlPr mapId="1" xpath="/GFI-IZD-POD/IPK-GFI-IZD-POD_1000344/P1081532" xmlDataType="decimal"/>
    </xmlCellPr>
  </singleXmlCell>
  <singleXmlCell id="638" xr6:uid="{00000000-000C-0000-FFFF-FFFF6C020000}" r="Q7" connectionId="0">
    <xmlCellPr id="1" xr6:uid="{00000000-0010-0000-6C02-000001000000}" uniqueName="P1081533">
      <xmlPr mapId="1" xpath="/GFI-IZD-POD/IPK-GFI-IZD-POD_1000344/P1081533" xmlDataType="decimal"/>
    </xmlCellPr>
  </singleXmlCell>
  <singleXmlCell id="639" xr6:uid="{00000000-000C-0000-FFFF-FFFF6D020000}" r="R7" connectionId="0">
    <xmlCellPr id="1" xr6:uid="{00000000-0010-0000-6D02-000001000000}" uniqueName="P1081534">
      <xmlPr mapId="1" xpath="/GFI-IZD-POD/IPK-GFI-IZD-POD_1000344/P1081534" xmlDataType="decimal"/>
    </xmlCellPr>
  </singleXmlCell>
  <singleXmlCell id="640" xr6:uid="{00000000-000C-0000-FFFF-FFFF6E020000}" r="U7" connectionId="0">
    <xmlCellPr id="1" xr6:uid="{00000000-0010-0000-6E02-000001000000}" uniqueName="P1081535">
      <xmlPr mapId="1" xpath="/GFI-IZD-POD/IPK-GFI-IZD-POD_1000344/P1081535" xmlDataType="decimal"/>
    </xmlCellPr>
  </singleXmlCell>
  <singleXmlCell id="641" xr6:uid="{00000000-000C-0000-FFFF-FFFF6F020000}" r="V7" connectionId="0">
    <xmlCellPr id="1" xr6:uid="{00000000-0010-0000-6F02-000001000000}" uniqueName="P1081536">
      <xmlPr mapId="1" xpath="/GFI-IZD-POD/IPK-GFI-IZD-POD_1000344/P1081536" xmlDataType="decimal"/>
    </xmlCellPr>
  </singleXmlCell>
  <singleXmlCell id="647" xr6:uid="{00000000-000C-0000-FFFF-FFFF70020000}" r="W7" connectionId="0">
    <xmlCellPr id="1" xr6:uid="{00000000-0010-0000-7002-000001000000}" uniqueName="P1081537">
      <xmlPr mapId="1" xpath="/GFI-IZD-POD/IPK-GFI-IZD-POD_1000344/P1081537" xmlDataType="decimal"/>
    </xmlCellPr>
  </singleXmlCell>
  <singleXmlCell id="648" xr6:uid="{00000000-000C-0000-FFFF-FFFF71020000}" r="X7" connectionId="0">
    <xmlCellPr id="1" xr6:uid="{00000000-0010-0000-7102-000001000000}" uniqueName="P1081538">
      <xmlPr mapId="1" xpath="/GFI-IZD-POD/IPK-GFI-IZD-POD_1000344/P1081538" xmlDataType="decimal"/>
    </xmlCellPr>
  </singleXmlCell>
  <singleXmlCell id="649" xr6:uid="{00000000-000C-0000-FFFF-FFFF72020000}" r="Y7" connectionId="0">
    <xmlCellPr id="1" xr6:uid="{00000000-0010-0000-7202-000001000000}" uniqueName="P1081539">
      <xmlPr mapId="1" xpath="/GFI-IZD-POD/IPK-GFI-IZD-POD_1000344/P1081539" xmlDataType="decimal"/>
    </xmlCellPr>
  </singleXmlCell>
  <singleXmlCell id="650" xr6:uid="{00000000-000C-0000-FFFF-FFFF73020000}" r="H8" connectionId="0">
    <xmlCellPr id="1" xr6:uid="{00000000-0010-0000-7302-000001000000}" uniqueName="P1078190">
      <xmlPr mapId="1" xpath="/GFI-IZD-POD/IPK-GFI-IZD-POD_1000344/P1078190" xmlDataType="decimal"/>
    </xmlCellPr>
  </singleXmlCell>
  <singleXmlCell id="651" xr6:uid="{00000000-000C-0000-FFFF-FFFF74020000}" r="I8" connectionId="0">
    <xmlCellPr id="1" xr6:uid="{00000000-0010-0000-7402-000001000000}" uniqueName="P1078191">
      <xmlPr mapId="1" xpath="/GFI-IZD-POD/IPK-GFI-IZD-POD_1000344/P1078191" xmlDataType="decimal"/>
    </xmlCellPr>
  </singleXmlCell>
  <singleXmlCell id="652" xr6:uid="{00000000-000C-0000-FFFF-FFFF75020000}" r="J8" connectionId="0">
    <xmlCellPr id="1" xr6:uid="{00000000-0010-0000-7502-000001000000}" uniqueName="P1078192">
      <xmlPr mapId="1" xpath="/GFI-IZD-POD/IPK-GFI-IZD-POD_1000344/P1078192" xmlDataType="decimal"/>
    </xmlCellPr>
  </singleXmlCell>
  <singleXmlCell id="653" xr6:uid="{00000000-000C-0000-FFFF-FFFF76020000}" r="K8" connectionId="0">
    <xmlCellPr id="1" xr6:uid="{00000000-0010-0000-7602-000001000000}" uniqueName="P1078193">
      <xmlPr mapId="1" xpath="/GFI-IZD-POD/IPK-GFI-IZD-POD_1000344/P1078193" xmlDataType="decimal"/>
    </xmlCellPr>
  </singleXmlCell>
  <singleXmlCell id="654" xr6:uid="{00000000-000C-0000-FFFF-FFFF77020000}" r="L8" connectionId="0">
    <xmlCellPr id="1" xr6:uid="{00000000-0010-0000-7702-000001000000}" uniqueName="P1078194">
      <xmlPr mapId="1" xpath="/GFI-IZD-POD/IPK-GFI-IZD-POD_1000344/P1078194" xmlDataType="decimal"/>
    </xmlCellPr>
  </singleXmlCell>
  <singleXmlCell id="655" xr6:uid="{00000000-000C-0000-FFFF-FFFF78020000}" r="M8" connectionId="0">
    <xmlCellPr id="1" xr6:uid="{00000000-0010-0000-7802-000001000000}" uniqueName="P1078195">
      <xmlPr mapId="1" xpath="/GFI-IZD-POD/IPK-GFI-IZD-POD_1000344/P1078195" xmlDataType="decimal"/>
    </xmlCellPr>
  </singleXmlCell>
  <singleXmlCell id="656" xr6:uid="{00000000-000C-0000-FFFF-FFFF79020000}" r="N8" connectionId="0">
    <xmlCellPr id="1" xr6:uid="{00000000-0010-0000-7902-000001000000}" uniqueName="P1078196">
      <xmlPr mapId="1" xpath="/GFI-IZD-POD/IPK-GFI-IZD-POD_1000344/P1078196" xmlDataType="decimal"/>
    </xmlCellPr>
  </singleXmlCell>
  <singleXmlCell id="657" xr6:uid="{00000000-000C-0000-FFFF-FFFF7A020000}" r="O8" connectionId="0">
    <xmlCellPr id="1" xr6:uid="{00000000-0010-0000-7A02-000001000000}" uniqueName="P1078197">
      <xmlPr mapId="1" xpath="/GFI-IZD-POD/IPK-GFI-IZD-POD_1000344/P1078197" xmlDataType="decimal"/>
    </xmlCellPr>
  </singleXmlCell>
  <singleXmlCell id="658" xr6:uid="{00000000-000C-0000-FFFF-FFFF7B020000}" r="P8" connectionId="0">
    <xmlCellPr id="1" xr6:uid="{00000000-0010-0000-7B02-000001000000}" uniqueName="P1081540">
      <xmlPr mapId="1" xpath="/GFI-IZD-POD/IPK-GFI-IZD-POD_1000344/P1081540" xmlDataType="decimal"/>
    </xmlCellPr>
  </singleXmlCell>
  <singleXmlCell id="659" xr6:uid="{00000000-000C-0000-FFFF-FFFF7C020000}" r="Q8" connectionId="0">
    <xmlCellPr id="1" xr6:uid="{00000000-0010-0000-7C02-000001000000}" uniqueName="P1081546">
      <xmlPr mapId="1" xpath="/GFI-IZD-POD/IPK-GFI-IZD-POD_1000344/P1081546" xmlDataType="decimal"/>
    </xmlCellPr>
  </singleXmlCell>
  <singleXmlCell id="660" xr6:uid="{00000000-000C-0000-FFFF-FFFF7D020000}" r="R8" connectionId="0">
    <xmlCellPr id="1" xr6:uid="{00000000-0010-0000-7D02-000001000000}" uniqueName="P1081648">
      <xmlPr mapId="1" xpath="/GFI-IZD-POD/IPK-GFI-IZD-POD_1000344/P1081648" xmlDataType="decimal"/>
    </xmlCellPr>
  </singleXmlCell>
  <singleXmlCell id="661" xr6:uid="{00000000-000C-0000-FFFF-FFFF7E020000}" r="U8" connectionId="0">
    <xmlCellPr id="1" xr6:uid="{00000000-0010-0000-7E02-000001000000}" uniqueName="P1081649">
      <xmlPr mapId="1" xpath="/GFI-IZD-POD/IPK-GFI-IZD-POD_1000344/P1081649" xmlDataType="decimal"/>
    </xmlCellPr>
  </singleXmlCell>
  <singleXmlCell id="662" xr6:uid="{00000000-000C-0000-FFFF-FFFF7F020000}" r="V8" connectionId="0">
    <xmlCellPr id="1" xr6:uid="{00000000-0010-0000-7F02-000001000000}" uniqueName="P1081651">
      <xmlPr mapId="1" xpath="/GFI-IZD-POD/IPK-GFI-IZD-POD_1000344/P1081651" xmlDataType="decimal"/>
    </xmlCellPr>
  </singleXmlCell>
  <singleXmlCell id="663" xr6:uid="{00000000-000C-0000-FFFF-FFFF80020000}" r="W8" connectionId="0">
    <xmlCellPr id="1" xr6:uid="{00000000-0010-0000-8002-000001000000}" uniqueName="P1081656">
      <xmlPr mapId="1" xpath="/GFI-IZD-POD/IPK-GFI-IZD-POD_1000344/P1081656" xmlDataType="decimal"/>
    </xmlCellPr>
  </singleXmlCell>
  <singleXmlCell id="664" xr6:uid="{00000000-000C-0000-FFFF-FFFF81020000}" r="X8" connectionId="0">
    <xmlCellPr id="1" xr6:uid="{00000000-0010-0000-8102-000001000000}" uniqueName="P1081658">
      <xmlPr mapId="1" xpath="/GFI-IZD-POD/IPK-GFI-IZD-POD_1000344/P1081658" xmlDataType="decimal"/>
    </xmlCellPr>
  </singleXmlCell>
  <singleXmlCell id="665" xr6:uid="{00000000-000C-0000-FFFF-FFFF82020000}" r="Y8" connectionId="0">
    <xmlCellPr id="1" xr6:uid="{00000000-0010-0000-8202-000001000000}" uniqueName="P1081660">
      <xmlPr mapId="1" xpath="/GFI-IZD-POD/IPK-GFI-IZD-POD_1000344/P1081660" xmlDataType="decimal"/>
    </xmlCellPr>
  </singleXmlCell>
  <singleXmlCell id="666" xr6:uid="{00000000-000C-0000-FFFF-FFFF83020000}" r="H9" connectionId="0">
    <xmlCellPr id="1" xr6:uid="{00000000-0010-0000-8302-000001000000}" uniqueName="P1078198">
      <xmlPr mapId="1" xpath="/GFI-IZD-POD/IPK-GFI-IZD-POD_1000344/P1078198" xmlDataType="decimal"/>
    </xmlCellPr>
  </singleXmlCell>
  <singleXmlCell id="667" xr6:uid="{00000000-000C-0000-FFFF-FFFF84020000}" r="I9" connectionId="0">
    <xmlCellPr id="1" xr6:uid="{00000000-0010-0000-8402-000001000000}" uniqueName="P1078199">
      <xmlPr mapId="1" xpath="/GFI-IZD-POD/IPK-GFI-IZD-POD_1000344/P1078199" xmlDataType="decimal"/>
    </xmlCellPr>
  </singleXmlCell>
  <singleXmlCell id="668" xr6:uid="{00000000-000C-0000-FFFF-FFFF85020000}" r="J9" connectionId="0">
    <xmlCellPr id="1" xr6:uid="{00000000-0010-0000-8502-000001000000}" uniqueName="P1078200">
      <xmlPr mapId="1" xpath="/GFI-IZD-POD/IPK-GFI-IZD-POD_1000344/P1078200" xmlDataType="decimal"/>
    </xmlCellPr>
  </singleXmlCell>
  <singleXmlCell id="669" xr6:uid="{00000000-000C-0000-FFFF-FFFF86020000}" r="K9" connectionId="0">
    <xmlCellPr id="1" xr6:uid="{00000000-0010-0000-8602-000001000000}" uniqueName="P1078201">
      <xmlPr mapId="1" xpath="/GFI-IZD-POD/IPK-GFI-IZD-POD_1000344/P1078201" xmlDataType="decimal"/>
    </xmlCellPr>
  </singleXmlCell>
  <singleXmlCell id="670" xr6:uid="{00000000-000C-0000-FFFF-FFFF87020000}" r="L9" connectionId="0">
    <xmlCellPr id="1" xr6:uid="{00000000-0010-0000-8702-000001000000}" uniqueName="P1078202">
      <xmlPr mapId="1" xpath="/GFI-IZD-POD/IPK-GFI-IZD-POD_1000344/P1078202" xmlDataType="decimal"/>
    </xmlCellPr>
  </singleXmlCell>
  <singleXmlCell id="671" xr6:uid="{00000000-000C-0000-FFFF-FFFF88020000}" r="M9" connectionId="0">
    <xmlCellPr id="1" xr6:uid="{00000000-0010-0000-8802-000001000000}" uniqueName="P1078203">
      <xmlPr mapId="1" xpath="/GFI-IZD-POD/IPK-GFI-IZD-POD_1000344/P1078203" xmlDataType="decimal"/>
    </xmlCellPr>
  </singleXmlCell>
  <singleXmlCell id="672" xr6:uid="{00000000-000C-0000-FFFF-FFFF89020000}" r="N9" connectionId="0">
    <xmlCellPr id="1" xr6:uid="{00000000-0010-0000-8902-000001000000}" uniqueName="P1078204">
      <xmlPr mapId="1" xpath="/GFI-IZD-POD/IPK-GFI-IZD-POD_1000344/P1078204" xmlDataType="decimal"/>
    </xmlCellPr>
  </singleXmlCell>
  <singleXmlCell id="673" xr6:uid="{00000000-000C-0000-FFFF-FFFF8A020000}" r="O9" connectionId="0">
    <xmlCellPr id="1" xr6:uid="{00000000-0010-0000-8A02-000001000000}" uniqueName="P1078205">
      <xmlPr mapId="1" xpath="/GFI-IZD-POD/IPK-GFI-IZD-POD_1000344/P1078205" xmlDataType="decimal"/>
    </xmlCellPr>
  </singleXmlCell>
  <singleXmlCell id="674" xr6:uid="{00000000-000C-0000-FFFF-FFFF8B020000}" r="P9" connectionId="0">
    <xmlCellPr id="1" xr6:uid="{00000000-0010-0000-8B02-000001000000}" uniqueName="P1081541">
      <xmlPr mapId="1" xpath="/GFI-IZD-POD/IPK-GFI-IZD-POD_1000344/P1081541" xmlDataType="decimal"/>
    </xmlCellPr>
  </singleXmlCell>
  <singleXmlCell id="675" xr6:uid="{00000000-000C-0000-FFFF-FFFF8C020000}" r="Q9" connectionId="0">
    <xmlCellPr id="1" xr6:uid="{00000000-0010-0000-8C02-000001000000}" uniqueName="P1081548">
      <xmlPr mapId="1" xpath="/GFI-IZD-POD/IPK-GFI-IZD-POD_1000344/P1081548" xmlDataType="decimal"/>
    </xmlCellPr>
  </singleXmlCell>
  <singleXmlCell id="676" xr6:uid="{00000000-000C-0000-FFFF-FFFF8D020000}" r="R9" connectionId="0">
    <xmlCellPr id="1" xr6:uid="{00000000-0010-0000-8D02-000001000000}" uniqueName="P1081662">
      <xmlPr mapId="1" xpath="/GFI-IZD-POD/IPK-GFI-IZD-POD_1000344/P1081662" xmlDataType="decimal"/>
    </xmlCellPr>
  </singleXmlCell>
  <singleXmlCell id="677" xr6:uid="{00000000-000C-0000-FFFF-FFFF8E020000}" r="U9" connectionId="0">
    <xmlCellPr id="1" xr6:uid="{00000000-0010-0000-8E02-000001000000}" uniqueName="P1081664">
      <xmlPr mapId="1" xpath="/GFI-IZD-POD/IPK-GFI-IZD-POD_1000344/P1081664" xmlDataType="decimal"/>
    </xmlCellPr>
  </singleXmlCell>
  <singleXmlCell id="678" xr6:uid="{00000000-000C-0000-FFFF-FFFF8F020000}" r="V9" connectionId="0">
    <xmlCellPr id="1" xr6:uid="{00000000-0010-0000-8F02-000001000000}" uniqueName="P1081666">
      <xmlPr mapId="1" xpath="/GFI-IZD-POD/IPK-GFI-IZD-POD_1000344/P1081666" xmlDataType="decimal"/>
    </xmlCellPr>
  </singleXmlCell>
  <singleXmlCell id="679" xr6:uid="{00000000-000C-0000-FFFF-FFFF90020000}" r="W9" connectionId="0">
    <xmlCellPr id="1" xr6:uid="{00000000-0010-0000-9002-000001000000}" uniqueName="P1081668">
      <xmlPr mapId="1" xpath="/GFI-IZD-POD/IPK-GFI-IZD-POD_1000344/P1081668" xmlDataType="decimal"/>
    </xmlCellPr>
  </singleXmlCell>
  <singleXmlCell id="680" xr6:uid="{00000000-000C-0000-FFFF-FFFF91020000}" r="X9" connectionId="0">
    <xmlCellPr id="1" xr6:uid="{00000000-0010-0000-9102-000001000000}" uniqueName="P1081670">
      <xmlPr mapId="1" xpath="/GFI-IZD-POD/IPK-GFI-IZD-POD_1000344/P1081670" xmlDataType="decimal"/>
    </xmlCellPr>
  </singleXmlCell>
  <singleXmlCell id="681" xr6:uid="{00000000-000C-0000-FFFF-FFFF92020000}" r="Y9" connectionId="0">
    <xmlCellPr id="1" xr6:uid="{00000000-0010-0000-9202-000001000000}" uniqueName="P1081672">
      <xmlPr mapId="1" xpath="/GFI-IZD-POD/IPK-GFI-IZD-POD_1000344/P1081672" xmlDataType="decimal"/>
    </xmlCellPr>
  </singleXmlCell>
  <singleXmlCell id="683" xr6:uid="{00000000-000C-0000-FFFF-FFFF93020000}" r="H10" connectionId="0">
    <xmlCellPr id="1" xr6:uid="{00000000-0010-0000-9302-000001000000}" uniqueName="P1078206">
      <xmlPr mapId="1" xpath="/GFI-IZD-POD/IPK-GFI-IZD-POD_1000344/P1078206" xmlDataType="decimal"/>
    </xmlCellPr>
  </singleXmlCell>
  <singleXmlCell id="684" xr6:uid="{00000000-000C-0000-FFFF-FFFF94020000}" r="I10" connectionId="0">
    <xmlCellPr id="1" xr6:uid="{00000000-0010-0000-9402-000001000000}" uniqueName="P1078207">
      <xmlPr mapId="1" xpath="/GFI-IZD-POD/IPK-GFI-IZD-POD_1000344/P1078207" xmlDataType="decimal"/>
    </xmlCellPr>
  </singleXmlCell>
  <singleXmlCell id="685" xr6:uid="{00000000-000C-0000-FFFF-FFFF95020000}" r="J10" connectionId="0">
    <xmlCellPr id="1" xr6:uid="{00000000-0010-0000-9502-000001000000}" uniqueName="P1078208">
      <xmlPr mapId="1" xpath="/GFI-IZD-POD/IPK-GFI-IZD-POD_1000344/P1078208" xmlDataType="decimal"/>
    </xmlCellPr>
  </singleXmlCell>
  <singleXmlCell id="686" xr6:uid="{00000000-000C-0000-FFFF-FFFF96020000}" r="K10" connectionId="0">
    <xmlCellPr id="1" xr6:uid="{00000000-0010-0000-9602-000001000000}" uniqueName="P1078209">
      <xmlPr mapId="1" xpath="/GFI-IZD-POD/IPK-GFI-IZD-POD_1000344/P1078209" xmlDataType="decimal"/>
    </xmlCellPr>
  </singleXmlCell>
  <singleXmlCell id="687" xr6:uid="{00000000-000C-0000-FFFF-FFFF97020000}" r="L10" connectionId="0">
    <xmlCellPr id="1" xr6:uid="{00000000-0010-0000-9702-000001000000}" uniqueName="P1078210">
      <xmlPr mapId="1" xpath="/GFI-IZD-POD/IPK-GFI-IZD-POD_1000344/P1078210" xmlDataType="decimal"/>
    </xmlCellPr>
  </singleXmlCell>
  <singleXmlCell id="688" xr6:uid="{00000000-000C-0000-FFFF-FFFF98020000}" r="M10" connectionId="0">
    <xmlCellPr id="1" xr6:uid="{00000000-0010-0000-9802-000001000000}" uniqueName="P1078215">
      <xmlPr mapId="1" xpath="/GFI-IZD-POD/IPK-GFI-IZD-POD_1000344/P1078215" xmlDataType="decimal"/>
    </xmlCellPr>
  </singleXmlCell>
  <singleXmlCell id="689" xr6:uid="{00000000-000C-0000-FFFF-FFFF99020000}" r="N10" connectionId="0">
    <xmlCellPr id="1" xr6:uid="{00000000-0010-0000-9902-000001000000}" uniqueName="P1078217">
      <xmlPr mapId="1" xpath="/GFI-IZD-POD/IPK-GFI-IZD-POD_1000344/P1078217" xmlDataType="decimal"/>
    </xmlCellPr>
  </singleXmlCell>
  <singleXmlCell id="690" xr6:uid="{00000000-000C-0000-FFFF-FFFF9A020000}" r="O10" connectionId="0">
    <xmlCellPr id="1" xr6:uid="{00000000-0010-0000-9A02-000001000000}" uniqueName="P1078220">
      <xmlPr mapId="1" xpath="/GFI-IZD-POD/IPK-GFI-IZD-POD_1000344/P1078220" xmlDataType="decimal"/>
    </xmlCellPr>
  </singleXmlCell>
  <singleXmlCell id="692" xr6:uid="{00000000-000C-0000-FFFF-FFFF9B020000}" r="P10" connectionId="0">
    <xmlCellPr id="1" xr6:uid="{00000000-0010-0000-9B02-000001000000}" uniqueName="P1081542">
      <xmlPr mapId="1" xpath="/GFI-IZD-POD/IPK-GFI-IZD-POD_1000344/P1081542" xmlDataType="decimal"/>
    </xmlCellPr>
  </singleXmlCell>
  <singleXmlCell id="693" xr6:uid="{00000000-000C-0000-FFFF-FFFF9C020000}" r="Q10" connectionId="0">
    <xmlCellPr id="1" xr6:uid="{00000000-0010-0000-9C02-000001000000}" uniqueName="P1081646">
      <xmlPr mapId="1" xpath="/GFI-IZD-POD/IPK-GFI-IZD-POD_1000344/P1081646" xmlDataType="decimal"/>
    </xmlCellPr>
  </singleXmlCell>
  <singleXmlCell id="694" xr6:uid="{00000000-000C-0000-FFFF-FFFF9D020000}" r="R10" connectionId="0">
    <xmlCellPr id="1" xr6:uid="{00000000-0010-0000-9D02-000001000000}" uniqueName="P1081674">
      <xmlPr mapId="1" xpath="/GFI-IZD-POD/IPK-GFI-IZD-POD_1000344/P1081674" xmlDataType="decimal"/>
    </xmlCellPr>
  </singleXmlCell>
  <singleXmlCell id="695" xr6:uid="{00000000-000C-0000-FFFF-FFFF9E020000}" r="U10" connectionId="0">
    <xmlCellPr id="1" xr6:uid="{00000000-0010-0000-9E02-000001000000}" uniqueName="P1081676">
      <xmlPr mapId="1" xpath="/GFI-IZD-POD/IPK-GFI-IZD-POD_1000344/P1081676" xmlDataType="decimal"/>
    </xmlCellPr>
  </singleXmlCell>
  <singleXmlCell id="696" xr6:uid="{00000000-000C-0000-FFFF-FFFF9F020000}" r="V10" connectionId="0">
    <xmlCellPr id="1" xr6:uid="{00000000-0010-0000-9F02-000001000000}" uniqueName="P1081678">
      <xmlPr mapId="1" xpath="/GFI-IZD-POD/IPK-GFI-IZD-POD_1000344/P1081678" xmlDataType="decimal"/>
    </xmlCellPr>
  </singleXmlCell>
  <singleXmlCell id="697" xr6:uid="{00000000-000C-0000-FFFF-FFFFA0020000}" r="W10" connectionId="0">
    <xmlCellPr id="1" xr6:uid="{00000000-0010-0000-A002-000001000000}" uniqueName="P1081680">
      <xmlPr mapId="1" xpath="/GFI-IZD-POD/IPK-GFI-IZD-POD_1000344/P1081680" xmlDataType="decimal"/>
    </xmlCellPr>
  </singleXmlCell>
  <singleXmlCell id="698" xr6:uid="{00000000-000C-0000-FFFF-FFFFA1020000}" r="X10" connectionId="0">
    <xmlCellPr id="1" xr6:uid="{00000000-0010-0000-A102-000001000000}" uniqueName="P1081682">
      <xmlPr mapId="1" xpath="/GFI-IZD-POD/IPK-GFI-IZD-POD_1000344/P1081682" xmlDataType="decimal"/>
    </xmlCellPr>
  </singleXmlCell>
  <singleXmlCell id="699" xr6:uid="{00000000-000C-0000-FFFF-FFFFA2020000}" r="Y10" connectionId="0">
    <xmlCellPr id="1" xr6:uid="{00000000-0010-0000-A202-000001000000}" uniqueName="P1081684">
      <xmlPr mapId="1" xpath="/GFI-IZD-POD/IPK-GFI-IZD-POD_1000344/P1081684" xmlDataType="decimal"/>
    </xmlCellPr>
  </singleXmlCell>
  <singleXmlCell id="700" xr6:uid="{00000000-000C-0000-FFFF-FFFFA3020000}" r="H11" connectionId="0">
    <xmlCellPr id="1" xr6:uid="{00000000-0010-0000-A302-000001000000}" uniqueName="P1078222">
      <xmlPr mapId="1" xpath="/GFI-IZD-POD/IPK-GFI-IZD-POD_1000344/P1078222" xmlDataType="decimal"/>
    </xmlCellPr>
  </singleXmlCell>
  <singleXmlCell id="701" xr6:uid="{00000000-000C-0000-FFFF-FFFFA4020000}" r="I11" connectionId="0">
    <xmlCellPr id="1" xr6:uid="{00000000-0010-0000-A402-000001000000}" uniqueName="P1078224">
      <xmlPr mapId="1" xpath="/GFI-IZD-POD/IPK-GFI-IZD-POD_1000344/P1078224" xmlDataType="decimal"/>
    </xmlCellPr>
  </singleXmlCell>
  <singleXmlCell id="702" xr6:uid="{00000000-000C-0000-FFFF-FFFFA5020000}" r="J11" connectionId="0">
    <xmlCellPr id="1" xr6:uid="{00000000-0010-0000-A502-000001000000}" uniqueName="P1078226">
      <xmlPr mapId="1" xpath="/GFI-IZD-POD/IPK-GFI-IZD-POD_1000344/P1078226" xmlDataType="decimal"/>
    </xmlCellPr>
  </singleXmlCell>
  <singleXmlCell id="703" xr6:uid="{00000000-000C-0000-FFFF-FFFFA6020000}" r="K11" connectionId="0">
    <xmlCellPr id="1" xr6:uid="{00000000-0010-0000-A602-000001000000}" uniqueName="P1078229">
      <xmlPr mapId="1" xpath="/GFI-IZD-POD/IPK-GFI-IZD-POD_1000344/P1078229" xmlDataType="decimal"/>
    </xmlCellPr>
  </singleXmlCell>
  <singleXmlCell id="704" xr6:uid="{00000000-000C-0000-FFFF-FFFFA7020000}" r="L11" connectionId="0">
    <xmlCellPr id="1" xr6:uid="{00000000-0010-0000-A702-000001000000}" uniqueName="P1078231">
      <xmlPr mapId="1" xpath="/GFI-IZD-POD/IPK-GFI-IZD-POD_1000344/P1078231" xmlDataType="decimal"/>
    </xmlCellPr>
  </singleXmlCell>
  <singleXmlCell id="705" xr6:uid="{00000000-000C-0000-FFFF-FFFFA8020000}" r="M11" connectionId="0">
    <xmlCellPr id="1" xr6:uid="{00000000-0010-0000-A802-000001000000}" uniqueName="P1078233">
      <xmlPr mapId="1" xpath="/GFI-IZD-POD/IPK-GFI-IZD-POD_1000344/P1078233" xmlDataType="decimal"/>
    </xmlCellPr>
  </singleXmlCell>
  <singleXmlCell id="706" xr6:uid="{00000000-000C-0000-FFFF-FFFFA9020000}" r="N11" connectionId="0">
    <xmlCellPr id="1" xr6:uid="{00000000-0010-0000-A902-000001000000}" uniqueName="P1078236">
      <xmlPr mapId="1" xpath="/GFI-IZD-POD/IPK-GFI-IZD-POD_1000344/P1078236" xmlDataType="decimal"/>
    </xmlCellPr>
  </singleXmlCell>
  <singleXmlCell id="707" xr6:uid="{00000000-000C-0000-FFFF-FFFFAA020000}" r="O11" connectionId="0">
    <xmlCellPr id="1" xr6:uid="{00000000-0010-0000-AA02-000001000000}" uniqueName="P1078237">
      <xmlPr mapId="1" xpath="/GFI-IZD-POD/IPK-GFI-IZD-POD_1000344/P1078237" xmlDataType="decimal"/>
    </xmlCellPr>
  </singleXmlCell>
  <singleXmlCell id="708" xr6:uid="{00000000-000C-0000-FFFF-FFFFAB020000}" r="P11" connectionId="0">
    <xmlCellPr id="1" xr6:uid="{00000000-0010-0000-AB02-000001000000}" uniqueName="P1081543">
      <xmlPr mapId="1" xpath="/GFI-IZD-POD/IPK-GFI-IZD-POD_1000344/P1081543" xmlDataType="decimal"/>
    </xmlCellPr>
  </singleXmlCell>
  <singleXmlCell id="709" xr6:uid="{00000000-000C-0000-FFFF-FFFFAC020000}" r="Q11" connectionId="0">
    <xmlCellPr id="1" xr6:uid="{00000000-0010-0000-AC02-000001000000}" uniqueName="P1081685">
      <xmlPr mapId="1" xpath="/GFI-IZD-POD/IPK-GFI-IZD-POD_1000344/P1081685" xmlDataType="decimal"/>
    </xmlCellPr>
  </singleXmlCell>
  <singleXmlCell id="710" xr6:uid="{00000000-000C-0000-FFFF-FFFFAD020000}" r="R11" connectionId="0">
    <xmlCellPr id="1" xr6:uid="{00000000-0010-0000-AD02-000001000000}" uniqueName="P1081686">
      <xmlPr mapId="1" xpath="/GFI-IZD-POD/IPK-GFI-IZD-POD_1000344/P1081686" xmlDataType="decimal"/>
    </xmlCellPr>
  </singleXmlCell>
  <singleXmlCell id="711" xr6:uid="{00000000-000C-0000-FFFF-FFFFAE020000}" r="U11" connectionId="0">
    <xmlCellPr id="1" xr6:uid="{00000000-0010-0000-AE02-000001000000}" uniqueName="P1081687">
      <xmlPr mapId="1" xpath="/GFI-IZD-POD/IPK-GFI-IZD-POD_1000344/P1081687" xmlDataType="decimal"/>
    </xmlCellPr>
  </singleXmlCell>
  <singleXmlCell id="712" xr6:uid="{00000000-000C-0000-FFFF-FFFFAF020000}" r="V11" connectionId="0">
    <xmlCellPr id="1" xr6:uid="{00000000-0010-0000-AF02-000001000000}" uniqueName="P1081688">
      <xmlPr mapId="1" xpath="/GFI-IZD-POD/IPK-GFI-IZD-POD_1000344/P1081688" xmlDataType="decimal"/>
    </xmlCellPr>
  </singleXmlCell>
  <singleXmlCell id="713" xr6:uid="{00000000-000C-0000-FFFF-FFFFB0020000}" r="W11" connectionId="0">
    <xmlCellPr id="1" xr6:uid="{00000000-0010-0000-B002-000001000000}" uniqueName="P1081689">
      <xmlPr mapId="1" xpath="/GFI-IZD-POD/IPK-GFI-IZD-POD_1000344/P1081689" xmlDataType="decimal"/>
    </xmlCellPr>
  </singleXmlCell>
  <singleXmlCell id="714" xr6:uid="{00000000-000C-0000-FFFF-FFFFB1020000}" r="X11" connectionId="0">
    <xmlCellPr id="1" xr6:uid="{00000000-0010-0000-B102-000001000000}" uniqueName="P1081690">
      <xmlPr mapId="1" xpath="/GFI-IZD-POD/IPK-GFI-IZD-POD_1000344/P1081690" xmlDataType="decimal"/>
    </xmlCellPr>
  </singleXmlCell>
  <singleXmlCell id="715" xr6:uid="{00000000-000C-0000-FFFF-FFFFB2020000}" r="Y11" connectionId="0">
    <xmlCellPr id="1" xr6:uid="{00000000-0010-0000-B202-000001000000}" uniqueName="P1081696">
      <xmlPr mapId="1" xpath="/GFI-IZD-POD/IPK-GFI-IZD-POD_1000344/P1081696" xmlDataType="decimal"/>
    </xmlCellPr>
  </singleXmlCell>
  <singleXmlCell id="716" xr6:uid="{00000000-000C-0000-FFFF-FFFFB3020000}" r="H12" connectionId="0">
    <xmlCellPr id="1" xr6:uid="{00000000-0010-0000-B302-000001000000}" uniqueName="P1078238">
      <xmlPr mapId="1" xpath="/GFI-IZD-POD/IPK-GFI-IZD-POD_1000344/P1078238" xmlDataType="decimal"/>
    </xmlCellPr>
  </singleXmlCell>
  <singleXmlCell id="717" xr6:uid="{00000000-000C-0000-FFFF-FFFFB4020000}" r="I12" connectionId="0">
    <xmlCellPr id="1" xr6:uid="{00000000-0010-0000-B402-000001000000}" uniqueName="P1078239">
      <xmlPr mapId="1" xpath="/GFI-IZD-POD/IPK-GFI-IZD-POD_1000344/P1078239" xmlDataType="decimal"/>
    </xmlCellPr>
  </singleXmlCell>
  <singleXmlCell id="718" xr6:uid="{00000000-000C-0000-FFFF-FFFFB5020000}" r="J12" connectionId="0">
    <xmlCellPr id="1" xr6:uid="{00000000-0010-0000-B502-000001000000}" uniqueName="P1078240">
      <xmlPr mapId="1" xpath="/GFI-IZD-POD/IPK-GFI-IZD-POD_1000344/P1078240" xmlDataType="decimal"/>
    </xmlCellPr>
  </singleXmlCell>
  <singleXmlCell id="719" xr6:uid="{00000000-000C-0000-FFFF-FFFFB6020000}" r="K12" connectionId="0">
    <xmlCellPr id="1" xr6:uid="{00000000-0010-0000-B602-000001000000}" uniqueName="P1078241">
      <xmlPr mapId="1" xpath="/GFI-IZD-POD/IPK-GFI-IZD-POD_1000344/P1078241" xmlDataType="decimal"/>
    </xmlCellPr>
  </singleXmlCell>
  <singleXmlCell id="720" xr6:uid="{00000000-000C-0000-FFFF-FFFFB7020000}" r="L12" connectionId="0">
    <xmlCellPr id="1" xr6:uid="{00000000-0010-0000-B702-000001000000}" uniqueName="P1078242">
      <xmlPr mapId="1" xpath="/GFI-IZD-POD/IPK-GFI-IZD-POD_1000344/P1078242" xmlDataType="decimal"/>
    </xmlCellPr>
  </singleXmlCell>
  <singleXmlCell id="721" xr6:uid="{00000000-000C-0000-FFFF-FFFFB8020000}" r="M12" connectionId="0">
    <xmlCellPr id="1" xr6:uid="{00000000-0010-0000-B802-000001000000}" uniqueName="P1078243">
      <xmlPr mapId="1" xpath="/GFI-IZD-POD/IPK-GFI-IZD-POD_1000344/P1078243" xmlDataType="decimal"/>
    </xmlCellPr>
  </singleXmlCell>
  <singleXmlCell id="722" xr6:uid="{00000000-000C-0000-FFFF-FFFFB9020000}" r="N12" connectionId="0">
    <xmlCellPr id="1" xr6:uid="{00000000-0010-0000-B902-000001000000}" uniqueName="P1078946">
      <xmlPr mapId="1" xpath="/GFI-IZD-POD/IPK-GFI-IZD-POD_1000344/P1078946" xmlDataType="decimal"/>
    </xmlCellPr>
  </singleXmlCell>
  <singleXmlCell id="723" xr6:uid="{00000000-000C-0000-FFFF-FFFFBA020000}" r="O12" connectionId="0">
    <xmlCellPr id="1" xr6:uid="{00000000-0010-0000-BA02-000001000000}" uniqueName="P1078947">
      <xmlPr mapId="1" xpath="/GFI-IZD-POD/IPK-GFI-IZD-POD_1000344/P1078947" xmlDataType="decimal"/>
    </xmlCellPr>
  </singleXmlCell>
  <singleXmlCell id="724" xr6:uid="{00000000-000C-0000-FFFF-FFFFBB020000}" r="P12" connectionId="0">
    <xmlCellPr id="1" xr6:uid="{00000000-0010-0000-BB02-000001000000}" uniqueName="P1081544">
      <xmlPr mapId="1" xpath="/GFI-IZD-POD/IPK-GFI-IZD-POD_1000344/P1081544" xmlDataType="decimal"/>
    </xmlCellPr>
  </singleXmlCell>
  <singleXmlCell id="725" xr6:uid="{00000000-000C-0000-FFFF-FFFFBC020000}" r="Q12" connectionId="0">
    <xmlCellPr id="1" xr6:uid="{00000000-0010-0000-BC02-000001000000}" uniqueName="P1081697">
      <xmlPr mapId="1" xpath="/GFI-IZD-POD/IPK-GFI-IZD-POD_1000344/P1081697" xmlDataType="decimal"/>
    </xmlCellPr>
  </singleXmlCell>
  <singleXmlCell id="726" xr6:uid="{00000000-000C-0000-FFFF-FFFFBD020000}" r="R12" connectionId="0">
    <xmlCellPr id="1" xr6:uid="{00000000-0010-0000-BD02-000001000000}" uniqueName="P1081698">
      <xmlPr mapId="1" xpath="/GFI-IZD-POD/IPK-GFI-IZD-POD_1000344/P1081698" xmlDataType="decimal"/>
    </xmlCellPr>
  </singleXmlCell>
  <singleXmlCell id="727" xr6:uid="{00000000-000C-0000-FFFF-FFFFBE020000}" r="U12" connectionId="0">
    <xmlCellPr id="1" xr6:uid="{00000000-0010-0000-BE02-000001000000}" uniqueName="P1081699">
      <xmlPr mapId="1" xpath="/GFI-IZD-POD/IPK-GFI-IZD-POD_1000344/P1081699" xmlDataType="decimal"/>
    </xmlCellPr>
  </singleXmlCell>
  <singleXmlCell id="728" xr6:uid="{00000000-000C-0000-FFFF-FFFFBF020000}" r="V12" connectionId="0">
    <xmlCellPr id="1" xr6:uid="{00000000-0010-0000-BF02-000001000000}" uniqueName="P1081700">
      <xmlPr mapId="1" xpath="/GFI-IZD-POD/IPK-GFI-IZD-POD_1000344/P1081700" xmlDataType="decimal"/>
    </xmlCellPr>
  </singleXmlCell>
  <singleXmlCell id="729" xr6:uid="{00000000-000C-0000-FFFF-FFFFC0020000}" r="W12" connectionId="0">
    <xmlCellPr id="1" xr6:uid="{00000000-0010-0000-C002-000001000000}" uniqueName="P1081701">
      <xmlPr mapId="1" xpath="/GFI-IZD-POD/IPK-GFI-IZD-POD_1000344/P1081701" xmlDataType="decimal"/>
    </xmlCellPr>
  </singleXmlCell>
  <singleXmlCell id="730" xr6:uid="{00000000-000C-0000-FFFF-FFFFC1020000}" r="X12" connectionId="0">
    <xmlCellPr id="1" xr6:uid="{00000000-0010-0000-C102-000001000000}" uniqueName="P1081702">
      <xmlPr mapId="1" xpath="/GFI-IZD-POD/IPK-GFI-IZD-POD_1000344/P1081702" xmlDataType="decimal"/>
    </xmlCellPr>
  </singleXmlCell>
  <singleXmlCell id="731" xr6:uid="{00000000-000C-0000-FFFF-FFFFC2020000}" r="Y12" connectionId="0">
    <xmlCellPr id="1" xr6:uid="{00000000-0010-0000-C202-000001000000}" uniqueName="P1081703">
      <xmlPr mapId="1" xpath="/GFI-IZD-POD/IPK-GFI-IZD-POD_1000344/P1081703" xmlDataType="decimal"/>
    </xmlCellPr>
  </singleXmlCell>
  <singleXmlCell id="732" xr6:uid="{00000000-000C-0000-FFFF-FFFFC3020000}" r="H13" connectionId="0">
    <xmlCellPr id="1" xr6:uid="{00000000-0010-0000-C302-000001000000}" uniqueName="P1078948">
      <xmlPr mapId="1" xpath="/GFI-IZD-POD/IPK-GFI-IZD-POD_1000344/P1078948" xmlDataType="decimal"/>
    </xmlCellPr>
  </singleXmlCell>
  <singleXmlCell id="733" xr6:uid="{00000000-000C-0000-FFFF-FFFFC4020000}" r="I13" connectionId="0">
    <xmlCellPr id="1" xr6:uid="{00000000-0010-0000-C402-000001000000}" uniqueName="P1078949">
      <xmlPr mapId="1" xpath="/GFI-IZD-POD/IPK-GFI-IZD-POD_1000344/P1078949" xmlDataType="decimal"/>
    </xmlCellPr>
  </singleXmlCell>
  <singleXmlCell id="734" xr6:uid="{00000000-000C-0000-FFFF-FFFFC5020000}" r="J13" connectionId="0">
    <xmlCellPr id="1" xr6:uid="{00000000-0010-0000-C502-000001000000}" uniqueName="P1079430">
      <xmlPr mapId="1" xpath="/GFI-IZD-POD/IPK-GFI-IZD-POD_1000344/P1079430" xmlDataType="decimal"/>
    </xmlCellPr>
  </singleXmlCell>
  <singleXmlCell id="735" xr6:uid="{00000000-000C-0000-FFFF-FFFFC6020000}" r="K13" connectionId="0">
    <xmlCellPr id="1" xr6:uid="{00000000-0010-0000-C602-000001000000}" uniqueName="P1079851">
      <xmlPr mapId="1" xpath="/GFI-IZD-POD/IPK-GFI-IZD-POD_1000344/P1079851" xmlDataType="decimal"/>
    </xmlCellPr>
  </singleXmlCell>
  <singleXmlCell id="736" xr6:uid="{00000000-000C-0000-FFFF-FFFFC7020000}" r="L13" connectionId="0">
    <xmlCellPr id="1" xr6:uid="{00000000-0010-0000-C702-000001000000}" uniqueName="P1079852">
      <xmlPr mapId="1" xpath="/GFI-IZD-POD/IPK-GFI-IZD-POD_1000344/P1079852" xmlDataType="decimal"/>
    </xmlCellPr>
  </singleXmlCell>
  <singleXmlCell id="737" xr6:uid="{00000000-000C-0000-FFFF-FFFFC8020000}" r="M13" connectionId="0">
    <xmlCellPr id="1" xr6:uid="{00000000-0010-0000-C802-000001000000}" uniqueName="P1079853">
      <xmlPr mapId="1" xpath="/GFI-IZD-POD/IPK-GFI-IZD-POD_1000344/P1079853" xmlDataType="decimal"/>
    </xmlCellPr>
  </singleXmlCell>
  <singleXmlCell id="738" xr6:uid="{00000000-000C-0000-FFFF-FFFFC9020000}" r="N13" connectionId="0">
    <xmlCellPr id="1" xr6:uid="{00000000-0010-0000-C902-000001000000}" uniqueName="P1079854">
      <xmlPr mapId="1" xpath="/GFI-IZD-POD/IPK-GFI-IZD-POD_1000344/P1079854" xmlDataType="decimal"/>
    </xmlCellPr>
  </singleXmlCell>
  <singleXmlCell id="739" xr6:uid="{00000000-000C-0000-FFFF-FFFFCA020000}" r="O13" connectionId="0">
    <xmlCellPr id="1" xr6:uid="{00000000-0010-0000-CA02-000001000000}" uniqueName="P1079855">
      <xmlPr mapId="1" xpath="/GFI-IZD-POD/IPK-GFI-IZD-POD_1000344/P1079855" xmlDataType="decimal"/>
    </xmlCellPr>
  </singleXmlCell>
  <singleXmlCell id="740" xr6:uid="{00000000-000C-0000-FFFF-FFFFCB020000}" r="P13" connectionId="0">
    <xmlCellPr id="1" xr6:uid="{00000000-0010-0000-CB02-000001000000}" uniqueName="P1081545">
      <xmlPr mapId="1" xpath="/GFI-IZD-POD/IPK-GFI-IZD-POD_1000344/P1081545" xmlDataType="decimal"/>
    </xmlCellPr>
  </singleXmlCell>
  <singleXmlCell id="741" xr6:uid="{00000000-000C-0000-FFFF-FFFFCC020000}" r="Q13" connectionId="0">
    <xmlCellPr id="1" xr6:uid="{00000000-0010-0000-CC02-000001000000}" uniqueName="P1081704">
      <xmlPr mapId="1" xpath="/GFI-IZD-POD/IPK-GFI-IZD-POD_1000344/P1081704" xmlDataType="decimal"/>
    </xmlCellPr>
  </singleXmlCell>
  <singleXmlCell id="742" xr6:uid="{00000000-000C-0000-FFFF-FFFFCD020000}" r="R13" connectionId="0">
    <xmlCellPr id="1" xr6:uid="{00000000-0010-0000-CD02-000001000000}" uniqueName="P1081705">
      <xmlPr mapId="1" xpath="/GFI-IZD-POD/IPK-GFI-IZD-POD_1000344/P1081705" xmlDataType="decimal"/>
    </xmlCellPr>
  </singleXmlCell>
  <singleXmlCell id="743" xr6:uid="{00000000-000C-0000-FFFF-FFFFCE020000}" r="U13" connectionId="0">
    <xmlCellPr id="1" xr6:uid="{00000000-0010-0000-CE02-000001000000}" uniqueName="P1081706">
      <xmlPr mapId="1" xpath="/GFI-IZD-POD/IPK-GFI-IZD-POD_1000344/P1081706" xmlDataType="decimal"/>
    </xmlCellPr>
  </singleXmlCell>
  <singleXmlCell id="744" xr6:uid="{00000000-000C-0000-FFFF-FFFFCF020000}" r="V13" connectionId="0">
    <xmlCellPr id="1" xr6:uid="{00000000-0010-0000-CF02-000001000000}" uniqueName="P1081707">
      <xmlPr mapId="1" xpath="/GFI-IZD-POD/IPK-GFI-IZD-POD_1000344/P1081707" xmlDataType="decimal"/>
    </xmlCellPr>
  </singleXmlCell>
  <singleXmlCell id="745" xr6:uid="{00000000-000C-0000-FFFF-FFFFD0020000}" r="W13" connectionId="0">
    <xmlCellPr id="1" xr6:uid="{00000000-0010-0000-D002-000001000000}" uniqueName="P1081708">
      <xmlPr mapId="1" xpath="/GFI-IZD-POD/IPK-GFI-IZD-POD_1000344/P1081708" xmlDataType="decimal"/>
    </xmlCellPr>
  </singleXmlCell>
  <singleXmlCell id="746" xr6:uid="{00000000-000C-0000-FFFF-FFFFD1020000}" r="X13" connectionId="0">
    <xmlCellPr id="1" xr6:uid="{00000000-0010-0000-D102-000001000000}" uniqueName="P1081709">
      <xmlPr mapId="1" xpath="/GFI-IZD-POD/IPK-GFI-IZD-POD_1000344/P1081709" xmlDataType="decimal"/>
    </xmlCellPr>
  </singleXmlCell>
  <singleXmlCell id="747" xr6:uid="{00000000-000C-0000-FFFF-FFFFD2020000}" r="Y13" connectionId="0">
    <xmlCellPr id="1" xr6:uid="{00000000-0010-0000-D202-000001000000}" uniqueName="P1081710">
      <xmlPr mapId="1" xpath="/GFI-IZD-POD/IPK-GFI-IZD-POD_1000344/P1081710" xmlDataType="decimal"/>
    </xmlCellPr>
  </singleXmlCell>
  <singleXmlCell id="748" xr6:uid="{00000000-000C-0000-FFFF-FFFFD3020000}" r="H14" connectionId="0">
    <xmlCellPr id="1" xr6:uid="{00000000-0010-0000-D302-000001000000}" uniqueName="P1079856">
      <xmlPr mapId="1" xpath="/GFI-IZD-POD/IPK-GFI-IZD-POD_1000344/P1079856" xmlDataType="decimal"/>
    </xmlCellPr>
  </singleXmlCell>
  <singleXmlCell id="749" xr6:uid="{00000000-000C-0000-FFFF-FFFFD4020000}" r="I14" connectionId="0">
    <xmlCellPr id="1" xr6:uid="{00000000-0010-0000-D402-000001000000}" uniqueName="P1079857">
      <xmlPr mapId="1" xpath="/GFI-IZD-POD/IPK-GFI-IZD-POD_1000344/P1079857" xmlDataType="decimal"/>
    </xmlCellPr>
  </singleXmlCell>
  <singleXmlCell id="750" xr6:uid="{00000000-000C-0000-FFFF-FFFFD5020000}" r="J14" connectionId="0">
    <xmlCellPr id="1" xr6:uid="{00000000-0010-0000-D502-000001000000}" uniqueName="P1079858">
      <xmlPr mapId="1" xpath="/GFI-IZD-POD/IPK-GFI-IZD-POD_1000344/P1079858" xmlDataType="decimal"/>
    </xmlCellPr>
  </singleXmlCell>
  <singleXmlCell id="751" xr6:uid="{00000000-000C-0000-FFFF-FFFFD6020000}" r="K14" connectionId="0">
    <xmlCellPr id="1" xr6:uid="{00000000-0010-0000-D602-000001000000}" uniqueName="P1079859">
      <xmlPr mapId="1" xpath="/GFI-IZD-POD/IPK-GFI-IZD-POD_1000344/P1079859" xmlDataType="decimal"/>
    </xmlCellPr>
  </singleXmlCell>
  <singleXmlCell id="752" xr6:uid="{00000000-000C-0000-FFFF-FFFFD7020000}" r="L14" connectionId="0">
    <xmlCellPr id="1" xr6:uid="{00000000-0010-0000-D702-000001000000}" uniqueName="P1079860">
      <xmlPr mapId="1" xpath="/GFI-IZD-POD/IPK-GFI-IZD-POD_1000344/P1079860" xmlDataType="decimal"/>
    </xmlCellPr>
  </singleXmlCell>
  <singleXmlCell id="753" xr6:uid="{00000000-000C-0000-FFFF-FFFFD8020000}" r="M14" connectionId="0">
    <xmlCellPr id="1" xr6:uid="{00000000-0010-0000-D802-000001000000}" uniqueName="P1079861">
      <xmlPr mapId="1" xpath="/GFI-IZD-POD/IPK-GFI-IZD-POD_1000344/P1079861" xmlDataType="decimal"/>
    </xmlCellPr>
  </singleXmlCell>
  <singleXmlCell id="754" xr6:uid="{00000000-000C-0000-FFFF-FFFFD9020000}" r="N14" connectionId="0">
    <xmlCellPr id="1" xr6:uid="{00000000-0010-0000-D902-000001000000}" uniqueName="P1079862">
      <xmlPr mapId="1" xpath="/GFI-IZD-POD/IPK-GFI-IZD-POD_1000344/P1079862" xmlDataType="decimal"/>
    </xmlCellPr>
  </singleXmlCell>
  <singleXmlCell id="755" xr6:uid="{00000000-000C-0000-FFFF-FFFFDA020000}" r="O14" connectionId="0">
    <xmlCellPr id="1" xr6:uid="{00000000-0010-0000-DA02-000001000000}" uniqueName="P1079863">
      <xmlPr mapId="1" xpath="/GFI-IZD-POD/IPK-GFI-IZD-POD_1000344/P1079863" xmlDataType="decimal"/>
    </xmlCellPr>
  </singleXmlCell>
  <singleXmlCell id="756" xr6:uid="{00000000-000C-0000-FFFF-FFFFDB020000}" r="P14" connectionId="0">
    <xmlCellPr id="1" xr6:uid="{00000000-0010-0000-DB02-000001000000}" uniqueName="P1081711">
      <xmlPr mapId="1" xpath="/GFI-IZD-POD/IPK-GFI-IZD-POD_1000344/P1081711" xmlDataType="decimal"/>
    </xmlCellPr>
  </singleXmlCell>
  <singleXmlCell id="757" xr6:uid="{00000000-000C-0000-FFFF-FFFFDC020000}" r="Q14" connectionId="0">
    <xmlCellPr id="1" xr6:uid="{00000000-0010-0000-DC02-000001000000}" uniqueName="P1081712">
      <xmlPr mapId="1" xpath="/GFI-IZD-POD/IPK-GFI-IZD-POD_1000344/P1081712" xmlDataType="decimal"/>
    </xmlCellPr>
  </singleXmlCell>
  <singleXmlCell id="758" xr6:uid="{00000000-000C-0000-FFFF-FFFFDD020000}" r="R14" connectionId="0">
    <xmlCellPr id="1" xr6:uid="{00000000-0010-0000-DD02-000001000000}" uniqueName="P1081713">
      <xmlPr mapId="1" xpath="/GFI-IZD-POD/IPK-GFI-IZD-POD_1000344/P1081713" xmlDataType="decimal"/>
    </xmlCellPr>
  </singleXmlCell>
  <singleXmlCell id="759" xr6:uid="{00000000-000C-0000-FFFF-FFFFDE020000}" r="U14" connectionId="0">
    <xmlCellPr id="1" xr6:uid="{00000000-0010-0000-DE02-000001000000}" uniqueName="P1081714">
      <xmlPr mapId="1" xpath="/GFI-IZD-POD/IPK-GFI-IZD-POD_1000344/P1081714" xmlDataType="decimal"/>
    </xmlCellPr>
  </singleXmlCell>
  <singleXmlCell id="760" xr6:uid="{00000000-000C-0000-FFFF-FFFFDF020000}" r="V14" connectionId="0">
    <xmlCellPr id="1" xr6:uid="{00000000-0010-0000-DF02-000001000000}" uniqueName="P1081715">
      <xmlPr mapId="1" xpath="/GFI-IZD-POD/IPK-GFI-IZD-POD_1000344/P1081715" xmlDataType="decimal"/>
    </xmlCellPr>
  </singleXmlCell>
  <singleXmlCell id="761" xr6:uid="{00000000-000C-0000-FFFF-FFFFE0020000}" r="W14" connectionId="0">
    <xmlCellPr id="1" xr6:uid="{00000000-0010-0000-E002-000001000000}" uniqueName="P1081716">
      <xmlPr mapId="1" xpath="/GFI-IZD-POD/IPK-GFI-IZD-POD_1000344/P1081716" xmlDataType="decimal"/>
    </xmlCellPr>
  </singleXmlCell>
  <singleXmlCell id="762" xr6:uid="{00000000-000C-0000-FFFF-FFFFE1020000}" r="X14" connectionId="0">
    <xmlCellPr id="1" xr6:uid="{00000000-0010-0000-E102-000001000000}" uniqueName="P1081717">
      <xmlPr mapId="1" xpath="/GFI-IZD-POD/IPK-GFI-IZD-POD_1000344/P1081717" xmlDataType="decimal"/>
    </xmlCellPr>
  </singleXmlCell>
  <singleXmlCell id="763" xr6:uid="{00000000-000C-0000-FFFF-FFFFE2020000}" r="Y14" connectionId="0">
    <xmlCellPr id="1" xr6:uid="{00000000-0010-0000-E202-000001000000}" uniqueName="P1081718">
      <xmlPr mapId="1" xpath="/GFI-IZD-POD/IPK-GFI-IZD-POD_1000344/P1081718" xmlDataType="decimal"/>
    </xmlCellPr>
  </singleXmlCell>
  <singleXmlCell id="764" xr6:uid="{00000000-000C-0000-FFFF-FFFFE3020000}" r="H15" connectionId="0">
    <xmlCellPr id="1" xr6:uid="{00000000-0010-0000-E302-000001000000}" uniqueName="P1079864">
      <xmlPr mapId="1" xpath="/GFI-IZD-POD/IPK-GFI-IZD-POD_1000344/P1079864" xmlDataType="decimal"/>
    </xmlCellPr>
  </singleXmlCell>
  <singleXmlCell id="765" xr6:uid="{00000000-000C-0000-FFFF-FFFFE4020000}" r="I15" connectionId="0">
    <xmlCellPr id="1" xr6:uid="{00000000-0010-0000-E402-000001000000}" uniqueName="P1079865">
      <xmlPr mapId="1" xpath="/GFI-IZD-POD/IPK-GFI-IZD-POD_1000344/P1079865" xmlDataType="decimal"/>
    </xmlCellPr>
  </singleXmlCell>
  <singleXmlCell id="766" xr6:uid="{00000000-000C-0000-FFFF-FFFFE5020000}" r="J15" connectionId="0">
    <xmlCellPr id="1" xr6:uid="{00000000-0010-0000-E502-000001000000}" uniqueName="P1079866">
      <xmlPr mapId="1" xpath="/GFI-IZD-POD/IPK-GFI-IZD-POD_1000344/P1079866" xmlDataType="decimal"/>
    </xmlCellPr>
  </singleXmlCell>
  <singleXmlCell id="767" xr6:uid="{00000000-000C-0000-FFFF-FFFFE6020000}" r="K15" connectionId="0">
    <xmlCellPr id="1" xr6:uid="{00000000-0010-0000-E602-000001000000}" uniqueName="P1079867">
      <xmlPr mapId="1" xpath="/GFI-IZD-POD/IPK-GFI-IZD-POD_1000344/P1079867" xmlDataType="decimal"/>
    </xmlCellPr>
  </singleXmlCell>
  <singleXmlCell id="768" xr6:uid="{00000000-000C-0000-FFFF-FFFFE7020000}" r="L15" connectionId="0">
    <xmlCellPr id="1" xr6:uid="{00000000-0010-0000-E702-000001000000}" uniqueName="P1079868">
      <xmlPr mapId="1" xpath="/GFI-IZD-POD/IPK-GFI-IZD-POD_1000344/P1079868" xmlDataType="decimal"/>
    </xmlCellPr>
  </singleXmlCell>
  <singleXmlCell id="769" xr6:uid="{00000000-000C-0000-FFFF-FFFFE8020000}" r="M15" connectionId="0">
    <xmlCellPr id="1" xr6:uid="{00000000-0010-0000-E802-000001000000}" uniqueName="P1079869">
      <xmlPr mapId="1" xpath="/GFI-IZD-POD/IPK-GFI-IZD-POD_1000344/P1079869" xmlDataType="decimal"/>
    </xmlCellPr>
  </singleXmlCell>
  <singleXmlCell id="770" xr6:uid="{00000000-000C-0000-FFFF-FFFFE9020000}" r="N15" connectionId="0">
    <xmlCellPr id="1" xr6:uid="{00000000-0010-0000-E902-000001000000}" uniqueName="P1079870">
      <xmlPr mapId="1" xpath="/GFI-IZD-POD/IPK-GFI-IZD-POD_1000344/P1079870" xmlDataType="decimal"/>
    </xmlCellPr>
  </singleXmlCell>
  <singleXmlCell id="771" xr6:uid="{00000000-000C-0000-FFFF-FFFFEA020000}" r="O15" connectionId="0">
    <xmlCellPr id="1" xr6:uid="{00000000-0010-0000-EA02-000001000000}" uniqueName="P1079871">
      <xmlPr mapId="1" xpath="/GFI-IZD-POD/IPK-GFI-IZD-POD_1000344/P1079871" xmlDataType="decimal"/>
    </xmlCellPr>
  </singleXmlCell>
  <singleXmlCell id="772" xr6:uid="{00000000-000C-0000-FFFF-FFFFEB020000}" r="P15" connectionId="0">
    <xmlCellPr id="1" xr6:uid="{00000000-0010-0000-EB02-000001000000}" uniqueName="P1081874">
      <xmlPr mapId="1" xpath="/GFI-IZD-POD/IPK-GFI-IZD-POD_1000344/P1081874" xmlDataType="decimal"/>
    </xmlCellPr>
  </singleXmlCell>
  <singleXmlCell id="773" xr6:uid="{00000000-000C-0000-FFFF-FFFFEC020000}" r="Q15" connectionId="0">
    <xmlCellPr id="1" xr6:uid="{00000000-0010-0000-EC02-000001000000}" uniqueName="P1081877">
      <xmlPr mapId="1" xpath="/GFI-IZD-POD/IPK-GFI-IZD-POD_1000344/P1081877" xmlDataType="decimal"/>
    </xmlCellPr>
  </singleXmlCell>
  <singleXmlCell id="774" xr6:uid="{00000000-000C-0000-FFFF-FFFFED020000}" r="R15" connectionId="0">
    <xmlCellPr id="1" xr6:uid="{00000000-0010-0000-ED02-000001000000}" uniqueName="P1081880">
      <xmlPr mapId="1" xpath="/GFI-IZD-POD/IPK-GFI-IZD-POD_1000344/P1081880" xmlDataType="decimal"/>
    </xmlCellPr>
  </singleXmlCell>
  <singleXmlCell id="775" xr6:uid="{00000000-000C-0000-FFFF-FFFFEE020000}" r="U15" connectionId="0">
    <xmlCellPr id="1" xr6:uid="{00000000-0010-0000-EE02-000001000000}" uniqueName="P1081882">
      <xmlPr mapId="1" xpath="/GFI-IZD-POD/IPK-GFI-IZD-POD_1000344/P1081882" xmlDataType="decimal"/>
    </xmlCellPr>
  </singleXmlCell>
  <singleXmlCell id="776" xr6:uid="{00000000-000C-0000-FFFF-FFFFEF020000}" r="V15" connectionId="0">
    <xmlCellPr id="1" xr6:uid="{00000000-0010-0000-EF02-000001000000}" uniqueName="P1081888">
      <xmlPr mapId="1" xpath="/GFI-IZD-POD/IPK-GFI-IZD-POD_1000344/P1081888" xmlDataType="decimal"/>
    </xmlCellPr>
  </singleXmlCell>
  <singleXmlCell id="777" xr6:uid="{00000000-000C-0000-FFFF-FFFFF0020000}" r="W15" connectionId="0">
    <xmlCellPr id="1" xr6:uid="{00000000-0010-0000-F002-000001000000}" uniqueName="P1081891">
      <xmlPr mapId="1" xpath="/GFI-IZD-POD/IPK-GFI-IZD-POD_1000344/P1081891" xmlDataType="decimal"/>
    </xmlCellPr>
  </singleXmlCell>
  <singleXmlCell id="778" xr6:uid="{00000000-000C-0000-FFFF-FFFFF1020000}" r="X15" connectionId="0">
    <xmlCellPr id="1" xr6:uid="{00000000-0010-0000-F102-000001000000}" uniqueName="P1081893">
      <xmlPr mapId="1" xpath="/GFI-IZD-POD/IPK-GFI-IZD-POD_1000344/P1081893" xmlDataType="decimal"/>
    </xmlCellPr>
  </singleXmlCell>
  <singleXmlCell id="779" xr6:uid="{00000000-000C-0000-FFFF-FFFFF2020000}" r="Y15" connectionId="0">
    <xmlCellPr id="1" xr6:uid="{00000000-0010-0000-F202-000001000000}" uniqueName="P1081895">
      <xmlPr mapId="1" xpath="/GFI-IZD-POD/IPK-GFI-IZD-POD_1000344/P1081895" xmlDataType="decimal"/>
    </xmlCellPr>
  </singleXmlCell>
  <singleXmlCell id="780" xr6:uid="{00000000-000C-0000-FFFF-FFFFF3020000}" r="H16" connectionId="0">
    <xmlCellPr id="1" xr6:uid="{00000000-0010-0000-F302-000001000000}" uniqueName="P1079872">
      <xmlPr mapId="1" xpath="/GFI-IZD-POD/IPK-GFI-IZD-POD_1000344/P1079872" xmlDataType="decimal"/>
    </xmlCellPr>
  </singleXmlCell>
  <singleXmlCell id="781" xr6:uid="{00000000-000C-0000-FFFF-FFFFF4020000}" r="I16" connectionId="0">
    <xmlCellPr id="1" xr6:uid="{00000000-0010-0000-F402-000001000000}" uniqueName="P1079873">
      <xmlPr mapId="1" xpath="/GFI-IZD-POD/IPK-GFI-IZD-POD_1000344/P1079873" xmlDataType="decimal"/>
    </xmlCellPr>
  </singleXmlCell>
  <singleXmlCell id="782" xr6:uid="{00000000-000C-0000-FFFF-FFFFF5020000}" r="J16" connectionId="0">
    <xmlCellPr id="1" xr6:uid="{00000000-0010-0000-F502-000001000000}" uniqueName="P1079874">
      <xmlPr mapId="1" xpath="/GFI-IZD-POD/IPK-GFI-IZD-POD_1000344/P1079874" xmlDataType="decimal"/>
    </xmlCellPr>
  </singleXmlCell>
  <singleXmlCell id="783" xr6:uid="{00000000-000C-0000-FFFF-FFFFF6020000}" r="K16" connectionId="0">
    <xmlCellPr id="1" xr6:uid="{00000000-0010-0000-F602-000001000000}" uniqueName="P1079875">
      <xmlPr mapId="1" xpath="/GFI-IZD-POD/IPK-GFI-IZD-POD_1000344/P1079875" xmlDataType="decimal"/>
    </xmlCellPr>
  </singleXmlCell>
  <singleXmlCell id="784" xr6:uid="{00000000-000C-0000-FFFF-FFFFF7020000}" r="L16" connectionId="0">
    <xmlCellPr id="1" xr6:uid="{00000000-0010-0000-F702-000001000000}" uniqueName="P1079876">
      <xmlPr mapId="1" xpath="/GFI-IZD-POD/IPK-GFI-IZD-POD_1000344/P1079876" xmlDataType="decimal"/>
    </xmlCellPr>
  </singleXmlCell>
  <singleXmlCell id="785" xr6:uid="{00000000-000C-0000-FFFF-FFFFF8020000}" r="M16" connectionId="0">
    <xmlCellPr id="1" xr6:uid="{00000000-0010-0000-F802-000001000000}" uniqueName="P1079877">
      <xmlPr mapId="1" xpath="/GFI-IZD-POD/IPK-GFI-IZD-POD_1000344/P1079877" xmlDataType="decimal"/>
    </xmlCellPr>
  </singleXmlCell>
  <singleXmlCell id="786" xr6:uid="{00000000-000C-0000-FFFF-FFFFF9020000}" r="N16" connectionId="0">
    <xmlCellPr id="1" xr6:uid="{00000000-0010-0000-F902-000001000000}" uniqueName="P1079878">
      <xmlPr mapId="1" xpath="/GFI-IZD-POD/IPK-GFI-IZD-POD_1000344/P1079878" xmlDataType="decimal"/>
    </xmlCellPr>
  </singleXmlCell>
  <singleXmlCell id="787" xr6:uid="{00000000-000C-0000-FFFF-FFFFFA020000}" r="O16" connectionId="0">
    <xmlCellPr id="1" xr6:uid="{00000000-0010-0000-FA02-000001000000}" uniqueName="P1079879">
      <xmlPr mapId="1" xpath="/GFI-IZD-POD/IPK-GFI-IZD-POD_1000344/P1079879" xmlDataType="decimal"/>
    </xmlCellPr>
  </singleXmlCell>
  <singleXmlCell id="788" xr6:uid="{00000000-000C-0000-FFFF-FFFFFB020000}" r="P16" connectionId="0">
    <xmlCellPr id="1" xr6:uid="{00000000-0010-0000-FB02-000001000000}" uniqueName="P1081898">
      <xmlPr mapId="1" xpath="/GFI-IZD-POD/IPK-GFI-IZD-POD_1000344/P1081898" xmlDataType="decimal"/>
    </xmlCellPr>
  </singleXmlCell>
  <singleXmlCell id="789" xr6:uid="{00000000-000C-0000-FFFF-FFFFFC020000}" r="Q16" connectionId="0">
    <xmlCellPr id="1" xr6:uid="{00000000-0010-0000-FC02-000001000000}" uniqueName="P1081900">
      <xmlPr mapId="1" xpath="/GFI-IZD-POD/IPK-GFI-IZD-POD_1000344/P1081900" xmlDataType="decimal"/>
    </xmlCellPr>
  </singleXmlCell>
  <singleXmlCell id="790" xr6:uid="{00000000-000C-0000-FFFF-FFFFFD020000}" r="R16" connectionId="0">
    <xmlCellPr id="1" xr6:uid="{00000000-0010-0000-FD02-000001000000}" uniqueName="P1081902">
      <xmlPr mapId="1" xpath="/GFI-IZD-POD/IPK-GFI-IZD-POD_1000344/P1081902" xmlDataType="decimal"/>
    </xmlCellPr>
  </singleXmlCell>
  <singleXmlCell id="791" xr6:uid="{00000000-000C-0000-FFFF-FFFFFE020000}" r="U16" connectionId="0">
    <xmlCellPr id="1" xr6:uid="{00000000-0010-0000-FE02-000001000000}" uniqueName="P1081903">
      <xmlPr mapId="1" xpath="/GFI-IZD-POD/IPK-GFI-IZD-POD_1000344/P1081903" xmlDataType="decimal"/>
    </xmlCellPr>
  </singleXmlCell>
  <singleXmlCell id="792" xr6:uid="{00000000-000C-0000-FFFF-FFFFFF020000}" r="V16" connectionId="0">
    <xmlCellPr id="1" xr6:uid="{00000000-0010-0000-FF02-000001000000}" uniqueName="P1081906">
      <xmlPr mapId="1" xpath="/GFI-IZD-POD/IPK-GFI-IZD-POD_1000344/P1081906" xmlDataType="decimal"/>
    </xmlCellPr>
  </singleXmlCell>
  <singleXmlCell id="793" xr6:uid="{00000000-000C-0000-FFFF-FFFF00030000}" r="W16" connectionId="0">
    <xmlCellPr id="1" xr6:uid="{00000000-0010-0000-0003-000001000000}" uniqueName="P1081908">
      <xmlPr mapId="1" xpath="/GFI-IZD-POD/IPK-GFI-IZD-POD_1000344/P1081908" xmlDataType="decimal"/>
    </xmlCellPr>
  </singleXmlCell>
  <singleXmlCell id="794" xr6:uid="{00000000-000C-0000-FFFF-FFFF01030000}" r="X16" connectionId="0">
    <xmlCellPr id="1" xr6:uid="{00000000-0010-0000-0103-000001000000}" uniqueName="P1081915">
      <xmlPr mapId="1" xpath="/GFI-IZD-POD/IPK-GFI-IZD-POD_1000344/P1081915" xmlDataType="decimal"/>
    </xmlCellPr>
  </singleXmlCell>
  <singleXmlCell id="795" xr6:uid="{00000000-000C-0000-FFFF-FFFF02030000}" r="Y16" connectionId="0">
    <xmlCellPr id="1" xr6:uid="{00000000-0010-0000-0203-000001000000}" uniqueName="P1081918">
      <xmlPr mapId="1" xpath="/GFI-IZD-POD/IPK-GFI-IZD-POD_1000344/P1081918" xmlDataType="decimal"/>
    </xmlCellPr>
  </singleXmlCell>
  <singleXmlCell id="796" xr6:uid="{00000000-000C-0000-FFFF-FFFF03030000}" r="H17" connectionId="0">
    <xmlCellPr id="1" xr6:uid="{00000000-0010-0000-0303-000001000000}" uniqueName="P1079880">
      <xmlPr mapId="1" xpath="/GFI-IZD-POD/IPK-GFI-IZD-POD_1000344/P1079880" xmlDataType="decimal"/>
    </xmlCellPr>
  </singleXmlCell>
  <singleXmlCell id="797" xr6:uid="{00000000-000C-0000-FFFF-FFFF04030000}" r="I17" connectionId="0">
    <xmlCellPr id="1" xr6:uid="{00000000-0010-0000-0403-000001000000}" uniqueName="P1079881">
      <xmlPr mapId="1" xpath="/GFI-IZD-POD/IPK-GFI-IZD-POD_1000344/P1079881" xmlDataType="decimal"/>
    </xmlCellPr>
  </singleXmlCell>
  <singleXmlCell id="798" xr6:uid="{00000000-000C-0000-FFFF-FFFF05030000}" r="J17" connectionId="0">
    <xmlCellPr id="1" xr6:uid="{00000000-0010-0000-0503-000001000000}" uniqueName="P1079882">
      <xmlPr mapId="1" xpath="/GFI-IZD-POD/IPK-GFI-IZD-POD_1000344/P1079882" xmlDataType="decimal"/>
    </xmlCellPr>
  </singleXmlCell>
  <singleXmlCell id="799" xr6:uid="{00000000-000C-0000-FFFF-FFFF06030000}" r="K17" connectionId="0">
    <xmlCellPr id="1" xr6:uid="{00000000-0010-0000-0603-000001000000}" uniqueName="P1079883">
      <xmlPr mapId="1" xpath="/GFI-IZD-POD/IPK-GFI-IZD-POD_1000344/P1079883" xmlDataType="decimal"/>
    </xmlCellPr>
  </singleXmlCell>
  <singleXmlCell id="800" xr6:uid="{00000000-000C-0000-FFFF-FFFF07030000}" r="L17" connectionId="0">
    <xmlCellPr id="1" xr6:uid="{00000000-0010-0000-0703-000001000000}" uniqueName="P1079884">
      <xmlPr mapId="1" xpath="/GFI-IZD-POD/IPK-GFI-IZD-POD_1000344/P1079884" xmlDataType="decimal"/>
    </xmlCellPr>
  </singleXmlCell>
  <singleXmlCell id="801" xr6:uid="{00000000-000C-0000-FFFF-FFFF08030000}" r="M17" connectionId="0">
    <xmlCellPr id="1" xr6:uid="{00000000-0010-0000-0803-000001000000}" uniqueName="P1079885">
      <xmlPr mapId="1" xpath="/GFI-IZD-POD/IPK-GFI-IZD-POD_1000344/P1079885" xmlDataType="decimal"/>
    </xmlCellPr>
  </singleXmlCell>
  <singleXmlCell id="802" xr6:uid="{00000000-000C-0000-FFFF-FFFF09030000}" r="N17" connectionId="0">
    <xmlCellPr id="1" xr6:uid="{00000000-0010-0000-0903-000001000000}" uniqueName="P1079886">
      <xmlPr mapId="1" xpath="/GFI-IZD-POD/IPK-GFI-IZD-POD_1000344/P1079886" xmlDataType="decimal"/>
    </xmlCellPr>
  </singleXmlCell>
  <singleXmlCell id="803" xr6:uid="{00000000-000C-0000-FFFF-FFFF0A030000}" r="O17" connectionId="0">
    <xmlCellPr id="1" xr6:uid="{00000000-0010-0000-0A03-000001000000}" uniqueName="P1079887">
      <xmlPr mapId="1" xpath="/GFI-IZD-POD/IPK-GFI-IZD-POD_1000344/P1079887" xmlDataType="decimal"/>
    </xmlCellPr>
  </singleXmlCell>
  <singleXmlCell id="804" xr6:uid="{00000000-000C-0000-FFFF-FFFF0B030000}" r="P17" connectionId="0">
    <xmlCellPr id="1" xr6:uid="{00000000-0010-0000-0B03-000001000000}" uniqueName="P1081920">
      <xmlPr mapId="1" xpath="/GFI-IZD-POD/IPK-GFI-IZD-POD_1000344/P1081920" xmlDataType="decimal"/>
    </xmlCellPr>
  </singleXmlCell>
  <singleXmlCell id="805" xr6:uid="{00000000-000C-0000-FFFF-FFFF0C030000}" r="Q17" connectionId="0">
    <xmlCellPr id="1" xr6:uid="{00000000-0010-0000-0C03-000001000000}" uniqueName="P1081922">
      <xmlPr mapId="1" xpath="/GFI-IZD-POD/IPK-GFI-IZD-POD_1000344/P1081922" xmlDataType="decimal"/>
    </xmlCellPr>
  </singleXmlCell>
  <singleXmlCell id="806" xr6:uid="{00000000-000C-0000-FFFF-FFFF0D030000}" r="R17" connectionId="0">
    <xmlCellPr id="1" xr6:uid="{00000000-0010-0000-0D03-000001000000}" uniqueName="P1081925">
      <xmlPr mapId="1" xpath="/GFI-IZD-POD/IPK-GFI-IZD-POD_1000344/P1081925" xmlDataType="decimal"/>
    </xmlCellPr>
  </singleXmlCell>
  <singleXmlCell id="807" xr6:uid="{00000000-000C-0000-FFFF-FFFF0E030000}" r="U17" connectionId="0">
    <xmlCellPr id="1" xr6:uid="{00000000-0010-0000-0E03-000001000000}" uniqueName="P1081927">
      <xmlPr mapId="1" xpath="/GFI-IZD-POD/IPK-GFI-IZD-POD_1000344/P1081927" xmlDataType="decimal"/>
    </xmlCellPr>
  </singleXmlCell>
  <singleXmlCell id="808" xr6:uid="{00000000-000C-0000-FFFF-FFFF0F030000}" r="V17" connectionId="0">
    <xmlCellPr id="1" xr6:uid="{00000000-0010-0000-0F03-000001000000}" uniqueName="P1081929">
      <xmlPr mapId="1" xpath="/GFI-IZD-POD/IPK-GFI-IZD-POD_1000344/P1081929" xmlDataType="decimal"/>
    </xmlCellPr>
  </singleXmlCell>
  <singleXmlCell id="809" xr6:uid="{00000000-000C-0000-FFFF-FFFF10030000}" r="W17" connectionId="0">
    <xmlCellPr id="1" xr6:uid="{00000000-0010-0000-1003-000001000000}" uniqueName="P1081930">
      <xmlPr mapId="1" xpath="/GFI-IZD-POD/IPK-GFI-IZD-POD_1000344/P1081930" xmlDataType="decimal"/>
    </xmlCellPr>
  </singleXmlCell>
  <singleXmlCell id="810" xr6:uid="{00000000-000C-0000-FFFF-FFFF11030000}" r="X17" connectionId="0">
    <xmlCellPr id="1" xr6:uid="{00000000-0010-0000-1103-000001000000}" uniqueName="P1081932">
      <xmlPr mapId="1" xpath="/GFI-IZD-POD/IPK-GFI-IZD-POD_1000344/P1081932" xmlDataType="decimal"/>
    </xmlCellPr>
  </singleXmlCell>
  <singleXmlCell id="811" xr6:uid="{00000000-000C-0000-FFFF-FFFF12030000}" r="Y17" connectionId="0">
    <xmlCellPr id="1" xr6:uid="{00000000-0010-0000-1203-000001000000}" uniqueName="P1081934">
      <xmlPr mapId="1" xpath="/GFI-IZD-POD/IPK-GFI-IZD-POD_1000344/P1081934" xmlDataType="decimal"/>
    </xmlCellPr>
  </singleXmlCell>
  <singleXmlCell id="812" xr6:uid="{00000000-000C-0000-FFFF-FFFF13030000}" r="H18" connectionId="0">
    <xmlCellPr id="1" xr6:uid="{00000000-0010-0000-1303-000001000000}" uniqueName="P1079888">
      <xmlPr mapId="1" xpath="/GFI-IZD-POD/IPK-GFI-IZD-POD_1000344/P1079888" xmlDataType="decimal"/>
    </xmlCellPr>
  </singleXmlCell>
  <singleXmlCell id="813" xr6:uid="{00000000-000C-0000-FFFF-FFFF14030000}" r="I18" connectionId="0">
    <xmlCellPr id="1" xr6:uid="{00000000-0010-0000-1403-000001000000}" uniqueName="P1079889">
      <xmlPr mapId="1" xpath="/GFI-IZD-POD/IPK-GFI-IZD-POD_1000344/P1079889" xmlDataType="decimal"/>
    </xmlCellPr>
  </singleXmlCell>
  <singleXmlCell id="814" xr6:uid="{00000000-000C-0000-FFFF-FFFF15030000}" r="J18" connectionId="0">
    <xmlCellPr id="1" xr6:uid="{00000000-0010-0000-1503-000001000000}" uniqueName="P1079890">
      <xmlPr mapId="1" xpath="/GFI-IZD-POD/IPK-GFI-IZD-POD_1000344/P1079890" xmlDataType="decimal"/>
    </xmlCellPr>
  </singleXmlCell>
  <singleXmlCell id="815" xr6:uid="{00000000-000C-0000-FFFF-FFFF16030000}" r="K18" connectionId="0">
    <xmlCellPr id="1" xr6:uid="{00000000-0010-0000-1603-000001000000}" uniqueName="P1079891">
      <xmlPr mapId="1" xpath="/GFI-IZD-POD/IPK-GFI-IZD-POD_1000344/P1079891" xmlDataType="decimal"/>
    </xmlCellPr>
  </singleXmlCell>
  <singleXmlCell id="816" xr6:uid="{00000000-000C-0000-FFFF-FFFF17030000}" r="L18" connectionId="0">
    <xmlCellPr id="1" xr6:uid="{00000000-0010-0000-1703-000001000000}" uniqueName="P1079892">
      <xmlPr mapId="1" xpath="/GFI-IZD-POD/IPK-GFI-IZD-POD_1000344/P1079892" xmlDataType="decimal"/>
    </xmlCellPr>
  </singleXmlCell>
  <singleXmlCell id="817" xr6:uid="{00000000-000C-0000-FFFF-FFFF18030000}" r="M18" connectionId="0">
    <xmlCellPr id="1" xr6:uid="{00000000-0010-0000-1803-000001000000}" uniqueName="P1079893">
      <xmlPr mapId="1" xpath="/GFI-IZD-POD/IPK-GFI-IZD-POD_1000344/P1079893" xmlDataType="decimal"/>
    </xmlCellPr>
  </singleXmlCell>
  <singleXmlCell id="818" xr6:uid="{00000000-000C-0000-FFFF-FFFF19030000}" r="N18" connectionId="0">
    <xmlCellPr id="1" xr6:uid="{00000000-0010-0000-1903-000001000000}" uniqueName="P1079894">
      <xmlPr mapId="1" xpath="/GFI-IZD-POD/IPK-GFI-IZD-POD_1000344/P1079894" xmlDataType="decimal"/>
    </xmlCellPr>
  </singleXmlCell>
  <singleXmlCell id="819" xr6:uid="{00000000-000C-0000-FFFF-FFFF1A030000}" r="O18" connectionId="0">
    <xmlCellPr id="1" xr6:uid="{00000000-0010-0000-1A03-000001000000}" uniqueName="P1079895">
      <xmlPr mapId="1" xpath="/GFI-IZD-POD/IPK-GFI-IZD-POD_1000344/P1079895" xmlDataType="decimal"/>
    </xmlCellPr>
  </singleXmlCell>
  <singleXmlCell id="820" xr6:uid="{00000000-000C-0000-FFFF-FFFF1B030000}" r="P18" connectionId="0">
    <xmlCellPr id="1" xr6:uid="{00000000-0010-0000-1B03-000001000000}" uniqueName="P1081936">
      <xmlPr mapId="1" xpath="/GFI-IZD-POD/IPK-GFI-IZD-POD_1000344/P1081936" xmlDataType="decimal"/>
    </xmlCellPr>
  </singleXmlCell>
  <singleXmlCell id="821" xr6:uid="{00000000-000C-0000-FFFF-FFFF1C030000}" r="Q18" connectionId="0">
    <xmlCellPr id="1" xr6:uid="{00000000-0010-0000-1C03-000001000000}" uniqueName="P1081938">
      <xmlPr mapId="1" xpath="/GFI-IZD-POD/IPK-GFI-IZD-POD_1000344/P1081938" xmlDataType="decimal"/>
    </xmlCellPr>
  </singleXmlCell>
  <singleXmlCell id="822" xr6:uid="{00000000-000C-0000-FFFF-FFFF1D030000}" r="R18" connectionId="0">
    <xmlCellPr id="1" xr6:uid="{00000000-0010-0000-1D03-000001000000}" uniqueName="P1081940">
      <xmlPr mapId="1" xpath="/GFI-IZD-POD/IPK-GFI-IZD-POD_1000344/P1081940" xmlDataType="decimal"/>
    </xmlCellPr>
  </singleXmlCell>
  <singleXmlCell id="823" xr6:uid="{00000000-000C-0000-FFFF-FFFF1E030000}" r="U18" connectionId="0">
    <xmlCellPr id="1" xr6:uid="{00000000-0010-0000-1E03-000001000000}" uniqueName="P1081942">
      <xmlPr mapId="1" xpath="/GFI-IZD-POD/IPK-GFI-IZD-POD_1000344/P1081942" xmlDataType="decimal"/>
    </xmlCellPr>
  </singleXmlCell>
  <singleXmlCell id="824" xr6:uid="{00000000-000C-0000-FFFF-FFFF1F030000}" r="V18" connectionId="0">
    <xmlCellPr id="1" xr6:uid="{00000000-0010-0000-1F03-000001000000}" uniqueName="P1081944">
      <xmlPr mapId="1" xpath="/GFI-IZD-POD/IPK-GFI-IZD-POD_1000344/P1081944" xmlDataType="decimal"/>
    </xmlCellPr>
  </singleXmlCell>
  <singleXmlCell id="825" xr6:uid="{00000000-000C-0000-FFFF-FFFF20030000}" r="W18" connectionId="0">
    <xmlCellPr id="1" xr6:uid="{00000000-0010-0000-2003-000001000000}" uniqueName="P1081946">
      <xmlPr mapId="1" xpath="/GFI-IZD-POD/IPK-GFI-IZD-POD_1000344/P1081946" xmlDataType="decimal"/>
    </xmlCellPr>
  </singleXmlCell>
  <singleXmlCell id="826" xr6:uid="{00000000-000C-0000-FFFF-FFFF21030000}" r="X18" connectionId="0">
    <xmlCellPr id="1" xr6:uid="{00000000-0010-0000-2103-000001000000}" uniqueName="P1081948">
      <xmlPr mapId="1" xpath="/GFI-IZD-POD/IPK-GFI-IZD-POD_1000344/P1081948" xmlDataType="decimal"/>
    </xmlCellPr>
  </singleXmlCell>
  <singleXmlCell id="827" xr6:uid="{00000000-000C-0000-FFFF-FFFF22030000}" r="Y18" connectionId="0">
    <xmlCellPr id="1" xr6:uid="{00000000-0010-0000-2203-000001000000}" uniqueName="P1081950">
      <xmlPr mapId="1" xpath="/GFI-IZD-POD/IPK-GFI-IZD-POD_1000344/P1081950" xmlDataType="decimal"/>
    </xmlCellPr>
  </singleXmlCell>
  <singleXmlCell id="828" xr6:uid="{00000000-000C-0000-FFFF-FFFF23030000}" r="H19" connectionId="0">
    <xmlCellPr id="1" xr6:uid="{00000000-0010-0000-2303-000001000000}" uniqueName="P1079896">
      <xmlPr mapId="1" xpath="/GFI-IZD-POD/IPK-GFI-IZD-POD_1000344/P1079896" xmlDataType="decimal"/>
    </xmlCellPr>
  </singleXmlCell>
  <singleXmlCell id="829" xr6:uid="{00000000-000C-0000-FFFF-FFFF24030000}" r="I19" connectionId="0">
    <xmlCellPr id="1" xr6:uid="{00000000-0010-0000-2403-000001000000}" uniqueName="P1079897">
      <xmlPr mapId="1" xpath="/GFI-IZD-POD/IPK-GFI-IZD-POD_1000344/P1079897" xmlDataType="decimal"/>
    </xmlCellPr>
  </singleXmlCell>
  <singleXmlCell id="830" xr6:uid="{00000000-000C-0000-FFFF-FFFF25030000}" r="J19" connectionId="0">
    <xmlCellPr id="1" xr6:uid="{00000000-0010-0000-2503-000001000000}" uniqueName="P1079898">
      <xmlPr mapId="1" xpath="/GFI-IZD-POD/IPK-GFI-IZD-POD_1000344/P1079898" xmlDataType="decimal"/>
    </xmlCellPr>
  </singleXmlCell>
  <singleXmlCell id="831" xr6:uid="{00000000-000C-0000-FFFF-FFFF26030000}" r="K19" connectionId="0">
    <xmlCellPr id="1" xr6:uid="{00000000-0010-0000-2603-000001000000}" uniqueName="P1079899">
      <xmlPr mapId="1" xpath="/GFI-IZD-POD/IPK-GFI-IZD-POD_1000344/P1079899" xmlDataType="decimal"/>
    </xmlCellPr>
  </singleXmlCell>
  <singleXmlCell id="832" xr6:uid="{00000000-000C-0000-FFFF-FFFF27030000}" r="L19" connectionId="0">
    <xmlCellPr id="1" xr6:uid="{00000000-0010-0000-2703-000001000000}" uniqueName="P1079900">
      <xmlPr mapId="1" xpath="/GFI-IZD-POD/IPK-GFI-IZD-POD_1000344/P1079900" xmlDataType="decimal"/>
    </xmlCellPr>
  </singleXmlCell>
  <singleXmlCell id="833" xr6:uid="{00000000-000C-0000-FFFF-FFFF28030000}" r="M19" connectionId="0">
    <xmlCellPr id="1" xr6:uid="{00000000-0010-0000-2803-000001000000}" uniqueName="P1079901">
      <xmlPr mapId="1" xpath="/GFI-IZD-POD/IPK-GFI-IZD-POD_1000344/P1079901" xmlDataType="decimal"/>
    </xmlCellPr>
  </singleXmlCell>
  <singleXmlCell id="834" xr6:uid="{00000000-000C-0000-FFFF-FFFF29030000}" r="N19" connectionId="0">
    <xmlCellPr id="1" xr6:uid="{00000000-0010-0000-2903-000001000000}" uniqueName="P1079902">
      <xmlPr mapId="1" xpath="/GFI-IZD-POD/IPK-GFI-IZD-POD_1000344/P1079902" xmlDataType="decimal"/>
    </xmlCellPr>
  </singleXmlCell>
  <singleXmlCell id="835" xr6:uid="{00000000-000C-0000-FFFF-FFFF2A030000}" r="O19" connectionId="0">
    <xmlCellPr id="1" xr6:uid="{00000000-0010-0000-2A03-000001000000}" uniqueName="P1079903">
      <xmlPr mapId="1" xpath="/GFI-IZD-POD/IPK-GFI-IZD-POD_1000344/P1079903" xmlDataType="decimal"/>
    </xmlCellPr>
  </singleXmlCell>
  <singleXmlCell id="836" xr6:uid="{00000000-000C-0000-FFFF-FFFF2B030000}" r="P19" connectionId="0">
    <xmlCellPr id="1" xr6:uid="{00000000-0010-0000-2B03-000001000000}" uniqueName="P1081953">
      <xmlPr mapId="1" xpath="/GFI-IZD-POD/IPK-GFI-IZD-POD_1000344/P1081953" xmlDataType="decimal"/>
    </xmlCellPr>
  </singleXmlCell>
  <singleXmlCell id="837" xr6:uid="{00000000-000C-0000-FFFF-FFFF2C030000}" r="Q19" connectionId="0">
    <xmlCellPr id="1" xr6:uid="{00000000-0010-0000-2C03-000001000000}" uniqueName="P1081958">
      <xmlPr mapId="1" xpath="/GFI-IZD-POD/IPK-GFI-IZD-POD_1000344/P1081958" xmlDataType="decimal"/>
    </xmlCellPr>
  </singleXmlCell>
  <singleXmlCell id="838" xr6:uid="{00000000-000C-0000-FFFF-FFFF2D030000}" r="R19" connectionId="0">
    <xmlCellPr id="1" xr6:uid="{00000000-0010-0000-2D03-000001000000}" uniqueName="P1081960">
      <xmlPr mapId="1" xpath="/GFI-IZD-POD/IPK-GFI-IZD-POD_1000344/P1081960" xmlDataType="decimal"/>
    </xmlCellPr>
  </singleXmlCell>
  <singleXmlCell id="839" xr6:uid="{00000000-000C-0000-FFFF-FFFF2E030000}" r="U19" connectionId="0">
    <xmlCellPr id="1" xr6:uid="{00000000-0010-0000-2E03-000001000000}" uniqueName="P1081962">
      <xmlPr mapId="1" xpath="/GFI-IZD-POD/IPK-GFI-IZD-POD_1000344/P1081962" xmlDataType="decimal"/>
    </xmlCellPr>
  </singleXmlCell>
  <singleXmlCell id="840" xr6:uid="{00000000-000C-0000-FFFF-FFFF2F030000}" r="V19" connectionId="0">
    <xmlCellPr id="1" xr6:uid="{00000000-0010-0000-2F03-000001000000}" uniqueName="P1081964">
      <xmlPr mapId="1" xpath="/GFI-IZD-POD/IPK-GFI-IZD-POD_1000344/P1081964" xmlDataType="decimal"/>
    </xmlCellPr>
  </singleXmlCell>
  <singleXmlCell id="841" xr6:uid="{00000000-000C-0000-FFFF-FFFF30030000}" r="W19" connectionId="0">
    <xmlCellPr id="1" xr6:uid="{00000000-0010-0000-3003-000001000000}" uniqueName="P1081966">
      <xmlPr mapId="1" xpath="/GFI-IZD-POD/IPK-GFI-IZD-POD_1000344/P1081966" xmlDataType="decimal"/>
    </xmlCellPr>
  </singleXmlCell>
  <singleXmlCell id="842" xr6:uid="{00000000-000C-0000-FFFF-FFFF31030000}" r="X19" connectionId="0">
    <xmlCellPr id="1" xr6:uid="{00000000-0010-0000-3103-000001000000}" uniqueName="P1081968">
      <xmlPr mapId="1" xpath="/GFI-IZD-POD/IPK-GFI-IZD-POD_1000344/P1081968" xmlDataType="decimal"/>
    </xmlCellPr>
  </singleXmlCell>
  <singleXmlCell id="843" xr6:uid="{00000000-000C-0000-FFFF-FFFF32030000}" r="Y19" connectionId="0">
    <xmlCellPr id="1" xr6:uid="{00000000-0010-0000-3203-000001000000}" uniqueName="P1081970">
      <xmlPr mapId="1" xpath="/GFI-IZD-POD/IPK-GFI-IZD-POD_1000344/P1081970" xmlDataType="decimal"/>
    </xmlCellPr>
  </singleXmlCell>
  <singleXmlCell id="844" xr6:uid="{00000000-000C-0000-FFFF-FFFF33030000}" r="H20" connectionId="0">
    <xmlCellPr id="1" xr6:uid="{00000000-0010-0000-3303-000001000000}" uniqueName="P1079904">
      <xmlPr mapId="1" xpath="/GFI-IZD-POD/IPK-GFI-IZD-POD_1000344/P1079904" xmlDataType="decimal"/>
    </xmlCellPr>
  </singleXmlCell>
  <singleXmlCell id="845" xr6:uid="{00000000-000C-0000-FFFF-FFFF34030000}" r="I20" connectionId="0">
    <xmlCellPr id="1" xr6:uid="{00000000-0010-0000-3403-000001000000}" uniqueName="P1079905">
      <xmlPr mapId="1" xpath="/GFI-IZD-POD/IPK-GFI-IZD-POD_1000344/P1079905" xmlDataType="decimal"/>
    </xmlCellPr>
  </singleXmlCell>
  <singleXmlCell id="846" xr6:uid="{00000000-000C-0000-FFFF-FFFF35030000}" r="J20" connectionId="0">
    <xmlCellPr id="1" xr6:uid="{00000000-0010-0000-3503-000001000000}" uniqueName="P1079906">
      <xmlPr mapId="1" xpath="/GFI-IZD-POD/IPK-GFI-IZD-POD_1000344/P1079906" xmlDataType="decimal"/>
    </xmlCellPr>
  </singleXmlCell>
  <singleXmlCell id="847" xr6:uid="{00000000-000C-0000-FFFF-FFFF36030000}" r="K20" connectionId="0">
    <xmlCellPr id="1" xr6:uid="{00000000-0010-0000-3603-000001000000}" uniqueName="P1079907">
      <xmlPr mapId="1" xpath="/GFI-IZD-POD/IPK-GFI-IZD-POD_1000344/P1079907" xmlDataType="decimal"/>
    </xmlCellPr>
  </singleXmlCell>
  <singleXmlCell id="848" xr6:uid="{00000000-000C-0000-FFFF-FFFF37030000}" r="L20" connectionId="0">
    <xmlCellPr id="1" xr6:uid="{00000000-0010-0000-3703-000001000000}" uniqueName="P1079908">
      <xmlPr mapId="1" xpath="/GFI-IZD-POD/IPK-GFI-IZD-POD_1000344/P1079908" xmlDataType="decimal"/>
    </xmlCellPr>
  </singleXmlCell>
  <singleXmlCell id="849" xr6:uid="{00000000-000C-0000-FFFF-FFFF38030000}" r="M20" connectionId="0">
    <xmlCellPr id="1" xr6:uid="{00000000-0010-0000-3803-000001000000}" uniqueName="P1079909">
      <xmlPr mapId="1" xpath="/GFI-IZD-POD/IPK-GFI-IZD-POD_1000344/P1079909" xmlDataType="decimal"/>
    </xmlCellPr>
  </singleXmlCell>
  <singleXmlCell id="850" xr6:uid="{00000000-000C-0000-FFFF-FFFF39030000}" r="N20" connectionId="0">
    <xmlCellPr id="1" xr6:uid="{00000000-0010-0000-3903-000001000000}" uniqueName="P1079910">
      <xmlPr mapId="1" xpath="/GFI-IZD-POD/IPK-GFI-IZD-POD_1000344/P1079910" xmlDataType="decimal"/>
    </xmlCellPr>
  </singleXmlCell>
  <singleXmlCell id="851" xr6:uid="{00000000-000C-0000-FFFF-FFFF3A030000}" r="O20" connectionId="0">
    <xmlCellPr id="1" xr6:uid="{00000000-0010-0000-3A03-000001000000}" uniqueName="P1079912">
      <xmlPr mapId="1" xpath="/GFI-IZD-POD/IPK-GFI-IZD-POD_1000344/P1079912" xmlDataType="decimal"/>
    </xmlCellPr>
  </singleXmlCell>
  <singleXmlCell id="852" xr6:uid="{00000000-000C-0000-FFFF-FFFF3B030000}" r="P20" connectionId="0">
    <xmlCellPr id="1" xr6:uid="{00000000-0010-0000-3B03-000001000000}" uniqueName="P1081972">
      <xmlPr mapId="1" xpath="/GFI-IZD-POD/IPK-GFI-IZD-POD_1000344/P1081972" xmlDataType="decimal"/>
    </xmlCellPr>
  </singleXmlCell>
  <singleXmlCell id="853" xr6:uid="{00000000-000C-0000-FFFF-FFFF3C030000}" r="Q20" connectionId="0">
    <xmlCellPr id="1" xr6:uid="{00000000-0010-0000-3C03-000001000000}" uniqueName="P1081973">
      <xmlPr mapId="1" xpath="/GFI-IZD-POD/IPK-GFI-IZD-POD_1000344/P1081973" xmlDataType="decimal"/>
    </xmlCellPr>
  </singleXmlCell>
  <singleXmlCell id="854" xr6:uid="{00000000-000C-0000-FFFF-FFFF3D030000}" r="R20" connectionId="0">
    <xmlCellPr id="1" xr6:uid="{00000000-0010-0000-3D03-000001000000}" uniqueName="P1081975">
      <xmlPr mapId="1" xpath="/GFI-IZD-POD/IPK-GFI-IZD-POD_1000344/P1081975" xmlDataType="decimal"/>
    </xmlCellPr>
  </singleXmlCell>
  <singleXmlCell id="855" xr6:uid="{00000000-000C-0000-FFFF-FFFF3E030000}" r="U20" connectionId="0">
    <xmlCellPr id="1" xr6:uid="{00000000-0010-0000-3E03-000001000000}" uniqueName="P1081977">
      <xmlPr mapId="1" xpath="/GFI-IZD-POD/IPK-GFI-IZD-POD_1000344/P1081977" xmlDataType="decimal"/>
    </xmlCellPr>
  </singleXmlCell>
  <singleXmlCell id="856" xr6:uid="{00000000-000C-0000-FFFF-FFFF3F030000}" r="V20" connectionId="0">
    <xmlCellPr id="1" xr6:uid="{00000000-0010-0000-3F03-000001000000}" uniqueName="P1081978">
      <xmlPr mapId="1" xpath="/GFI-IZD-POD/IPK-GFI-IZD-POD_1000344/P1081978" xmlDataType="decimal"/>
    </xmlCellPr>
  </singleXmlCell>
  <singleXmlCell id="857" xr6:uid="{00000000-000C-0000-FFFF-FFFF40030000}" r="W20" connectionId="0">
    <xmlCellPr id="1" xr6:uid="{00000000-0010-0000-4003-000001000000}" uniqueName="P1081980">
      <xmlPr mapId="1" xpath="/GFI-IZD-POD/IPK-GFI-IZD-POD_1000344/P1081980" xmlDataType="decimal"/>
    </xmlCellPr>
  </singleXmlCell>
  <singleXmlCell id="858" xr6:uid="{00000000-000C-0000-FFFF-FFFF41030000}" r="X20" connectionId="0">
    <xmlCellPr id="1" xr6:uid="{00000000-0010-0000-4103-000001000000}" uniqueName="P1081982">
      <xmlPr mapId="1" xpath="/GFI-IZD-POD/IPK-GFI-IZD-POD_1000344/P1081982" xmlDataType="decimal"/>
    </xmlCellPr>
  </singleXmlCell>
  <singleXmlCell id="859" xr6:uid="{00000000-000C-0000-FFFF-FFFF42030000}" r="Y20" connectionId="0">
    <xmlCellPr id="1" xr6:uid="{00000000-0010-0000-4203-000001000000}" uniqueName="P1081984">
      <xmlPr mapId="1" xpath="/GFI-IZD-POD/IPK-GFI-IZD-POD_1000344/P1081984" xmlDataType="decimal"/>
    </xmlCellPr>
  </singleXmlCell>
  <singleXmlCell id="860" xr6:uid="{00000000-000C-0000-FFFF-FFFF43030000}" r="H21" connectionId="0">
    <xmlCellPr id="1" xr6:uid="{00000000-0010-0000-4303-000001000000}" uniqueName="P1079911">
      <xmlPr mapId="1" xpath="/GFI-IZD-POD/IPK-GFI-IZD-POD_1000344/P1079911" xmlDataType="decimal"/>
    </xmlCellPr>
  </singleXmlCell>
  <singleXmlCell id="861" xr6:uid="{00000000-000C-0000-FFFF-FFFF44030000}" r="I21" connectionId="0">
    <xmlCellPr id="1" xr6:uid="{00000000-0010-0000-4403-000001000000}" uniqueName="P1079913">
      <xmlPr mapId="1" xpath="/GFI-IZD-POD/IPK-GFI-IZD-POD_1000344/P1079913" xmlDataType="decimal"/>
    </xmlCellPr>
  </singleXmlCell>
  <singleXmlCell id="862" xr6:uid="{00000000-000C-0000-FFFF-FFFF45030000}" r="J21" connectionId="0">
    <xmlCellPr id="1" xr6:uid="{00000000-0010-0000-4503-000001000000}" uniqueName="P1079914">
      <xmlPr mapId="1" xpath="/GFI-IZD-POD/IPK-GFI-IZD-POD_1000344/P1079914" xmlDataType="decimal"/>
    </xmlCellPr>
  </singleXmlCell>
  <singleXmlCell id="863" xr6:uid="{00000000-000C-0000-FFFF-FFFF46030000}" r="K21" connectionId="0">
    <xmlCellPr id="1" xr6:uid="{00000000-0010-0000-4603-000001000000}" uniqueName="P1079915">
      <xmlPr mapId="1" xpath="/GFI-IZD-POD/IPK-GFI-IZD-POD_1000344/P1079915" xmlDataType="decimal"/>
    </xmlCellPr>
  </singleXmlCell>
  <singleXmlCell id="864" xr6:uid="{00000000-000C-0000-FFFF-FFFF47030000}" r="L21" connectionId="0">
    <xmlCellPr id="1" xr6:uid="{00000000-0010-0000-4703-000001000000}" uniqueName="P1079916">
      <xmlPr mapId="1" xpath="/GFI-IZD-POD/IPK-GFI-IZD-POD_1000344/P1079916" xmlDataType="decimal"/>
    </xmlCellPr>
  </singleXmlCell>
  <singleXmlCell id="865" xr6:uid="{00000000-000C-0000-FFFF-FFFF48030000}" r="M21" connectionId="0">
    <xmlCellPr id="1" xr6:uid="{00000000-0010-0000-4803-000001000000}" uniqueName="P1079917">
      <xmlPr mapId="1" xpath="/GFI-IZD-POD/IPK-GFI-IZD-POD_1000344/P1079917" xmlDataType="decimal"/>
    </xmlCellPr>
  </singleXmlCell>
  <singleXmlCell id="866" xr6:uid="{00000000-000C-0000-FFFF-FFFF49030000}" r="N21" connectionId="0">
    <xmlCellPr id="1" xr6:uid="{00000000-0010-0000-4903-000001000000}" uniqueName="P1079918">
      <xmlPr mapId="1" xpath="/GFI-IZD-POD/IPK-GFI-IZD-POD_1000344/P1079918" xmlDataType="decimal"/>
    </xmlCellPr>
  </singleXmlCell>
  <singleXmlCell id="867" xr6:uid="{00000000-000C-0000-FFFF-FFFF4A030000}" r="O21" connectionId="0">
    <xmlCellPr id="1" xr6:uid="{00000000-0010-0000-4A03-000001000000}" uniqueName="P1079919">
      <xmlPr mapId="1" xpath="/GFI-IZD-POD/IPK-GFI-IZD-POD_1000344/P1079919" xmlDataType="decimal"/>
    </xmlCellPr>
  </singleXmlCell>
  <singleXmlCell id="868" xr6:uid="{00000000-000C-0000-FFFF-FFFF4B030000}" r="P21" connectionId="0">
    <xmlCellPr id="1" xr6:uid="{00000000-0010-0000-4B03-000001000000}" uniqueName="P1081986">
      <xmlPr mapId="1" xpath="/GFI-IZD-POD/IPK-GFI-IZD-POD_1000344/P1081986" xmlDataType="decimal"/>
    </xmlCellPr>
  </singleXmlCell>
  <singleXmlCell id="869" xr6:uid="{00000000-000C-0000-FFFF-FFFF4C030000}" r="Q21" connectionId="0">
    <xmlCellPr id="1" xr6:uid="{00000000-0010-0000-4C03-000001000000}" uniqueName="P1081988">
      <xmlPr mapId="1" xpath="/GFI-IZD-POD/IPK-GFI-IZD-POD_1000344/P1081988" xmlDataType="decimal"/>
    </xmlCellPr>
  </singleXmlCell>
  <singleXmlCell id="870" xr6:uid="{00000000-000C-0000-FFFF-FFFF4D030000}" r="R21" connectionId="0">
    <xmlCellPr id="1" xr6:uid="{00000000-0010-0000-4D03-000001000000}" uniqueName="P1081990">
      <xmlPr mapId="1" xpath="/GFI-IZD-POD/IPK-GFI-IZD-POD_1000344/P1081990" xmlDataType="decimal"/>
    </xmlCellPr>
  </singleXmlCell>
  <singleXmlCell id="871" xr6:uid="{00000000-000C-0000-FFFF-FFFF4E030000}" r="U21" connectionId="0">
    <xmlCellPr id="1" xr6:uid="{00000000-0010-0000-4E03-000001000000}" uniqueName="P1081993">
      <xmlPr mapId="1" xpath="/GFI-IZD-POD/IPK-GFI-IZD-POD_1000344/P1081993" xmlDataType="decimal"/>
    </xmlCellPr>
  </singleXmlCell>
  <singleXmlCell id="872" xr6:uid="{00000000-000C-0000-FFFF-FFFF4F030000}" r="V21" connectionId="0">
    <xmlCellPr id="1" xr6:uid="{00000000-0010-0000-4F03-000001000000}" uniqueName="P1081995">
      <xmlPr mapId="1" xpath="/GFI-IZD-POD/IPK-GFI-IZD-POD_1000344/P1081995" xmlDataType="decimal"/>
    </xmlCellPr>
  </singleXmlCell>
  <singleXmlCell id="873" xr6:uid="{00000000-000C-0000-FFFF-FFFF50030000}" r="W21" connectionId="0">
    <xmlCellPr id="1" xr6:uid="{00000000-0010-0000-5003-000001000000}" uniqueName="P1081997">
      <xmlPr mapId="1" xpath="/GFI-IZD-POD/IPK-GFI-IZD-POD_1000344/P1081997" xmlDataType="decimal"/>
    </xmlCellPr>
  </singleXmlCell>
  <singleXmlCell id="874" xr6:uid="{00000000-000C-0000-FFFF-FFFF51030000}" r="X21" connectionId="0">
    <xmlCellPr id="1" xr6:uid="{00000000-0010-0000-5103-000001000000}" uniqueName="P1081999">
      <xmlPr mapId="1" xpath="/GFI-IZD-POD/IPK-GFI-IZD-POD_1000344/P1081999" xmlDataType="decimal"/>
    </xmlCellPr>
  </singleXmlCell>
  <singleXmlCell id="875" xr6:uid="{00000000-000C-0000-FFFF-FFFF52030000}" r="Y21" connectionId="0">
    <xmlCellPr id="1" xr6:uid="{00000000-0010-0000-5203-000001000000}" uniqueName="P1082001">
      <xmlPr mapId="1" xpath="/GFI-IZD-POD/IPK-GFI-IZD-POD_1000344/P1082001" xmlDataType="decimal"/>
    </xmlCellPr>
  </singleXmlCell>
  <singleXmlCell id="876" xr6:uid="{00000000-000C-0000-FFFF-FFFF53030000}" r="H22" connectionId="0">
    <xmlCellPr id="1" xr6:uid="{00000000-0010-0000-5303-000001000000}" uniqueName="P1079920">
      <xmlPr mapId="1" xpath="/GFI-IZD-POD/IPK-GFI-IZD-POD_1000344/P1079920" xmlDataType="decimal"/>
    </xmlCellPr>
  </singleXmlCell>
  <singleXmlCell id="877" xr6:uid="{00000000-000C-0000-FFFF-FFFF54030000}" r="I22" connectionId="0">
    <xmlCellPr id="1" xr6:uid="{00000000-0010-0000-5403-000001000000}" uniqueName="P1079921">
      <xmlPr mapId="1" xpath="/GFI-IZD-POD/IPK-GFI-IZD-POD_1000344/P1079921" xmlDataType="decimal"/>
    </xmlCellPr>
  </singleXmlCell>
  <singleXmlCell id="878" xr6:uid="{00000000-000C-0000-FFFF-FFFF55030000}" r="J22" connectionId="0">
    <xmlCellPr id="1" xr6:uid="{00000000-0010-0000-5503-000001000000}" uniqueName="P1079922">
      <xmlPr mapId="1" xpath="/GFI-IZD-POD/IPK-GFI-IZD-POD_1000344/P1079922" xmlDataType="decimal"/>
    </xmlCellPr>
  </singleXmlCell>
  <singleXmlCell id="879" xr6:uid="{00000000-000C-0000-FFFF-FFFF56030000}" r="K22" connectionId="0">
    <xmlCellPr id="1" xr6:uid="{00000000-0010-0000-5603-000001000000}" uniqueName="P1079923">
      <xmlPr mapId="1" xpath="/GFI-IZD-POD/IPK-GFI-IZD-POD_1000344/P1079923" xmlDataType="decimal"/>
    </xmlCellPr>
  </singleXmlCell>
  <singleXmlCell id="880" xr6:uid="{00000000-000C-0000-FFFF-FFFF57030000}" r="L22" connectionId="0">
    <xmlCellPr id="1" xr6:uid="{00000000-0010-0000-5703-000001000000}" uniqueName="P1079924">
      <xmlPr mapId="1" xpath="/GFI-IZD-POD/IPK-GFI-IZD-POD_1000344/P1079924" xmlDataType="decimal"/>
    </xmlCellPr>
  </singleXmlCell>
  <singleXmlCell id="881" xr6:uid="{00000000-000C-0000-FFFF-FFFF58030000}" r="M22" connectionId="0">
    <xmlCellPr id="1" xr6:uid="{00000000-0010-0000-5803-000001000000}" uniqueName="P1079925">
      <xmlPr mapId="1" xpath="/GFI-IZD-POD/IPK-GFI-IZD-POD_1000344/P1079925" xmlDataType="decimal"/>
    </xmlCellPr>
  </singleXmlCell>
  <singleXmlCell id="882" xr6:uid="{00000000-000C-0000-FFFF-FFFF59030000}" r="N22" connectionId="0">
    <xmlCellPr id="1" xr6:uid="{00000000-0010-0000-5903-000001000000}" uniqueName="P1079926">
      <xmlPr mapId="1" xpath="/GFI-IZD-POD/IPK-GFI-IZD-POD_1000344/P1079926" xmlDataType="decimal"/>
    </xmlCellPr>
  </singleXmlCell>
  <singleXmlCell id="883" xr6:uid="{00000000-000C-0000-FFFF-FFFF5A030000}" r="O22" connectionId="0">
    <xmlCellPr id="1" xr6:uid="{00000000-0010-0000-5A03-000001000000}" uniqueName="P1079927">
      <xmlPr mapId="1" xpath="/GFI-IZD-POD/IPK-GFI-IZD-POD_1000344/P1079927" xmlDataType="decimal"/>
    </xmlCellPr>
  </singleXmlCell>
  <singleXmlCell id="884" xr6:uid="{00000000-000C-0000-FFFF-FFFF5B030000}" r="P22" connectionId="0">
    <xmlCellPr id="1" xr6:uid="{00000000-0010-0000-5B03-000001000000}" uniqueName="P1082003">
      <xmlPr mapId="1" xpath="/GFI-IZD-POD/IPK-GFI-IZD-POD_1000344/P1082003" xmlDataType="decimal"/>
    </xmlCellPr>
  </singleXmlCell>
  <singleXmlCell id="885" xr6:uid="{00000000-000C-0000-FFFF-FFFF5C030000}" r="Q22" connectionId="0">
    <xmlCellPr id="1" xr6:uid="{00000000-0010-0000-5C03-000001000000}" uniqueName="P1082004">
      <xmlPr mapId="1" xpath="/GFI-IZD-POD/IPK-GFI-IZD-POD_1000344/P1082004" xmlDataType="decimal"/>
    </xmlCellPr>
  </singleXmlCell>
  <singleXmlCell id="886" xr6:uid="{00000000-000C-0000-FFFF-FFFF5D030000}" r="R22" connectionId="0">
    <xmlCellPr id="1" xr6:uid="{00000000-0010-0000-5D03-000001000000}" uniqueName="P1082005">
      <xmlPr mapId="1" xpath="/GFI-IZD-POD/IPK-GFI-IZD-POD_1000344/P1082005" xmlDataType="decimal"/>
    </xmlCellPr>
  </singleXmlCell>
  <singleXmlCell id="887" xr6:uid="{00000000-000C-0000-FFFF-FFFF5E030000}" r="U22" connectionId="0">
    <xmlCellPr id="1" xr6:uid="{00000000-0010-0000-5E03-000001000000}" uniqueName="P1082007">
      <xmlPr mapId="1" xpath="/GFI-IZD-POD/IPK-GFI-IZD-POD_1000344/P1082007" xmlDataType="decimal"/>
    </xmlCellPr>
  </singleXmlCell>
  <singleXmlCell id="888" xr6:uid="{00000000-000C-0000-FFFF-FFFF5F030000}" r="V22" connectionId="0">
    <xmlCellPr id="1" xr6:uid="{00000000-0010-0000-5F03-000001000000}" uniqueName="P1082008">
      <xmlPr mapId="1" xpath="/GFI-IZD-POD/IPK-GFI-IZD-POD_1000344/P1082008" xmlDataType="decimal"/>
    </xmlCellPr>
  </singleXmlCell>
  <singleXmlCell id="889" xr6:uid="{00000000-000C-0000-FFFF-FFFF60030000}" r="W22" connectionId="0">
    <xmlCellPr id="1" xr6:uid="{00000000-0010-0000-6003-000001000000}" uniqueName="P1082010">
      <xmlPr mapId="1" xpath="/GFI-IZD-POD/IPK-GFI-IZD-POD_1000344/P1082010" xmlDataType="decimal"/>
    </xmlCellPr>
  </singleXmlCell>
  <singleXmlCell id="890" xr6:uid="{00000000-000C-0000-FFFF-FFFF61030000}" r="X22" connectionId="0">
    <xmlCellPr id="1" xr6:uid="{00000000-0010-0000-6103-000001000000}" uniqueName="P1082011">
      <xmlPr mapId="1" xpath="/GFI-IZD-POD/IPK-GFI-IZD-POD_1000344/P1082011" xmlDataType="decimal"/>
    </xmlCellPr>
  </singleXmlCell>
  <singleXmlCell id="891" xr6:uid="{00000000-000C-0000-FFFF-FFFF62030000}" r="Y22" connectionId="0">
    <xmlCellPr id="1" xr6:uid="{00000000-0010-0000-6203-000001000000}" uniqueName="P1082013">
      <xmlPr mapId="1" xpath="/GFI-IZD-POD/IPK-GFI-IZD-POD_1000344/P1082013" xmlDataType="decimal"/>
    </xmlCellPr>
  </singleXmlCell>
  <singleXmlCell id="892" xr6:uid="{00000000-000C-0000-FFFF-FFFF63030000}" r="H23" connectionId="0">
    <xmlCellPr id="1" xr6:uid="{00000000-0010-0000-6303-000001000000}" uniqueName="P1079928">
      <xmlPr mapId="1" xpath="/GFI-IZD-POD/IPK-GFI-IZD-POD_1000344/P1079928" xmlDataType="decimal"/>
    </xmlCellPr>
  </singleXmlCell>
  <singleXmlCell id="894" xr6:uid="{00000000-000C-0000-FFFF-FFFF64030000}" r="I23" connectionId="0">
    <xmlCellPr id="1" xr6:uid="{00000000-0010-0000-6403-000001000000}" uniqueName="P1079929">
      <xmlPr mapId="1" xpath="/GFI-IZD-POD/IPK-GFI-IZD-POD_1000344/P1079929" xmlDataType="decimal"/>
    </xmlCellPr>
  </singleXmlCell>
  <singleXmlCell id="895" xr6:uid="{00000000-000C-0000-FFFF-FFFF65030000}" r="J23" connectionId="0">
    <xmlCellPr id="1" xr6:uid="{00000000-0010-0000-6503-000001000000}" uniqueName="P1079930">
      <xmlPr mapId="1" xpath="/GFI-IZD-POD/IPK-GFI-IZD-POD_1000344/P1079930" xmlDataType="decimal"/>
    </xmlCellPr>
  </singleXmlCell>
  <singleXmlCell id="896" xr6:uid="{00000000-000C-0000-FFFF-FFFF66030000}" r="K23" connectionId="0">
    <xmlCellPr id="1" xr6:uid="{00000000-0010-0000-6603-000001000000}" uniqueName="P1079931">
      <xmlPr mapId="1" xpath="/GFI-IZD-POD/IPK-GFI-IZD-POD_1000344/P1079931" xmlDataType="decimal"/>
    </xmlCellPr>
  </singleXmlCell>
  <singleXmlCell id="897" xr6:uid="{00000000-000C-0000-FFFF-FFFF67030000}" r="L23" connectionId="0">
    <xmlCellPr id="1" xr6:uid="{00000000-0010-0000-6703-000001000000}" uniqueName="P1079932">
      <xmlPr mapId="1" xpath="/GFI-IZD-POD/IPK-GFI-IZD-POD_1000344/P1079932" xmlDataType="decimal"/>
    </xmlCellPr>
  </singleXmlCell>
  <singleXmlCell id="898" xr6:uid="{00000000-000C-0000-FFFF-FFFF68030000}" r="M23" connectionId="0">
    <xmlCellPr id="1" xr6:uid="{00000000-0010-0000-6803-000001000000}" uniqueName="P1079933">
      <xmlPr mapId="1" xpath="/GFI-IZD-POD/IPK-GFI-IZD-POD_1000344/P1079933" xmlDataType="decimal"/>
    </xmlCellPr>
  </singleXmlCell>
  <singleXmlCell id="899" xr6:uid="{00000000-000C-0000-FFFF-FFFF69030000}" r="N23" connectionId="0">
    <xmlCellPr id="1" xr6:uid="{00000000-0010-0000-6903-000001000000}" uniqueName="P1079934">
      <xmlPr mapId="1" xpath="/GFI-IZD-POD/IPK-GFI-IZD-POD_1000344/P1079934" xmlDataType="decimal"/>
    </xmlCellPr>
  </singleXmlCell>
  <singleXmlCell id="900" xr6:uid="{00000000-000C-0000-FFFF-FFFF6A030000}" r="O23" connectionId="0">
    <xmlCellPr id="1" xr6:uid="{00000000-0010-0000-6A03-000001000000}" uniqueName="P1079935">
      <xmlPr mapId="1" xpath="/GFI-IZD-POD/IPK-GFI-IZD-POD_1000344/P1079935" xmlDataType="decimal"/>
    </xmlCellPr>
  </singleXmlCell>
  <singleXmlCell id="901" xr6:uid="{00000000-000C-0000-FFFF-FFFF6B030000}" r="P23" connectionId="0">
    <xmlCellPr id="1" xr6:uid="{00000000-0010-0000-6B03-000001000000}" uniqueName="P1082014">
      <xmlPr mapId="1" xpath="/GFI-IZD-POD/IPK-GFI-IZD-POD_1000344/P1082014" xmlDataType="decimal"/>
    </xmlCellPr>
  </singleXmlCell>
  <singleXmlCell id="902" xr6:uid="{00000000-000C-0000-FFFF-FFFF6C030000}" r="Q23" connectionId="0">
    <xmlCellPr id="1" xr6:uid="{00000000-0010-0000-6C03-000001000000}" uniqueName="P1082016">
      <xmlPr mapId="1" xpath="/GFI-IZD-POD/IPK-GFI-IZD-POD_1000344/P1082016" xmlDataType="decimal"/>
    </xmlCellPr>
  </singleXmlCell>
  <singleXmlCell id="903" xr6:uid="{00000000-000C-0000-FFFF-FFFF6D030000}" r="R23" connectionId="0">
    <xmlCellPr id="1" xr6:uid="{00000000-0010-0000-6D03-000001000000}" uniqueName="P1082018">
      <xmlPr mapId="1" xpath="/GFI-IZD-POD/IPK-GFI-IZD-POD_1000344/P1082018" xmlDataType="decimal"/>
    </xmlCellPr>
  </singleXmlCell>
  <singleXmlCell id="904" xr6:uid="{00000000-000C-0000-FFFF-FFFF6E030000}" r="U23" connectionId="0">
    <xmlCellPr id="1" xr6:uid="{00000000-0010-0000-6E03-000001000000}" uniqueName="P1082019">
      <xmlPr mapId="1" xpath="/GFI-IZD-POD/IPK-GFI-IZD-POD_1000344/P1082019" xmlDataType="decimal"/>
    </xmlCellPr>
  </singleXmlCell>
  <singleXmlCell id="905" xr6:uid="{00000000-000C-0000-FFFF-FFFF6F030000}" r="V23" connectionId="0">
    <xmlCellPr id="1" xr6:uid="{00000000-0010-0000-6F03-000001000000}" uniqueName="P1082029">
      <xmlPr mapId="1" xpath="/GFI-IZD-POD/IPK-GFI-IZD-POD_1000344/P1082029" xmlDataType="decimal"/>
    </xmlCellPr>
  </singleXmlCell>
  <singleXmlCell id="906" xr6:uid="{00000000-000C-0000-FFFF-FFFF70030000}" r="W23" connectionId="0">
    <xmlCellPr id="1" xr6:uid="{00000000-0010-0000-7003-000001000000}" uniqueName="P1082032">
      <xmlPr mapId="1" xpath="/GFI-IZD-POD/IPK-GFI-IZD-POD_1000344/P1082032" xmlDataType="decimal"/>
    </xmlCellPr>
  </singleXmlCell>
  <singleXmlCell id="907" xr6:uid="{00000000-000C-0000-FFFF-FFFF71030000}" r="X23" connectionId="0">
    <xmlCellPr id="1" xr6:uid="{00000000-0010-0000-7103-000001000000}" uniqueName="P1082034">
      <xmlPr mapId="1" xpath="/GFI-IZD-POD/IPK-GFI-IZD-POD_1000344/P1082034" xmlDataType="decimal"/>
    </xmlCellPr>
  </singleXmlCell>
  <singleXmlCell id="908" xr6:uid="{00000000-000C-0000-FFFF-FFFF72030000}" r="Y23" connectionId="0">
    <xmlCellPr id="1" xr6:uid="{00000000-0010-0000-7203-000001000000}" uniqueName="P1082035">
      <xmlPr mapId="1" xpath="/GFI-IZD-POD/IPK-GFI-IZD-POD_1000344/P1082035" xmlDataType="decimal"/>
    </xmlCellPr>
  </singleXmlCell>
  <singleXmlCell id="909" xr6:uid="{00000000-000C-0000-FFFF-FFFF73030000}" r="H24" connectionId="0">
    <xmlCellPr id="1" xr6:uid="{00000000-0010-0000-7303-000001000000}" uniqueName="P1079936">
      <xmlPr mapId="1" xpath="/GFI-IZD-POD/IPK-GFI-IZD-POD_1000344/P1079936" xmlDataType="decimal"/>
    </xmlCellPr>
  </singleXmlCell>
  <singleXmlCell id="910" xr6:uid="{00000000-000C-0000-FFFF-FFFF74030000}" r="I24" connectionId="0">
    <xmlCellPr id="1" xr6:uid="{00000000-0010-0000-7403-000001000000}" uniqueName="P1079937">
      <xmlPr mapId="1" xpath="/GFI-IZD-POD/IPK-GFI-IZD-POD_1000344/P1079937" xmlDataType="decimal"/>
    </xmlCellPr>
  </singleXmlCell>
  <singleXmlCell id="911" xr6:uid="{00000000-000C-0000-FFFF-FFFF75030000}" r="J24" connectionId="0">
    <xmlCellPr id="1" xr6:uid="{00000000-0010-0000-7503-000001000000}" uniqueName="P1079938">
      <xmlPr mapId="1" xpath="/GFI-IZD-POD/IPK-GFI-IZD-POD_1000344/P1079938" xmlDataType="decimal"/>
    </xmlCellPr>
  </singleXmlCell>
  <singleXmlCell id="912" xr6:uid="{00000000-000C-0000-FFFF-FFFF76030000}" r="K24" connectionId="0">
    <xmlCellPr id="1" xr6:uid="{00000000-0010-0000-7603-000001000000}" uniqueName="P1079939">
      <xmlPr mapId="1" xpath="/GFI-IZD-POD/IPK-GFI-IZD-POD_1000344/P1079939" xmlDataType="decimal"/>
    </xmlCellPr>
  </singleXmlCell>
  <singleXmlCell id="913" xr6:uid="{00000000-000C-0000-FFFF-FFFF77030000}" r="L24" connectionId="0">
    <xmlCellPr id="1" xr6:uid="{00000000-0010-0000-7703-000001000000}" uniqueName="P1079940">
      <xmlPr mapId="1" xpath="/GFI-IZD-POD/IPK-GFI-IZD-POD_1000344/P1079940" xmlDataType="decimal"/>
    </xmlCellPr>
  </singleXmlCell>
  <singleXmlCell id="914" xr6:uid="{00000000-000C-0000-FFFF-FFFF78030000}" r="M24" connectionId="0">
    <xmlCellPr id="1" xr6:uid="{00000000-0010-0000-7803-000001000000}" uniqueName="P1079941">
      <xmlPr mapId="1" xpath="/GFI-IZD-POD/IPK-GFI-IZD-POD_1000344/P1079941" xmlDataType="decimal"/>
    </xmlCellPr>
  </singleXmlCell>
  <singleXmlCell id="915" xr6:uid="{00000000-000C-0000-FFFF-FFFF79030000}" r="N24" connectionId="0">
    <xmlCellPr id="1" xr6:uid="{00000000-0010-0000-7903-000001000000}" uniqueName="P1079942">
      <xmlPr mapId="1" xpath="/GFI-IZD-POD/IPK-GFI-IZD-POD_1000344/P1079942" xmlDataType="decimal"/>
    </xmlCellPr>
  </singleXmlCell>
  <singleXmlCell id="916" xr6:uid="{00000000-000C-0000-FFFF-FFFF7A030000}" r="O24" connectionId="0">
    <xmlCellPr id="1" xr6:uid="{00000000-0010-0000-7A03-000001000000}" uniqueName="P1079943">
      <xmlPr mapId="1" xpath="/GFI-IZD-POD/IPK-GFI-IZD-POD_1000344/P1079943" xmlDataType="decimal"/>
    </xmlCellPr>
  </singleXmlCell>
  <singleXmlCell id="917" xr6:uid="{00000000-000C-0000-FFFF-FFFF7B030000}" r="P24" connectionId="0">
    <xmlCellPr id="1" xr6:uid="{00000000-0010-0000-7B03-000001000000}" uniqueName="P1082038">
      <xmlPr mapId="1" xpath="/GFI-IZD-POD/IPK-GFI-IZD-POD_1000344/P1082038" xmlDataType="decimal"/>
    </xmlCellPr>
  </singleXmlCell>
  <singleXmlCell id="918" xr6:uid="{00000000-000C-0000-FFFF-FFFF7C030000}" r="Q24" connectionId="0">
    <xmlCellPr id="1" xr6:uid="{00000000-0010-0000-7C03-000001000000}" uniqueName="P1082045">
      <xmlPr mapId="1" xpath="/GFI-IZD-POD/IPK-GFI-IZD-POD_1000344/P1082045" xmlDataType="decimal"/>
    </xmlCellPr>
  </singleXmlCell>
  <singleXmlCell id="919" xr6:uid="{00000000-000C-0000-FFFF-FFFF7D030000}" r="R24" connectionId="0">
    <xmlCellPr id="1" xr6:uid="{00000000-0010-0000-7D03-000001000000}" uniqueName="P1082047">
      <xmlPr mapId="1" xpath="/GFI-IZD-POD/IPK-GFI-IZD-POD_1000344/P1082047" xmlDataType="decimal"/>
    </xmlCellPr>
  </singleXmlCell>
  <singleXmlCell id="920" xr6:uid="{00000000-000C-0000-FFFF-FFFF7E030000}" r="U24" connectionId="0">
    <xmlCellPr id="1" xr6:uid="{00000000-0010-0000-7E03-000001000000}" uniqueName="P1082048">
      <xmlPr mapId="1" xpath="/GFI-IZD-POD/IPK-GFI-IZD-POD_1000344/P1082048" xmlDataType="decimal"/>
    </xmlCellPr>
  </singleXmlCell>
  <singleXmlCell id="921" xr6:uid="{00000000-000C-0000-FFFF-FFFF7F030000}" r="V24" connectionId="0">
    <xmlCellPr id="1" xr6:uid="{00000000-0010-0000-7F03-000001000000}" uniqueName="P1082075">
      <xmlPr mapId="1" xpath="/GFI-IZD-POD/IPK-GFI-IZD-POD_1000344/P1082075" xmlDataType="decimal"/>
    </xmlCellPr>
  </singleXmlCell>
  <singleXmlCell id="922" xr6:uid="{00000000-000C-0000-FFFF-FFFF80030000}" r="W24" connectionId="0">
    <xmlCellPr id="1" xr6:uid="{00000000-0010-0000-8003-000001000000}" uniqueName="P1082077">
      <xmlPr mapId="1" xpath="/GFI-IZD-POD/IPK-GFI-IZD-POD_1000344/P1082077" xmlDataType="decimal"/>
    </xmlCellPr>
  </singleXmlCell>
  <singleXmlCell id="923" xr6:uid="{00000000-000C-0000-FFFF-FFFF81030000}" r="X24" connectionId="0">
    <xmlCellPr id="1" xr6:uid="{00000000-0010-0000-8103-000001000000}" uniqueName="P1082092">
      <xmlPr mapId="1" xpath="/GFI-IZD-POD/IPK-GFI-IZD-POD_1000344/P1082092" xmlDataType="decimal"/>
    </xmlCellPr>
  </singleXmlCell>
  <singleXmlCell id="924" xr6:uid="{00000000-000C-0000-FFFF-FFFF82030000}" r="Y24" connectionId="0">
    <xmlCellPr id="1" xr6:uid="{00000000-0010-0000-8203-000001000000}" uniqueName="P1082094">
      <xmlPr mapId="1" xpath="/GFI-IZD-POD/IPK-GFI-IZD-POD_1000344/P1082094" xmlDataType="decimal"/>
    </xmlCellPr>
  </singleXmlCell>
  <singleXmlCell id="925" xr6:uid="{00000000-000C-0000-FFFF-FFFF83030000}" r="H25" connectionId="0">
    <xmlCellPr id="1" xr6:uid="{00000000-0010-0000-8303-000001000000}" uniqueName="P1079944">
      <xmlPr mapId="1" xpath="/GFI-IZD-POD/IPK-GFI-IZD-POD_1000344/P1079944" xmlDataType="decimal"/>
    </xmlCellPr>
  </singleXmlCell>
  <singleXmlCell id="926" xr6:uid="{00000000-000C-0000-FFFF-FFFF84030000}" r="I25" connectionId="0">
    <xmlCellPr id="1" xr6:uid="{00000000-0010-0000-8403-000001000000}" uniqueName="P1079945">
      <xmlPr mapId="1" xpath="/GFI-IZD-POD/IPK-GFI-IZD-POD_1000344/P1079945" xmlDataType="decimal"/>
    </xmlCellPr>
  </singleXmlCell>
  <singleXmlCell id="927" xr6:uid="{00000000-000C-0000-FFFF-FFFF85030000}" r="J25" connectionId="0">
    <xmlCellPr id="1" xr6:uid="{00000000-0010-0000-8503-000001000000}" uniqueName="P1079946">
      <xmlPr mapId="1" xpath="/GFI-IZD-POD/IPK-GFI-IZD-POD_1000344/P1079946" xmlDataType="decimal"/>
    </xmlCellPr>
  </singleXmlCell>
  <singleXmlCell id="928" xr6:uid="{00000000-000C-0000-FFFF-FFFF86030000}" r="K25" connectionId="0">
    <xmlCellPr id="1" xr6:uid="{00000000-0010-0000-8603-000001000000}" uniqueName="P1079947">
      <xmlPr mapId="1" xpath="/GFI-IZD-POD/IPK-GFI-IZD-POD_1000344/P1079947" xmlDataType="decimal"/>
    </xmlCellPr>
  </singleXmlCell>
  <singleXmlCell id="929" xr6:uid="{00000000-000C-0000-FFFF-FFFF87030000}" r="L25" connectionId="0">
    <xmlCellPr id="1" xr6:uid="{00000000-0010-0000-8703-000001000000}" uniqueName="P1079948">
      <xmlPr mapId="1" xpath="/GFI-IZD-POD/IPK-GFI-IZD-POD_1000344/P1079948" xmlDataType="decimal"/>
    </xmlCellPr>
  </singleXmlCell>
  <singleXmlCell id="930" xr6:uid="{00000000-000C-0000-FFFF-FFFF88030000}" r="M25" connectionId="0">
    <xmlCellPr id="1" xr6:uid="{00000000-0010-0000-8803-000001000000}" uniqueName="P1079949">
      <xmlPr mapId="1" xpath="/GFI-IZD-POD/IPK-GFI-IZD-POD_1000344/P1079949" xmlDataType="decimal"/>
    </xmlCellPr>
  </singleXmlCell>
  <singleXmlCell id="931" xr6:uid="{00000000-000C-0000-FFFF-FFFF89030000}" r="N25" connectionId="0">
    <xmlCellPr id="1" xr6:uid="{00000000-0010-0000-8903-000001000000}" uniqueName="P1079950">
      <xmlPr mapId="1" xpath="/GFI-IZD-POD/IPK-GFI-IZD-POD_1000344/P1079950" xmlDataType="decimal"/>
    </xmlCellPr>
  </singleXmlCell>
  <singleXmlCell id="932" xr6:uid="{00000000-000C-0000-FFFF-FFFF8A030000}" r="O25" connectionId="0">
    <xmlCellPr id="1" xr6:uid="{00000000-0010-0000-8A03-000001000000}" uniqueName="P1079951">
      <xmlPr mapId="1" xpath="/GFI-IZD-POD/IPK-GFI-IZD-POD_1000344/P1079951" xmlDataType="decimal"/>
    </xmlCellPr>
  </singleXmlCell>
  <singleXmlCell id="933" xr6:uid="{00000000-000C-0000-FFFF-FFFF8B030000}" r="P25" connectionId="0">
    <xmlCellPr id="1" xr6:uid="{00000000-0010-0000-8B03-000001000000}" uniqueName="P1082096">
      <xmlPr mapId="1" xpath="/GFI-IZD-POD/IPK-GFI-IZD-POD_1000344/P1082096" xmlDataType="decimal"/>
    </xmlCellPr>
  </singleXmlCell>
  <singleXmlCell id="934" xr6:uid="{00000000-000C-0000-FFFF-FFFF8C030000}" r="Q25" connectionId="0">
    <xmlCellPr id="1" xr6:uid="{00000000-0010-0000-8C03-000001000000}" uniqueName="P1082098">
      <xmlPr mapId="1" xpath="/GFI-IZD-POD/IPK-GFI-IZD-POD_1000344/P1082098" xmlDataType="decimal"/>
    </xmlCellPr>
  </singleXmlCell>
  <singleXmlCell id="935" xr6:uid="{00000000-000C-0000-FFFF-FFFF8D030000}" r="R25" connectionId="0">
    <xmlCellPr id="1" xr6:uid="{00000000-0010-0000-8D03-000001000000}" uniqueName="P1082100">
      <xmlPr mapId="1" xpath="/GFI-IZD-POD/IPK-GFI-IZD-POD_1000344/P1082100" xmlDataType="decimal"/>
    </xmlCellPr>
  </singleXmlCell>
  <singleXmlCell id="936" xr6:uid="{00000000-000C-0000-FFFF-FFFF8E030000}" r="U25" connectionId="0">
    <xmlCellPr id="1" xr6:uid="{00000000-0010-0000-8E03-000001000000}" uniqueName="P1082102">
      <xmlPr mapId="1" xpath="/GFI-IZD-POD/IPK-GFI-IZD-POD_1000344/P1082102" xmlDataType="decimal"/>
    </xmlCellPr>
  </singleXmlCell>
  <singleXmlCell id="937" xr6:uid="{00000000-000C-0000-FFFF-FFFF8F030000}" r="V25" connectionId="0">
    <xmlCellPr id="1" xr6:uid="{00000000-0010-0000-8F03-000001000000}" uniqueName="P1082104">
      <xmlPr mapId="1" xpath="/GFI-IZD-POD/IPK-GFI-IZD-POD_1000344/P1082104" xmlDataType="decimal"/>
    </xmlCellPr>
  </singleXmlCell>
  <singleXmlCell id="938" xr6:uid="{00000000-000C-0000-FFFF-FFFF90030000}" r="W25" connectionId="0">
    <xmlCellPr id="1" xr6:uid="{00000000-0010-0000-9003-000001000000}" uniqueName="P1082105">
      <xmlPr mapId="1" xpath="/GFI-IZD-POD/IPK-GFI-IZD-POD_1000344/P1082105" xmlDataType="decimal"/>
    </xmlCellPr>
  </singleXmlCell>
  <singleXmlCell id="939" xr6:uid="{00000000-000C-0000-FFFF-FFFF91030000}" r="X25" connectionId="0">
    <xmlCellPr id="1" xr6:uid="{00000000-0010-0000-9103-000001000000}" uniqueName="P1082106">
      <xmlPr mapId="1" xpath="/GFI-IZD-POD/IPK-GFI-IZD-POD_1000344/P1082106" xmlDataType="decimal"/>
    </xmlCellPr>
  </singleXmlCell>
  <singleXmlCell id="940" xr6:uid="{00000000-000C-0000-FFFF-FFFF92030000}" r="Y25" connectionId="0">
    <xmlCellPr id="1" xr6:uid="{00000000-0010-0000-9203-000001000000}" uniqueName="P1082108">
      <xmlPr mapId="1" xpath="/GFI-IZD-POD/IPK-GFI-IZD-POD_1000344/P1082108" xmlDataType="decimal"/>
    </xmlCellPr>
  </singleXmlCell>
  <singleXmlCell id="941" xr6:uid="{00000000-000C-0000-FFFF-FFFF93030000}" r="H26" connectionId="0">
    <xmlCellPr id="1" xr6:uid="{00000000-0010-0000-9303-000001000000}" uniqueName="P1079952">
      <xmlPr mapId="1" xpath="/GFI-IZD-POD/IPK-GFI-IZD-POD_1000344/P1079952" xmlDataType="decimal"/>
    </xmlCellPr>
  </singleXmlCell>
  <singleXmlCell id="942" xr6:uid="{00000000-000C-0000-FFFF-FFFF94030000}" r="I26" connectionId="0">
    <xmlCellPr id="1" xr6:uid="{00000000-0010-0000-9403-000001000000}" uniqueName="P1079953">
      <xmlPr mapId="1" xpath="/GFI-IZD-POD/IPK-GFI-IZD-POD_1000344/P1079953" xmlDataType="decimal"/>
    </xmlCellPr>
  </singleXmlCell>
  <singleXmlCell id="943" xr6:uid="{00000000-000C-0000-FFFF-FFFF95030000}" r="J26" connectionId="0">
    <xmlCellPr id="1" xr6:uid="{00000000-0010-0000-9503-000001000000}" uniqueName="P1079954">
      <xmlPr mapId="1" xpath="/GFI-IZD-POD/IPK-GFI-IZD-POD_1000344/P1079954" xmlDataType="decimal"/>
    </xmlCellPr>
  </singleXmlCell>
  <singleXmlCell id="944" xr6:uid="{00000000-000C-0000-FFFF-FFFF96030000}" r="K26" connectionId="0">
    <xmlCellPr id="1" xr6:uid="{00000000-0010-0000-9603-000001000000}" uniqueName="P1079955">
      <xmlPr mapId="1" xpath="/GFI-IZD-POD/IPK-GFI-IZD-POD_1000344/P1079955" xmlDataType="decimal"/>
    </xmlCellPr>
  </singleXmlCell>
  <singleXmlCell id="945" xr6:uid="{00000000-000C-0000-FFFF-FFFF97030000}" r="L26" connectionId="0">
    <xmlCellPr id="1" xr6:uid="{00000000-0010-0000-9703-000001000000}" uniqueName="P1079956">
      <xmlPr mapId="1" xpath="/GFI-IZD-POD/IPK-GFI-IZD-POD_1000344/P1079956" xmlDataType="decimal"/>
    </xmlCellPr>
  </singleXmlCell>
  <singleXmlCell id="946" xr6:uid="{00000000-000C-0000-FFFF-FFFF98030000}" r="M26" connectionId="0">
    <xmlCellPr id="1" xr6:uid="{00000000-0010-0000-9803-000001000000}" uniqueName="P1079957">
      <xmlPr mapId="1" xpath="/GFI-IZD-POD/IPK-GFI-IZD-POD_1000344/P1079957" xmlDataType="decimal"/>
    </xmlCellPr>
  </singleXmlCell>
  <singleXmlCell id="947" xr6:uid="{00000000-000C-0000-FFFF-FFFF99030000}" r="N26" connectionId="0">
    <xmlCellPr id="1" xr6:uid="{00000000-0010-0000-9903-000001000000}" uniqueName="P1079958">
      <xmlPr mapId="1" xpath="/GFI-IZD-POD/IPK-GFI-IZD-POD_1000344/P1079958" xmlDataType="decimal"/>
    </xmlCellPr>
  </singleXmlCell>
  <singleXmlCell id="948" xr6:uid="{00000000-000C-0000-FFFF-FFFF9A030000}" r="O26" connectionId="0">
    <xmlCellPr id="1" xr6:uid="{00000000-0010-0000-9A03-000001000000}" uniqueName="P1079959">
      <xmlPr mapId="1" xpath="/GFI-IZD-POD/IPK-GFI-IZD-POD_1000344/P1079959" xmlDataType="decimal"/>
    </xmlCellPr>
  </singleXmlCell>
  <singleXmlCell id="949" xr6:uid="{00000000-000C-0000-FFFF-FFFF9B030000}" r="P26" connectionId="0">
    <xmlCellPr id="1" xr6:uid="{00000000-0010-0000-9B03-000001000000}" uniqueName="P1082110">
      <xmlPr mapId="1" xpath="/GFI-IZD-POD/IPK-GFI-IZD-POD_1000344/P1082110" xmlDataType="decimal"/>
    </xmlCellPr>
  </singleXmlCell>
  <singleXmlCell id="950" xr6:uid="{00000000-000C-0000-FFFF-FFFF9C030000}" r="Q26" connectionId="0">
    <xmlCellPr id="1" xr6:uid="{00000000-0010-0000-9C03-000001000000}" uniqueName="P1082112">
      <xmlPr mapId="1" xpath="/GFI-IZD-POD/IPK-GFI-IZD-POD_1000344/P1082112" xmlDataType="decimal"/>
    </xmlCellPr>
  </singleXmlCell>
  <singleXmlCell id="951" xr6:uid="{00000000-000C-0000-FFFF-FFFF9D030000}" r="R26" connectionId="0">
    <xmlCellPr id="1" xr6:uid="{00000000-0010-0000-9D03-000001000000}" uniqueName="P1082115">
      <xmlPr mapId="1" xpath="/GFI-IZD-POD/IPK-GFI-IZD-POD_1000344/P1082115" xmlDataType="decimal"/>
    </xmlCellPr>
  </singleXmlCell>
  <singleXmlCell id="952" xr6:uid="{00000000-000C-0000-FFFF-FFFF9E030000}" r="U26" connectionId="0">
    <xmlCellPr id="1" xr6:uid="{00000000-0010-0000-9E03-000001000000}" uniqueName="P1082118">
      <xmlPr mapId="1" xpath="/GFI-IZD-POD/IPK-GFI-IZD-POD_1000344/P1082118" xmlDataType="decimal"/>
    </xmlCellPr>
  </singleXmlCell>
  <singleXmlCell id="953" xr6:uid="{00000000-000C-0000-FFFF-FFFF9F030000}" r="V26" connectionId="0">
    <xmlCellPr id="1" xr6:uid="{00000000-0010-0000-9F03-000001000000}" uniqueName="P1082121">
      <xmlPr mapId="1" xpath="/GFI-IZD-POD/IPK-GFI-IZD-POD_1000344/P1082121" xmlDataType="decimal"/>
    </xmlCellPr>
  </singleXmlCell>
  <singleXmlCell id="954" xr6:uid="{00000000-000C-0000-FFFF-FFFFA0030000}" r="W26" connectionId="0">
    <xmlCellPr id="1" xr6:uid="{00000000-0010-0000-A003-000001000000}" uniqueName="P1082125">
      <xmlPr mapId="1" xpath="/GFI-IZD-POD/IPK-GFI-IZD-POD_1000344/P1082125" xmlDataType="decimal"/>
    </xmlCellPr>
  </singleXmlCell>
  <singleXmlCell id="955" xr6:uid="{00000000-000C-0000-FFFF-FFFFA1030000}" r="X26" connectionId="0">
    <xmlCellPr id="1" xr6:uid="{00000000-0010-0000-A103-000001000000}" uniqueName="P1082133">
      <xmlPr mapId="1" xpath="/GFI-IZD-POD/IPK-GFI-IZD-POD_1000344/P1082133" xmlDataType="decimal"/>
    </xmlCellPr>
  </singleXmlCell>
  <singleXmlCell id="956" xr6:uid="{00000000-000C-0000-FFFF-FFFFA2030000}" r="Y26" connectionId="0">
    <xmlCellPr id="1" xr6:uid="{00000000-0010-0000-A203-000001000000}" uniqueName="P1082135">
      <xmlPr mapId="1" xpath="/GFI-IZD-POD/IPK-GFI-IZD-POD_1000344/P1082135" xmlDataType="decimal"/>
    </xmlCellPr>
  </singleXmlCell>
  <singleXmlCell id="957" xr6:uid="{00000000-000C-0000-FFFF-FFFFA3030000}" r="H27" connectionId="0">
    <xmlCellPr id="1" xr6:uid="{00000000-0010-0000-A303-000001000000}" uniqueName="P1079960">
      <xmlPr mapId="1" xpath="/GFI-IZD-POD/IPK-GFI-IZD-POD_1000344/P1079960" xmlDataType="decimal"/>
    </xmlCellPr>
  </singleXmlCell>
  <singleXmlCell id="958" xr6:uid="{00000000-000C-0000-FFFF-FFFFA4030000}" r="I27" connectionId="0">
    <xmlCellPr id="1" xr6:uid="{00000000-0010-0000-A403-000001000000}" uniqueName="P1079961">
      <xmlPr mapId="1" xpath="/GFI-IZD-POD/IPK-GFI-IZD-POD_1000344/P1079961" xmlDataType="decimal"/>
    </xmlCellPr>
  </singleXmlCell>
  <singleXmlCell id="959" xr6:uid="{00000000-000C-0000-FFFF-FFFFA5030000}" r="J27" connectionId="0">
    <xmlCellPr id="1" xr6:uid="{00000000-0010-0000-A503-000001000000}" uniqueName="P1079962">
      <xmlPr mapId="1" xpath="/GFI-IZD-POD/IPK-GFI-IZD-POD_1000344/P1079962" xmlDataType="decimal"/>
    </xmlCellPr>
  </singleXmlCell>
  <singleXmlCell id="960" xr6:uid="{00000000-000C-0000-FFFF-FFFFA6030000}" r="K27" connectionId="0">
    <xmlCellPr id="1" xr6:uid="{00000000-0010-0000-A603-000001000000}" uniqueName="P1079963">
      <xmlPr mapId="1" xpath="/GFI-IZD-POD/IPK-GFI-IZD-POD_1000344/P1079963" xmlDataType="decimal"/>
    </xmlCellPr>
  </singleXmlCell>
  <singleXmlCell id="961" xr6:uid="{00000000-000C-0000-FFFF-FFFFA7030000}" r="L27" connectionId="0">
    <xmlCellPr id="1" xr6:uid="{00000000-0010-0000-A703-000001000000}" uniqueName="P1079964">
      <xmlPr mapId="1" xpath="/GFI-IZD-POD/IPK-GFI-IZD-POD_1000344/P1079964" xmlDataType="decimal"/>
    </xmlCellPr>
  </singleXmlCell>
  <singleXmlCell id="962" xr6:uid="{00000000-000C-0000-FFFF-FFFFA8030000}" r="M27" connectionId="0">
    <xmlCellPr id="1" xr6:uid="{00000000-0010-0000-A803-000001000000}" uniqueName="P1079965">
      <xmlPr mapId="1" xpath="/GFI-IZD-POD/IPK-GFI-IZD-POD_1000344/P1079965" xmlDataType="decimal"/>
    </xmlCellPr>
  </singleXmlCell>
  <singleXmlCell id="963" xr6:uid="{00000000-000C-0000-FFFF-FFFFA9030000}" r="N27" connectionId="0">
    <xmlCellPr id="1" xr6:uid="{00000000-0010-0000-A903-000001000000}" uniqueName="P1079966">
      <xmlPr mapId="1" xpath="/GFI-IZD-POD/IPK-GFI-IZD-POD_1000344/P1079966" xmlDataType="decimal"/>
    </xmlCellPr>
  </singleXmlCell>
  <singleXmlCell id="964" xr6:uid="{00000000-000C-0000-FFFF-FFFFAA030000}" r="O27" connectionId="0">
    <xmlCellPr id="1" xr6:uid="{00000000-0010-0000-AA03-000001000000}" uniqueName="P1079967">
      <xmlPr mapId="1" xpath="/GFI-IZD-POD/IPK-GFI-IZD-POD_1000344/P1079967" xmlDataType="decimal"/>
    </xmlCellPr>
  </singleXmlCell>
  <singleXmlCell id="965" xr6:uid="{00000000-000C-0000-FFFF-FFFFAB030000}" r="P27" connectionId="0">
    <xmlCellPr id="1" xr6:uid="{00000000-0010-0000-AB03-000001000000}" uniqueName="P1082136">
      <xmlPr mapId="1" xpath="/GFI-IZD-POD/IPK-GFI-IZD-POD_1000344/P1082136" xmlDataType="decimal"/>
    </xmlCellPr>
  </singleXmlCell>
  <singleXmlCell id="966" xr6:uid="{00000000-000C-0000-FFFF-FFFFAC030000}" r="Q27" connectionId="0">
    <xmlCellPr id="1" xr6:uid="{00000000-0010-0000-AC03-000001000000}" uniqueName="P1082139">
      <xmlPr mapId="1" xpath="/GFI-IZD-POD/IPK-GFI-IZD-POD_1000344/P1082139" xmlDataType="decimal"/>
    </xmlCellPr>
  </singleXmlCell>
  <singleXmlCell id="967" xr6:uid="{00000000-000C-0000-FFFF-FFFFAD030000}" r="R27" connectionId="0">
    <xmlCellPr id="1" xr6:uid="{00000000-0010-0000-AD03-000001000000}" uniqueName="P1082147">
      <xmlPr mapId="1" xpath="/GFI-IZD-POD/IPK-GFI-IZD-POD_1000344/P1082147" xmlDataType="decimal"/>
    </xmlCellPr>
  </singleXmlCell>
  <singleXmlCell id="968" xr6:uid="{00000000-000C-0000-FFFF-FFFFAE030000}" r="U27" connectionId="0">
    <xmlCellPr id="1" xr6:uid="{00000000-0010-0000-AE03-000001000000}" uniqueName="P1082148">
      <xmlPr mapId="1" xpath="/GFI-IZD-POD/IPK-GFI-IZD-POD_1000344/P1082148" xmlDataType="decimal"/>
    </xmlCellPr>
  </singleXmlCell>
  <singleXmlCell id="969" xr6:uid="{00000000-000C-0000-FFFF-FFFFAF030000}" r="V27" connectionId="0">
    <xmlCellPr id="1" xr6:uid="{00000000-0010-0000-AF03-000001000000}" uniqueName="P1082149">
      <xmlPr mapId="1" xpath="/GFI-IZD-POD/IPK-GFI-IZD-POD_1000344/P1082149" xmlDataType="decimal"/>
    </xmlCellPr>
  </singleXmlCell>
  <singleXmlCell id="970" xr6:uid="{00000000-000C-0000-FFFF-FFFFB0030000}" r="W27" connectionId="0">
    <xmlCellPr id="1" xr6:uid="{00000000-0010-0000-B003-000001000000}" uniqueName="P1082150">
      <xmlPr mapId="1" xpath="/GFI-IZD-POD/IPK-GFI-IZD-POD_1000344/P1082150" xmlDataType="decimal"/>
    </xmlCellPr>
  </singleXmlCell>
  <singleXmlCell id="971" xr6:uid="{00000000-000C-0000-FFFF-FFFFB1030000}" r="X27" connectionId="0">
    <xmlCellPr id="1" xr6:uid="{00000000-0010-0000-B103-000001000000}" uniqueName="P1082151">
      <xmlPr mapId="1" xpath="/GFI-IZD-POD/IPK-GFI-IZD-POD_1000344/P1082151" xmlDataType="decimal"/>
    </xmlCellPr>
  </singleXmlCell>
  <singleXmlCell id="972" xr6:uid="{00000000-000C-0000-FFFF-FFFFB2030000}" r="Y27" connectionId="0">
    <xmlCellPr id="1" xr6:uid="{00000000-0010-0000-B203-000001000000}" uniqueName="P1082152">
      <xmlPr mapId="1" xpath="/GFI-IZD-POD/IPK-GFI-IZD-POD_1000344/P1082152" xmlDataType="decimal"/>
    </xmlCellPr>
  </singleXmlCell>
  <singleXmlCell id="973" xr6:uid="{00000000-000C-0000-FFFF-FFFFB3030000}" r="H28" connectionId="0">
    <xmlCellPr id="1" xr6:uid="{00000000-0010-0000-B303-000001000000}" uniqueName="P1079968">
      <xmlPr mapId="1" xpath="/GFI-IZD-POD/IPK-GFI-IZD-POD_1000344/P1079968" xmlDataType="decimal"/>
    </xmlCellPr>
  </singleXmlCell>
  <singleXmlCell id="974" xr6:uid="{00000000-000C-0000-FFFF-FFFFB4030000}" r="I28" connectionId="0">
    <xmlCellPr id="1" xr6:uid="{00000000-0010-0000-B403-000001000000}" uniqueName="P1079969">
      <xmlPr mapId="1" xpath="/GFI-IZD-POD/IPK-GFI-IZD-POD_1000344/P1079969" xmlDataType="decimal"/>
    </xmlCellPr>
  </singleXmlCell>
  <singleXmlCell id="975" xr6:uid="{00000000-000C-0000-FFFF-FFFFB5030000}" r="J28" connectionId="0">
    <xmlCellPr id="1" xr6:uid="{00000000-0010-0000-B503-000001000000}" uniqueName="P1079970">
      <xmlPr mapId="1" xpath="/GFI-IZD-POD/IPK-GFI-IZD-POD_1000344/P1079970" xmlDataType="decimal"/>
    </xmlCellPr>
  </singleXmlCell>
  <singleXmlCell id="976" xr6:uid="{00000000-000C-0000-FFFF-FFFFB6030000}" r="K28" connectionId="0">
    <xmlCellPr id="1" xr6:uid="{00000000-0010-0000-B603-000001000000}" uniqueName="P1079971">
      <xmlPr mapId="1" xpath="/GFI-IZD-POD/IPK-GFI-IZD-POD_1000344/P1079971" xmlDataType="decimal"/>
    </xmlCellPr>
  </singleXmlCell>
  <singleXmlCell id="977" xr6:uid="{00000000-000C-0000-FFFF-FFFFB7030000}" r="L28" connectionId="0">
    <xmlCellPr id="1" xr6:uid="{00000000-0010-0000-B703-000001000000}" uniqueName="P1079972">
      <xmlPr mapId="1" xpath="/GFI-IZD-POD/IPK-GFI-IZD-POD_1000344/P1079972" xmlDataType="decimal"/>
    </xmlCellPr>
  </singleXmlCell>
  <singleXmlCell id="978" xr6:uid="{00000000-000C-0000-FFFF-FFFFB8030000}" r="M28" connectionId="0">
    <xmlCellPr id="1" xr6:uid="{00000000-0010-0000-B803-000001000000}" uniqueName="P1079973">
      <xmlPr mapId="1" xpath="/GFI-IZD-POD/IPK-GFI-IZD-POD_1000344/P1079973" xmlDataType="decimal"/>
    </xmlCellPr>
  </singleXmlCell>
  <singleXmlCell id="979" xr6:uid="{00000000-000C-0000-FFFF-FFFFB9030000}" r="N28" connectionId="0">
    <xmlCellPr id="1" xr6:uid="{00000000-0010-0000-B903-000001000000}" uniqueName="P1079974">
      <xmlPr mapId="1" xpath="/GFI-IZD-POD/IPK-GFI-IZD-POD_1000344/P1079974" xmlDataType="decimal"/>
    </xmlCellPr>
  </singleXmlCell>
  <singleXmlCell id="980" xr6:uid="{00000000-000C-0000-FFFF-FFFFBA030000}" r="O28" connectionId="0">
    <xmlCellPr id="1" xr6:uid="{00000000-0010-0000-BA03-000001000000}" uniqueName="P1079975">
      <xmlPr mapId="1" xpath="/GFI-IZD-POD/IPK-GFI-IZD-POD_1000344/P1079975" xmlDataType="decimal"/>
    </xmlCellPr>
  </singleXmlCell>
  <singleXmlCell id="981" xr6:uid="{00000000-000C-0000-FFFF-FFFFBB030000}" r="P28" connectionId="0">
    <xmlCellPr id="1" xr6:uid="{00000000-0010-0000-BB03-000001000000}" uniqueName="P1082153">
      <xmlPr mapId="1" xpath="/GFI-IZD-POD/IPK-GFI-IZD-POD_1000344/P1082153" xmlDataType="decimal"/>
    </xmlCellPr>
  </singleXmlCell>
  <singleXmlCell id="982" xr6:uid="{00000000-000C-0000-FFFF-FFFFBC030000}" r="Q28" connectionId="0">
    <xmlCellPr id="1" xr6:uid="{00000000-0010-0000-BC03-000001000000}" uniqueName="P1082155">
      <xmlPr mapId="1" xpath="/GFI-IZD-POD/IPK-GFI-IZD-POD_1000344/P1082155" xmlDataType="decimal"/>
    </xmlCellPr>
  </singleXmlCell>
  <singleXmlCell id="983" xr6:uid="{00000000-000C-0000-FFFF-FFFFBD030000}" r="R28" connectionId="0">
    <xmlCellPr id="1" xr6:uid="{00000000-0010-0000-BD03-000001000000}" uniqueName="P1082156">
      <xmlPr mapId="1" xpath="/GFI-IZD-POD/IPK-GFI-IZD-POD_1000344/P1082156" xmlDataType="decimal"/>
    </xmlCellPr>
  </singleXmlCell>
  <singleXmlCell id="984" xr6:uid="{00000000-000C-0000-FFFF-FFFFBE030000}" r="U28" connectionId="0">
    <xmlCellPr id="1" xr6:uid="{00000000-0010-0000-BE03-000001000000}" uniqueName="P1082157">
      <xmlPr mapId="1" xpath="/GFI-IZD-POD/IPK-GFI-IZD-POD_1000344/P1082157" xmlDataType="decimal"/>
    </xmlCellPr>
  </singleXmlCell>
  <singleXmlCell id="985" xr6:uid="{00000000-000C-0000-FFFF-FFFFBF030000}" r="V28" connectionId="0">
    <xmlCellPr id="1" xr6:uid="{00000000-0010-0000-BF03-000001000000}" uniqueName="P1082158">
      <xmlPr mapId="1" xpath="/GFI-IZD-POD/IPK-GFI-IZD-POD_1000344/P1082158" xmlDataType="decimal"/>
    </xmlCellPr>
  </singleXmlCell>
  <singleXmlCell id="986" xr6:uid="{00000000-000C-0000-FFFF-FFFFC0030000}" r="W28" connectionId="0">
    <xmlCellPr id="1" xr6:uid="{00000000-0010-0000-C003-000001000000}" uniqueName="P1082159">
      <xmlPr mapId="1" xpath="/GFI-IZD-POD/IPK-GFI-IZD-POD_1000344/P1082159" xmlDataType="decimal"/>
    </xmlCellPr>
  </singleXmlCell>
  <singleXmlCell id="987" xr6:uid="{00000000-000C-0000-FFFF-FFFFC1030000}" r="X28" connectionId="0">
    <xmlCellPr id="1" xr6:uid="{00000000-0010-0000-C103-000001000000}" uniqueName="P1082160">
      <xmlPr mapId="1" xpath="/GFI-IZD-POD/IPK-GFI-IZD-POD_1000344/P1082160" xmlDataType="decimal"/>
    </xmlCellPr>
  </singleXmlCell>
  <singleXmlCell id="988" xr6:uid="{00000000-000C-0000-FFFF-FFFFC2030000}" r="Y28" connectionId="0">
    <xmlCellPr id="1" xr6:uid="{00000000-0010-0000-C203-000001000000}" uniqueName="P1082161">
      <xmlPr mapId="1" xpath="/GFI-IZD-POD/IPK-GFI-IZD-POD_1000344/P1082161" xmlDataType="decimal"/>
    </xmlCellPr>
  </singleXmlCell>
  <singleXmlCell id="989" xr6:uid="{00000000-000C-0000-FFFF-FFFFC3030000}" r="H30" connectionId="0">
    <xmlCellPr id="1" xr6:uid="{00000000-0010-0000-C303-000001000000}" uniqueName="P1079976">
      <xmlPr mapId="1" xpath="/GFI-IZD-POD/IPK-GFI-IZD-POD_1000344/P1079976" xmlDataType="decimal"/>
    </xmlCellPr>
  </singleXmlCell>
  <singleXmlCell id="990" xr6:uid="{00000000-000C-0000-FFFF-FFFFC4030000}" r="I30" connectionId="0">
    <xmlCellPr id="1" xr6:uid="{00000000-0010-0000-C403-000001000000}" uniqueName="P1079977">
      <xmlPr mapId="1" xpath="/GFI-IZD-POD/IPK-GFI-IZD-POD_1000344/P1079977" xmlDataType="decimal"/>
    </xmlCellPr>
  </singleXmlCell>
  <singleXmlCell id="991" xr6:uid="{00000000-000C-0000-FFFF-FFFFC5030000}" r="J30" connectionId="0">
    <xmlCellPr id="1" xr6:uid="{00000000-0010-0000-C503-000001000000}" uniqueName="P1079978">
      <xmlPr mapId="1" xpath="/GFI-IZD-POD/IPK-GFI-IZD-POD_1000344/P1079978" xmlDataType="decimal"/>
    </xmlCellPr>
  </singleXmlCell>
  <singleXmlCell id="992" xr6:uid="{00000000-000C-0000-FFFF-FFFFC6030000}" r="K30" connectionId="0">
    <xmlCellPr id="1" xr6:uid="{00000000-0010-0000-C603-000001000000}" uniqueName="P1079979">
      <xmlPr mapId="1" xpath="/GFI-IZD-POD/IPK-GFI-IZD-POD_1000344/P1079979" xmlDataType="decimal"/>
    </xmlCellPr>
  </singleXmlCell>
  <singleXmlCell id="993" xr6:uid="{00000000-000C-0000-FFFF-FFFFC7030000}" r="L30" connectionId="0">
    <xmlCellPr id="1" xr6:uid="{00000000-0010-0000-C703-000001000000}" uniqueName="P1079980">
      <xmlPr mapId="1" xpath="/GFI-IZD-POD/IPK-GFI-IZD-POD_1000344/P1079980" xmlDataType="decimal"/>
    </xmlCellPr>
  </singleXmlCell>
  <singleXmlCell id="994" xr6:uid="{00000000-000C-0000-FFFF-FFFFC8030000}" r="M30" connectionId="0">
    <xmlCellPr id="1" xr6:uid="{00000000-0010-0000-C803-000001000000}" uniqueName="P1079981">
      <xmlPr mapId="1" xpath="/GFI-IZD-POD/IPK-GFI-IZD-POD_1000344/P1079981" xmlDataType="decimal"/>
    </xmlCellPr>
  </singleXmlCell>
  <singleXmlCell id="995" xr6:uid="{00000000-000C-0000-FFFF-FFFFC9030000}" r="N30" connectionId="0">
    <xmlCellPr id="1" xr6:uid="{00000000-0010-0000-C903-000001000000}" uniqueName="P1079982">
      <xmlPr mapId="1" xpath="/GFI-IZD-POD/IPK-GFI-IZD-POD_1000344/P1079982" xmlDataType="decimal"/>
    </xmlCellPr>
  </singleXmlCell>
  <singleXmlCell id="996" xr6:uid="{00000000-000C-0000-FFFF-FFFFCA030000}" r="O30" connectionId="0">
    <xmlCellPr id="1" xr6:uid="{00000000-0010-0000-CA03-000001000000}" uniqueName="P1079983">
      <xmlPr mapId="1" xpath="/GFI-IZD-POD/IPK-GFI-IZD-POD_1000344/P1079983" xmlDataType="decimal"/>
    </xmlCellPr>
  </singleXmlCell>
  <singleXmlCell id="997" xr6:uid="{00000000-000C-0000-FFFF-FFFFCB030000}" r="P30" connectionId="0">
    <xmlCellPr id="1" xr6:uid="{00000000-0010-0000-CB03-000001000000}" uniqueName="P1082162">
      <xmlPr mapId="1" xpath="/GFI-IZD-POD/IPK-GFI-IZD-POD_1000344/P1082162" xmlDataType="decimal"/>
    </xmlCellPr>
  </singleXmlCell>
  <singleXmlCell id="998" xr6:uid="{00000000-000C-0000-FFFF-FFFFCC030000}" r="Q30" connectionId="0">
    <xmlCellPr id="1" xr6:uid="{00000000-0010-0000-CC03-000001000000}" uniqueName="P1082163">
      <xmlPr mapId="1" xpath="/GFI-IZD-POD/IPK-GFI-IZD-POD_1000344/P1082163" xmlDataType="decimal"/>
    </xmlCellPr>
  </singleXmlCell>
  <singleXmlCell id="999" xr6:uid="{00000000-000C-0000-FFFF-FFFFCD030000}" r="R30" connectionId="0">
    <xmlCellPr id="1" xr6:uid="{00000000-0010-0000-CD03-000001000000}" uniqueName="P1082164">
      <xmlPr mapId="1" xpath="/GFI-IZD-POD/IPK-GFI-IZD-POD_1000344/P1082164" xmlDataType="decimal"/>
    </xmlCellPr>
  </singleXmlCell>
  <singleXmlCell id="1000" xr6:uid="{00000000-000C-0000-FFFF-FFFFCE030000}" r="U30" connectionId="0">
    <xmlCellPr id="1" xr6:uid="{00000000-0010-0000-CE03-000001000000}" uniqueName="P1082165">
      <xmlPr mapId="1" xpath="/GFI-IZD-POD/IPK-GFI-IZD-POD_1000344/P1082165" xmlDataType="decimal"/>
    </xmlCellPr>
  </singleXmlCell>
  <singleXmlCell id="1001" xr6:uid="{00000000-000C-0000-FFFF-FFFFCF030000}" r="V30" connectionId="0">
    <xmlCellPr id="1" xr6:uid="{00000000-0010-0000-CF03-000001000000}" uniqueName="P1082166">
      <xmlPr mapId="1" xpath="/GFI-IZD-POD/IPK-GFI-IZD-POD_1000344/P1082166" xmlDataType="decimal"/>
    </xmlCellPr>
  </singleXmlCell>
  <singleXmlCell id="1002" xr6:uid="{00000000-000C-0000-FFFF-FFFFD0030000}" r="W30" connectionId="0">
    <xmlCellPr id="1" xr6:uid="{00000000-0010-0000-D003-000001000000}" uniqueName="P1082167">
      <xmlPr mapId="1" xpath="/GFI-IZD-POD/IPK-GFI-IZD-POD_1000344/P1082167" xmlDataType="decimal"/>
    </xmlCellPr>
  </singleXmlCell>
  <singleXmlCell id="1003" xr6:uid="{00000000-000C-0000-FFFF-FFFFD1030000}" r="X30" connectionId="0">
    <xmlCellPr id="1" xr6:uid="{00000000-0010-0000-D103-000001000000}" uniqueName="P1082168">
      <xmlPr mapId="1" xpath="/GFI-IZD-POD/IPK-GFI-IZD-POD_1000344/P1082168" xmlDataType="decimal"/>
    </xmlCellPr>
  </singleXmlCell>
  <singleXmlCell id="1004" xr6:uid="{00000000-000C-0000-FFFF-FFFFD2030000}" r="Y30" connectionId="0">
    <xmlCellPr id="1" xr6:uid="{00000000-0010-0000-D203-000001000000}" uniqueName="P1082169">
      <xmlPr mapId="1" xpath="/GFI-IZD-POD/IPK-GFI-IZD-POD_1000344/P1082169" xmlDataType="decimal"/>
    </xmlCellPr>
  </singleXmlCell>
  <singleXmlCell id="1005" xr6:uid="{00000000-000C-0000-FFFF-FFFFD3030000}" r="H32" connectionId="0">
    <xmlCellPr id="1" xr6:uid="{00000000-0010-0000-D303-000001000000}" uniqueName="P1079984">
      <xmlPr mapId="1" xpath="/GFI-IZD-POD/IPK-GFI-IZD-POD_1000344/P1079984" xmlDataType="decimal"/>
    </xmlCellPr>
  </singleXmlCell>
  <singleXmlCell id="1006" xr6:uid="{00000000-000C-0000-FFFF-FFFFD4030000}" r="I32" connectionId="0">
    <xmlCellPr id="1" xr6:uid="{00000000-0010-0000-D403-000001000000}" uniqueName="P1079985">
      <xmlPr mapId="1" xpath="/GFI-IZD-POD/IPK-GFI-IZD-POD_1000344/P1079985" xmlDataType="decimal"/>
    </xmlCellPr>
  </singleXmlCell>
  <singleXmlCell id="1007" xr6:uid="{00000000-000C-0000-FFFF-FFFFD5030000}" r="J32" connectionId="0">
    <xmlCellPr id="1" xr6:uid="{00000000-0010-0000-D503-000001000000}" uniqueName="P1079986">
      <xmlPr mapId="1" xpath="/GFI-IZD-POD/IPK-GFI-IZD-POD_1000344/P1079986" xmlDataType="decimal"/>
    </xmlCellPr>
  </singleXmlCell>
  <singleXmlCell id="1008" xr6:uid="{00000000-000C-0000-FFFF-FFFFD6030000}" r="K32" connectionId="0">
    <xmlCellPr id="1" xr6:uid="{00000000-0010-0000-D603-000001000000}" uniqueName="P1079987">
      <xmlPr mapId="1" xpath="/GFI-IZD-POD/IPK-GFI-IZD-POD_1000344/P1079987" xmlDataType="decimal"/>
    </xmlCellPr>
  </singleXmlCell>
  <singleXmlCell id="1009" xr6:uid="{00000000-000C-0000-FFFF-FFFFD7030000}" r="L32" connectionId="0">
    <xmlCellPr id="1" xr6:uid="{00000000-0010-0000-D703-000001000000}" uniqueName="P1079988">
      <xmlPr mapId="1" xpath="/GFI-IZD-POD/IPK-GFI-IZD-POD_1000344/P1079988" xmlDataType="decimal"/>
    </xmlCellPr>
  </singleXmlCell>
  <singleXmlCell id="1010" xr6:uid="{00000000-000C-0000-FFFF-FFFFD8030000}" r="M32" connectionId="0">
    <xmlCellPr id="1" xr6:uid="{00000000-0010-0000-D803-000001000000}" uniqueName="P1079989">
      <xmlPr mapId="1" xpath="/GFI-IZD-POD/IPK-GFI-IZD-POD_1000344/P1079989" xmlDataType="decimal"/>
    </xmlCellPr>
  </singleXmlCell>
  <singleXmlCell id="1011" xr6:uid="{00000000-000C-0000-FFFF-FFFFD9030000}" r="N32" connectionId="0">
    <xmlCellPr id="1" xr6:uid="{00000000-0010-0000-D903-000001000000}" uniqueName="P1079990">
      <xmlPr mapId="1" xpath="/GFI-IZD-POD/IPK-GFI-IZD-POD_1000344/P1079990" xmlDataType="decimal"/>
    </xmlCellPr>
  </singleXmlCell>
  <singleXmlCell id="1012" xr6:uid="{00000000-000C-0000-FFFF-FFFFDA030000}" r="O32" connectionId="0">
    <xmlCellPr id="1" xr6:uid="{00000000-0010-0000-DA03-000001000000}" uniqueName="P1079991">
      <xmlPr mapId="1" xpath="/GFI-IZD-POD/IPK-GFI-IZD-POD_1000344/P1079991" xmlDataType="decimal"/>
    </xmlCellPr>
  </singleXmlCell>
  <singleXmlCell id="1013" xr6:uid="{00000000-000C-0000-FFFF-FFFFDB030000}" r="P32" connectionId="0">
    <xmlCellPr id="1" xr6:uid="{00000000-0010-0000-DB03-000001000000}" uniqueName="P1082170">
      <xmlPr mapId="1" xpath="/GFI-IZD-POD/IPK-GFI-IZD-POD_1000344/P1082170" xmlDataType="decimal"/>
    </xmlCellPr>
  </singleXmlCell>
  <singleXmlCell id="1014" xr6:uid="{00000000-000C-0000-FFFF-FFFFDC030000}" r="Q32" connectionId="0">
    <xmlCellPr id="1" xr6:uid="{00000000-0010-0000-DC03-000001000000}" uniqueName="P1082171">
      <xmlPr mapId="1" xpath="/GFI-IZD-POD/IPK-GFI-IZD-POD_1000344/P1082171" xmlDataType="decimal"/>
    </xmlCellPr>
  </singleXmlCell>
  <singleXmlCell id="1015" xr6:uid="{00000000-000C-0000-FFFF-FFFFDD030000}" r="R32" connectionId="0">
    <xmlCellPr id="1" xr6:uid="{00000000-0010-0000-DD03-000001000000}" uniqueName="P1082172">
      <xmlPr mapId="1" xpath="/GFI-IZD-POD/IPK-GFI-IZD-POD_1000344/P1082172" xmlDataType="decimal"/>
    </xmlCellPr>
  </singleXmlCell>
  <singleXmlCell id="1016" xr6:uid="{00000000-000C-0000-FFFF-FFFFDE030000}" r="U32" connectionId="0">
    <xmlCellPr id="1" xr6:uid="{00000000-0010-0000-DE03-000001000000}" uniqueName="P1082173">
      <xmlPr mapId="1" xpath="/GFI-IZD-POD/IPK-GFI-IZD-POD_1000344/P1082173" xmlDataType="decimal"/>
    </xmlCellPr>
  </singleXmlCell>
  <singleXmlCell id="1017" xr6:uid="{00000000-000C-0000-FFFF-FFFFDF030000}" r="V32" connectionId="0">
    <xmlCellPr id="1" xr6:uid="{00000000-0010-0000-DF03-000001000000}" uniqueName="P1082174">
      <xmlPr mapId="1" xpath="/GFI-IZD-POD/IPK-GFI-IZD-POD_1000344/P1082174" xmlDataType="decimal"/>
    </xmlCellPr>
  </singleXmlCell>
  <singleXmlCell id="1018" xr6:uid="{00000000-000C-0000-FFFF-FFFFE0030000}" r="W32" connectionId="0">
    <xmlCellPr id="1" xr6:uid="{00000000-0010-0000-E003-000001000000}" uniqueName="P1082175">
      <xmlPr mapId="1" xpath="/GFI-IZD-POD/IPK-GFI-IZD-POD_1000344/P1082175" xmlDataType="decimal"/>
    </xmlCellPr>
  </singleXmlCell>
  <singleXmlCell id="1019" xr6:uid="{00000000-000C-0000-FFFF-FFFFE1030000}" r="X32" connectionId="0">
    <xmlCellPr id="1" xr6:uid="{00000000-0010-0000-E103-000001000000}" uniqueName="P1082176">
      <xmlPr mapId="1" xpath="/GFI-IZD-POD/IPK-GFI-IZD-POD_1000344/P1082176" xmlDataType="decimal"/>
    </xmlCellPr>
  </singleXmlCell>
  <singleXmlCell id="1020" xr6:uid="{00000000-000C-0000-FFFF-FFFFE2030000}" r="Y32" connectionId="0">
    <xmlCellPr id="1" xr6:uid="{00000000-0010-0000-E203-000001000000}" uniqueName="P1082177">
      <xmlPr mapId="1" xpath="/GFI-IZD-POD/IPK-GFI-IZD-POD_1000344/P1082177" xmlDataType="decimal"/>
    </xmlCellPr>
  </singleXmlCell>
  <singleXmlCell id="1021" xr6:uid="{00000000-000C-0000-FFFF-FFFFE3030000}" r="H33" connectionId="0">
    <xmlCellPr id="1" xr6:uid="{00000000-0010-0000-E303-000001000000}" uniqueName="P1079992">
      <xmlPr mapId="1" xpath="/GFI-IZD-POD/IPK-GFI-IZD-POD_1000344/P1079992" xmlDataType="decimal"/>
    </xmlCellPr>
  </singleXmlCell>
  <singleXmlCell id="1022" xr6:uid="{00000000-000C-0000-FFFF-FFFFE4030000}" r="I33" connectionId="0">
    <xmlCellPr id="1" xr6:uid="{00000000-0010-0000-E403-000001000000}" uniqueName="P1079993">
      <xmlPr mapId="1" xpath="/GFI-IZD-POD/IPK-GFI-IZD-POD_1000344/P1079993" xmlDataType="decimal"/>
    </xmlCellPr>
  </singleXmlCell>
  <singleXmlCell id="1023" xr6:uid="{00000000-000C-0000-FFFF-FFFFE5030000}" r="J33" connectionId="0">
    <xmlCellPr id="1" xr6:uid="{00000000-0010-0000-E503-000001000000}" uniqueName="P1079994">
      <xmlPr mapId="1" xpath="/GFI-IZD-POD/IPK-GFI-IZD-POD_1000344/P1079994" xmlDataType="decimal"/>
    </xmlCellPr>
  </singleXmlCell>
  <singleXmlCell id="1024" xr6:uid="{00000000-000C-0000-FFFF-FFFFE6030000}" r="K33" connectionId="0">
    <xmlCellPr id="1" xr6:uid="{00000000-0010-0000-E603-000001000000}" uniqueName="P1079995">
      <xmlPr mapId="1" xpath="/GFI-IZD-POD/IPK-GFI-IZD-POD_1000344/P1079995" xmlDataType="decimal"/>
    </xmlCellPr>
  </singleXmlCell>
  <singleXmlCell id="1025" xr6:uid="{00000000-000C-0000-FFFF-FFFFE7030000}" r="L33" connectionId="0">
    <xmlCellPr id="1" xr6:uid="{00000000-0010-0000-E703-000001000000}" uniqueName="P1079996">
      <xmlPr mapId="1" xpath="/GFI-IZD-POD/IPK-GFI-IZD-POD_1000344/P1079996" xmlDataType="decimal"/>
    </xmlCellPr>
  </singleXmlCell>
  <singleXmlCell id="1026" xr6:uid="{00000000-000C-0000-FFFF-FFFFE8030000}" r="M33" connectionId="0">
    <xmlCellPr id="1" xr6:uid="{00000000-0010-0000-E803-000001000000}" uniqueName="P1079997">
      <xmlPr mapId="1" xpath="/GFI-IZD-POD/IPK-GFI-IZD-POD_1000344/P1079997" xmlDataType="decimal"/>
    </xmlCellPr>
  </singleXmlCell>
  <singleXmlCell id="1027" xr6:uid="{00000000-000C-0000-FFFF-FFFFE9030000}" r="N33" connectionId="0">
    <xmlCellPr id="1" xr6:uid="{00000000-0010-0000-E903-000001000000}" uniqueName="P1079998">
      <xmlPr mapId="1" xpath="/GFI-IZD-POD/IPK-GFI-IZD-POD_1000344/P1079998" xmlDataType="decimal"/>
    </xmlCellPr>
  </singleXmlCell>
  <singleXmlCell id="1028" xr6:uid="{00000000-000C-0000-FFFF-FFFFEA030000}" r="O33" connectionId="0">
    <xmlCellPr id="1" xr6:uid="{00000000-0010-0000-EA03-000001000000}" uniqueName="P1079999">
      <xmlPr mapId="1" xpath="/GFI-IZD-POD/IPK-GFI-IZD-POD_1000344/P1079999" xmlDataType="decimal"/>
    </xmlCellPr>
  </singleXmlCell>
  <singleXmlCell id="1029" xr6:uid="{00000000-000C-0000-FFFF-FFFFEB030000}" r="P33" connectionId="0">
    <xmlCellPr id="1" xr6:uid="{00000000-0010-0000-EB03-000001000000}" uniqueName="P1082178">
      <xmlPr mapId="1" xpath="/GFI-IZD-POD/IPK-GFI-IZD-POD_1000344/P1082178" xmlDataType="decimal"/>
    </xmlCellPr>
  </singleXmlCell>
  <singleXmlCell id="1030" xr6:uid="{00000000-000C-0000-FFFF-FFFFEC030000}" r="Q33" connectionId="0">
    <xmlCellPr id="1" xr6:uid="{00000000-0010-0000-EC03-000001000000}" uniqueName="P1082179">
      <xmlPr mapId="1" xpath="/GFI-IZD-POD/IPK-GFI-IZD-POD_1000344/P1082179" xmlDataType="decimal"/>
    </xmlCellPr>
  </singleXmlCell>
  <singleXmlCell id="1031" xr6:uid="{00000000-000C-0000-FFFF-FFFFED030000}" r="R33" connectionId="0">
    <xmlCellPr id="1" xr6:uid="{00000000-0010-0000-ED03-000001000000}" uniqueName="P1082180">
      <xmlPr mapId="1" xpath="/GFI-IZD-POD/IPK-GFI-IZD-POD_1000344/P1082180" xmlDataType="decimal"/>
    </xmlCellPr>
  </singleXmlCell>
  <singleXmlCell id="1032" xr6:uid="{00000000-000C-0000-FFFF-FFFFEE030000}" r="U33" connectionId="0">
    <xmlCellPr id="1" xr6:uid="{00000000-0010-0000-EE03-000001000000}" uniqueName="P1082181">
      <xmlPr mapId="1" xpath="/GFI-IZD-POD/IPK-GFI-IZD-POD_1000344/P1082181" xmlDataType="decimal"/>
    </xmlCellPr>
  </singleXmlCell>
  <singleXmlCell id="1033" xr6:uid="{00000000-000C-0000-FFFF-FFFFEF030000}" r="V33" connectionId="0">
    <xmlCellPr id="1" xr6:uid="{00000000-0010-0000-EF03-000001000000}" uniqueName="P1082182">
      <xmlPr mapId="1" xpath="/GFI-IZD-POD/IPK-GFI-IZD-POD_1000344/P1082182" xmlDataType="decimal"/>
    </xmlCellPr>
  </singleXmlCell>
  <singleXmlCell id="1034" xr6:uid="{00000000-000C-0000-FFFF-FFFFF0030000}" r="W33" connectionId="0">
    <xmlCellPr id="1" xr6:uid="{00000000-0010-0000-F003-000001000000}" uniqueName="P1082183">
      <xmlPr mapId="1" xpath="/GFI-IZD-POD/IPK-GFI-IZD-POD_1000344/P1082183" xmlDataType="decimal"/>
    </xmlCellPr>
  </singleXmlCell>
  <singleXmlCell id="1035" xr6:uid="{00000000-000C-0000-FFFF-FFFFF1030000}" r="X33" connectionId="0">
    <xmlCellPr id="1" xr6:uid="{00000000-0010-0000-F103-000001000000}" uniqueName="P1082184">
      <xmlPr mapId="1" xpath="/GFI-IZD-POD/IPK-GFI-IZD-POD_1000344/P1082184" xmlDataType="decimal"/>
    </xmlCellPr>
  </singleXmlCell>
  <singleXmlCell id="1036" xr6:uid="{00000000-000C-0000-FFFF-FFFFF2030000}" r="Y33" connectionId="0">
    <xmlCellPr id="1" xr6:uid="{00000000-0010-0000-F203-000001000000}" uniqueName="P1082185">
      <xmlPr mapId="1" xpath="/GFI-IZD-POD/IPK-GFI-IZD-POD_1000344/P1082185" xmlDataType="decimal"/>
    </xmlCellPr>
  </singleXmlCell>
  <singleXmlCell id="1037" xr6:uid="{00000000-000C-0000-FFFF-FFFFF3030000}" r="H34" connectionId="0">
    <xmlCellPr id="1" xr6:uid="{00000000-0010-0000-F303-000001000000}" uniqueName="P1080000">
      <xmlPr mapId="1" xpath="/GFI-IZD-POD/IPK-GFI-IZD-POD_1000344/P1080000" xmlDataType="decimal"/>
    </xmlCellPr>
  </singleXmlCell>
  <singleXmlCell id="1038" xr6:uid="{00000000-000C-0000-FFFF-FFFFF4030000}" r="I34" connectionId="0">
    <xmlCellPr id="1" xr6:uid="{00000000-0010-0000-F403-000001000000}" uniqueName="P1080001">
      <xmlPr mapId="1" xpath="/GFI-IZD-POD/IPK-GFI-IZD-POD_1000344/P1080001" xmlDataType="decimal"/>
    </xmlCellPr>
  </singleXmlCell>
  <singleXmlCell id="1039" xr6:uid="{00000000-000C-0000-FFFF-FFFFF5030000}" r="J34" connectionId="0">
    <xmlCellPr id="1" xr6:uid="{00000000-0010-0000-F503-000001000000}" uniqueName="P1080002">
      <xmlPr mapId="1" xpath="/GFI-IZD-POD/IPK-GFI-IZD-POD_1000344/P1080002" xmlDataType="decimal"/>
    </xmlCellPr>
  </singleXmlCell>
  <singleXmlCell id="1040" xr6:uid="{00000000-000C-0000-FFFF-FFFFF6030000}" r="K34" connectionId="0">
    <xmlCellPr id="1" xr6:uid="{00000000-0010-0000-F603-000001000000}" uniqueName="P1080003">
      <xmlPr mapId="1" xpath="/GFI-IZD-POD/IPK-GFI-IZD-POD_1000344/P1080003" xmlDataType="decimal"/>
    </xmlCellPr>
  </singleXmlCell>
  <singleXmlCell id="1041" xr6:uid="{00000000-000C-0000-FFFF-FFFFF7030000}" r="L34" connectionId="0">
    <xmlCellPr id="1" xr6:uid="{00000000-0010-0000-F703-000001000000}" uniqueName="P1080004">
      <xmlPr mapId="1" xpath="/GFI-IZD-POD/IPK-GFI-IZD-POD_1000344/P1080004" xmlDataType="decimal"/>
    </xmlCellPr>
  </singleXmlCell>
  <singleXmlCell id="1042" xr6:uid="{00000000-000C-0000-FFFF-FFFFF8030000}" r="M34" connectionId="0">
    <xmlCellPr id="1" xr6:uid="{00000000-0010-0000-F803-000001000000}" uniqueName="P1080005">
      <xmlPr mapId="1" xpath="/GFI-IZD-POD/IPK-GFI-IZD-POD_1000344/P1080005" xmlDataType="decimal"/>
    </xmlCellPr>
  </singleXmlCell>
  <singleXmlCell id="1043" xr6:uid="{00000000-000C-0000-FFFF-FFFFF9030000}" r="N34" connectionId="0">
    <xmlCellPr id="1" xr6:uid="{00000000-0010-0000-F903-000001000000}" uniqueName="P1080006">
      <xmlPr mapId="1" xpath="/GFI-IZD-POD/IPK-GFI-IZD-POD_1000344/P1080006" xmlDataType="decimal"/>
    </xmlCellPr>
  </singleXmlCell>
  <singleXmlCell id="1044" xr6:uid="{00000000-000C-0000-FFFF-FFFFFA030000}" r="O34" connectionId="0">
    <xmlCellPr id="1" xr6:uid="{00000000-0010-0000-FA03-000001000000}" uniqueName="P1080007">
      <xmlPr mapId="1" xpath="/GFI-IZD-POD/IPK-GFI-IZD-POD_1000344/P1080007" xmlDataType="decimal"/>
    </xmlCellPr>
  </singleXmlCell>
  <singleXmlCell id="1045" xr6:uid="{00000000-000C-0000-FFFF-FFFFFB030000}" r="P34" connectionId="0">
    <xmlCellPr id="1" xr6:uid="{00000000-0010-0000-FB03-000001000000}" uniqueName="P1082186">
      <xmlPr mapId="1" xpath="/GFI-IZD-POD/IPK-GFI-IZD-POD_1000344/P1082186" xmlDataType="decimal"/>
    </xmlCellPr>
  </singleXmlCell>
  <singleXmlCell id="1046" xr6:uid="{00000000-000C-0000-FFFF-FFFFFC030000}" r="Q34" connectionId="0">
    <xmlCellPr id="1" xr6:uid="{00000000-0010-0000-FC03-000001000000}" uniqueName="P1082187">
      <xmlPr mapId="1" xpath="/GFI-IZD-POD/IPK-GFI-IZD-POD_1000344/P1082187" xmlDataType="decimal"/>
    </xmlCellPr>
  </singleXmlCell>
  <singleXmlCell id="1047" xr6:uid="{00000000-000C-0000-FFFF-FFFFFD030000}" r="R34" connectionId="0">
    <xmlCellPr id="1" xr6:uid="{00000000-0010-0000-FD03-000001000000}" uniqueName="P1082188">
      <xmlPr mapId="1" xpath="/GFI-IZD-POD/IPK-GFI-IZD-POD_1000344/P1082188" xmlDataType="decimal"/>
    </xmlCellPr>
  </singleXmlCell>
  <singleXmlCell id="1048" xr6:uid="{00000000-000C-0000-FFFF-FFFFFE030000}" r="U34" connectionId="0">
    <xmlCellPr id="1" xr6:uid="{00000000-0010-0000-FE03-000001000000}" uniqueName="P1082189">
      <xmlPr mapId="1" xpath="/GFI-IZD-POD/IPK-GFI-IZD-POD_1000344/P1082189" xmlDataType="decimal"/>
    </xmlCellPr>
  </singleXmlCell>
  <singleXmlCell id="1049" xr6:uid="{00000000-000C-0000-FFFF-FFFFFF030000}" r="V34" connectionId="0">
    <xmlCellPr id="1" xr6:uid="{00000000-0010-0000-FF03-000001000000}" uniqueName="P1082190">
      <xmlPr mapId="1" xpath="/GFI-IZD-POD/IPK-GFI-IZD-POD_1000344/P1082190" xmlDataType="decimal"/>
    </xmlCellPr>
  </singleXmlCell>
  <singleXmlCell id="1050" xr6:uid="{00000000-000C-0000-FFFF-FFFF00040000}" r="W34" connectionId="0">
    <xmlCellPr id="1" xr6:uid="{00000000-0010-0000-0004-000001000000}" uniqueName="P1082191">
      <xmlPr mapId="1" xpath="/GFI-IZD-POD/IPK-GFI-IZD-POD_1000344/P1082191" xmlDataType="decimal"/>
    </xmlCellPr>
  </singleXmlCell>
  <singleXmlCell id="1051" xr6:uid="{00000000-000C-0000-FFFF-FFFF01040000}" r="X34" connectionId="0">
    <xmlCellPr id="1" xr6:uid="{00000000-0010-0000-0104-000001000000}" uniqueName="P1082192">
      <xmlPr mapId="1" xpath="/GFI-IZD-POD/IPK-GFI-IZD-POD_1000344/P1082192" xmlDataType="decimal"/>
    </xmlCellPr>
  </singleXmlCell>
  <singleXmlCell id="1052" xr6:uid="{00000000-000C-0000-FFFF-FFFF02040000}" r="Y34" connectionId="0">
    <xmlCellPr id="1" xr6:uid="{00000000-0010-0000-0204-000001000000}" uniqueName="P1082193">
      <xmlPr mapId="1" xpath="/GFI-IZD-POD/IPK-GFI-IZD-POD_1000344/P1082193" xmlDataType="decimal"/>
    </xmlCellPr>
  </singleXmlCell>
  <singleXmlCell id="1053" xr6:uid="{00000000-000C-0000-FFFF-FFFF03040000}" r="H36" connectionId="0">
    <xmlCellPr id="1" xr6:uid="{00000000-0010-0000-0304-000001000000}" uniqueName="P1080008">
      <xmlPr mapId="1" xpath="/GFI-IZD-POD/IPK-GFI-IZD-POD_1000344/P1080008" xmlDataType="decimal"/>
    </xmlCellPr>
  </singleXmlCell>
  <singleXmlCell id="1054" xr6:uid="{00000000-000C-0000-FFFF-FFFF04040000}" r="I36" connectionId="0">
    <xmlCellPr id="1" xr6:uid="{00000000-0010-0000-0404-000001000000}" uniqueName="P1080009">
      <xmlPr mapId="1" xpath="/GFI-IZD-POD/IPK-GFI-IZD-POD_1000344/P1080009" xmlDataType="decimal"/>
    </xmlCellPr>
  </singleXmlCell>
  <singleXmlCell id="1055" xr6:uid="{00000000-000C-0000-FFFF-FFFF05040000}" r="J36" connectionId="0">
    <xmlCellPr id="1" xr6:uid="{00000000-0010-0000-0504-000001000000}" uniqueName="P1080010">
      <xmlPr mapId="1" xpath="/GFI-IZD-POD/IPK-GFI-IZD-POD_1000344/P1080010" xmlDataType="decimal"/>
    </xmlCellPr>
  </singleXmlCell>
  <singleXmlCell id="1056" xr6:uid="{00000000-000C-0000-FFFF-FFFF06040000}" r="K36" connectionId="0">
    <xmlCellPr id="1" xr6:uid="{00000000-0010-0000-0604-000001000000}" uniqueName="P1080011">
      <xmlPr mapId="1" xpath="/GFI-IZD-POD/IPK-GFI-IZD-POD_1000344/P1080011" xmlDataType="decimal"/>
    </xmlCellPr>
  </singleXmlCell>
  <singleXmlCell id="1057" xr6:uid="{00000000-000C-0000-FFFF-FFFF07040000}" r="L36" connectionId="0">
    <xmlCellPr id="1" xr6:uid="{00000000-0010-0000-0704-000001000000}" uniqueName="P1080012">
      <xmlPr mapId="1" xpath="/GFI-IZD-POD/IPK-GFI-IZD-POD_1000344/P1080012" xmlDataType="decimal"/>
    </xmlCellPr>
  </singleXmlCell>
  <singleXmlCell id="1058" xr6:uid="{00000000-000C-0000-FFFF-FFFF08040000}" r="M36" connectionId="0">
    <xmlCellPr id="1" xr6:uid="{00000000-0010-0000-0804-000001000000}" uniqueName="P1080013">
      <xmlPr mapId="1" xpath="/GFI-IZD-POD/IPK-GFI-IZD-POD_1000344/P1080013" xmlDataType="decimal"/>
    </xmlCellPr>
  </singleXmlCell>
  <singleXmlCell id="1059" xr6:uid="{00000000-000C-0000-FFFF-FFFF09040000}" r="N36" connectionId="0">
    <xmlCellPr id="1" xr6:uid="{00000000-0010-0000-0904-000001000000}" uniqueName="P1080014">
      <xmlPr mapId="1" xpath="/GFI-IZD-POD/IPK-GFI-IZD-POD_1000344/P1080014" xmlDataType="decimal"/>
    </xmlCellPr>
  </singleXmlCell>
  <singleXmlCell id="1060" xr6:uid="{00000000-000C-0000-FFFF-FFFF0A040000}" r="O36" connectionId="0">
    <xmlCellPr id="1" xr6:uid="{00000000-0010-0000-0A04-000001000000}" uniqueName="P1080015">
      <xmlPr mapId="1" xpath="/GFI-IZD-POD/IPK-GFI-IZD-POD_1000344/P1080015" xmlDataType="decimal"/>
    </xmlCellPr>
  </singleXmlCell>
  <singleXmlCell id="1062" xr6:uid="{00000000-000C-0000-FFFF-FFFF0B040000}" r="P36" connectionId="0">
    <xmlCellPr id="1" xr6:uid="{00000000-0010-0000-0B04-000001000000}" uniqueName="P1082194">
      <xmlPr mapId="1" xpath="/GFI-IZD-POD/IPK-GFI-IZD-POD_1000344/P1082194" xmlDataType="decimal"/>
    </xmlCellPr>
  </singleXmlCell>
  <singleXmlCell id="1063" xr6:uid="{00000000-000C-0000-FFFF-FFFF0C040000}" r="Q36" connectionId="0">
    <xmlCellPr id="1" xr6:uid="{00000000-0010-0000-0C04-000001000000}" uniqueName="P1082195">
      <xmlPr mapId="1" xpath="/GFI-IZD-POD/IPK-GFI-IZD-POD_1000344/P1082195" xmlDataType="decimal"/>
    </xmlCellPr>
  </singleXmlCell>
  <singleXmlCell id="1064" xr6:uid="{00000000-000C-0000-FFFF-FFFF0D040000}" r="R36" connectionId="0">
    <xmlCellPr id="1" xr6:uid="{00000000-0010-0000-0D04-000001000000}" uniqueName="P1082196">
      <xmlPr mapId="1" xpath="/GFI-IZD-POD/IPK-GFI-IZD-POD_1000344/P1082196" xmlDataType="decimal"/>
    </xmlCellPr>
  </singleXmlCell>
  <singleXmlCell id="1065" xr6:uid="{00000000-000C-0000-FFFF-FFFF0E040000}" r="U36" connectionId="0">
    <xmlCellPr id="1" xr6:uid="{00000000-0010-0000-0E04-000001000000}" uniqueName="P1082197">
      <xmlPr mapId="1" xpath="/GFI-IZD-POD/IPK-GFI-IZD-POD_1000344/P1082197" xmlDataType="decimal"/>
    </xmlCellPr>
  </singleXmlCell>
  <singleXmlCell id="1066" xr6:uid="{00000000-000C-0000-FFFF-FFFF0F040000}" r="V36" connectionId="0">
    <xmlCellPr id="1" xr6:uid="{00000000-0010-0000-0F04-000001000000}" uniqueName="P1082198">
      <xmlPr mapId="1" xpath="/GFI-IZD-POD/IPK-GFI-IZD-POD_1000344/P1082198" xmlDataType="decimal"/>
    </xmlCellPr>
  </singleXmlCell>
  <singleXmlCell id="1067" xr6:uid="{00000000-000C-0000-FFFF-FFFF10040000}" r="W36" connectionId="0">
    <xmlCellPr id="1" xr6:uid="{00000000-0010-0000-1004-000001000000}" uniqueName="P1082199">
      <xmlPr mapId="1" xpath="/GFI-IZD-POD/IPK-GFI-IZD-POD_1000344/P1082199" xmlDataType="decimal"/>
    </xmlCellPr>
  </singleXmlCell>
  <singleXmlCell id="1068" xr6:uid="{00000000-000C-0000-FFFF-FFFF11040000}" r="X36" connectionId="0">
    <xmlCellPr id="1" xr6:uid="{00000000-0010-0000-1104-000001000000}" uniqueName="P1082200">
      <xmlPr mapId="1" xpath="/GFI-IZD-POD/IPK-GFI-IZD-POD_1000344/P1082200" xmlDataType="decimal"/>
    </xmlCellPr>
  </singleXmlCell>
  <singleXmlCell id="1069" xr6:uid="{00000000-000C-0000-FFFF-FFFF12040000}" r="Y36" connectionId="0">
    <xmlCellPr id="1" xr6:uid="{00000000-0010-0000-1204-000001000000}" uniqueName="P1082201">
      <xmlPr mapId="1" xpath="/GFI-IZD-POD/IPK-GFI-IZD-POD_1000344/P1082201" xmlDataType="decimal"/>
    </xmlCellPr>
  </singleXmlCell>
  <singleXmlCell id="1070" xr6:uid="{00000000-000C-0000-FFFF-FFFF13040000}" r="H37" connectionId="0">
    <xmlCellPr id="1" xr6:uid="{00000000-0010-0000-1304-000001000000}" uniqueName="P1080016">
      <xmlPr mapId="1" xpath="/GFI-IZD-POD/IPK-GFI-IZD-POD_1000344/P1080016" xmlDataType="decimal"/>
    </xmlCellPr>
  </singleXmlCell>
  <singleXmlCell id="1071" xr6:uid="{00000000-000C-0000-FFFF-FFFF14040000}" r="I37" connectionId="0">
    <xmlCellPr id="1" xr6:uid="{00000000-0010-0000-1404-000001000000}" uniqueName="P1080017">
      <xmlPr mapId="1" xpath="/GFI-IZD-POD/IPK-GFI-IZD-POD_1000344/P1080017" xmlDataType="decimal"/>
    </xmlCellPr>
  </singleXmlCell>
  <singleXmlCell id="1072" xr6:uid="{00000000-000C-0000-FFFF-FFFF15040000}" r="J37" connectionId="0">
    <xmlCellPr id="1" xr6:uid="{00000000-0010-0000-1504-000001000000}" uniqueName="P1080018">
      <xmlPr mapId="1" xpath="/GFI-IZD-POD/IPK-GFI-IZD-POD_1000344/P1080018" xmlDataType="decimal"/>
    </xmlCellPr>
  </singleXmlCell>
  <singleXmlCell id="1073" xr6:uid="{00000000-000C-0000-FFFF-FFFF16040000}" r="K37" connectionId="0">
    <xmlCellPr id="1" xr6:uid="{00000000-0010-0000-1604-000001000000}" uniqueName="P1080019">
      <xmlPr mapId="1" xpath="/GFI-IZD-POD/IPK-GFI-IZD-POD_1000344/P1080019" xmlDataType="decimal"/>
    </xmlCellPr>
  </singleXmlCell>
  <singleXmlCell id="1074" xr6:uid="{00000000-000C-0000-FFFF-FFFF17040000}" r="L37" connectionId="0">
    <xmlCellPr id="1" xr6:uid="{00000000-0010-0000-1704-000001000000}" uniqueName="P1080020">
      <xmlPr mapId="1" xpath="/GFI-IZD-POD/IPK-GFI-IZD-POD_1000344/P1080020" xmlDataType="decimal"/>
    </xmlCellPr>
  </singleXmlCell>
  <singleXmlCell id="1075" xr6:uid="{00000000-000C-0000-FFFF-FFFF18040000}" r="M37" connectionId="0">
    <xmlCellPr id="1" xr6:uid="{00000000-0010-0000-1804-000001000000}" uniqueName="P1080021">
      <xmlPr mapId="1" xpath="/GFI-IZD-POD/IPK-GFI-IZD-POD_1000344/P1080021" xmlDataType="decimal"/>
    </xmlCellPr>
  </singleXmlCell>
  <singleXmlCell id="1076" xr6:uid="{00000000-000C-0000-FFFF-FFFF19040000}" r="N37" connectionId="0">
    <xmlCellPr id="1" xr6:uid="{00000000-0010-0000-1904-000001000000}" uniqueName="P1080022">
      <xmlPr mapId="1" xpath="/GFI-IZD-POD/IPK-GFI-IZD-POD_1000344/P1080022" xmlDataType="decimal"/>
    </xmlCellPr>
  </singleXmlCell>
  <singleXmlCell id="1077" xr6:uid="{00000000-000C-0000-FFFF-FFFF1A040000}" r="O37" connectionId="0">
    <xmlCellPr id="1" xr6:uid="{00000000-0010-0000-1A04-000001000000}" uniqueName="P1080023">
      <xmlPr mapId="1" xpath="/GFI-IZD-POD/IPK-GFI-IZD-POD_1000344/P1080023" xmlDataType="decimal"/>
    </xmlCellPr>
  </singleXmlCell>
  <singleXmlCell id="1078" xr6:uid="{00000000-000C-0000-FFFF-FFFF1B040000}" r="P37" connectionId="0">
    <xmlCellPr id="1" xr6:uid="{00000000-0010-0000-1B04-000001000000}" uniqueName="P1082202">
      <xmlPr mapId="1" xpath="/GFI-IZD-POD/IPK-GFI-IZD-POD_1000344/P1082202" xmlDataType="decimal"/>
    </xmlCellPr>
  </singleXmlCell>
  <singleXmlCell id="1079" xr6:uid="{00000000-000C-0000-FFFF-FFFF1C040000}" r="Q37" connectionId="0">
    <xmlCellPr id="1" xr6:uid="{00000000-0010-0000-1C04-000001000000}" uniqueName="P1082203">
      <xmlPr mapId="1" xpath="/GFI-IZD-POD/IPK-GFI-IZD-POD_1000344/P1082203" xmlDataType="decimal"/>
    </xmlCellPr>
  </singleXmlCell>
  <singleXmlCell id="1080" xr6:uid="{00000000-000C-0000-FFFF-FFFF1D040000}" r="R37" connectionId="0">
    <xmlCellPr id="1" xr6:uid="{00000000-0010-0000-1D04-000001000000}" uniqueName="P1082204">
      <xmlPr mapId="1" xpath="/GFI-IZD-POD/IPK-GFI-IZD-POD_1000344/P1082204" xmlDataType="decimal"/>
    </xmlCellPr>
  </singleXmlCell>
  <singleXmlCell id="1081" xr6:uid="{00000000-000C-0000-FFFF-FFFF1E040000}" r="U37" connectionId="0">
    <xmlCellPr id="1" xr6:uid="{00000000-0010-0000-1E04-000001000000}" uniqueName="P1082205">
      <xmlPr mapId="1" xpath="/GFI-IZD-POD/IPK-GFI-IZD-POD_1000344/P1082205" xmlDataType="decimal"/>
    </xmlCellPr>
  </singleXmlCell>
  <singleXmlCell id="1082" xr6:uid="{00000000-000C-0000-FFFF-FFFF1F040000}" r="V37" connectionId="0">
    <xmlCellPr id="1" xr6:uid="{00000000-0010-0000-1F04-000001000000}" uniqueName="P1082206">
      <xmlPr mapId="1" xpath="/GFI-IZD-POD/IPK-GFI-IZD-POD_1000344/P1082206" xmlDataType="decimal"/>
    </xmlCellPr>
  </singleXmlCell>
  <singleXmlCell id="1083" xr6:uid="{00000000-000C-0000-FFFF-FFFF20040000}" r="W37" connectionId="0">
    <xmlCellPr id="1" xr6:uid="{00000000-0010-0000-2004-000001000000}" uniqueName="P1082207">
      <xmlPr mapId="1" xpath="/GFI-IZD-POD/IPK-GFI-IZD-POD_1000344/P1082207" xmlDataType="decimal"/>
    </xmlCellPr>
  </singleXmlCell>
  <singleXmlCell id="1084" xr6:uid="{00000000-000C-0000-FFFF-FFFF21040000}" r="X37" connectionId="0">
    <xmlCellPr id="1" xr6:uid="{00000000-0010-0000-2104-000001000000}" uniqueName="P1082208">
      <xmlPr mapId="1" xpath="/GFI-IZD-POD/IPK-GFI-IZD-POD_1000344/P1082208" xmlDataType="decimal"/>
    </xmlCellPr>
  </singleXmlCell>
  <singleXmlCell id="1085" xr6:uid="{00000000-000C-0000-FFFF-FFFF22040000}" r="Y37" connectionId="0">
    <xmlCellPr id="1" xr6:uid="{00000000-0010-0000-2204-000001000000}" uniqueName="P1082209">
      <xmlPr mapId="1" xpath="/GFI-IZD-POD/IPK-GFI-IZD-POD_1000344/P1082209" xmlDataType="decimal"/>
    </xmlCellPr>
  </singleXmlCell>
  <singleXmlCell id="1086" xr6:uid="{00000000-000C-0000-FFFF-FFFF23040000}" r="H38" connectionId="0">
    <xmlCellPr id="1" xr6:uid="{00000000-0010-0000-2304-000001000000}" uniqueName="P1080024">
      <xmlPr mapId="1" xpath="/GFI-IZD-POD/IPK-GFI-IZD-POD_1000344/P1080024" xmlDataType="decimal"/>
    </xmlCellPr>
  </singleXmlCell>
  <singleXmlCell id="1087" xr6:uid="{00000000-000C-0000-FFFF-FFFF24040000}" r="I38" connectionId="0">
    <xmlCellPr id="1" xr6:uid="{00000000-0010-0000-2404-000001000000}" uniqueName="P1080025">
      <xmlPr mapId="1" xpath="/GFI-IZD-POD/IPK-GFI-IZD-POD_1000344/P1080025" xmlDataType="decimal"/>
    </xmlCellPr>
  </singleXmlCell>
  <singleXmlCell id="1088" xr6:uid="{00000000-000C-0000-FFFF-FFFF25040000}" r="J38" connectionId="0">
    <xmlCellPr id="1" xr6:uid="{00000000-0010-0000-2504-000001000000}" uniqueName="P1080026">
      <xmlPr mapId="1" xpath="/GFI-IZD-POD/IPK-GFI-IZD-POD_1000344/P1080026" xmlDataType="decimal"/>
    </xmlCellPr>
  </singleXmlCell>
  <singleXmlCell id="1089" xr6:uid="{00000000-000C-0000-FFFF-FFFF26040000}" r="K38" connectionId="0">
    <xmlCellPr id="1" xr6:uid="{00000000-0010-0000-2604-000001000000}" uniqueName="P1080027">
      <xmlPr mapId="1" xpath="/GFI-IZD-POD/IPK-GFI-IZD-POD_1000344/P1080027" xmlDataType="decimal"/>
    </xmlCellPr>
  </singleXmlCell>
  <singleXmlCell id="1090" xr6:uid="{00000000-000C-0000-FFFF-FFFF27040000}" r="L38" connectionId="0">
    <xmlCellPr id="1" xr6:uid="{00000000-0010-0000-2704-000001000000}" uniqueName="P1080028">
      <xmlPr mapId="1" xpath="/GFI-IZD-POD/IPK-GFI-IZD-POD_1000344/P1080028" xmlDataType="decimal"/>
    </xmlCellPr>
  </singleXmlCell>
  <singleXmlCell id="1091" xr6:uid="{00000000-000C-0000-FFFF-FFFF28040000}" r="M38" connectionId="0">
    <xmlCellPr id="1" xr6:uid="{00000000-0010-0000-2804-000001000000}" uniqueName="P1080029">
      <xmlPr mapId="1" xpath="/GFI-IZD-POD/IPK-GFI-IZD-POD_1000344/P1080029" xmlDataType="decimal"/>
    </xmlCellPr>
  </singleXmlCell>
  <singleXmlCell id="1092" xr6:uid="{00000000-000C-0000-FFFF-FFFF29040000}" r="N38" connectionId="0">
    <xmlCellPr id="1" xr6:uid="{00000000-0010-0000-2904-000001000000}" uniqueName="P1080030">
      <xmlPr mapId="1" xpath="/GFI-IZD-POD/IPK-GFI-IZD-POD_1000344/P1080030" xmlDataType="decimal"/>
    </xmlCellPr>
  </singleXmlCell>
  <singleXmlCell id="1093" xr6:uid="{00000000-000C-0000-FFFF-FFFF2A040000}" r="O38" connectionId="0">
    <xmlCellPr id="1" xr6:uid="{00000000-0010-0000-2A04-000001000000}" uniqueName="P1080031">
      <xmlPr mapId="1" xpath="/GFI-IZD-POD/IPK-GFI-IZD-POD_1000344/P1080031" xmlDataType="decimal"/>
    </xmlCellPr>
  </singleXmlCell>
  <singleXmlCell id="1094" xr6:uid="{00000000-000C-0000-FFFF-FFFF2B040000}" r="P38" connectionId="0">
    <xmlCellPr id="1" xr6:uid="{00000000-0010-0000-2B04-000001000000}" uniqueName="P1082210">
      <xmlPr mapId="1" xpath="/GFI-IZD-POD/IPK-GFI-IZD-POD_1000344/P1082210" xmlDataType="decimal"/>
    </xmlCellPr>
  </singleXmlCell>
  <singleXmlCell id="1095" xr6:uid="{00000000-000C-0000-FFFF-FFFF2C040000}" r="Q38" connectionId="0">
    <xmlCellPr id="1" xr6:uid="{00000000-0010-0000-2C04-000001000000}" uniqueName="P1082211">
      <xmlPr mapId="1" xpath="/GFI-IZD-POD/IPK-GFI-IZD-POD_1000344/P1082211" xmlDataType="decimal"/>
    </xmlCellPr>
  </singleXmlCell>
  <singleXmlCell id="1096" xr6:uid="{00000000-000C-0000-FFFF-FFFF2D040000}" r="R38" connectionId="0">
    <xmlCellPr id="1" xr6:uid="{00000000-0010-0000-2D04-000001000000}" uniqueName="P1082212">
      <xmlPr mapId="1" xpath="/GFI-IZD-POD/IPK-GFI-IZD-POD_1000344/P1082212" xmlDataType="decimal"/>
    </xmlCellPr>
  </singleXmlCell>
  <singleXmlCell id="1097" xr6:uid="{00000000-000C-0000-FFFF-FFFF2E040000}" r="U38" connectionId="0">
    <xmlCellPr id="1" xr6:uid="{00000000-0010-0000-2E04-000001000000}" uniqueName="P1082213">
      <xmlPr mapId="1" xpath="/GFI-IZD-POD/IPK-GFI-IZD-POD_1000344/P1082213" xmlDataType="decimal"/>
    </xmlCellPr>
  </singleXmlCell>
  <singleXmlCell id="1098" xr6:uid="{00000000-000C-0000-FFFF-FFFF2F040000}" r="V38" connectionId="0">
    <xmlCellPr id="1" xr6:uid="{00000000-0010-0000-2F04-000001000000}" uniqueName="P1082214">
      <xmlPr mapId="1" xpath="/GFI-IZD-POD/IPK-GFI-IZD-POD_1000344/P1082214" xmlDataType="decimal"/>
    </xmlCellPr>
  </singleXmlCell>
  <singleXmlCell id="1099" xr6:uid="{00000000-000C-0000-FFFF-FFFF30040000}" r="W38" connectionId="0">
    <xmlCellPr id="1" xr6:uid="{00000000-0010-0000-3004-000001000000}" uniqueName="P1082215">
      <xmlPr mapId="1" xpath="/GFI-IZD-POD/IPK-GFI-IZD-POD_1000344/P1082215" xmlDataType="decimal"/>
    </xmlCellPr>
  </singleXmlCell>
  <singleXmlCell id="1100" xr6:uid="{00000000-000C-0000-FFFF-FFFF31040000}" r="X38" connectionId="0">
    <xmlCellPr id="1" xr6:uid="{00000000-0010-0000-3104-000001000000}" uniqueName="P1082216">
      <xmlPr mapId="1" xpath="/GFI-IZD-POD/IPK-GFI-IZD-POD_1000344/P1082216" xmlDataType="decimal"/>
    </xmlCellPr>
  </singleXmlCell>
  <singleXmlCell id="1101" xr6:uid="{00000000-000C-0000-FFFF-FFFF32040000}" r="Y38" connectionId="0">
    <xmlCellPr id="1" xr6:uid="{00000000-0010-0000-3204-000001000000}" uniqueName="P1082217">
      <xmlPr mapId="1" xpath="/GFI-IZD-POD/IPK-GFI-IZD-POD_1000344/P1082217" xmlDataType="decimal"/>
    </xmlCellPr>
  </singleXmlCell>
  <singleXmlCell id="1102" xr6:uid="{00000000-000C-0000-FFFF-FFFF33040000}" r="H39" connectionId="0">
    <xmlCellPr id="1" xr6:uid="{00000000-0010-0000-3304-000001000000}" uniqueName="P1080032">
      <xmlPr mapId="1" xpath="/GFI-IZD-POD/IPK-GFI-IZD-POD_1000344/P1080032" xmlDataType="decimal"/>
    </xmlCellPr>
  </singleXmlCell>
  <singleXmlCell id="1103" xr6:uid="{00000000-000C-0000-FFFF-FFFF34040000}" r="I39" connectionId="0">
    <xmlCellPr id="1" xr6:uid="{00000000-0010-0000-3404-000001000000}" uniqueName="P1080033">
      <xmlPr mapId="1" xpath="/GFI-IZD-POD/IPK-GFI-IZD-POD_1000344/P1080033" xmlDataType="decimal"/>
    </xmlCellPr>
  </singleXmlCell>
  <singleXmlCell id="1104" xr6:uid="{00000000-000C-0000-FFFF-FFFF35040000}" r="J39" connectionId="0">
    <xmlCellPr id="1" xr6:uid="{00000000-0010-0000-3504-000001000000}" uniqueName="P1080034">
      <xmlPr mapId="1" xpath="/GFI-IZD-POD/IPK-GFI-IZD-POD_1000344/P1080034" xmlDataType="decimal"/>
    </xmlCellPr>
  </singleXmlCell>
  <singleXmlCell id="1105" xr6:uid="{00000000-000C-0000-FFFF-FFFF36040000}" r="K39" connectionId="0">
    <xmlCellPr id="1" xr6:uid="{00000000-0010-0000-3604-000001000000}" uniqueName="P1080035">
      <xmlPr mapId="1" xpath="/GFI-IZD-POD/IPK-GFI-IZD-POD_1000344/P1080035" xmlDataType="decimal"/>
    </xmlCellPr>
  </singleXmlCell>
  <singleXmlCell id="1106" xr6:uid="{00000000-000C-0000-FFFF-FFFF37040000}" r="L39" connectionId="0">
    <xmlCellPr id="1" xr6:uid="{00000000-0010-0000-3704-000001000000}" uniqueName="P1080036">
      <xmlPr mapId="1" xpath="/GFI-IZD-POD/IPK-GFI-IZD-POD_1000344/P1080036" xmlDataType="decimal"/>
    </xmlCellPr>
  </singleXmlCell>
  <singleXmlCell id="1107" xr6:uid="{00000000-000C-0000-FFFF-FFFF38040000}" r="M39" connectionId="0">
    <xmlCellPr id="1" xr6:uid="{00000000-0010-0000-3804-000001000000}" uniqueName="P1080037">
      <xmlPr mapId="1" xpath="/GFI-IZD-POD/IPK-GFI-IZD-POD_1000344/P1080037" xmlDataType="decimal"/>
    </xmlCellPr>
  </singleXmlCell>
  <singleXmlCell id="1108" xr6:uid="{00000000-000C-0000-FFFF-FFFF39040000}" r="N39" connectionId="0">
    <xmlCellPr id="1" xr6:uid="{00000000-0010-0000-3904-000001000000}" uniqueName="P1080038">
      <xmlPr mapId="1" xpath="/GFI-IZD-POD/IPK-GFI-IZD-POD_1000344/P1080038" xmlDataType="decimal"/>
    </xmlCellPr>
  </singleXmlCell>
  <singleXmlCell id="1109" xr6:uid="{00000000-000C-0000-FFFF-FFFF3A040000}" r="O39" connectionId="0">
    <xmlCellPr id="1" xr6:uid="{00000000-0010-0000-3A04-000001000000}" uniqueName="P1080039">
      <xmlPr mapId="1" xpath="/GFI-IZD-POD/IPK-GFI-IZD-POD_1000344/P1080039" xmlDataType="decimal"/>
    </xmlCellPr>
  </singleXmlCell>
  <singleXmlCell id="1110" xr6:uid="{00000000-000C-0000-FFFF-FFFF3B040000}" r="P39" connectionId="0">
    <xmlCellPr id="1" xr6:uid="{00000000-0010-0000-3B04-000001000000}" uniqueName="P1082220">
      <xmlPr mapId="1" xpath="/GFI-IZD-POD/IPK-GFI-IZD-POD_1000344/P1082220" xmlDataType="decimal"/>
    </xmlCellPr>
  </singleXmlCell>
  <singleXmlCell id="1111" xr6:uid="{00000000-000C-0000-FFFF-FFFF3C040000}" r="Q39" connectionId="0">
    <xmlCellPr id="1" xr6:uid="{00000000-0010-0000-3C04-000001000000}" uniqueName="P1082222">
      <xmlPr mapId="1" xpath="/GFI-IZD-POD/IPK-GFI-IZD-POD_1000344/P1082222" xmlDataType="decimal"/>
    </xmlCellPr>
  </singleXmlCell>
  <singleXmlCell id="1112" xr6:uid="{00000000-000C-0000-FFFF-FFFF3D040000}" r="R39" connectionId="0">
    <xmlCellPr id="1" xr6:uid="{00000000-0010-0000-3D04-000001000000}" uniqueName="P1082224">
      <xmlPr mapId="1" xpath="/GFI-IZD-POD/IPK-GFI-IZD-POD_1000344/P1082224" xmlDataType="decimal"/>
    </xmlCellPr>
  </singleXmlCell>
  <singleXmlCell id="1113" xr6:uid="{00000000-000C-0000-FFFF-FFFF3E040000}" r="U39" connectionId="0">
    <xmlCellPr id="1" xr6:uid="{00000000-0010-0000-3E04-000001000000}" uniqueName="P1082225">
      <xmlPr mapId="1" xpath="/GFI-IZD-POD/IPK-GFI-IZD-POD_1000344/P1082225" xmlDataType="decimal"/>
    </xmlCellPr>
  </singleXmlCell>
  <singleXmlCell id="1114" xr6:uid="{00000000-000C-0000-FFFF-FFFF3F040000}" r="V39" connectionId="0">
    <xmlCellPr id="1" xr6:uid="{00000000-0010-0000-3F04-000001000000}" uniqueName="P1082227">
      <xmlPr mapId="1" xpath="/GFI-IZD-POD/IPK-GFI-IZD-POD_1000344/P1082227" xmlDataType="decimal"/>
    </xmlCellPr>
  </singleXmlCell>
  <singleXmlCell id="1115" xr6:uid="{00000000-000C-0000-FFFF-FFFF40040000}" r="W39" connectionId="0">
    <xmlCellPr id="1" xr6:uid="{00000000-0010-0000-4004-000001000000}" uniqueName="P1082229">
      <xmlPr mapId="1" xpath="/GFI-IZD-POD/IPK-GFI-IZD-POD_1000344/P1082229" xmlDataType="decimal"/>
    </xmlCellPr>
  </singleXmlCell>
  <singleXmlCell id="1116" xr6:uid="{00000000-000C-0000-FFFF-FFFF41040000}" r="X39" connectionId="0">
    <xmlCellPr id="1" xr6:uid="{00000000-0010-0000-4104-000001000000}" uniqueName="P1082232">
      <xmlPr mapId="1" xpath="/GFI-IZD-POD/IPK-GFI-IZD-POD_1000344/P1082232" xmlDataType="decimal"/>
    </xmlCellPr>
  </singleXmlCell>
  <singleXmlCell id="1117" xr6:uid="{00000000-000C-0000-FFFF-FFFF42040000}" r="Y39" connectionId="0">
    <xmlCellPr id="1" xr6:uid="{00000000-0010-0000-4204-000001000000}" uniqueName="P1082234">
      <xmlPr mapId="1" xpath="/GFI-IZD-POD/IPK-GFI-IZD-POD_1000344/P1082234" xmlDataType="decimal"/>
    </xmlCellPr>
  </singleXmlCell>
  <singleXmlCell id="1118" xr6:uid="{00000000-000C-0000-FFFF-FFFF43040000}" r="H40" connectionId="0">
    <xmlCellPr id="1" xr6:uid="{00000000-0010-0000-4304-000001000000}" uniqueName="P1080040">
      <xmlPr mapId="1" xpath="/GFI-IZD-POD/IPK-GFI-IZD-POD_1000344/P1080040" xmlDataType="decimal"/>
    </xmlCellPr>
  </singleXmlCell>
  <singleXmlCell id="1119" xr6:uid="{00000000-000C-0000-FFFF-FFFF44040000}" r="I40" connectionId="0">
    <xmlCellPr id="1" xr6:uid="{00000000-0010-0000-4404-000001000000}" uniqueName="P1080041">
      <xmlPr mapId="1" xpath="/GFI-IZD-POD/IPK-GFI-IZD-POD_1000344/P1080041" xmlDataType="decimal"/>
    </xmlCellPr>
  </singleXmlCell>
  <singleXmlCell id="1120" xr6:uid="{00000000-000C-0000-FFFF-FFFF45040000}" r="J40" connectionId="0">
    <xmlCellPr id="1" xr6:uid="{00000000-0010-0000-4504-000001000000}" uniqueName="P1080042">
      <xmlPr mapId="1" xpath="/GFI-IZD-POD/IPK-GFI-IZD-POD_1000344/P1080042" xmlDataType="decimal"/>
    </xmlCellPr>
  </singleXmlCell>
  <singleXmlCell id="1121" xr6:uid="{00000000-000C-0000-FFFF-FFFF46040000}" r="K40" connectionId="0">
    <xmlCellPr id="1" xr6:uid="{00000000-0010-0000-4604-000001000000}" uniqueName="P1080043">
      <xmlPr mapId="1" xpath="/GFI-IZD-POD/IPK-GFI-IZD-POD_1000344/P1080043" xmlDataType="decimal"/>
    </xmlCellPr>
  </singleXmlCell>
  <singleXmlCell id="1122" xr6:uid="{00000000-000C-0000-FFFF-FFFF47040000}" r="L40" connectionId="0">
    <xmlCellPr id="1" xr6:uid="{00000000-0010-0000-4704-000001000000}" uniqueName="P1080044">
      <xmlPr mapId="1" xpath="/GFI-IZD-POD/IPK-GFI-IZD-POD_1000344/P1080044" xmlDataType="decimal"/>
    </xmlCellPr>
  </singleXmlCell>
  <singleXmlCell id="1123" xr6:uid="{00000000-000C-0000-FFFF-FFFF48040000}" r="M40" connectionId="0">
    <xmlCellPr id="1" xr6:uid="{00000000-0010-0000-4804-000001000000}" uniqueName="P1080045">
      <xmlPr mapId="1" xpath="/GFI-IZD-POD/IPK-GFI-IZD-POD_1000344/P1080045" xmlDataType="decimal"/>
    </xmlCellPr>
  </singleXmlCell>
  <singleXmlCell id="1124" xr6:uid="{00000000-000C-0000-FFFF-FFFF49040000}" r="N40" connectionId="0">
    <xmlCellPr id="1" xr6:uid="{00000000-0010-0000-4904-000001000000}" uniqueName="P1080046">
      <xmlPr mapId="1" xpath="/GFI-IZD-POD/IPK-GFI-IZD-POD_1000344/P1080046" xmlDataType="decimal"/>
    </xmlCellPr>
  </singleXmlCell>
  <singleXmlCell id="1125" xr6:uid="{00000000-000C-0000-FFFF-FFFF4A040000}" r="O40" connectionId="0">
    <xmlCellPr id="1" xr6:uid="{00000000-0010-0000-4A04-000001000000}" uniqueName="P1080047">
      <xmlPr mapId="1" xpath="/GFI-IZD-POD/IPK-GFI-IZD-POD_1000344/P1080047" xmlDataType="decimal"/>
    </xmlCellPr>
  </singleXmlCell>
  <singleXmlCell id="1126" xr6:uid="{00000000-000C-0000-FFFF-FFFF4B040000}" r="P40" connectionId="0">
    <xmlCellPr id="1" xr6:uid="{00000000-0010-0000-4B04-000001000000}" uniqueName="P1082236">
      <xmlPr mapId="1" xpath="/GFI-IZD-POD/IPK-GFI-IZD-POD_1000344/P1082236" xmlDataType="decimal"/>
    </xmlCellPr>
  </singleXmlCell>
  <singleXmlCell id="1127" xr6:uid="{00000000-000C-0000-FFFF-FFFF4C040000}" r="Q40" connectionId="0">
    <xmlCellPr id="1" xr6:uid="{00000000-0010-0000-4C04-000001000000}" uniqueName="P1082248">
      <xmlPr mapId="1" xpath="/GFI-IZD-POD/IPK-GFI-IZD-POD_1000344/P1082248" xmlDataType="decimal"/>
    </xmlCellPr>
  </singleXmlCell>
  <singleXmlCell id="1128" xr6:uid="{00000000-000C-0000-FFFF-FFFF4D040000}" r="R40" connectionId="0">
    <xmlCellPr id="1" xr6:uid="{00000000-0010-0000-4D04-000001000000}" uniqueName="P1082250">
      <xmlPr mapId="1" xpath="/GFI-IZD-POD/IPK-GFI-IZD-POD_1000344/P1082250" xmlDataType="decimal"/>
    </xmlCellPr>
  </singleXmlCell>
  <singleXmlCell id="1129" xr6:uid="{00000000-000C-0000-FFFF-FFFF4E040000}" r="U40" connectionId="0">
    <xmlCellPr id="1" xr6:uid="{00000000-0010-0000-4E04-000001000000}" uniqueName="P1082252">
      <xmlPr mapId="1" xpath="/GFI-IZD-POD/IPK-GFI-IZD-POD_1000344/P1082252" xmlDataType="decimal"/>
    </xmlCellPr>
  </singleXmlCell>
  <singleXmlCell id="1130" xr6:uid="{00000000-000C-0000-FFFF-FFFF4F040000}" r="V40" connectionId="0">
    <xmlCellPr id="1" xr6:uid="{00000000-0010-0000-4F04-000001000000}" uniqueName="P1082254">
      <xmlPr mapId="1" xpath="/GFI-IZD-POD/IPK-GFI-IZD-POD_1000344/P1082254" xmlDataType="decimal"/>
    </xmlCellPr>
  </singleXmlCell>
  <singleXmlCell id="1131" xr6:uid="{00000000-000C-0000-FFFF-FFFF50040000}" r="W40" connectionId="0">
    <xmlCellPr id="1" xr6:uid="{00000000-0010-0000-5004-000001000000}" uniqueName="P1082256">
      <xmlPr mapId="1" xpath="/GFI-IZD-POD/IPK-GFI-IZD-POD_1000344/P1082256" xmlDataType="decimal"/>
    </xmlCellPr>
  </singleXmlCell>
  <singleXmlCell id="1132" xr6:uid="{00000000-000C-0000-FFFF-FFFF51040000}" r="X40" connectionId="0">
    <xmlCellPr id="1" xr6:uid="{00000000-0010-0000-5104-000001000000}" uniqueName="P1082257">
      <xmlPr mapId="1" xpath="/GFI-IZD-POD/IPK-GFI-IZD-POD_1000344/P1082257" xmlDataType="decimal"/>
    </xmlCellPr>
  </singleXmlCell>
  <singleXmlCell id="1133" xr6:uid="{00000000-000C-0000-FFFF-FFFF52040000}" r="Y40" connectionId="0">
    <xmlCellPr id="1" xr6:uid="{00000000-0010-0000-5204-000001000000}" uniqueName="P1082259">
      <xmlPr mapId="1" xpath="/GFI-IZD-POD/IPK-GFI-IZD-POD_1000344/P1082259" xmlDataType="decimal"/>
    </xmlCellPr>
  </singleXmlCell>
  <singleXmlCell id="1134" xr6:uid="{00000000-000C-0000-FFFF-FFFF53040000}" r="H41" connectionId="0">
    <xmlCellPr id="1" xr6:uid="{00000000-0010-0000-5304-000001000000}" uniqueName="P1080048">
      <xmlPr mapId="1" xpath="/GFI-IZD-POD/IPK-GFI-IZD-POD_1000344/P1080048" xmlDataType="decimal"/>
    </xmlCellPr>
  </singleXmlCell>
  <singleXmlCell id="1135" xr6:uid="{00000000-000C-0000-FFFF-FFFF54040000}" r="I41" connectionId="0">
    <xmlCellPr id="1" xr6:uid="{00000000-0010-0000-5404-000001000000}" uniqueName="P1080049">
      <xmlPr mapId="1" xpath="/GFI-IZD-POD/IPK-GFI-IZD-POD_1000344/P1080049" xmlDataType="decimal"/>
    </xmlCellPr>
  </singleXmlCell>
  <singleXmlCell id="1136" xr6:uid="{00000000-000C-0000-FFFF-FFFF55040000}" r="J41" connectionId="0">
    <xmlCellPr id="1" xr6:uid="{00000000-0010-0000-5504-000001000000}" uniqueName="P1080050">
      <xmlPr mapId="1" xpath="/GFI-IZD-POD/IPK-GFI-IZD-POD_1000344/P1080050" xmlDataType="decimal"/>
    </xmlCellPr>
  </singleXmlCell>
  <singleXmlCell id="1137" xr6:uid="{00000000-000C-0000-FFFF-FFFF56040000}" r="K41" connectionId="0">
    <xmlCellPr id="1" xr6:uid="{00000000-0010-0000-5604-000001000000}" uniqueName="P1080051">
      <xmlPr mapId="1" xpath="/GFI-IZD-POD/IPK-GFI-IZD-POD_1000344/P1080051" xmlDataType="decimal"/>
    </xmlCellPr>
  </singleXmlCell>
  <singleXmlCell id="1138" xr6:uid="{00000000-000C-0000-FFFF-FFFF57040000}" r="L41" connectionId="0">
    <xmlCellPr id="1" xr6:uid="{00000000-0010-0000-5704-000001000000}" uniqueName="P1080052">
      <xmlPr mapId="1" xpath="/GFI-IZD-POD/IPK-GFI-IZD-POD_1000344/P1080052" xmlDataType="decimal"/>
    </xmlCellPr>
  </singleXmlCell>
  <singleXmlCell id="1139" xr6:uid="{00000000-000C-0000-FFFF-FFFF58040000}" r="M41" connectionId="0">
    <xmlCellPr id="1" xr6:uid="{00000000-0010-0000-5804-000001000000}" uniqueName="P1080053">
      <xmlPr mapId="1" xpath="/GFI-IZD-POD/IPK-GFI-IZD-POD_1000344/P1080053" xmlDataType="decimal"/>
    </xmlCellPr>
  </singleXmlCell>
  <singleXmlCell id="1140" xr6:uid="{00000000-000C-0000-FFFF-FFFF59040000}" r="N41" connectionId="0">
    <xmlCellPr id="1" xr6:uid="{00000000-0010-0000-5904-000001000000}" uniqueName="P1080054">
      <xmlPr mapId="1" xpath="/GFI-IZD-POD/IPK-GFI-IZD-POD_1000344/P1080054" xmlDataType="decimal"/>
    </xmlCellPr>
  </singleXmlCell>
  <singleXmlCell id="1141" xr6:uid="{00000000-000C-0000-FFFF-FFFF5A040000}" r="O41" connectionId="0">
    <xmlCellPr id="1" xr6:uid="{00000000-0010-0000-5A04-000001000000}" uniqueName="P1080055">
      <xmlPr mapId="1" xpath="/GFI-IZD-POD/IPK-GFI-IZD-POD_1000344/P1080055" xmlDataType="decimal"/>
    </xmlCellPr>
  </singleXmlCell>
  <singleXmlCell id="1142" xr6:uid="{00000000-000C-0000-FFFF-FFFF5B040000}" r="P41" connectionId="0">
    <xmlCellPr id="1" xr6:uid="{00000000-0010-0000-5B04-000001000000}" uniqueName="P1082260">
      <xmlPr mapId="1" xpath="/GFI-IZD-POD/IPK-GFI-IZD-POD_1000344/P1082260" xmlDataType="decimal"/>
    </xmlCellPr>
  </singleXmlCell>
  <singleXmlCell id="1143" xr6:uid="{00000000-000C-0000-FFFF-FFFF5C040000}" r="Q41" connectionId="0">
    <xmlCellPr id="1" xr6:uid="{00000000-0010-0000-5C04-000001000000}" uniqueName="P1082237">
      <xmlPr mapId="1" xpath="/GFI-IZD-POD/IPK-GFI-IZD-POD_1000344/P1082237" xmlDataType="decimal"/>
    </xmlCellPr>
  </singleXmlCell>
  <singleXmlCell id="1144" xr6:uid="{00000000-000C-0000-FFFF-FFFF5D040000}" r="R41" connectionId="0">
    <xmlCellPr id="1" xr6:uid="{00000000-0010-0000-5D04-000001000000}" uniqueName="P1082261">
      <xmlPr mapId="1" xpath="/GFI-IZD-POD/IPK-GFI-IZD-POD_1000344/P1082261" xmlDataType="decimal"/>
    </xmlCellPr>
  </singleXmlCell>
  <singleXmlCell id="1145" xr6:uid="{00000000-000C-0000-FFFF-FFFF5E040000}" r="U41" connectionId="0">
    <xmlCellPr id="1" xr6:uid="{00000000-0010-0000-5E04-000001000000}" uniqueName="P1082262">
      <xmlPr mapId="1" xpath="/GFI-IZD-POD/IPK-GFI-IZD-POD_1000344/P1082262" xmlDataType="decimal"/>
    </xmlCellPr>
  </singleXmlCell>
  <singleXmlCell id="1146" xr6:uid="{00000000-000C-0000-FFFF-FFFF5F040000}" r="V41" connectionId="0">
    <xmlCellPr id="1" xr6:uid="{00000000-0010-0000-5F04-000001000000}" uniqueName="P1082264">
      <xmlPr mapId="1" xpath="/GFI-IZD-POD/IPK-GFI-IZD-POD_1000344/P1082264" xmlDataType="decimal"/>
    </xmlCellPr>
  </singleXmlCell>
  <singleXmlCell id="1147" xr6:uid="{00000000-000C-0000-FFFF-FFFF60040000}" r="W41" connectionId="0">
    <xmlCellPr id="1" xr6:uid="{00000000-0010-0000-6004-000001000000}" uniqueName="P1082265">
      <xmlPr mapId="1" xpath="/GFI-IZD-POD/IPK-GFI-IZD-POD_1000344/P1082265" xmlDataType="decimal"/>
    </xmlCellPr>
  </singleXmlCell>
  <singleXmlCell id="1148" xr6:uid="{00000000-000C-0000-FFFF-FFFF61040000}" r="X41" connectionId="0">
    <xmlCellPr id="1" xr6:uid="{00000000-0010-0000-6104-000001000000}" uniqueName="P1082266">
      <xmlPr mapId="1" xpath="/GFI-IZD-POD/IPK-GFI-IZD-POD_1000344/P1082266" xmlDataType="decimal"/>
    </xmlCellPr>
  </singleXmlCell>
  <singleXmlCell id="1149" xr6:uid="{00000000-000C-0000-FFFF-FFFF62040000}" r="Y41" connectionId="0">
    <xmlCellPr id="1" xr6:uid="{00000000-0010-0000-6204-000001000000}" uniqueName="P1082267">
      <xmlPr mapId="1" xpath="/GFI-IZD-POD/IPK-GFI-IZD-POD_1000344/P1082267" xmlDataType="decimal"/>
    </xmlCellPr>
  </singleXmlCell>
  <singleXmlCell id="1150" xr6:uid="{00000000-000C-0000-FFFF-FFFF63040000}" r="H42" connectionId="0">
    <xmlCellPr id="1" xr6:uid="{00000000-0010-0000-6304-000001000000}" uniqueName="P1080056">
      <xmlPr mapId="1" xpath="/GFI-IZD-POD/IPK-GFI-IZD-POD_1000344/P1080056" xmlDataType="decimal"/>
    </xmlCellPr>
  </singleXmlCell>
  <singleXmlCell id="1151" xr6:uid="{00000000-000C-0000-FFFF-FFFF64040000}" r="I42" connectionId="0">
    <xmlCellPr id="1" xr6:uid="{00000000-0010-0000-6404-000001000000}" uniqueName="P1080057">
      <xmlPr mapId="1" xpath="/GFI-IZD-POD/IPK-GFI-IZD-POD_1000344/P1080057" xmlDataType="decimal"/>
    </xmlCellPr>
  </singleXmlCell>
  <singleXmlCell id="1152" xr6:uid="{00000000-000C-0000-FFFF-FFFF65040000}" r="J42" connectionId="0">
    <xmlCellPr id="1" xr6:uid="{00000000-0010-0000-6504-000001000000}" uniqueName="P1080058">
      <xmlPr mapId="1" xpath="/GFI-IZD-POD/IPK-GFI-IZD-POD_1000344/P1080058" xmlDataType="decimal"/>
    </xmlCellPr>
  </singleXmlCell>
  <singleXmlCell id="1153" xr6:uid="{00000000-000C-0000-FFFF-FFFF66040000}" r="K42" connectionId="0">
    <xmlCellPr id="1" xr6:uid="{00000000-0010-0000-6604-000001000000}" uniqueName="P1080059">
      <xmlPr mapId="1" xpath="/GFI-IZD-POD/IPK-GFI-IZD-POD_1000344/P1080059" xmlDataType="decimal"/>
    </xmlCellPr>
  </singleXmlCell>
  <singleXmlCell id="1154" xr6:uid="{00000000-000C-0000-FFFF-FFFF67040000}" r="L42" connectionId="0">
    <xmlCellPr id="1" xr6:uid="{00000000-0010-0000-6704-000001000000}" uniqueName="P1080060">
      <xmlPr mapId="1" xpath="/GFI-IZD-POD/IPK-GFI-IZD-POD_1000344/P1080060" xmlDataType="decimal"/>
    </xmlCellPr>
  </singleXmlCell>
  <singleXmlCell id="1155" xr6:uid="{00000000-000C-0000-FFFF-FFFF68040000}" r="M42" connectionId="0">
    <xmlCellPr id="1" xr6:uid="{00000000-0010-0000-6804-000001000000}" uniqueName="P1080061">
      <xmlPr mapId="1" xpath="/GFI-IZD-POD/IPK-GFI-IZD-POD_1000344/P1080061" xmlDataType="decimal"/>
    </xmlCellPr>
  </singleXmlCell>
  <singleXmlCell id="1156" xr6:uid="{00000000-000C-0000-FFFF-FFFF69040000}" r="N42" connectionId="0">
    <xmlCellPr id="1" xr6:uid="{00000000-0010-0000-6904-000001000000}" uniqueName="P1080062">
      <xmlPr mapId="1" xpath="/GFI-IZD-POD/IPK-GFI-IZD-POD_1000344/P1080062" xmlDataType="decimal"/>
    </xmlCellPr>
  </singleXmlCell>
  <singleXmlCell id="1157" xr6:uid="{00000000-000C-0000-FFFF-FFFF6A040000}" r="O42" connectionId="0">
    <xmlCellPr id="1" xr6:uid="{00000000-0010-0000-6A04-000001000000}" uniqueName="P1080063">
      <xmlPr mapId="1" xpath="/GFI-IZD-POD/IPK-GFI-IZD-POD_1000344/P1080063" xmlDataType="decimal"/>
    </xmlCellPr>
  </singleXmlCell>
  <singleXmlCell id="1158" xr6:uid="{00000000-000C-0000-FFFF-FFFF6B040000}" r="P42" connectionId="0">
    <xmlCellPr id="1" xr6:uid="{00000000-0010-0000-6B04-000001000000}" uniqueName="P1082269">
      <xmlPr mapId="1" xpath="/GFI-IZD-POD/IPK-GFI-IZD-POD_1000344/P1082269" xmlDataType="decimal"/>
    </xmlCellPr>
  </singleXmlCell>
  <singleXmlCell id="1159" xr6:uid="{00000000-000C-0000-FFFF-FFFF6C040000}" r="Q42" connectionId="0">
    <xmlCellPr id="1" xr6:uid="{00000000-0010-0000-6C04-000001000000}" uniqueName="P1082270">
      <xmlPr mapId="1" xpath="/GFI-IZD-POD/IPK-GFI-IZD-POD_1000344/P1082270" xmlDataType="decimal"/>
    </xmlCellPr>
  </singleXmlCell>
  <singleXmlCell id="1160" xr6:uid="{00000000-000C-0000-FFFF-FFFF6D040000}" r="R42" connectionId="0">
    <xmlCellPr id="1" xr6:uid="{00000000-0010-0000-6D04-000001000000}" uniqueName="P1082239">
      <xmlPr mapId="1" xpath="/GFI-IZD-POD/IPK-GFI-IZD-POD_1000344/P1082239" xmlDataType="decimal"/>
    </xmlCellPr>
  </singleXmlCell>
  <singleXmlCell id="1161" xr6:uid="{00000000-000C-0000-FFFF-FFFF6E040000}" r="U42" connectionId="0">
    <xmlCellPr id="1" xr6:uid="{00000000-0010-0000-6E04-000001000000}" uniqueName="P1082272">
      <xmlPr mapId="1" xpath="/GFI-IZD-POD/IPK-GFI-IZD-POD_1000344/P1082272" xmlDataType="decimal"/>
    </xmlCellPr>
  </singleXmlCell>
  <singleXmlCell id="1162" xr6:uid="{00000000-000C-0000-FFFF-FFFF6F040000}" r="V42" connectionId="0">
    <xmlCellPr id="1" xr6:uid="{00000000-0010-0000-6F04-000001000000}" uniqueName="P1082273">
      <xmlPr mapId="1" xpath="/GFI-IZD-POD/IPK-GFI-IZD-POD_1000344/P1082273" xmlDataType="decimal"/>
    </xmlCellPr>
  </singleXmlCell>
  <singleXmlCell id="1163" xr6:uid="{00000000-000C-0000-FFFF-FFFF70040000}" r="W42" connectionId="0">
    <xmlCellPr id="1" xr6:uid="{00000000-0010-0000-7004-000001000000}" uniqueName="P1082275">
      <xmlPr mapId="1" xpath="/GFI-IZD-POD/IPK-GFI-IZD-POD_1000344/P1082275" xmlDataType="decimal"/>
    </xmlCellPr>
  </singleXmlCell>
  <singleXmlCell id="1164" xr6:uid="{00000000-000C-0000-FFFF-FFFF71040000}" r="X42" connectionId="0">
    <xmlCellPr id="1" xr6:uid="{00000000-0010-0000-7104-000001000000}" uniqueName="P1082276">
      <xmlPr mapId="1" xpath="/GFI-IZD-POD/IPK-GFI-IZD-POD_1000344/P1082276" xmlDataType="decimal"/>
    </xmlCellPr>
  </singleXmlCell>
  <singleXmlCell id="1165" xr6:uid="{00000000-000C-0000-FFFF-FFFF72040000}" r="Y42" connectionId="0">
    <xmlCellPr id="1" xr6:uid="{00000000-0010-0000-7204-000001000000}" uniqueName="P1082277">
      <xmlPr mapId="1" xpath="/GFI-IZD-POD/IPK-GFI-IZD-POD_1000344/P1082277" xmlDataType="decimal"/>
    </xmlCellPr>
  </singleXmlCell>
  <singleXmlCell id="1166" xr6:uid="{00000000-000C-0000-FFFF-FFFF73040000}" r="H43" connectionId="0">
    <xmlCellPr id="1" xr6:uid="{00000000-0010-0000-7304-000001000000}" uniqueName="P1080064">
      <xmlPr mapId="1" xpath="/GFI-IZD-POD/IPK-GFI-IZD-POD_1000344/P1080064" xmlDataType="decimal"/>
    </xmlCellPr>
  </singleXmlCell>
  <singleXmlCell id="1167" xr6:uid="{00000000-000C-0000-FFFF-FFFF74040000}" r="I43" connectionId="0">
    <xmlCellPr id="1" xr6:uid="{00000000-0010-0000-7404-000001000000}" uniqueName="P1080065">
      <xmlPr mapId="1" xpath="/GFI-IZD-POD/IPK-GFI-IZD-POD_1000344/P1080065" xmlDataType="decimal"/>
    </xmlCellPr>
  </singleXmlCell>
  <singleXmlCell id="1168" xr6:uid="{00000000-000C-0000-FFFF-FFFF75040000}" r="J43" connectionId="0">
    <xmlCellPr id="1" xr6:uid="{00000000-0010-0000-7504-000001000000}" uniqueName="P1080066">
      <xmlPr mapId="1" xpath="/GFI-IZD-POD/IPK-GFI-IZD-POD_1000344/P1080066" xmlDataType="decimal"/>
    </xmlCellPr>
  </singleXmlCell>
  <singleXmlCell id="1169" xr6:uid="{00000000-000C-0000-FFFF-FFFF76040000}" r="K43" connectionId="0">
    <xmlCellPr id="1" xr6:uid="{00000000-0010-0000-7604-000001000000}" uniqueName="P1080067">
      <xmlPr mapId="1" xpath="/GFI-IZD-POD/IPK-GFI-IZD-POD_1000344/P1080067" xmlDataType="decimal"/>
    </xmlCellPr>
  </singleXmlCell>
  <singleXmlCell id="1170" xr6:uid="{00000000-000C-0000-FFFF-FFFF77040000}" r="L43" connectionId="0">
    <xmlCellPr id="1" xr6:uid="{00000000-0010-0000-7704-000001000000}" uniqueName="P1080068">
      <xmlPr mapId="1" xpath="/GFI-IZD-POD/IPK-GFI-IZD-POD_1000344/P1080068" xmlDataType="decimal"/>
    </xmlCellPr>
  </singleXmlCell>
  <singleXmlCell id="1171" xr6:uid="{00000000-000C-0000-FFFF-FFFF78040000}" r="M43" connectionId="0">
    <xmlCellPr id="1" xr6:uid="{00000000-0010-0000-7804-000001000000}" uniqueName="P1080069">
      <xmlPr mapId="1" xpath="/GFI-IZD-POD/IPK-GFI-IZD-POD_1000344/P1080069" xmlDataType="decimal"/>
    </xmlCellPr>
  </singleXmlCell>
  <singleXmlCell id="1172" xr6:uid="{00000000-000C-0000-FFFF-FFFF79040000}" r="N43" connectionId="0">
    <xmlCellPr id="1" xr6:uid="{00000000-0010-0000-7904-000001000000}" uniqueName="P1080070">
      <xmlPr mapId="1" xpath="/GFI-IZD-POD/IPK-GFI-IZD-POD_1000344/P1080070" xmlDataType="decimal"/>
    </xmlCellPr>
  </singleXmlCell>
  <singleXmlCell id="1173" xr6:uid="{00000000-000C-0000-FFFF-FFFF7A040000}" r="O43" connectionId="0">
    <xmlCellPr id="1" xr6:uid="{00000000-0010-0000-7A04-000001000000}" uniqueName="P1080071">
      <xmlPr mapId="1" xpath="/GFI-IZD-POD/IPK-GFI-IZD-POD_1000344/P1080071" xmlDataType="decimal"/>
    </xmlCellPr>
  </singleXmlCell>
  <singleXmlCell id="1174" xr6:uid="{00000000-000C-0000-FFFF-FFFF7B040000}" r="P43" connectionId="0">
    <xmlCellPr id="1" xr6:uid="{00000000-0010-0000-7B04-000001000000}" uniqueName="P1082278">
      <xmlPr mapId="1" xpath="/GFI-IZD-POD/IPK-GFI-IZD-POD_1000344/P1082278" xmlDataType="decimal"/>
    </xmlCellPr>
  </singleXmlCell>
  <singleXmlCell id="1175" xr6:uid="{00000000-000C-0000-FFFF-FFFF7C040000}" r="Q43" connectionId="0">
    <xmlCellPr id="1" xr6:uid="{00000000-0010-0000-7C04-000001000000}" uniqueName="P1082279">
      <xmlPr mapId="1" xpath="/GFI-IZD-POD/IPK-GFI-IZD-POD_1000344/P1082279" xmlDataType="decimal"/>
    </xmlCellPr>
  </singleXmlCell>
  <singleXmlCell id="1176" xr6:uid="{00000000-000C-0000-FFFF-FFFF7D040000}" r="R43" connectionId="0">
    <xmlCellPr id="1" xr6:uid="{00000000-0010-0000-7D04-000001000000}" uniqueName="P1082280">
      <xmlPr mapId="1" xpath="/GFI-IZD-POD/IPK-GFI-IZD-POD_1000344/P1082280" xmlDataType="decimal"/>
    </xmlCellPr>
  </singleXmlCell>
  <singleXmlCell id="1177" xr6:uid="{00000000-000C-0000-FFFF-FFFF7E040000}" r="U43" connectionId="0">
    <xmlCellPr id="1" xr6:uid="{00000000-0010-0000-7E04-000001000000}" uniqueName="P1082245">
      <xmlPr mapId="1" xpath="/GFI-IZD-POD/IPK-GFI-IZD-POD_1000344/P1082245" xmlDataType="decimal"/>
    </xmlCellPr>
  </singleXmlCell>
  <singleXmlCell id="1178" xr6:uid="{00000000-000C-0000-FFFF-FFFF7F040000}" r="V43" connectionId="0">
    <xmlCellPr id="1" xr6:uid="{00000000-0010-0000-7F04-000001000000}" uniqueName="P1082282">
      <xmlPr mapId="1" xpath="/GFI-IZD-POD/IPK-GFI-IZD-POD_1000344/P1082282" xmlDataType="decimal"/>
    </xmlCellPr>
  </singleXmlCell>
  <singleXmlCell id="1179" xr6:uid="{00000000-000C-0000-FFFF-FFFF80040000}" r="W43" connectionId="0">
    <xmlCellPr id="1" xr6:uid="{00000000-0010-0000-8004-000001000000}" uniqueName="P1082284">
      <xmlPr mapId="1" xpath="/GFI-IZD-POD/IPK-GFI-IZD-POD_1000344/P1082284" xmlDataType="decimal"/>
    </xmlCellPr>
  </singleXmlCell>
  <singleXmlCell id="1180" xr6:uid="{00000000-000C-0000-FFFF-FFFF81040000}" r="X43" connectionId="0">
    <xmlCellPr id="1" xr6:uid="{00000000-0010-0000-8104-000001000000}" uniqueName="P1082285">
      <xmlPr mapId="1" xpath="/GFI-IZD-POD/IPK-GFI-IZD-POD_1000344/P1082285" xmlDataType="decimal"/>
    </xmlCellPr>
  </singleXmlCell>
  <singleXmlCell id="1181" xr6:uid="{00000000-000C-0000-FFFF-FFFF82040000}" r="Y43" connectionId="0">
    <xmlCellPr id="1" xr6:uid="{00000000-0010-0000-8204-000001000000}" uniqueName="P1082286">
      <xmlPr mapId="1" xpath="/GFI-IZD-POD/IPK-GFI-IZD-POD_1000344/P1082286" xmlDataType="decimal"/>
    </xmlCellPr>
  </singleXmlCell>
  <singleXmlCell id="1182" xr6:uid="{00000000-000C-0000-FFFF-FFFF83040000}" r="H44" connectionId="0">
    <xmlCellPr id="1" xr6:uid="{00000000-0010-0000-8304-000001000000}" uniqueName="P1080072">
      <xmlPr mapId="1" xpath="/GFI-IZD-POD/IPK-GFI-IZD-POD_1000344/P1080072" xmlDataType="decimal"/>
    </xmlCellPr>
  </singleXmlCell>
  <singleXmlCell id="1183" xr6:uid="{00000000-000C-0000-FFFF-FFFF84040000}" r="I44" connectionId="0">
    <xmlCellPr id="1" xr6:uid="{00000000-0010-0000-8404-000001000000}" uniqueName="P1080073">
      <xmlPr mapId="1" xpath="/GFI-IZD-POD/IPK-GFI-IZD-POD_1000344/P1080073" xmlDataType="decimal"/>
    </xmlCellPr>
  </singleXmlCell>
  <singleXmlCell id="1184" xr6:uid="{00000000-000C-0000-FFFF-FFFF85040000}" r="J44" connectionId="0">
    <xmlCellPr id="1" xr6:uid="{00000000-0010-0000-8504-000001000000}" uniqueName="P1080074">
      <xmlPr mapId="1" xpath="/GFI-IZD-POD/IPK-GFI-IZD-POD_1000344/P1080074" xmlDataType="decimal"/>
    </xmlCellPr>
  </singleXmlCell>
  <singleXmlCell id="1185" xr6:uid="{00000000-000C-0000-FFFF-FFFF86040000}" r="K44" connectionId="0">
    <xmlCellPr id="1" xr6:uid="{00000000-0010-0000-8604-000001000000}" uniqueName="P1080075">
      <xmlPr mapId="1" xpath="/GFI-IZD-POD/IPK-GFI-IZD-POD_1000344/P1080075" xmlDataType="decimal"/>
    </xmlCellPr>
  </singleXmlCell>
  <singleXmlCell id="1186" xr6:uid="{00000000-000C-0000-FFFF-FFFF87040000}" r="L44" connectionId="0">
    <xmlCellPr id="1" xr6:uid="{00000000-0010-0000-8704-000001000000}" uniqueName="P1080076">
      <xmlPr mapId="1" xpath="/GFI-IZD-POD/IPK-GFI-IZD-POD_1000344/P1080076" xmlDataType="decimal"/>
    </xmlCellPr>
  </singleXmlCell>
  <singleXmlCell id="1187" xr6:uid="{00000000-000C-0000-FFFF-FFFF88040000}" r="M44" connectionId="0">
    <xmlCellPr id="1" xr6:uid="{00000000-0010-0000-8804-000001000000}" uniqueName="P1080077">
      <xmlPr mapId="1" xpath="/GFI-IZD-POD/IPK-GFI-IZD-POD_1000344/P1080077" xmlDataType="decimal"/>
    </xmlCellPr>
  </singleXmlCell>
  <singleXmlCell id="1188" xr6:uid="{00000000-000C-0000-FFFF-FFFF89040000}" r="N44" connectionId="0">
    <xmlCellPr id="1" xr6:uid="{00000000-0010-0000-8904-000001000000}" uniqueName="P1080078">
      <xmlPr mapId="1" xpath="/GFI-IZD-POD/IPK-GFI-IZD-POD_1000344/P1080078" xmlDataType="decimal"/>
    </xmlCellPr>
  </singleXmlCell>
  <singleXmlCell id="1189" xr6:uid="{00000000-000C-0000-FFFF-FFFF8A040000}" r="O44" connectionId="0">
    <xmlCellPr id="1" xr6:uid="{00000000-0010-0000-8A04-000001000000}" uniqueName="P1080079">
      <xmlPr mapId="1" xpath="/GFI-IZD-POD/IPK-GFI-IZD-POD_1000344/P1080079" xmlDataType="decimal"/>
    </xmlCellPr>
  </singleXmlCell>
  <singleXmlCell id="1190" xr6:uid="{00000000-000C-0000-FFFF-FFFF8B040000}" r="P44" connectionId="0">
    <xmlCellPr id="1" xr6:uid="{00000000-0010-0000-8B04-000001000000}" uniqueName="P1082288">
      <xmlPr mapId="1" xpath="/GFI-IZD-POD/IPK-GFI-IZD-POD_1000344/P1082288" xmlDataType="decimal"/>
    </xmlCellPr>
  </singleXmlCell>
  <singleXmlCell id="1191" xr6:uid="{00000000-000C-0000-FFFF-FFFF8C040000}" r="Q44" connectionId="0">
    <xmlCellPr id="1" xr6:uid="{00000000-0010-0000-8C04-000001000000}" uniqueName="P1082289">
      <xmlPr mapId="1" xpath="/GFI-IZD-POD/IPK-GFI-IZD-POD_1000344/P1082289" xmlDataType="decimal"/>
    </xmlCellPr>
  </singleXmlCell>
  <singleXmlCell id="1192" xr6:uid="{00000000-000C-0000-FFFF-FFFF8D040000}" r="R44" connectionId="0">
    <xmlCellPr id="1" xr6:uid="{00000000-0010-0000-8D04-000001000000}" uniqueName="P1082290">
      <xmlPr mapId="1" xpath="/GFI-IZD-POD/IPK-GFI-IZD-POD_1000344/P1082290" xmlDataType="decimal"/>
    </xmlCellPr>
  </singleXmlCell>
  <singleXmlCell id="1193" xr6:uid="{00000000-000C-0000-FFFF-FFFF8E040000}" r="U44" connectionId="0">
    <xmlCellPr id="1" xr6:uid="{00000000-0010-0000-8E04-000001000000}" uniqueName="P1082292">
      <xmlPr mapId="1" xpath="/GFI-IZD-POD/IPK-GFI-IZD-POD_1000344/P1082292" xmlDataType="decimal"/>
    </xmlCellPr>
  </singleXmlCell>
  <singleXmlCell id="1194" xr6:uid="{00000000-000C-0000-FFFF-FFFF8F040000}" r="V44" connectionId="0">
    <xmlCellPr id="1" xr6:uid="{00000000-0010-0000-8F04-000001000000}" uniqueName="P1082247">
      <xmlPr mapId="1" xpath="/GFI-IZD-POD/IPK-GFI-IZD-POD_1000344/P1082247" xmlDataType="decimal"/>
    </xmlCellPr>
  </singleXmlCell>
  <singleXmlCell id="1195" xr6:uid="{00000000-000C-0000-FFFF-FFFF90040000}" r="W44" connectionId="0">
    <xmlCellPr id="1" xr6:uid="{00000000-0010-0000-9004-000001000000}" uniqueName="P1082295">
      <xmlPr mapId="1" xpath="/GFI-IZD-POD/IPK-GFI-IZD-POD_1000344/P1082295" xmlDataType="decimal"/>
    </xmlCellPr>
  </singleXmlCell>
  <singleXmlCell id="1196" xr6:uid="{00000000-000C-0000-FFFF-FFFF91040000}" r="X44" connectionId="0">
    <xmlCellPr id="1" xr6:uid="{00000000-0010-0000-9104-000001000000}" uniqueName="P1082298">
      <xmlPr mapId="1" xpath="/GFI-IZD-POD/IPK-GFI-IZD-POD_1000344/P1082298" xmlDataType="decimal"/>
    </xmlCellPr>
  </singleXmlCell>
  <singleXmlCell id="1197" xr6:uid="{00000000-000C-0000-FFFF-FFFF92040000}" r="Y44" connectionId="0">
    <xmlCellPr id="1" xr6:uid="{00000000-0010-0000-9204-000001000000}" uniqueName="P1082300">
      <xmlPr mapId="1" xpath="/GFI-IZD-POD/IPK-GFI-IZD-POD_1000344/P1082300" xmlDataType="decimal"/>
    </xmlCellPr>
  </singleXmlCell>
  <singleXmlCell id="1198" xr6:uid="{00000000-000C-0000-FFFF-FFFF93040000}" r="H45" connectionId="0">
    <xmlCellPr id="1" xr6:uid="{00000000-0010-0000-9304-000001000000}" uniqueName="P1080080">
      <xmlPr mapId="1" xpath="/GFI-IZD-POD/IPK-GFI-IZD-POD_1000344/P1080080" xmlDataType="decimal"/>
    </xmlCellPr>
  </singleXmlCell>
  <singleXmlCell id="1199" xr6:uid="{00000000-000C-0000-FFFF-FFFF94040000}" r="I45" connectionId="0">
    <xmlCellPr id="1" xr6:uid="{00000000-0010-0000-9404-000001000000}" uniqueName="P1080081">
      <xmlPr mapId="1" xpath="/GFI-IZD-POD/IPK-GFI-IZD-POD_1000344/P1080081" xmlDataType="decimal"/>
    </xmlCellPr>
  </singleXmlCell>
  <singleXmlCell id="1200" xr6:uid="{00000000-000C-0000-FFFF-FFFF95040000}" r="J45" connectionId="0">
    <xmlCellPr id="1" xr6:uid="{00000000-0010-0000-9504-000001000000}" uniqueName="P1080082">
      <xmlPr mapId="1" xpath="/GFI-IZD-POD/IPK-GFI-IZD-POD_1000344/P1080082" xmlDataType="decimal"/>
    </xmlCellPr>
  </singleXmlCell>
  <singleXmlCell id="1201" xr6:uid="{00000000-000C-0000-FFFF-FFFF96040000}" r="K45" connectionId="0">
    <xmlCellPr id="1" xr6:uid="{00000000-0010-0000-9604-000001000000}" uniqueName="P1080083">
      <xmlPr mapId="1" xpath="/GFI-IZD-POD/IPK-GFI-IZD-POD_1000344/P1080083" xmlDataType="decimal"/>
    </xmlCellPr>
  </singleXmlCell>
  <singleXmlCell id="1202" xr6:uid="{00000000-000C-0000-FFFF-FFFF97040000}" r="L45" connectionId="0">
    <xmlCellPr id="1" xr6:uid="{00000000-0010-0000-9704-000001000000}" uniqueName="P1080084">
      <xmlPr mapId="1" xpath="/GFI-IZD-POD/IPK-GFI-IZD-POD_1000344/P1080084" xmlDataType="decimal"/>
    </xmlCellPr>
  </singleXmlCell>
  <singleXmlCell id="1203" xr6:uid="{00000000-000C-0000-FFFF-FFFF98040000}" r="M45" connectionId="0">
    <xmlCellPr id="1" xr6:uid="{00000000-0010-0000-9804-000001000000}" uniqueName="P1080085">
      <xmlPr mapId="1" xpath="/GFI-IZD-POD/IPK-GFI-IZD-POD_1000344/P1080085" xmlDataType="decimal"/>
    </xmlCellPr>
  </singleXmlCell>
  <singleXmlCell id="1204" xr6:uid="{00000000-000C-0000-FFFF-FFFF99040000}" r="N45" connectionId="0">
    <xmlCellPr id="1" xr6:uid="{00000000-0010-0000-9904-000001000000}" uniqueName="P1080086">
      <xmlPr mapId="1" xpath="/GFI-IZD-POD/IPK-GFI-IZD-POD_1000344/P1080086" xmlDataType="decimal"/>
    </xmlCellPr>
  </singleXmlCell>
  <singleXmlCell id="1205" xr6:uid="{00000000-000C-0000-FFFF-FFFF9A040000}" r="O45" connectionId="0">
    <xmlCellPr id="1" xr6:uid="{00000000-0010-0000-9A04-000001000000}" uniqueName="P1080087">
      <xmlPr mapId="1" xpath="/GFI-IZD-POD/IPK-GFI-IZD-POD_1000344/P1080087" xmlDataType="decimal"/>
    </xmlCellPr>
  </singleXmlCell>
  <singleXmlCell id="1206" xr6:uid="{00000000-000C-0000-FFFF-FFFF9B040000}" r="P45" connectionId="0">
    <xmlCellPr id="1" xr6:uid="{00000000-0010-0000-9B04-000001000000}" uniqueName="P1082301">
      <xmlPr mapId="1" xpath="/GFI-IZD-POD/IPK-GFI-IZD-POD_1000344/P1082301" xmlDataType="decimal"/>
    </xmlCellPr>
  </singleXmlCell>
  <singleXmlCell id="1207" xr6:uid="{00000000-000C-0000-FFFF-FFFF9C040000}" r="Q45" connectionId="0">
    <xmlCellPr id="1" xr6:uid="{00000000-0010-0000-9C04-000001000000}" uniqueName="P1082322">
      <xmlPr mapId="1" xpath="/GFI-IZD-POD/IPK-GFI-IZD-POD_1000344/P1082322" xmlDataType="decimal"/>
    </xmlCellPr>
  </singleXmlCell>
  <singleXmlCell id="1208" xr6:uid="{00000000-000C-0000-FFFF-FFFF9D040000}" r="R45" connectionId="0">
    <xmlCellPr id="1" xr6:uid="{00000000-0010-0000-9D04-000001000000}" uniqueName="P1082323">
      <xmlPr mapId="1" xpath="/GFI-IZD-POD/IPK-GFI-IZD-POD_1000344/P1082323" xmlDataType="decimal"/>
    </xmlCellPr>
  </singleXmlCell>
  <singleXmlCell id="1209" xr6:uid="{00000000-000C-0000-FFFF-FFFF9E040000}" r="U45" connectionId="0">
    <xmlCellPr id="1" xr6:uid="{00000000-0010-0000-9E04-000001000000}" uniqueName="P1082325">
      <xmlPr mapId="1" xpath="/GFI-IZD-POD/IPK-GFI-IZD-POD_1000344/P1082325" xmlDataType="decimal"/>
    </xmlCellPr>
  </singleXmlCell>
  <singleXmlCell id="1210" xr6:uid="{00000000-000C-0000-FFFF-FFFF9F040000}" r="V45" connectionId="0">
    <xmlCellPr id="1" xr6:uid="{00000000-0010-0000-9F04-000001000000}" uniqueName="P1082328">
      <xmlPr mapId="1" xpath="/GFI-IZD-POD/IPK-GFI-IZD-POD_1000344/P1082328" xmlDataType="decimal"/>
    </xmlCellPr>
  </singleXmlCell>
  <singleXmlCell id="1211" xr6:uid="{00000000-000C-0000-FFFF-FFFFA0040000}" r="W45" connectionId="0">
    <xmlCellPr id="1" xr6:uid="{00000000-0010-0000-A004-000001000000}" uniqueName="P1082331">
      <xmlPr mapId="1" xpath="/GFI-IZD-POD/IPK-GFI-IZD-POD_1000344/P1082331" xmlDataType="decimal"/>
    </xmlCellPr>
  </singleXmlCell>
  <singleXmlCell id="1212" xr6:uid="{00000000-000C-0000-FFFF-FFFFA1040000}" r="X45" connectionId="0">
    <xmlCellPr id="1" xr6:uid="{00000000-0010-0000-A104-000001000000}" uniqueName="P1082333">
      <xmlPr mapId="1" xpath="/GFI-IZD-POD/IPK-GFI-IZD-POD_1000344/P1082333" xmlDataType="decimal"/>
    </xmlCellPr>
  </singleXmlCell>
  <singleXmlCell id="1213" xr6:uid="{00000000-000C-0000-FFFF-FFFFA2040000}" r="Y45" connectionId="0">
    <xmlCellPr id="1" xr6:uid="{00000000-0010-0000-A204-000001000000}" uniqueName="P1082336">
      <xmlPr mapId="1" xpath="/GFI-IZD-POD/IPK-GFI-IZD-POD_1000344/P1082336" xmlDataType="decimal"/>
    </xmlCellPr>
  </singleXmlCell>
  <singleXmlCell id="1214" xr6:uid="{00000000-000C-0000-FFFF-FFFFA3040000}" r="H46" connectionId="0">
    <xmlCellPr id="1" xr6:uid="{00000000-0010-0000-A304-000001000000}" uniqueName="P1080088">
      <xmlPr mapId="1" xpath="/GFI-IZD-POD/IPK-GFI-IZD-POD_1000344/P1080088" xmlDataType="decimal"/>
    </xmlCellPr>
  </singleXmlCell>
  <singleXmlCell id="1215" xr6:uid="{00000000-000C-0000-FFFF-FFFFA4040000}" r="I46" connectionId="0">
    <xmlCellPr id="1" xr6:uid="{00000000-0010-0000-A404-000001000000}" uniqueName="P1080089">
      <xmlPr mapId="1" xpath="/GFI-IZD-POD/IPK-GFI-IZD-POD_1000344/P1080089" xmlDataType="decimal"/>
    </xmlCellPr>
  </singleXmlCell>
  <singleXmlCell id="1216" xr6:uid="{00000000-000C-0000-FFFF-FFFFA5040000}" r="J46" connectionId="0">
    <xmlCellPr id="1" xr6:uid="{00000000-0010-0000-A504-000001000000}" uniqueName="P1080090">
      <xmlPr mapId="1" xpath="/GFI-IZD-POD/IPK-GFI-IZD-POD_1000344/P1080090" xmlDataType="decimal"/>
    </xmlCellPr>
  </singleXmlCell>
  <singleXmlCell id="1217" xr6:uid="{00000000-000C-0000-FFFF-FFFFA6040000}" r="K46" connectionId="0">
    <xmlCellPr id="1" xr6:uid="{00000000-0010-0000-A604-000001000000}" uniqueName="P1080091">
      <xmlPr mapId="1" xpath="/GFI-IZD-POD/IPK-GFI-IZD-POD_1000344/P1080091" xmlDataType="decimal"/>
    </xmlCellPr>
  </singleXmlCell>
  <singleXmlCell id="1218" xr6:uid="{00000000-000C-0000-FFFF-FFFFA7040000}" r="L46" connectionId="0">
    <xmlCellPr id="1" xr6:uid="{00000000-0010-0000-A704-000001000000}" uniqueName="P1080092">
      <xmlPr mapId="1" xpath="/GFI-IZD-POD/IPK-GFI-IZD-POD_1000344/P1080092" xmlDataType="decimal"/>
    </xmlCellPr>
  </singleXmlCell>
  <singleXmlCell id="1219" xr6:uid="{00000000-000C-0000-FFFF-FFFFA8040000}" r="M46" connectionId="0">
    <xmlCellPr id="1" xr6:uid="{00000000-0010-0000-A804-000001000000}" uniqueName="P1080093">
      <xmlPr mapId="1" xpath="/GFI-IZD-POD/IPK-GFI-IZD-POD_1000344/P1080093" xmlDataType="decimal"/>
    </xmlCellPr>
  </singleXmlCell>
  <singleXmlCell id="1220" xr6:uid="{00000000-000C-0000-FFFF-FFFFA9040000}" r="N46" connectionId="0">
    <xmlCellPr id="1" xr6:uid="{00000000-0010-0000-A904-000001000000}" uniqueName="P1080094">
      <xmlPr mapId="1" xpath="/GFI-IZD-POD/IPK-GFI-IZD-POD_1000344/P1080094" xmlDataType="decimal"/>
    </xmlCellPr>
  </singleXmlCell>
  <singleXmlCell id="1221" xr6:uid="{00000000-000C-0000-FFFF-FFFFAA040000}" r="O46" connectionId="0">
    <xmlCellPr id="1" xr6:uid="{00000000-0010-0000-AA04-000001000000}" uniqueName="P1080095">
      <xmlPr mapId="1" xpath="/GFI-IZD-POD/IPK-GFI-IZD-POD_1000344/P1080095" xmlDataType="decimal"/>
    </xmlCellPr>
  </singleXmlCell>
  <singleXmlCell id="1222" xr6:uid="{00000000-000C-0000-FFFF-FFFFAB040000}" r="P46" connectionId="0">
    <xmlCellPr id="1" xr6:uid="{00000000-0010-0000-AB04-000001000000}" uniqueName="P1082338">
      <xmlPr mapId="1" xpath="/GFI-IZD-POD/IPK-GFI-IZD-POD_1000344/P1082338" xmlDataType="decimal"/>
    </xmlCellPr>
  </singleXmlCell>
  <singleXmlCell id="1223" xr6:uid="{00000000-000C-0000-FFFF-FFFFAC040000}" r="Q46" connectionId="0">
    <xmlCellPr id="1" xr6:uid="{00000000-0010-0000-AC04-000001000000}" uniqueName="P1082304">
      <xmlPr mapId="1" xpath="/GFI-IZD-POD/IPK-GFI-IZD-POD_1000344/P1082304" xmlDataType="decimal"/>
    </xmlCellPr>
  </singleXmlCell>
  <singleXmlCell id="1224" xr6:uid="{00000000-000C-0000-FFFF-FFFFAD040000}" r="R46" connectionId="0">
    <xmlCellPr id="1" xr6:uid="{00000000-0010-0000-AD04-000001000000}" uniqueName="P1082341">
      <xmlPr mapId="1" xpath="/GFI-IZD-POD/IPK-GFI-IZD-POD_1000344/P1082341" xmlDataType="decimal"/>
    </xmlCellPr>
  </singleXmlCell>
  <singleXmlCell id="1225" xr6:uid="{00000000-000C-0000-FFFF-FFFFAE040000}" r="U46" connectionId="0">
    <xmlCellPr id="1" xr6:uid="{00000000-0010-0000-AE04-000001000000}" uniqueName="P1082343">
      <xmlPr mapId="1" xpath="/GFI-IZD-POD/IPK-GFI-IZD-POD_1000344/P1082343" xmlDataType="decimal"/>
    </xmlCellPr>
  </singleXmlCell>
  <singleXmlCell id="1226" xr6:uid="{00000000-000C-0000-FFFF-FFFFAF040000}" r="V46" connectionId="0">
    <xmlCellPr id="1" xr6:uid="{00000000-0010-0000-AF04-000001000000}" uniqueName="P1082344">
      <xmlPr mapId="1" xpath="/GFI-IZD-POD/IPK-GFI-IZD-POD_1000344/P1082344" xmlDataType="decimal"/>
    </xmlCellPr>
  </singleXmlCell>
  <singleXmlCell id="1227" xr6:uid="{00000000-000C-0000-FFFF-FFFFB0040000}" r="W46" connectionId="0">
    <xmlCellPr id="1" xr6:uid="{00000000-0010-0000-B004-000001000000}" uniqueName="P1082346">
      <xmlPr mapId="1" xpath="/GFI-IZD-POD/IPK-GFI-IZD-POD_1000344/P1082346" xmlDataType="decimal"/>
    </xmlCellPr>
  </singleXmlCell>
  <singleXmlCell id="1228" xr6:uid="{00000000-000C-0000-FFFF-FFFFB1040000}" r="X46" connectionId="0">
    <xmlCellPr id="1" xr6:uid="{00000000-0010-0000-B104-000001000000}" uniqueName="P1082349">
      <xmlPr mapId="1" xpath="/GFI-IZD-POD/IPK-GFI-IZD-POD_1000344/P1082349" xmlDataType="decimal"/>
    </xmlCellPr>
  </singleXmlCell>
  <singleXmlCell id="1229" xr6:uid="{00000000-000C-0000-FFFF-FFFFB2040000}" r="Y46" connectionId="0">
    <xmlCellPr id="1" xr6:uid="{00000000-0010-0000-B204-000001000000}" uniqueName="P1082351">
      <xmlPr mapId="1" xpath="/GFI-IZD-POD/IPK-GFI-IZD-POD_1000344/P1082351" xmlDataType="decimal"/>
    </xmlCellPr>
  </singleXmlCell>
  <singleXmlCell id="1230" xr6:uid="{00000000-000C-0000-FFFF-FFFFB3040000}" r="H47" connectionId="0">
    <xmlCellPr id="1" xr6:uid="{00000000-0010-0000-B304-000001000000}" uniqueName="P1080096">
      <xmlPr mapId="1" xpath="/GFI-IZD-POD/IPK-GFI-IZD-POD_1000344/P1080096" xmlDataType="decimal"/>
    </xmlCellPr>
  </singleXmlCell>
  <singleXmlCell id="1231" xr6:uid="{00000000-000C-0000-FFFF-FFFFB4040000}" r="I47" connectionId="0">
    <xmlCellPr id="1" xr6:uid="{00000000-0010-0000-B404-000001000000}" uniqueName="P1080097">
      <xmlPr mapId="1" xpath="/GFI-IZD-POD/IPK-GFI-IZD-POD_1000344/P1080097" xmlDataType="decimal"/>
    </xmlCellPr>
  </singleXmlCell>
  <singleXmlCell id="1232" xr6:uid="{00000000-000C-0000-FFFF-FFFFB5040000}" r="J47" connectionId="0">
    <xmlCellPr id="1" xr6:uid="{00000000-0010-0000-B504-000001000000}" uniqueName="P1080098">
      <xmlPr mapId="1" xpath="/GFI-IZD-POD/IPK-GFI-IZD-POD_1000344/P1080098" xmlDataType="decimal"/>
    </xmlCellPr>
  </singleXmlCell>
  <singleXmlCell id="1233" xr6:uid="{00000000-000C-0000-FFFF-FFFFB6040000}" r="K47" connectionId="0">
    <xmlCellPr id="1" xr6:uid="{00000000-0010-0000-B604-000001000000}" uniqueName="P1080099">
      <xmlPr mapId="1" xpath="/GFI-IZD-POD/IPK-GFI-IZD-POD_1000344/P1080099" xmlDataType="decimal"/>
    </xmlCellPr>
  </singleXmlCell>
  <singleXmlCell id="1234" xr6:uid="{00000000-000C-0000-FFFF-FFFFB7040000}" r="L47" connectionId="0">
    <xmlCellPr id="1" xr6:uid="{00000000-0010-0000-B704-000001000000}" uniqueName="P1080100">
      <xmlPr mapId="1" xpath="/GFI-IZD-POD/IPK-GFI-IZD-POD_1000344/P1080100" xmlDataType="decimal"/>
    </xmlCellPr>
  </singleXmlCell>
  <singleXmlCell id="1235" xr6:uid="{00000000-000C-0000-FFFF-FFFFB8040000}" r="M47" connectionId="0">
    <xmlCellPr id="1" xr6:uid="{00000000-0010-0000-B804-000001000000}" uniqueName="P1080101">
      <xmlPr mapId="1" xpath="/GFI-IZD-POD/IPK-GFI-IZD-POD_1000344/P1080101" xmlDataType="decimal"/>
    </xmlCellPr>
  </singleXmlCell>
  <singleXmlCell id="1236" xr6:uid="{00000000-000C-0000-FFFF-FFFFB9040000}" r="N47" connectionId="0">
    <xmlCellPr id="1" xr6:uid="{00000000-0010-0000-B904-000001000000}" uniqueName="P1080102">
      <xmlPr mapId="1" xpath="/GFI-IZD-POD/IPK-GFI-IZD-POD_1000344/P1080102" xmlDataType="decimal"/>
    </xmlCellPr>
  </singleXmlCell>
  <singleXmlCell id="1237" xr6:uid="{00000000-000C-0000-FFFF-FFFFBA040000}" r="O47" connectionId="0">
    <xmlCellPr id="1" xr6:uid="{00000000-0010-0000-BA04-000001000000}" uniqueName="P1080103">
      <xmlPr mapId="1" xpath="/GFI-IZD-POD/IPK-GFI-IZD-POD_1000344/P1080103" xmlDataType="decimal"/>
    </xmlCellPr>
  </singleXmlCell>
  <singleXmlCell id="1238" xr6:uid="{00000000-000C-0000-FFFF-FFFFBB040000}" r="P47" connectionId="0">
    <xmlCellPr id="1" xr6:uid="{00000000-0010-0000-BB04-000001000000}" uniqueName="P1082354">
      <xmlPr mapId="1" xpath="/GFI-IZD-POD/IPK-GFI-IZD-POD_1000344/P1082354" xmlDataType="decimal"/>
    </xmlCellPr>
  </singleXmlCell>
  <singleXmlCell id="1239" xr6:uid="{00000000-000C-0000-FFFF-FFFFBC040000}" r="Q47" connectionId="0">
    <xmlCellPr id="1" xr6:uid="{00000000-0010-0000-BC04-000001000000}" uniqueName="P1082356">
      <xmlPr mapId="1" xpath="/GFI-IZD-POD/IPK-GFI-IZD-POD_1000344/P1082356" xmlDataType="decimal"/>
    </xmlCellPr>
  </singleXmlCell>
  <singleXmlCell id="1240" xr6:uid="{00000000-000C-0000-FFFF-FFFFBD040000}" r="R47" connectionId="0">
    <xmlCellPr id="1" xr6:uid="{00000000-0010-0000-BD04-000001000000}" uniqueName="P1082306">
      <xmlPr mapId="1" xpath="/GFI-IZD-POD/IPK-GFI-IZD-POD_1000344/P1082306" xmlDataType="decimal"/>
    </xmlCellPr>
  </singleXmlCell>
  <singleXmlCell id="1241" xr6:uid="{00000000-000C-0000-FFFF-FFFFBE040000}" r="U47" connectionId="0">
    <xmlCellPr id="1" xr6:uid="{00000000-0010-0000-BE04-000001000000}" uniqueName="P1082358">
      <xmlPr mapId="1" xpath="/GFI-IZD-POD/IPK-GFI-IZD-POD_1000344/P1082358" xmlDataType="decimal"/>
    </xmlCellPr>
  </singleXmlCell>
  <singleXmlCell id="1242" xr6:uid="{00000000-000C-0000-FFFF-FFFFBF040000}" r="V47" connectionId="0">
    <xmlCellPr id="1" xr6:uid="{00000000-0010-0000-BF04-000001000000}" uniqueName="P1082360">
      <xmlPr mapId="1" xpath="/GFI-IZD-POD/IPK-GFI-IZD-POD_1000344/P1082360" xmlDataType="decimal"/>
    </xmlCellPr>
  </singleXmlCell>
  <singleXmlCell id="1243" xr6:uid="{00000000-000C-0000-FFFF-FFFFC0040000}" r="W47" connectionId="0">
    <xmlCellPr id="1" xr6:uid="{00000000-0010-0000-C004-000001000000}" uniqueName="P1082361">
      <xmlPr mapId="1" xpath="/GFI-IZD-POD/IPK-GFI-IZD-POD_1000344/P1082361" xmlDataType="decimal"/>
    </xmlCellPr>
  </singleXmlCell>
  <singleXmlCell id="1244" xr6:uid="{00000000-000C-0000-FFFF-FFFFC1040000}" r="X47" connectionId="0">
    <xmlCellPr id="1" xr6:uid="{00000000-0010-0000-C104-000001000000}" uniqueName="P1082362">
      <xmlPr mapId="1" xpath="/GFI-IZD-POD/IPK-GFI-IZD-POD_1000344/P1082362" xmlDataType="decimal"/>
    </xmlCellPr>
  </singleXmlCell>
  <singleXmlCell id="1245" xr6:uid="{00000000-000C-0000-FFFF-FFFFC2040000}" r="Y47" connectionId="0">
    <xmlCellPr id="1" xr6:uid="{00000000-0010-0000-C204-000001000000}" uniqueName="P1082364">
      <xmlPr mapId="1" xpath="/GFI-IZD-POD/IPK-GFI-IZD-POD_1000344/P1082364" xmlDataType="decimal"/>
    </xmlCellPr>
  </singleXmlCell>
  <singleXmlCell id="1246" xr6:uid="{00000000-000C-0000-FFFF-FFFFC3040000}" r="H48" connectionId="0">
    <xmlCellPr id="1" xr6:uid="{00000000-0010-0000-C304-000001000000}" uniqueName="P1080104">
      <xmlPr mapId="1" xpath="/GFI-IZD-POD/IPK-GFI-IZD-POD_1000344/P1080104" xmlDataType="decimal"/>
    </xmlCellPr>
  </singleXmlCell>
  <singleXmlCell id="1247" xr6:uid="{00000000-000C-0000-FFFF-FFFFC4040000}" r="I48" connectionId="0">
    <xmlCellPr id="1" xr6:uid="{00000000-0010-0000-C404-000001000000}" uniqueName="P1080105">
      <xmlPr mapId="1" xpath="/GFI-IZD-POD/IPK-GFI-IZD-POD_1000344/P1080105" xmlDataType="decimal"/>
    </xmlCellPr>
  </singleXmlCell>
  <singleXmlCell id="1248" xr6:uid="{00000000-000C-0000-FFFF-FFFFC5040000}" r="J48" connectionId="0">
    <xmlCellPr id="1" xr6:uid="{00000000-0010-0000-C504-000001000000}" uniqueName="P1080106">
      <xmlPr mapId="1" xpath="/GFI-IZD-POD/IPK-GFI-IZD-POD_1000344/P1080106" xmlDataType="decimal"/>
    </xmlCellPr>
  </singleXmlCell>
  <singleXmlCell id="1249" xr6:uid="{00000000-000C-0000-FFFF-FFFFC6040000}" r="K48" connectionId="0">
    <xmlCellPr id="1" xr6:uid="{00000000-0010-0000-C604-000001000000}" uniqueName="P1080107">
      <xmlPr mapId="1" xpath="/GFI-IZD-POD/IPK-GFI-IZD-POD_1000344/P1080107" xmlDataType="decimal"/>
    </xmlCellPr>
  </singleXmlCell>
  <singleXmlCell id="1250" xr6:uid="{00000000-000C-0000-FFFF-FFFFC7040000}" r="L48" connectionId="0">
    <xmlCellPr id="1" xr6:uid="{00000000-0010-0000-C704-000001000000}" uniqueName="P1080108">
      <xmlPr mapId="1" xpath="/GFI-IZD-POD/IPK-GFI-IZD-POD_1000344/P1080108" xmlDataType="decimal"/>
    </xmlCellPr>
  </singleXmlCell>
  <singleXmlCell id="1251" xr6:uid="{00000000-000C-0000-FFFF-FFFFC8040000}" r="M48" connectionId="0">
    <xmlCellPr id="1" xr6:uid="{00000000-0010-0000-C804-000001000000}" uniqueName="P1080109">
      <xmlPr mapId="1" xpath="/GFI-IZD-POD/IPK-GFI-IZD-POD_1000344/P1080109" xmlDataType="decimal"/>
    </xmlCellPr>
  </singleXmlCell>
  <singleXmlCell id="1252" xr6:uid="{00000000-000C-0000-FFFF-FFFFC9040000}" r="N48" connectionId="0">
    <xmlCellPr id="1" xr6:uid="{00000000-0010-0000-C904-000001000000}" uniqueName="P1080110">
      <xmlPr mapId="1" xpath="/GFI-IZD-POD/IPK-GFI-IZD-POD_1000344/P1080110" xmlDataType="decimal"/>
    </xmlCellPr>
  </singleXmlCell>
  <singleXmlCell id="1253" xr6:uid="{00000000-000C-0000-FFFF-FFFFCA040000}" r="O48" connectionId="0">
    <xmlCellPr id="1" xr6:uid="{00000000-0010-0000-CA04-000001000000}" uniqueName="P1080111">
      <xmlPr mapId="1" xpath="/GFI-IZD-POD/IPK-GFI-IZD-POD_1000344/P1080111" xmlDataType="decimal"/>
    </xmlCellPr>
  </singleXmlCell>
  <singleXmlCell id="1254" xr6:uid="{00000000-000C-0000-FFFF-FFFFCB040000}" r="P48" connectionId="0">
    <xmlCellPr id="1" xr6:uid="{00000000-0010-0000-CB04-000001000000}" uniqueName="P1082365">
      <xmlPr mapId="1" xpath="/GFI-IZD-POD/IPK-GFI-IZD-POD_1000344/P1082365" xmlDataType="decimal"/>
    </xmlCellPr>
  </singleXmlCell>
  <singleXmlCell id="1255" xr6:uid="{00000000-000C-0000-FFFF-FFFFCC040000}" r="Q48" connectionId="0">
    <xmlCellPr id="1" xr6:uid="{00000000-0010-0000-CC04-000001000000}" uniqueName="P1082366">
      <xmlPr mapId="1" xpath="/GFI-IZD-POD/IPK-GFI-IZD-POD_1000344/P1082366" xmlDataType="decimal"/>
    </xmlCellPr>
  </singleXmlCell>
  <singleXmlCell id="1256" xr6:uid="{00000000-000C-0000-FFFF-FFFFCD040000}" r="R48" connectionId="0">
    <xmlCellPr id="1" xr6:uid="{00000000-0010-0000-CD04-000001000000}" uniqueName="P1082367">
      <xmlPr mapId="1" xpath="/GFI-IZD-POD/IPK-GFI-IZD-POD_1000344/P1082367" xmlDataType="decimal"/>
    </xmlCellPr>
  </singleXmlCell>
  <singleXmlCell id="1257" xr6:uid="{00000000-000C-0000-FFFF-FFFFCE040000}" r="U48" connectionId="0">
    <xmlCellPr id="1" xr6:uid="{00000000-0010-0000-CE04-000001000000}" uniqueName="P1082309">
      <xmlPr mapId="1" xpath="/GFI-IZD-POD/IPK-GFI-IZD-POD_1000344/P1082309" xmlDataType="decimal"/>
    </xmlCellPr>
  </singleXmlCell>
  <singleXmlCell id="1258" xr6:uid="{00000000-000C-0000-FFFF-FFFFCF040000}" r="V48" connectionId="0">
    <xmlCellPr id="1" xr6:uid="{00000000-0010-0000-CF04-000001000000}" uniqueName="P1082368">
      <xmlPr mapId="1" xpath="/GFI-IZD-POD/IPK-GFI-IZD-POD_1000344/P1082368" xmlDataType="decimal"/>
    </xmlCellPr>
  </singleXmlCell>
  <singleXmlCell id="1259" xr6:uid="{00000000-000C-0000-FFFF-FFFFD0040000}" r="W48" connectionId="0">
    <xmlCellPr id="1" xr6:uid="{00000000-0010-0000-D004-000001000000}" uniqueName="P1082369">
      <xmlPr mapId="1" xpath="/GFI-IZD-POD/IPK-GFI-IZD-POD_1000344/P1082369" xmlDataType="decimal"/>
    </xmlCellPr>
  </singleXmlCell>
  <singleXmlCell id="1260" xr6:uid="{00000000-000C-0000-FFFF-FFFFD1040000}" r="X48" connectionId="0">
    <xmlCellPr id="1" xr6:uid="{00000000-0010-0000-D104-000001000000}" uniqueName="P1082370">
      <xmlPr mapId="1" xpath="/GFI-IZD-POD/IPK-GFI-IZD-POD_1000344/P1082370" xmlDataType="decimal"/>
    </xmlCellPr>
  </singleXmlCell>
  <singleXmlCell id="1261" xr6:uid="{00000000-000C-0000-FFFF-FFFFD2040000}" r="Y48" connectionId="0">
    <xmlCellPr id="1" xr6:uid="{00000000-0010-0000-D204-000001000000}" uniqueName="P1082372">
      <xmlPr mapId="1" xpath="/GFI-IZD-POD/IPK-GFI-IZD-POD_1000344/P1082372" xmlDataType="decimal"/>
    </xmlCellPr>
  </singleXmlCell>
  <singleXmlCell id="1262" xr6:uid="{00000000-000C-0000-FFFF-FFFFD3040000}" r="H49" connectionId="0">
    <xmlCellPr id="1" xr6:uid="{00000000-0010-0000-D304-000001000000}" uniqueName="P1080112">
      <xmlPr mapId="1" xpath="/GFI-IZD-POD/IPK-GFI-IZD-POD_1000344/P1080112" xmlDataType="decimal"/>
    </xmlCellPr>
  </singleXmlCell>
  <singleXmlCell id="1263" xr6:uid="{00000000-000C-0000-FFFF-FFFFD4040000}" r="I49" connectionId="0">
    <xmlCellPr id="1" xr6:uid="{00000000-0010-0000-D404-000001000000}" uniqueName="P1080113">
      <xmlPr mapId="1" xpath="/GFI-IZD-POD/IPK-GFI-IZD-POD_1000344/P1080113" xmlDataType="decimal"/>
    </xmlCellPr>
  </singleXmlCell>
  <singleXmlCell id="1264" xr6:uid="{00000000-000C-0000-FFFF-FFFFD5040000}" r="J49" connectionId="0">
    <xmlCellPr id="1" xr6:uid="{00000000-0010-0000-D504-000001000000}" uniqueName="P1080114">
      <xmlPr mapId="1" xpath="/GFI-IZD-POD/IPK-GFI-IZD-POD_1000344/P1080114" xmlDataType="decimal"/>
    </xmlCellPr>
  </singleXmlCell>
  <singleXmlCell id="1265" xr6:uid="{00000000-000C-0000-FFFF-FFFFD6040000}" r="K49" connectionId="0">
    <xmlCellPr id="1" xr6:uid="{00000000-0010-0000-D604-000001000000}" uniqueName="P1080115">
      <xmlPr mapId="1" xpath="/GFI-IZD-POD/IPK-GFI-IZD-POD_1000344/P1080115" xmlDataType="decimal"/>
    </xmlCellPr>
  </singleXmlCell>
  <singleXmlCell id="1266" xr6:uid="{00000000-000C-0000-FFFF-FFFFD7040000}" r="L49" connectionId="0">
    <xmlCellPr id="1" xr6:uid="{00000000-0010-0000-D704-000001000000}" uniqueName="P1080116">
      <xmlPr mapId="1" xpath="/GFI-IZD-POD/IPK-GFI-IZD-POD_1000344/P1080116" xmlDataType="decimal"/>
    </xmlCellPr>
  </singleXmlCell>
  <singleXmlCell id="1267" xr6:uid="{00000000-000C-0000-FFFF-FFFFD8040000}" r="M49" connectionId="0">
    <xmlCellPr id="1" xr6:uid="{00000000-0010-0000-D804-000001000000}" uniqueName="P1080117">
      <xmlPr mapId="1" xpath="/GFI-IZD-POD/IPK-GFI-IZD-POD_1000344/P1080117" xmlDataType="decimal"/>
    </xmlCellPr>
  </singleXmlCell>
  <singleXmlCell id="1268" xr6:uid="{00000000-000C-0000-FFFF-FFFFD9040000}" r="N49" connectionId="0">
    <xmlCellPr id="1" xr6:uid="{00000000-0010-0000-D904-000001000000}" uniqueName="P1080118">
      <xmlPr mapId="1" xpath="/GFI-IZD-POD/IPK-GFI-IZD-POD_1000344/P1080118" xmlDataType="decimal"/>
    </xmlCellPr>
  </singleXmlCell>
  <singleXmlCell id="1269" xr6:uid="{00000000-000C-0000-FFFF-FFFFDA040000}" r="O49" connectionId="0">
    <xmlCellPr id="1" xr6:uid="{00000000-0010-0000-DA04-000001000000}" uniqueName="P1080119">
      <xmlPr mapId="1" xpath="/GFI-IZD-POD/IPK-GFI-IZD-POD_1000344/P1080119" xmlDataType="decimal"/>
    </xmlCellPr>
  </singleXmlCell>
  <singleXmlCell id="1270" xr6:uid="{00000000-000C-0000-FFFF-FFFFDB040000}" r="P49" connectionId="0">
    <xmlCellPr id="1" xr6:uid="{00000000-0010-0000-DB04-000001000000}" uniqueName="P1082374">
      <xmlPr mapId="1" xpath="/GFI-IZD-POD/IPK-GFI-IZD-POD_1000344/P1082374" xmlDataType="decimal"/>
    </xmlCellPr>
  </singleXmlCell>
  <singleXmlCell id="1271" xr6:uid="{00000000-000C-0000-FFFF-FFFFDC040000}" r="Q49" connectionId="0">
    <xmlCellPr id="1" xr6:uid="{00000000-0010-0000-DC04-000001000000}" uniqueName="P1082376">
      <xmlPr mapId="1" xpath="/GFI-IZD-POD/IPK-GFI-IZD-POD_1000344/P1082376" xmlDataType="decimal"/>
    </xmlCellPr>
  </singleXmlCell>
  <singleXmlCell id="1272" xr6:uid="{00000000-000C-0000-FFFF-FFFFDD040000}" r="R49" connectionId="0">
    <xmlCellPr id="1" xr6:uid="{00000000-0010-0000-DD04-000001000000}" uniqueName="P1082378">
      <xmlPr mapId="1" xpath="/GFI-IZD-POD/IPK-GFI-IZD-POD_1000344/P1082378" xmlDataType="decimal"/>
    </xmlCellPr>
  </singleXmlCell>
  <singleXmlCell id="1273" xr6:uid="{00000000-000C-0000-FFFF-FFFFDE040000}" r="U49" connectionId="0">
    <xmlCellPr id="1" xr6:uid="{00000000-0010-0000-DE04-000001000000}" uniqueName="P1082381">
      <xmlPr mapId="1" xpath="/GFI-IZD-POD/IPK-GFI-IZD-POD_1000344/P1082381" xmlDataType="decimal"/>
    </xmlCellPr>
  </singleXmlCell>
  <singleXmlCell id="1274" xr6:uid="{00000000-000C-0000-FFFF-FFFFDF040000}" r="V49" connectionId="0">
    <xmlCellPr id="1" xr6:uid="{00000000-0010-0000-DF04-000001000000}" uniqueName="P1082312">
      <xmlPr mapId="1" xpath="/GFI-IZD-POD/IPK-GFI-IZD-POD_1000344/P1082312" xmlDataType="decimal"/>
    </xmlCellPr>
  </singleXmlCell>
  <singleXmlCell id="1275" xr6:uid="{00000000-000C-0000-FFFF-FFFFE0040000}" r="W49" connectionId="0">
    <xmlCellPr id="1" xr6:uid="{00000000-0010-0000-E004-000001000000}" uniqueName="P1082383">
      <xmlPr mapId="1" xpath="/GFI-IZD-POD/IPK-GFI-IZD-POD_1000344/P1082383" xmlDataType="decimal"/>
    </xmlCellPr>
  </singleXmlCell>
  <singleXmlCell id="1276" xr6:uid="{00000000-000C-0000-FFFF-FFFFE1040000}" r="X49" connectionId="0">
    <xmlCellPr id="1" xr6:uid="{00000000-0010-0000-E104-000001000000}" uniqueName="P1082385">
      <xmlPr mapId="1" xpath="/GFI-IZD-POD/IPK-GFI-IZD-POD_1000344/P1082385" xmlDataType="decimal"/>
    </xmlCellPr>
  </singleXmlCell>
  <singleXmlCell id="1277" xr6:uid="{00000000-000C-0000-FFFF-FFFFE2040000}" r="Y49" connectionId="0">
    <xmlCellPr id="1" xr6:uid="{00000000-0010-0000-E204-000001000000}" uniqueName="P1082388">
      <xmlPr mapId="1" xpath="/GFI-IZD-POD/IPK-GFI-IZD-POD_1000344/P1082388" xmlDataType="decimal"/>
    </xmlCellPr>
  </singleXmlCell>
  <singleXmlCell id="1278" xr6:uid="{00000000-000C-0000-FFFF-FFFFE3040000}" r="H50" connectionId="0">
    <xmlCellPr id="1" xr6:uid="{00000000-0010-0000-E304-000001000000}" uniqueName="P1080120">
      <xmlPr mapId="1" xpath="/GFI-IZD-POD/IPK-GFI-IZD-POD_1000344/P1080120" xmlDataType="decimal"/>
    </xmlCellPr>
  </singleXmlCell>
  <singleXmlCell id="1279" xr6:uid="{00000000-000C-0000-FFFF-FFFFE4040000}" r="I50" connectionId="0">
    <xmlCellPr id="1" xr6:uid="{00000000-0010-0000-E404-000001000000}" uniqueName="P1080121">
      <xmlPr mapId="1" xpath="/GFI-IZD-POD/IPK-GFI-IZD-POD_1000344/P1080121" xmlDataType="decimal"/>
    </xmlCellPr>
  </singleXmlCell>
  <singleXmlCell id="1280" xr6:uid="{00000000-000C-0000-FFFF-FFFFE5040000}" r="J50" connectionId="0">
    <xmlCellPr id="1" xr6:uid="{00000000-0010-0000-E504-000001000000}" uniqueName="P1080122">
      <xmlPr mapId="1" xpath="/GFI-IZD-POD/IPK-GFI-IZD-POD_1000344/P1080122" xmlDataType="decimal"/>
    </xmlCellPr>
  </singleXmlCell>
  <singleXmlCell id="1281" xr6:uid="{00000000-000C-0000-FFFF-FFFFE6040000}" r="K50" connectionId="0">
    <xmlCellPr id="1" xr6:uid="{00000000-0010-0000-E604-000001000000}" uniqueName="P1080123">
      <xmlPr mapId="1" xpath="/GFI-IZD-POD/IPK-GFI-IZD-POD_1000344/P1080123" xmlDataType="decimal"/>
    </xmlCellPr>
  </singleXmlCell>
  <singleXmlCell id="1282" xr6:uid="{00000000-000C-0000-FFFF-FFFFE7040000}" r="L50" connectionId="0">
    <xmlCellPr id="1" xr6:uid="{00000000-0010-0000-E704-000001000000}" uniqueName="P1080124">
      <xmlPr mapId="1" xpath="/GFI-IZD-POD/IPK-GFI-IZD-POD_1000344/P1080124" xmlDataType="decimal"/>
    </xmlCellPr>
  </singleXmlCell>
  <singleXmlCell id="1283" xr6:uid="{00000000-000C-0000-FFFF-FFFFE8040000}" r="M50" connectionId="0">
    <xmlCellPr id="1" xr6:uid="{00000000-0010-0000-E804-000001000000}" uniqueName="P1080125">
      <xmlPr mapId="1" xpath="/GFI-IZD-POD/IPK-GFI-IZD-POD_1000344/P1080125" xmlDataType="decimal"/>
    </xmlCellPr>
  </singleXmlCell>
  <singleXmlCell id="1284" xr6:uid="{00000000-000C-0000-FFFF-FFFFE9040000}" r="N50" connectionId="0">
    <xmlCellPr id="1" xr6:uid="{00000000-0010-0000-E904-000001000000}" uniqueName="P1080126">
      <xmlPr mapId="1" xpath="/GFI-IZD-POD/IPK-GFI-IZD-POD_1000344/P1080126" xmlDataType="decimal"/>
    </xmlCellPr>
  </singleXmlCell>
  <singleXmlCell id="1285" xr6:uid="{00000000-000C-0000-FFFF-FFFFEA040000}" r="O50" connectionId="0">
    <xmlCellPr id="1" xr6:uid="{00000000-0010-0000-EA04-000001000000}" uniqueName="P1080127">
      <xmlPr mapId="1" xpath="/GFI-IZD-POD/IPK-GFI-IZD-POD_1000344/P1080127" xmlDataType="decimal"/>
    </xmlCellPr>
  </singleXmlCell>
  <singleXmlCell id="1286" xr6:uid="{00000000-000C-0000-FFFF-FFFFEB040000}" r="P50" connectionId="0">
    <xmlCellPr id="1" xr6:uid="{00000000-0010-0000-EB04-000001000000}" uniqueName="P1082390">
      <xmlPr mapId="1" xpath="/GFI-IZD-POD/IPK-GFI-IZD-POD_1000344/P1082390" xmlDataType="decimal"/>
    </xmlCellPr>
  </singleXmlCell>
  <singleXmlCell id="1287" xr6:uid="{00000000-000C-0000-FFFF-FFFFEC040000}" r="Q50" connectionId="0">
    <xmlCellPr id="1" xr6:uid="{00000000-0010-0000-EC04-000001000000}" uniqueName="P1082392">
      <xmlPr mapId="1" xpath="/GFI-IZD-POD/IPK-GFI-IZD-POD_1000344/P1082392" xmlDataType="decimal"/>
    </xmlCellPr>
  </singleXmlCell>
  <singleXmlCell id="1288" xr6:uid="{00000000-000C-0000-FFFF-FFFFED040000}" r="R50" connectionId="0">
    <xmlCellPr id="1" xr6:uid="{00000000-0010-0000-ED04-000001000000}" uniqueName="P1082394">
      <xmlPr mapId="1" xpath="/GFI-IZD-POD/IPK-GFI-IZD-POD_1000344/P1082394" xmlDataType="decimal"/>
    </xmlCellPr>
  </singleXmlCell>
  <singleXmlCell id="1289" xr6:uid="{00000000-000C-0000-FFFF-FFFFEE040000}" r="U50" connectionId="0">
    <xmlCellPr id="1" xr6:uid="{00000000-0010-0000-EE04-000001000000}" uniqueName="P1082396">
      <xmlPr mapId="1" xpath="/GFI-IZD-POD/IPK-GFI-IZD-POD_1000344/P1082396" xmlDataType="decimal"/>
    </xmlCellPr>
  </singleXmlCell>
  <singleXmlCell id="1290" xr6:uid="{00000000-000C-0000-FFFF-FFFFEF040000}" r="V50" connectionId="0">
    <xmlCellPr id="1" xr6:uid="{00000000-0010-0000-EF04-000001000000}" uniqueName="P1082398">
      <xmlPr mapId="1" xpath="/GFI-IZD-POD/IPK-GFI-IZD-POD_1000344/P1082398" xmlDataType="decimal"/>
    </xmlCellPr>
  </singleXmlCell>
  <singleXmlCell id="1291" xr6:uid="{00000000-000C-0000-FFFF-FFFFF0040000}" r="W50" connectionId="0">
    <xmlCellPr id="1" xr6:uid="{00000000-0010-0000-F004-000001000000}" uniqueName="P1082314">
      <xmlPr mapId="1" xpath="/GFI-IZD-POD/IPK-GFI-IZD-POD_1000344/P1082314" xmlDataType="decimal"/>
    </xmlCellPr>
  </singleXmlCell>
  <singleXmlCell id="1292" xr6:uid="{00000000-000C-0000-FFFF-FFFFF1040000}" r="X50" connectionId="0">
    <xmlCellPr id="1" xr6:uid="{00000000-0010-0000-F104-000001000000}" uniqueName="P1082401">
      <xmlPr mapId="1" xpath="/GFI-IZD-POD/IPK-GFI-IZD-POD_1000344/P1082401" xmlDataType="decimal"/>
    </xmlCellPr>
  </singleXmlCell>
  <singleXmlCell id="1293" xr6:uid="{00000000-000C-0000-FFFF-FFFFF2040000}" r="Y50" connectionId="0">
    <xmlCellPr id="1" xr6:uid="{00000000-0010-0000-F204-000001000000}" uniqueName="P1082403">
      <xmlPr mapId="1" xpath="/GFI-IZD-POD/IPK-GFI-IZD-POD_1000344/P1082403" xmlDataType="decimal"/>
    </xmlCellPr>
  </singleXmlCell>
  <singleXmlCell id="1294" xr6:uid="{00000000-000C-0000-FFFF-FFFFF3040000}" r="H51" connectionId="0">
    <xmlCellPr id="1" xr6:uid="{00000000-0010-0000-F304-000001000000}" uniqueName="P1080128">
      <xmlPr mapId="1" xpath="/GFI-IZD-POD/IPK-GFI-IZD-POD_1000344/P1080128" xmlDataType="decimal"/>
    </xmlCellPr>
  </singleXmlCell>
  <singleXmlCell id="1295" xr6:uid="{00000000-000C-0000-FFFF-FFFFF4040000}" r="I51" connectionId="0">
    <xmlCellPr id="1" xr6:uid="{00000000-0010-0000-F404-000001000000}" uniqueName="P1080129">
      <xmlPr mapId="1" xpath="/GFI-IZD-POD/IPK-GFI-IZD-POD_1000344/P1080129" xmlDataType="decimal"/>
    </xmlCellPr>
  </singleXmlCell>
  <singleXmlCell id="1296" xr6:uid="{00000000-000C-0000-FFFF-FFFFF5040000}" r="J51" connectionId="0">
    <xmlCellPr id="1" xr6:uid="{00000000-0010-0000-F504-000001000000}" uniqueName="P1080130">
      <xmlPr mapId="1" xpath="/GFI-IZD-POD/IPK-GFI-IZD-POD_1000344/P1080130" xmlDataType="decimal"/>
    </xmlCellPr>
  </singleXmlCell>
  <singleXmlCell id="1297" xr6:uid="{00000000-000C-0000-FFFF-FFFFF6040000}" r="K51" connectionId="0">
    <xmlCellPr id="1" xr6:uid="{00000000-0010-0000-F604-000001000000}" uniqueName="P1080131">
      <xmlPr mapId="1" xpath="/GFI-IZD-POD/IPK-GFI-IZD-POD_1000344/P1080131" xmlDataType="decimal"/>
    </xmlCellPr>
  </singleXmlCell>
  <singleXmlCell id="1298" xr6:uid="{00000000-000C-0000-FFFF-FFFFF7040000}" r="L51" connectionId="0">
    <xmlCellPr id="1" xr6:uid="{00000000-0010-0000-F704-000001000000}" uniqueName="P1080132">
      <xmlPr mapId="1" xpath="/GFI-IZD-POD/IPK-GFI-IZD-POD_1000344/P1080132" xmlDataType="decimal"/>
    </xmlCellPr>
  </singleXmlCell>
  <singleXmlCell id="1299" xr6:uid="{00000000-000C-0000-FFFF-FFFFF8040000}" r="M51" connectionId="0">
    <xmlCellPr id="1" xr6:uid="{00000000-0010-0000-F804-000001000000}" uniqueName="P1080133">
      <xmlPr mapId="1" xpath="/GFI-IZD-POD/IPK-GFI-IZD-POD_1000344/P1080133" xmlDataType="decimal"/>
    </xmlCellPr>
  </singleXmlCell>
  <singleXmlCell id="1300" xr6:uid="{00000000-000C-0000-FFFF-FFFFF9040000}" r="N51" connectionId="0">
    <xmlCellPr id="1" xr6:uid="{00000000-0010-0000-F904-000001000000}" uniqueName="P1080134">
      <xmlPr mapId="1" xpath="/GFI-IZD-POD/IPK-GFI-IZD-POD_1000344/P1080134" xmlDataType="decimal"/>
    </xmlCellPr>
  </singleXmlCell>
  <singleXmlCell id="1301" xr6:uid="{00000000-000C-0000-FFFF-FFFFFA040000}" r="O51" connectionId="0">
    <xmlCellPr id="1" xr6:uid="{00000000-0010-0000-FA04-000001000000}" uniqueName="P1080135">
      <xmlPr mapId="1" xpath="/GFI-IZD-POD/IPK-GFI-IZD-POD_1000344/P1080135" xmlDataType="decimal"/>
    </xmlCellPr>
  </singleXmlCell>
  <singleXmlCell id="1302" xr6:uid="{00000000-000C-0000-FFFF-FFFFFB040000}" r="P51" connectionId="0">
    <xmlCellPr id="1" xr6:uid="{00000000-0010-0000-FB04-000001000000}" uniqueName="P1082406">
      <xmlPr mapId="1" xpath="/GFI-IZD-POD/IPK-GFI-IZD-POD_1000344/P1082406" xmlDataType="decimal"/>
    </xmlCellPr>
  </singleXmlCell>
  <singleXmlCell id="1303" xr6:uid="{00000000-000C-0000-FFFF-FFFFFC040000}" r="Q51" connectionId="0">
    <xmlCellPr id="1" xr6:uid="{00000000-0010-0000-FC04-000001000000}" uniqueName="P1082408">
      <xmlPr mapId="1" xpath="/GFI-IZD-POD/IPK-GFI-IZD-POD_1000344/P1082408" xmlDataType="decimal"/>
    </xmlCellPr>
  </singleXmlCell>
  <singleXmlCell id="1304" xr6:uid="{00000000-000C-0000-FFFF-FFFFFD040000}" r="R51" connectionId="0">
    <xmlCellPr id="1" xr6:uid="{00000000-0010-0000-FD04-000001000000}" uniqueName="P1082410">
      <xmlPr mapId="1" xpath="/GFI-IZD-POD/IPK-GFI-IZD-POD_1000344/P1082410" xmlDataType="decimal"/>
    </xmlCellPr>
  </singleXmlCell>
  <singleXmlCell id="1305" xr6:uid="{00000000-000C-0000-FFFF-FFFFFE040000}" r="U51" connectionId="0">
    <xmlCellPr id="1" xr6:uid="{00000000-0010-0000-FE04-000001000000}" uniqueName="P1082412">
      <xmlPr mapId="1" xpath="/GFI-IZD-POD/IPK-GFI-IZD-POD_1000344/P1082412" xmlDataType="decimal"/>
    </xmlCellPr>
  </singleXmlCell>
  <singleXmlCell id="1306" xr6:uid="{00000000-000C-0000-FFFF-FFFFFF040000}" r="V51" connectionId="0">
    <xmlCellPr id="1" xr6:uid="{00000000-0010-0000-FF04-000001000000}" uniqueName="P1082415">
      <xmlPr mapId="1" xpath="/GFI-IZD-POD/IPK-GFI-IZD-POD_1000344/P1082415" xmlDataType="decimal"/>
    </xmlCellPr>
  </singleXmlCell>
  <singleXmlCell id="1307" xr6:uid="{00000000-000C-0000-FFFF-FFFF00050000}" r="W51" connectionId="0">
    <xmlCellPr id="1" xr6:uid="{00000000-0010-0000-0005-000001000000}" uniqueName="P1082416">
      <xmlPr mapId="1" xpath="/GFI-IZD-POD/IPK-GFI-IZD-POD_1000344/P1082416" xmlDataType="decimal"/>
    </xmlCellPr>
  </singleXmlCell>
  <singleXmlCell id="1308" xr6:uid="{00000000-000C-0000-FFFF-FFFF01050000}" r="X51" connectionId="0">
    <xmlCellPr id="1" xr6:uid="{00000000-0010-0000-0105-000001000000}" uniqueName="P1082317">
      <xmlPr mapId="1" xpath="/GFI-IZD-POD/IPK-GFI-IZD-POD_1000344/P1082317" xmlDataType="decimal"/>
    </xmlCellPr>
  </singleXmlCell>
  <singleXmlCell id="1309" xr6:uid="{00000000-000C-0000-FFFF-FFFF02050000}" r="Y51" connectionId="0">
    <xmlCellPr id="1" xr6:uid="{00000000-0010-0000-0205-000001000000}" uniqueName="P1082417">
      <xmlPr mapId="1" xpath="/GFI-IZD-POD/IPK-GFI-IZD-POD_1000344/P1082417" xmlDataType="decimal"/>
    </xmlCellPr>
  </singleXmlCell>
  <singleXmlCell id="1310" xr6:uid="{00000000-000C-0000-FFFF-FFFF03050000}" r="H52" connectionId="0">
    <xmlCellPr id="1" xr6:uid="{00000000-0010-0000-0305-000001000000}" uniqueName="P1080136">
      <xmlPr mapId="1" xpath="/GFI-IZD-POD/IPK-GFI-IZD-POD_1000344/P1080136" xmlDataType="decimal"/>
    </xmlCellPr>
  </singleXmlCell>
  <singleXmlCell id="1311" xr6:uid="{00000000-000C-0000-FFFF-FFFF04050000}" r="I52" connectionId="0">
    <xmlCellPr id="1" xr6:uid="{00000000-0010-0000-0405-000001000000}" uniqueName="P1080137">
      <xmlPr mapId="1" xpath="/GFI-IZD-POD/IPK-GFI-IZD-POD_1000344/P1080137" xmlDataType="decimal"/>
    </xmlCellPr>
  </singleXmlCell>
  <singleXmlCell id="1312" xr6:uid="{00000000-000C-0000-FFFF-FFFF05050000}" r="J52" connectionId="0">
    <xmlCellPr id="1" xr6:uid="{00000000-0010-0000-0505-000001000000}" uniqueName="P1080138">
      <xmlPr mapId="1" xpath="/GFI-IZD-POD/IPK-GFI-IZD-POD_1000344/P1080138" xmlDataType="decimal"/>
    </xmlCellPr>
  </singleXmlCell>
  <singleXmlCell id="1313" xr6:uid="{00000000-000C-0000-FFFF-FFFF06050000}" r="K52" connectionId="0">
    <xmlCellPr id="1" xr6:uid="{00000000-0010-0000-0605-000001000000}" uniqueName="P1080139">
      <xmlPr mapId="1" xpath="/GFI-IZD-POD/IPK-GFI-IZD-POD_1000344/P1080139" xmlDataType="decimal"/>
    </xmlCellPr>
  </singleXmlCell>
  <singleXmlCell id="1314" xr6:uid="{00000000-000C-0000-FFFF-FFFF07050000}" r="L52" connectionId="0">
    <xmlCellPr id="1" xr6:uid="{00000000-0010-0000-0705-000001000000}" uniqueName="P1080140">
      <xmlPr mapId="1" xpath="/GFI-IZD-POD/IPK-GFI-IZD-POD_1000344/P1080140" xmlDataType="decimal"/>
    </xmlCellPr>
  </singleXmlCell>
  <singleXmlCell id="1315" xr6:uid="{00000000-000C-0000-FFFF-FFFF08050000}" r="M52" connectionId="0">
    <xmlCellPr id="1" xr6:uid="{00000000-0010-0000-0805-000001000000}" uniqueName="P1080141">
      <xmlPr mapId="1" xpath="/GFI-IZD-POD/IPK-GFI-IZD-POD_1000344/P1080141" xmlDataType="decimal"/>
    </xmlCellPr>
  </singleXmlCell>
  <singleXmlCell id="1316" xr6:uid="{00000000-000C-0000-FFFF-FFFF09050000}" r="N52" connectionId="0">
    <xmlCellPr id="1" xr6:uid="{00000000-0010-0000-0905-000001000000}" uniqueName="P1080142">
      <xmlPr mapId="1" xpath="/GFI-IZD-POD/IPK-GFI-IZD-POD_1000344/P1080142" xmlDataType="decimal"/>
    </xmlCellPr>
  </singleXmlCell>
  <singleXmlCell id="1317" xr6:uid="{00000000-000C-0000-FFFF-FFFF0A050000}" r="O52" connectionId="0">
    <xmlCellPr id="1" xr6:uid="{00000000-0010-0000-0A05-000001000000}" uniqueName="P1080143">
      <xmlPr mapId="1" xpath="/GFI-IZD-POD/IPK-GFI-IZD-POD_1000344/P1080143" xmlDataType="decimal"/>
    </xmlCellPr>
  </singleXmlCell>
  <singleXmlCell id="1318" xr6:uid="{00000000-000C-0000-FFFF-FFFF0B050000}" r="P52" connectionId="0">
    <xmlCellPr id="1" xr6:uid="{00000000-0010-0000-0B05-000001000000}" uniqueName="P1082418">
      <xmlPr mapId="1" xpath="/GFI-IZD-POD/IPK-GFI-IZD-POD_1000344/P1082418" xmlDataType="decimal"/>
    </xmlCellPr>
  </singleXmlCell>
  <singleXmlCell id="1319" xr6:uid="{00000000-000C-0000-FFFF-FFFF0C050000}" r="Q52" connectionId="0">
    <xmlCellPr id="1" xr6:uid="{00000000-0010-0000-0C05-000001000000}" uniqueName="P1082419">
      <xmlPr mapId="1" xpath="/GFI-IZD-POD/IPK-GFI-IZD-POD_1000344/P1082419" xmlDataType="decimal"/>
    </xmlCellPr>
  </singleXmlCell>
  <singleXmlCell id="1320" xr6:uid="{00000000-000C-0000-FFFF-FFFF0D050000}" r="R52" connectionId="0">
    <xmlCellPr id="1" xr6:uid="{00000000-0010-0000-0D05-000001000000}" uniqueName="P1082420">
      <xmlPr mapId="1" xpath="/GFI-IZD-POD/IPK-GFI-IZD-POD_1000344/P1082420" xmlDataType="decimal"/>
    </xmlCellPr>
  </singleXmlCell>
  <singleXmlCell id="1321" xr6:uid="{00000000-000C-0000-FFFF-FFFF0E050000}" r="U52" connectionId="0">
    <xmlCellPr id="1" xr6:uid="{00000000-0010-0000-0E05-000001000000}" uniqueName="P1082422">
      <xmlPr mapId="1" xpath="/GFI-IZD-POD/IPK-GFI-IZD-POD_1000344/P1082422" xmlDataType="decimal"/>
    </xmlCellPr>
  </singleXmlCell>
  <singleXmlCell id="1322" xr6:uid="{00000000-000C-0000-FFFF-FFFF0F050000}" r="V52" connectionId="0">
    <xmlCellPr id="1" xr6:uid="{00000000-0010-0000-0F05-000001000000}" uniqueName="P1082423">
      <xmlPr mapId="1" xpath="/GFI-IZD-POD/IPK-GFI-IZD-POD_1000344/P1082423" xmlDataType="decimal"/>
    </xmlCellPr>
  </singleXmlCell>
  <singleXmlCell id="1323" xr6:uid="{00000000-000C-0000-FFFF-FFFF10050000}" r="W52" connectionId="0">
    <xmlCellPr id="1" xr6:uid="{00000000-0010-0000-1005-000001000000}" uniqueName="P1082425">
      <xmlPr mapId="1" xpath="/GFI-IZD-POD/IPK-GFI-IZD-POD_1000344/P1082425" xmlDataType="decimal"/>
    </xmlCellPr>
  </singleXmlCell>
  <singleXmlCell id="1324" xr6:uid="{00000000-000C-0000-FFFF-FFFF11050000}" r="X52" connectionId="0">
    <xmlCellPr id="1" xr6:uid="{00000000-0010-0000-1105-000001000000}" uniqueName="P1082428">
      <xmlPr mapId="1" xpath="/GFI-IZD-POD/IPK-GFI-IZD-POD_1000344/P1082428" xmlDataType="decimal"/>
    </xmlCellPr>
  </singleXmlCell>
  <singleXmlCell id="1325" xr6:uid="{00000000-000C-0000-FFFF-FFFF12050000}" r="Y52" connectionId="0">
    <xmlCellPr id="1" xr6:uid="{00000000-0010-0000-1205-000001000000}" uniqueName="P1082320">
      <xmlPr mapId="1" xpath="/GFI-IZD-POD/IPK-GFI-IZD-POD_1000344/P1082320" xmlDataType="decimal"/>
    </xmlCellPr>
  </singleXmlCell>
  <singleXmlCell id="1326" xr6:uid="{00000000-000C-0000-FFFF-FFFF13050000}" r="H53" connectionId="0">
    <xmlCellPr id="1" xr6:uid="{00000000-0010-0000-1305-000001000000}" uniqueName="P1080144">
      <xmlPr mapId="1" xpath="/GFI-IZD-POD/IPK-GFI-IZD-POD_1000344/P1080144" xmlDataType="decimal"/>
    </xmlCellPr>
  </singleXmlCell>
  <singleXmlCell id="1327" xr6:uid="{00000000-000C-0000-FFFF-FFFF14050000}" r="I53" connectionId="0">
    <xmlCellPr id="1" xr6:uid="{00000000-0010-0000-1405-000001000000}" uniqueName="P1080145">
      <xmlPr mapId="1" xpath="/GFI-IZD-POD/IPK-GFI-IZD-POD_1000344/P1080145" xmlDataType="decimal"/>
    </xmlCellPr>
  </singleXmlCell>
  <singleXmlCell id="1328" xr6:uid="{00000000-000C-0000-FFFF-FFFF15050000}" r="J53" connectionId="0">
    <xmlCellPr id="1" xr6:uid="{00000000-0010-0000-1505-000001000000}" uniqueName="P1080146">
      <xmlPr mapId="1" xpath="/GFI-IZD-POD/IPK-GFI-IZD-POD_1000344/P1080146" xmlDataType="decimal"/>
    </xmlCellPr>
  </singleXmlCell>
  <singleXmlCell id="1329" xr6:uid="{00000000-000C-0000-FFFF-FFFF16050000}" r="K53" connectionId="0">
    <xmlCellPr id="1" xr6:uid="{00000000-0010-0000-1605-000001000000}" uniqueName="P1080147">
      <xmlPr mapId="1" xpath="/GFI-IZD-POD/IPK-GFI-IZD-POD_1000344/P1080147" xmlDataType="decimal"/>
    </xmlCellPr>
  </singleXmlCell>
  <singleXmlCell id="1330" xr6:uid="{00000000-000C-0000-FFFF-FFFF17050000}" r="L53" connectionId="0">
    <xmlCellPr id="1" xr6:uid="{00000000-0010-0000-1705-000001000000}" uniqueName="P1080148">
      <xmlPr mapId="1" xpath="/GFI-IZD-POD/IPK-GFI-IZD-POD_1000344/P1080148" xmlDataType="decimal"/>
    </xmlCellPr>
  </singleXmlCell>
  <singleXmlCell id="1331" xr6:uid="{00000000-000C-0000-FFFF-FFFF18050000}" r="M53" connectionId="0">
    <xmlCellPr id="1" xr6:uid="{00000000-0010-0000-1805-000001000000}" uniqueName="P1080149">
      <xmlPr mapId="1" xpath="/GFI-IZD-POD/IPK-GFI-IZD-POD_1000344/P1080149" xmlDataType="decimal"/>
    </xmlCellPr>
  </singleXmlCell>
  <singleXmlCell id="1332" xr6:uid="{00000000-000C-0000-FFFF-FFFF19050000}" r="N53" connectionId="0">
    <xmlCellPr id="1" xr6:uid="{00000000-0010-0000-1905-000001000000}" uniqueName="P1080150">
      <xmlPr mapId="1" xpath="/GFI-IZD-POD/IPK-GFI-IZD-POD_1000344/P1080150" xmlDataType="decimal"/>
    </xmlCellPr>
  </singleXmlCell>
  <singleXmlCell id="1333" xr6:uid="{00000000-000C-0000-FFFF-FFFF1A050000}" r="O53" connectionId="0">
    <xmlCellPr id="1" xr6:uid="{00000000-0010-0000-1A05-000001000000}" uniqueName="P1080397">
      <xmlPr mapId="1" xpath="/GFI-IZD-POD/IPK-GFI-IZD-POD_1000344/P1080397" xmlDataType="decimal"/>
    </xmlCellPr>
  </singleXmlCell>
  <singleXmlCell id="1334" xr6:uid="{00000000-000C-0000-FFFF-FFFF1B050000}" r="P53" connectionId="0">
    <xmlCellPr id="1" xr6:uid="{00000000-0010-0000-1B05-000001000000}" uniqueName="P1082429">
      <xmlPr mapId="1" xpath="/GFI-IZD-POD/IPK-GFI-IZD-POD_1000344/P1082429" xmlDataType="decimal"/>
    </xmlCellPr>
  </singleXmlCell>
  <singleXmlCell id="1335" xr6:uid="{00000000-000C-0000-FFFF-FFFF1C050000}" r="Q53" connectionId="0">
    <xmlCellPr id="1" xr6:uid="{00000000-0010-0000-1C05-000001000000}" uniqueName="P1082447">
      <xmlPr mapId="1" xpath="/GFI-IZD-POD/IPK-GFI-IZD-POD_1000344/P1082447" xmlDataType="decimal"/>
    </xmlCellPr>
  </singleXmlCell>
  <singleXmlCell id="1336" xr6:uid="{00000000-000C-0000-FFFF-FFFF1D050000}" r="R53" connectionId="0">
    <xmlCellPr id="1" xr6:uid="{00000000-0010-0000-1D05-000001000000}" uniqueName="P1082450">
      <xmlPr mapId="1" xpath="/GFI-IZD-POD/IPK-GFI-IZD-POD_1000344/P1082450" xmlDataType="decimal"/>
    </xmlCellPr>
  </singleXmlCell>
  <singleXmlCell id="1337" xr6:uid="{00000000-000C-0000-FFFF-FFFF1E050000}" r="U53" connectionId="0">
    <xmlCellPr id="1" xr6:uid="{00000000-0010-0000-1E05-000001000000}" uniqueName="P1082453">
      <xmlPr mapId="1" xpath="/GFI-IZD-POD/IPK-GFI-IZD-POD_1000344/P1082453" xmlDataType="decimal"/>
    </xmlCellPr>
  </singleXmlCell>
  <singleXmlCell id="1338" xr6:uid="{00000000-000C-0000-FFFF-FFFF1F050000}" r="V53" connectionId="0">
    <xmlCellPr id="1" xr6:uid="{00000000-0010-0000-1F05-000001000000}" uniqueName="P1082455">
      <xmlPr mapId="1" xpath="/GFI-IZD-POD/IPK-GFI-IZD-POD_1000344/P1082455" xmlDataType="decimal"/>
    </xmlCellPr>
  </singleXmlCell>
  <singleXmlCell id="1339" xr6:uid="{00000000-000C-0000-FFFF-FFFF20050000}" r="W53" connectionId="0">
    <xmlCellPr id="1" xr6:uid="{00000000-0010-0000-2005-000001000000}" uniqueName="P1082458">
      <xmlPr mapId="1" xpath="/GFI-IZD-POD/IPK-GFI-IZD-POD_1000344/P1082458" xmlDataType="decimal"/>
    </xmlCellPr>
  </singleXmlCell>
  <singleXmlCell id="1340" xr6:uid="{00000000-000C-0000-FFFF-FFFF21050000}" r="X53" connectionId="0">
    <xmlCellPr id="1" xr6:uid="{00000000-0010-0000-2105-000001000000}" uniqueName="P1082460">
      <xmlPr mapId="1" xpath="/GFI-IZD-POD/IPK-GFI-IZD-POD_1000344/P1082460" xmlDataType="decimal"/>
    </xmlCellPr>
  </singleXmlCell>
  <singleXmlCell id="1341" xr6:uid="{00000000-000C-0000-FFFF-FFFF22050000}" r="Y53" connectionId="0">
    <xmlCellPr id="1" xr6:uid="{00000000-0010-0000-2205-000001000000}" uniqueName="P1082461">
      <xmlPr mapId="1" xpath="/GFI-IZD-POD/IPK-GFI-IZD-POD_1000344/P1082461" xmlDataType="decimal"/>
    </xmlCellPr>
  </singleXmlCell>
  <singleXmlCell id="1342" xr6:uid="{00000000-000C-0000-FFFF-FFFF23050000}" r="H54" connectionId="0">
    <xmlCellPr id="1" xr6:uid="{00000000-0010-0000-2305-000001000000}" uniqueName="P1080398">
      <xmlPr mapId="1" xpath="/GFI-IZD-POD/IPK-GFI-IZD-POD_1000344/P1080398" xmlDataType="decimal"/>
    </xmlCellPr>
  </singleXmlCell>
  <singleXmlCell id="1343" xr6:uid="{00000000-000C-0000-FFFF-FFFF24050000}" r="I54" connectionId="0">
    <xmlCellPr id="1" xr6:uid="{00000000-0010-0000-2405-000001000000}" uniqueName="P1080399">
      <xmlPr mapId="1" xpath="/GFI-IZD-POD/IPK-GFI-IZD-POD_1000344/P1080399" xmlDataType="decimal"/>
    </xmlCellPr>
  </singleXmlCell>
  <singleXmlCell id="1344" xr6:uid="{00000000-000C-0000-FFFF-FFFF25050000}" r="J54" connectionId="0">
    <xmlCellPr id="1" xr6:uid="{00000000-0010-0000-2505-000001000000}" uniqueName="P1080586">
      <xmlPr mapId="1" xpath="/GFI-IZD-POD/IPK-GFI-IZD-POD_1000344/P1080586" xmlDataType="decimal"/>
    </xmlCellPr>
  </singleXmlCell>
  <singleXmlCell id="1345" xr6:uid="{00000000-000C-0000-FFFF-FFFF26050000}" r="K54" connectionId="0">
    <xmlCellPr id="1" xr6:uid="{00000000-0010-0000-2605-000001000000}" uniqueName="P1080587">
      <xmlPr mapId="1" xpath="/GFI-IZD-POD/IPK-GFI-IZD-POD_1000344/P1080587" xmlDataType="decimal"/>
    </xmlCellPr>
  </singleXmlCell>
  <singleXmlCell id="1346" xr6:uid="{00000000-000C-0000-FFFF-FFFF27050000}" r="L54" connectionId="0">
    <xmlCellPr id="1" xr6:uid="{00000000-0010-0000-2705-000001000000}" uniqueName="P1080588">
      <xmlPr mapId="1" xpath="/GFI-IZD-POD/IPK-GFI-IZD-POD_1000344/P1080588" xmlDataType="decimal"/>
    </xmlCellPr>
  </singleXmlCell>
  <singleXmlCell id="1347" xr6:uid="{00000000-000C-0000-FFFF-FFFF28050000}" r="M54" connectionId="0">
    <xmlCellPr id="1" xr6:uid="{00000000-0010-0000-2805-000001000000}" uniqueName="P1080589">
      <xmlPr mapId="1" xpath="/GFI-IZD-POD/IPK-GFI-IZD-POD_1000344/P1080589" xmlDataType="decimal"/>
    </xmlCellPr>
  </singleXmlCell>
  <singleXmlCell id="1348" xr6:uid="{00000000-000C-0000-FFFF-FFFF29050000}" r="N54" connectionId="0">
    <xmlCellPr id="1" xr6:uid="{00000000-0010-0000-2905-000001000000}" uniqueName="P1080590">
      <xmlPr mapId="1" xpath="/GFI-IZD-POD/IPK-GFI-IZD-POD_1000344/P1080590" xmlDataType="decimal"/>
    </xmlCellPr>
  </singleXmlCell>
  <singleXmlCell id="1349" xr6:uid="{00000000-000C-0000-FFFF-FFFF2A050000}" r="O54" connectionId="0">
    <xmlCellPr id="1" xr6:uid="{00000000-0010-0000-2A05-000001000000}" uniqueName="P1080591">
      <xmlPr mapId="1" xpath="/GFI-IZD-POD/IPK-GFI-IZD-POD_1000344/P1080591" xmlDataType="decimal"/>
    </xmlCellPr>
  </singleXmlCell>
  <singleXmlCell id="1350" xr6:uid="{00000000-000C-0000-FFFF-FFFF2B050000}" r="P54" connectionId="0">
    <xmlCellPr id="1" xr6:uid="{00000000-0010-0000-2B05-000001000000}" uniqueName="P1082462">
      <xmlPr mapId="1" xpath="/GFI-IZD-POD/IPK-GFI-IZD-POD_1000344/P1082462" xmlDataType="decimal"/>
    </xmlCellPr>
  </singleXmlCell>
  <singleXmlCell id="1351" xr6:uid="{00000000-000C-0000-FFFF-FFFF2C050000}" r="Q54" connectionId="0">
    <xmlCellPr id="1" xr6:uid="{00000000-0010-0000-2C05-000001000000}" uniqueName="P1082430">
      <xmlPr mapId="1" xpath="/GFI-IZD-POD/IPK-GFI-IZD-POD_1000344/P1082430" xmlDataType="decimal"/>
    </xmlCellPr>
  </singleXmlCell>
  <singleXmlCell id="1352" xr6:uid="{00000000-000C-0000-FFFF-FFFF2D050000}" r="R54" connectionId="0">
    <xmlCellPr id="1" xr6:uid="{00000000-0010-0000-2D05-000001000000}" uniqueName="P1082463">
      <xmlPr mapId="1" xpath="/GFI-IZD-POD/IPK-GFI-IZD-POD_1000344/P1082463" xmlDataType="decimal"/>
    </xmlCellPr>
  </singleXmlCell>
  <singleXmlCell id="1353" xr6:uid="{00000000-000C-0000-FFFF-FFFF2E050000}" r="U54" connectionId="0">
    <xmlCellPr id="1" xr6:uid="{00000000-0010-0000-2E05-000001000000}" uniqueName="P1082464">
      <xmlPr mapId="1" xpath="/GFI-IZD-POD/IPK-GFI-IZD-POD_1000344/P1082464" xmlDataType="decimal"/>
    </xmlCellPr>
  </singleXmlCell>
  <singleXmlCell id="1354" xr6:uid="{00000000-000C-0000-FFFF-FFFF2F050000}" r="V54" connectionId="0">
    <xmlCellPr id="1" xr6:uid="{00000000-0010-0000-2F05-000001000000}" uniqueName="P1082465">
      <xmlPr mapId="1" xpath="/GFI-IZD-POD/IPK-GFI-IZD-POD_1000344/P1082465" xmlDataType="decimal"/>
    </xmlCellPr>
  </singleXmlCell>
  <singleXmlCell id="1355" xr6:uid="{00000000-000C-0000-FFFF-FFFF30050000}" r="W54" connectionId="0">
    <xmlCellPr id="1" xr6:uid="{00000000-0010-0000-3005-000001000000}" uniqueName="P1082466">
      <xmlPr mapId="1" xpath="/GFI-IZD-POD/IPK-GFI-IZD-POD_1000344/P1082466" xmlDataType="decimal"/>
    </xmlCellPr>
  </singleXmlCell>
  <singleXmlCell id="1356" xr6:uid="{00000000-000C-0000-FFFF-FFFF31050000}" r="X54" connectionId="0">
    <xmlCellPr id="1" xr6:uid="{00000000-0010-0000-3105-000001000000}" uniqueName="P1082467">
      <xmlPr mapId="1" xpath="/GFI-IZD-POD/IPK-GFI-IZD-POD_1000344/P1082467" xmlDataType="decimal"/>
    </xmlCellPr>
  </singleXmlCell>
  <singleXmlCell id="1357" xr6:uid="{00000000-000C-0000-FFFF-FFFF32050000}" r="Y54" connectionId="0">
    <xmlCellPr id="1" xr6:uid="{00000000-0010-0000-3205-000001000000}" uniqueName="P1082468">
      <xmlPr mapId="1" xpath="/GFI-IZD-POD/IPK-GFI-IZD-POD_1000344/P1082468" xmlDataType="decimal"/>
    </xmlCellPr>
  </singleXmlCell>
  <singleXmlCell id="1358" xr6:uid="{00000000-000C-0000-FFFF-FFFF33050000}" r="H55" connectionId="0">
    <xmlCellPr id="1" xr6:uid="{00000000-0010-0000-3305-000001000000}" uniqueName="P1080692">
      <xmlPr mapId="1" xpath="/GFI-IZD-POD/IPK-GFI-IZD-POD_1000344/P1080692" xmlDataType="decimal"/>
    </xmlCellPr>
  </singleXmlCell>
  <singleXmlCell id="1359" xr6:uid="{00000000-000C-0000-FFFF-FFFF34050000}" r="I55" connectionId="0">
    <xmlCellPr id="1" xr6:uid="{00000000-0010-0000-3405-000001000000}" uniqueName="P1080693">
      <xmlPr mapId="1" xpath="/GFI-IZD-POD/IPK-GFI-IZD-POD_1000344/P1080693" xmlDataType="decimal"/>
    </xmlCellPr>
  </singleXmlCell>
  <singleXmlCell id="1360" xr6:uid="{00000000-000C-0000-FFFF-FFFF35050000}" r="J55" connectionId="0">
    <xmlCellPr id="1" xr6:uid="{00000000-0010-0000-3505-000001000000}" uniqueName="P1080694">
      <xmlPr mapId="1" xpath="/GFI-IZD-POD/IPK-GFI-IZD-POD_1000344/P1080694" xmlDataType="decimal"/>
    </xmlCellPr>
  </singleXmlCell>
  <singleXmlCell id="1361" xr6:uid="{00000000-000C-0000-FFFF-FFFF36050000}" r="K55" connectionId="0">
    <xmlCellPr id="1" xr6:uid="{00000000-0010-0000-3605-000001000000}" uniqueName="P1080779">
      <xmlPr mapId="1" xpath="/GFI-IZD-POD/IPK-GFI-IZD-POD_1000344/P1080779" xmlDataType="decimal"/>
    </xmlCellPr>
  </singleXmlCell>
  <singleXmlCell id="1362" xr6:uid="{00000000-000C-0000-FFFF-FFFF37050000}" r="L55" connectionId="0">
    <xmlCellPr id="1" xr6:uid="{00000000-0010-0000-3705-000001000000}" uniqueName="P1080780">
      <xmlPr mapId="1" xpath="/GFI-IZD-POD/IPK-GFI-IZD-POD_1000344/P1080780" xmlDataType="decimal"/>
    </xmlCellPr>
  </singleXmlCell>
  <singleXmlCell id="1363" xr6:uid="{00000000-000C-0000-FFFF-FFFF38050000}" r="M55" connectionId="0">
    <xmlCellPr id="1" xr6:uid="{00000000-0010-0000-3805-000001000000}" uniqueName="P1080781">
      <xmlPr mapId="1" xpath="/GFI-IZD-POD/IPK-GFI-IZD-POD_1000344/P1080781" xmlDataType="decimal"/>
    </xmlCellPr>
  </singleXmlCell>
  <singleXmlCell id="1364" xr6:uid="{00000000-000C-0000-FFFF-FFFF39050000}" r="N55" connectionId="0">
    <xmlCellPr id="1" xr6:uid="{00000000-0010-0000-3905-000001000000}" uniqueName="P1080782">
      <xmlPr mapId="1" xpath="/GFI-IZD-POD/IPK-GFI-IZD-POD_1000344/P1080782" xmlDataType="decimal"/>
    </xmlCellPr>
  </singleXmlCell>
  <singleXmlCell id="1365" xr6:uid="{00000000-000C-0000-FFFF-FFFF3A050000}" r="O55" connectionId="0">
    <xmlCellPr id="1" xr6:uid="{00000000-0010-0000-3A05-000001000000}" uniqueName="P1080783">
      <xmlPr mapId="1" xpath="/GFI-IZD-POD/IPK-GFI-IZD-POD_1000344/P1080783" xmlDataType="decimal"/>
    </xmlCellPr>
  </singleXmlCell>
  <singleXmlCell id="1366" xr6:uid="{00000000-000C-0000-FFFF-FFFF3B050000}" r="P55" connectionId="0">
    <xmlCellPr id="1" xr6:uid="{00000000-0010-0000-3B05-000001000000}" uniqueName="P1082469">
      <xmlPr mapId="1" xpath="/GFI-IZD-POD/IPK-GFI-IZD-POD_1000344/P1082469" xmlDataType="decimal"/>
    </xmlCellPr>
  </singleXmlCell>
  <singleXmlCell id="1367" xr6:uid="{00000000-000C-0000-FFFF-FFFF3C050000}" r="Q55" connectionId="0">
    <xmlCellPr id="1" xr6:uid="{00000000-0010-0000-3C05-000001000000}" uniqueName="P1082470">
      <xmlPr mapId="1" xpath="/GFI-IZD-POD/IPK-GFI-IZD-POD_1000344/P1082470" xmlDataType="decimal"/>
    </xmlCellPr>
  </singleXmlCell>
  <singleXmlCell id="1368" xr6:uid="{00000000-000C-0000-FFFF-FFFF3D050000}" r="R55" connectionId="0">
    <xmlCellPr id="1" xr6:uid="{00000000-0010-0000-3D05-000001000000}" uniqueName="P1082433">
      <xmlPr mapId="1" xpath="/GFI-IZD-POD/IPK-GFI-IZD-POD_1000344/P1082433" xmlDataType="decimal"/>
    </xmlCellPr>
  </singleXmlCell>
  <singleXmlCell id="1369" xr6:uid="{00000000-000C-0000-FFFF-FFFF3E050000}" r="U55" connectionId="0">
    <xmlCellPr id="1" xr6:uid="{00000000-0010-0000-3E05-000001000000}" uniqueName="P1082471">
      <xmlPr mapId="1" xpath="/GFI-IZD-POD/IPK-GFI-IZD-POD_1000344/P1082471" xmlDataType="decimal"/>
    </xmlCellPr>
  </singleXmlCell>
  <singleXmlCell id="1370" xr6:uid="{00000000-000C-0000-FFFF-FFFF3F050000}" r="V55" connectionId="0">
    <xmlCellPr id="1" xr6:uid="{00000000-0010-0000-3F05-000001000000}" uniqueName="P1082472">
      <xmlPr mapId="1" xpath="/GFI-IZD-POD/IPK-GFI-IZD-POD_1000344/P1082472" xmlDataType="decimal"/>
    </xmlCellPr>
  </singleXmlCell>
  <singleXmlCell id="1371" xr6:uid="{00000000-000C-0000-FFFF-FFFF40050000}" r="W55" connectionId="0">
    <xmlCellPr id="1" xr6:uid="{00000000-0010-0000-4005-000001000000}" uniqueName="P1082473">
      <xmlPr mapId="1" xpath="/GFI-IZD-POD/IPK-GFI-IZD-POD_1000344/P1082473" xmlDataType="decimal"/>
    </xmlCellPr>
  </singleXmlCell>
  <singleXmlCell id="1372" xr6:uid="{00000000-000C-0000-FFFF-FFFF41050000}" r="X55" connectionId="0">
    <xmlCellPr id="1" xr6:uid="{00000000-0010-0000-4105-000001000000}" uniqueName="P1082474">
      <xmlPr mapId="1" xpath="/GFI-IZD-POD/IPK-GFI-IZD-POD_1000344/P1082474" xmlDataType="decimal"/>
    </xmlCellPr>
  </singleXmlCell>
  <singleXmlCell id="1373" xr6:uid="{00000000-000C-0000-FFFF-FFFF42050000}" r="Y55" connectionId="0">
    <xmlCellPr id="1" xr6:uid="{00000000-0010-0000-4205-000001000000}" uniqueName="P1082475">
      <xmlPr mapId="1" xpath="/GFI-IZD-POD/IPK-GFI-IZD-POD_1000344/P1082475" xmlDataType="decimal"/>
    </xmlCellPr>
  </singleXmlCell>
  <singleXmlCell id="1374" xr6:uid="{00000000-000C-0000-FFFF-FFFF43050000}" r="H56" connectionId="0">
    <xmlCellPr id="1" xr6:uid="{00000000-0010-0000-4305-000001000000}" uniqueName="P1080784">
      <xmlPr mapId="1" xpath="/GFI-IZD-POD/IPK-GFI-IZD-POD_1000344/P1080784" xmlDataType="decimal"/>
    </xmlCellPr>
  </singleXmlCell>
  <singleXmlCell id="1375" xr6:uid="{00000000-000C-0000-FFFF-FFFF44050000}" r="I56" connectionId="0">
    <xmlCellPr id="1" xr6:uid="{00000000-0010-0000-4405-000001000000}" uniqueName="P1080785">
      <xmlPr mapId="1" xpath="/GFI-IZD-POD/IPK-GFI-IZD-POD_1000344/P1080785" xmlDataType="decimal"/>
    </xmlCellPr>
  </singleXmlCell>
  <singleXmlCell id="1376" xr6:uid="{00000000-000C-0000-FFFF-FFFF45050000}" r="J56" connectionId="0">
    <xmlCellPr id="1" xr6:uid="{00000000-0010-0000-4505-000001000000}" uniqueName="P1080786">
      <xmlPr mapId="1" xpath="/GFI-IZD-POD/IPK-GFI-IZD-POD_1000344/P1080786" xmlDataType="decimal"/>
    </xmlCellPr>
  </singleXmlCell>
  <singleXmlCell id="1377" xr6:uid="{00000000-000C-0000-FFFF-FFFF46050000}" r="K56" connectionId="0">
    <xmlCellPr id="1" xr6:uid="{00000000-0010-0000-4605-000001000000}" uniqueName="P1081033">
      <xmlPr mapId="1" xpath="/GFI-IZD-POD/IPK-GFI-IZD-POD_1000344/P1081033" xmlDataType="decimal"/>
    </xmlCellPr>
  </singleXmlCell>
  <singleXmlCell id="1378" xr6:uid="{00000000-000C-0000-FFFF-FFFF47050000}" r="L56" connectionId="0">
    <xmlCellPr id="1" xr6:uid="{00000000-0010-0000-4705-000001000000}" uniqueName="P1081034">
      <xmlPr mapId="1" xpath="/GFI-IZD-POD/IPK-GFI-IZD-POD_1000344/P1081034" xmlDataType="decimal"/>
    </xmlCellPr>
  </singleXmlCell>
  <singleXmlCell id="1379" xr6:uid="{00000000-000C-0000-FFFF-FFFF48050000}" r="M56" connectionId="0">
    <xmlCellPr id="1" xr6:uid="{00000000-0010-0000-4805-000001000000}" uniqueName="P1081035">
      <xmlPr mapId="1" xpath="/GFI-IZD-POD/IPK-GFI-IZD-POD_1000344/P1081035" xmlDataType="decimal"/>
    </xmlCellPr>
  </singleXmlCell>
  <singleXmlCell id="1380" xr6:uid="{00000000-000C-0000-FFFF-FFFF49050000}" r="N56" connectionId="0">
    <xmlCellPr id="1" xr6:uid="{00000000-0010-0000-4905-000001000000}" uniqueName="P1081222">
      <xmlPr mapId="1" xpath="/GFI-IZD-POD/IPK-GFI-IZD-POD_1000344/P1081222" xmlDataType="decimal"/>
    </xmlCellPr>
  </singleXmlCell>
  <singleXmlCell id="1381" xr6:uid="{00000000-000C-0000-FFFF-FFFF4A050000}" r="O56" connectionId="0">
    <xmlCellPr id="1" xr6:uid="{00000000-0010-0000-4A05-000001000000}" uniqueName="P1081223">
      <xmlPr mapId="1" xpath="/GFI-IZD-POD/IPK-GFI-IZD-POD_1000344/P1081223" xmlDataType="decimal"/>
    </xmlCellPr>
  </singleXmlCell>
  <singleXmlCell id="1382" xr6:uid="{00000000-000C-0000-FFFF-FFFF4B050000}" r="P56" connectionId="0">
    <xmlCellPr id="1" xr6:uid="{00000000-0010-0000-4B05-000001000000}" uniqueName="P1082477">
      <xmlPr mapId="1" xpath="/GFI-IZD-POD/IPK-GFI-IZD-POD_1000344/P1082477" xmlDataType="decimal"/>
    </xmlCellPr>
  </singleXmlCell>
  <singleXmlCell id="1383" xr6:uid="{00000000-000C-0000-FFFF-FFFF4C050000}" r="Q56" connectionId="0">
    <xmlCellPr id="1" xr6:uid="{00000000-0010-0000-4C05-000001000000}" uniqueName="P1082480">
      <xmlPr mapId="1" xpath="/GFI-IZD-POD/IPK-GFI-IZD-POD_1000344/P1082480" xmlDataType="decimal"/>
    </xmlCellPr>
  </singleXmlCell>
  <singleXmlCell id="1384" xr6:uid="{00000000-000C-0000-FFFF-FFFF4D050000}" r="R56" connectionId="0">
    <xmlCellPr id="1" xr6:uid="{00000000-0010-0000-4D05-000001000000}" uniqueName="P1082482">
      <xmlPr mapId="1" xpath="/GFI-IZD-POD/IPK-GFI-IZD-POD_1000344/P1082482" xmlDataType="decimal"/>
    </xmlCellPr>
  </singleXmlCell>
  <singleXmlCell id="1385" xr6:uid="{00000000-000C-0000-FFFF-FFFF4E050000}" r="U56" connectionId="0">
    <xmlCellPr id="1" xr6:uid="{00000000-0010-0000-4E05-000001000000}" uniqueName="P1082435">
      <xmlPr mapId="1" xpath="/GFI-IZD-POD/IPK-GFI-IZD-POD_1000344/P1082435" xmlDataType="decimal"/>
    </xmlCellPr>
  </singleXmlCell>
  <singleXmlCell id="1386" xr6:uid="{00000000-000C-0000-FFFF-FFFF4F050000}" r="V56" connectionId="0">
    <xmlCellPr id="1" xr6:uid="{00000000-0010-0000-4F05-000001000000}" uniqueName="P1082484">
      <xmlPr mapId="1" xpath="/GFI-IZD-POD/IPK-GFI-IZD-POD_1000344/P1082484" xmlDataType="decimal"/>
    </xmlCellPr>
  </singleXmlCell>
  <singleXmlCell id="1387" xr6:uid="{00000000-000C-0000-FFFF-FFFF50050000}" r="W56" connectionId="0">
    <xmlCellPr id="1" xr6:uid="{00000000-0010-0000-5005-000001000000}" uniqueName="P1082487">
      <xmlPr mapId="1" xpath="/GFI-IZD-POD/IPK-GFI-IZD-POD_1000344/P1082487" xmlDataType="decimal"/>
    </xmlCellPr>
  </singleXmlCell>
  <singleXmlCell id="1388" xr6:uid="{00000000-000C-0000-FFFF-FFFF51050000}" r="X56" connectionId="0">
    <xmlCellPr id="1" xr6:uid="{00000000-0010-0000-5105-000001000000}" uniqueName="P1082488">
      <xmlPr mapId="1" xpath="/GFI-IZD-POD/IPK-GFI-IZD-POD_1000344/P1082488" xmlDataType="decimal"/>
    </xmlCellPr>
  </singleXmlCell>
  <singleXmlCell id="1389" xr6:uid="{00000000-000C-0000-FFFF-FFFF52050000}" r="Y56" connectionId="0">
    <xmlCellPr id="1" xr6:uid="{00000000-0010-0000-5205-000001000000}" uniqueName="P1082490">
      <xmlPr mapId="1" xpath="/GFI-IZD-POD/IPK-GFI-IZD-POD_1000344/P1082490" xmlDataType="decimal"/>
    </xmlCellPr>
  </singleXmlCell>
  <singleXmlCell id="1390" xr6:uid="{00000000-000C-0000-FFFF-FFFF53050000}" r="H57" connectionId="0">
    <xmlCellPr id="1" xr6:uid="{00000000-0010-0000-5305-000001000000}" uniqueName="P1081224">
      <xmlPr mapId="1" xpath="/GFI-IZD-POD/IPK-GFI-IZD-POD_1000344/P1081224" xmlDataType="decimal"/>
    </xmlCellPr>
  </singleXmlCell>
  <singleXmlCell id="1391" xr6:uid="{00000000-000C-0000-FFFF-FFFF54050000}" r="I57" connectionId="0">
    <xmlCellPr id="1" xr6:uid="{00000000-0010-0000-5405-000001000000}" uniqueName="P1081225">
      <xmlPr mapId="1" xpath="/GFI-IZD-POD/IPK-GFI-IZD-POD_1000344/P1081225" xmlDataType="decimal"/>
    </xmlCellPr>
  </singleXmlCell>
  <singleXmlCell id="1392" xr6:uid="{00000000-000C-0000-FFFF-FFFF55050000}" r="J57" connectionId="0">
    <xmlCellPr id="1" xr6:uid="{00000000-0010-0000-5505-000001000000}" uniqueName="P1081326">
      <xmlPr mapId="1" xpath="/GFI-IZD-POD/IPK-GFI-IZD-POD_1000344/P1081326" xmlDataType="decimal"/>
    </xmlCellPr>
  </singleXmlCell>
  <singleXmlCell id="1393" xr6:uid="{00000000-000C-0000-FFFF-FFFF56050000}" r="K57" connectionId="0">
    <xmlCellPr id="1" xr6:uid="{00000000-0010-0000-5605-000001000000}" uniqueName="P1081327">
      <xmlPr mapId="1" xpath="/GFI-IZD-POD/IPK-GFI-IZD-POD_1000344/P1081327" xmlDataType="decimal"/>
    </xmlCellPr>
  </singleXmlCell>
  <singleXmlCell id="1394" xr6:uid="{00000000-000C-0000-FFFF-FFFF57050000}" r="L57" connectionId="0">
    <xmlCellPr id="1" xr6:uid="{00000000-0010-0000-5705-000001000000}" uniqueName="P1081328">
      <xmlPr mapId="1" xpath="/GFI-IZD-POD/IPK-GFI-IZD-POD_1000344/P1081328" xmlDataType="decimal"/>
    </xmlCellPr>
  </singleXmlCell>
  <singleXmlCell id="1395" xr6:uid="{00000000-000C-0000-FFFF-FFFF58050000}" r="M57" connectionId="0">
    <xmlCellPr id="1" xr6:uid="{00000000-0010-0000-5805-000001000000}" uniqueName="P1081413">
      <xmlPr mapId="1" xpath="/GFI-IZD-POD/IPK-GFI-IZD-POD_1000344/P1081413" xmlDataType="decimal"/>
    </xmlCellPr>
  </singleXmlCell>
  <singleXmlCell id="1396" xr6:uid="{00000000-000C-0000-FFFF-FFFF59050000}" r="N57" connectionId="0">
    <xmlCellPr id="1" xr6:uid="{00000000-0010-0000-5905-000001000000}" uniqueName="P1081414">
      <xmlPr mapId="1" xpath="/GFI-IZD-POD/IPK-GFI-IZD-POD_1000344/P1081414" xmlDataType="decimal"/>
    </xmlCellPr>
  </singleXmlCell>
  <singleXmlCell id="1397" xr6:uid="{00000000-000C-0000-FFFF-FFFF5A050000}" r="O57" connectionId="0">
    <xmlCellPr id="1" xr6:uid="{00000000-0010-0000-5A05-000001000000}" uniqueName="P1081415">
      <xmlPr mapId="1" xpath="/GFI-IZD-POD/IPK-GFI-IZD-POD_1000344/P1081415" xmlDataType="decimal"/>
    </xmlCellPr>
  </singleXmlCell>
  <singleXmlCell id="1398" xr6:uid="{00000000-000C-0000-FFFF-FFFF5B050000}" r="P57" connectionId="0">
    <xmlCellPr id="1" xr6:uid="{00000000-0010-0000-5B05-000001000000}" uniqueName="P1082493">
      <xmlPr mapId="1" xpath="/GFI-IZD-POD/IPK-GFI-IZD-POD_1000344/P1082493" xmlDataType="decimal"/>
    </xmlCellPr>
  </singleXmlCell>
  <singleXmlCell id="1399" xr6:uid="{00000000-000C-0000-FFFF-FFFF5C050000}" r="Q57" connectionId="0">
    <xmlCellPr id="1" xr6:uid="{00000000-0010-0000-5C05-000001000000}" uniqueName="P1082497">
      <xmlPr mapId="1" xpath="/GFI-IZD-POD/IPK-GFI-IZD-POD_1000344/P1082497" xmlDataType="decimal"/>
    </xmlCellPr>
  </singleXmlCell>
  <singleXmlCell id="1400" xr6:uid="{00000000-000C-0000-FFFF-FFFF5D050000}" r="R57" connectionId="0">
    <xmlCellPr id="1" xr6:uid="{00000000-0010-0000-5D05-000001000000}" uniqueName="P1082498">
      <xmlPr mapId="1" xpath="/GFI-IZD-POD/IPK-GFI-IZD-POD_1000344/P1082498" xmlDataType="decimal"/>
    </xmlCellPr>
  </singleXmlCell>
  <singleXmlCell id="1401" xr6:uid="{00000000-000C-0000-FFFF-FFFF5E050000}" r="U57" connectionId="0">
    <xmlCellPr id="1" xr6:uid="{00000000-0010-0000-5E05-000001000000}" uniqueName="P1082501">
      <xmlPr mapId="1" xpath="/GFI-IZD-POD/IPK-GFI-IZD-POD_1000344/P1082501" xmlDataType="decimal"/>
    </xmlCellPr>
  </singleXmlCell>
  <singleXmlCell id="1402" xr6:uid="{00000000-000C-0000-FFFF-FFFF5F050000}" r="V57" connectionId="0">
    <xmlCellPr id="1" xr6:uid="{00000000-0010-0000-5F05-000001000000}" uniqueName="P1082437">
      <xmlPr mapId="1" xpath="/GFI-IZD-POD/IPK-GFI-IZD-POD_1000344/P1082437" xmlDataType="decimal"/>
    </xmlCellPr>
  </singleXmlCell>
  <singleXmlCell id="1403" xr6:uid="{00000000-000C-0000-FFFF-FFFF60050000}" r="W57" connectionId="0">
    <xmlCellPr id="1" xr6:uid="{00000000-0010-0000-6005-000001000000}" uniqueName="P1082503">
      <xmlPr mapId="1" xpath="/GFI-IZD-POD/IPK-GFI-IZD-POD_1000344/P1082503" xmlDataType="decimal"/>
    </xmlCellPr>
  </singleXmlCell>
  <singleXmlCell id="1404" xr6:uid="{00000000-000C-0000-FFFF-FFFF61050000}" r="X57" connectionId="0">
    <xmlCellPr id="1" xr6:uid="{00000000-0010-0000-6105-000001000000}" uniqueName="P1082505">
      <xmlPr mapId="1" xpath="/GFI-IZD-POD/IPK-GFI-IZD-POD_1000344/P1082505" xmlDataType="decimal"/>
    </xmlCellPr>
  </singleXmlCell>
  <singleXmlCell id="1405" xr6:uid="{00000000-000C-0000-FFFF-FFFF62050000}" r="Y57" connectionId="0">
    <xmlCellPr id="1" xr6:uid="{00000000-0010-0000-6205-000001000000}" uniqueName="P1082507">
      <xmlPr mapId="1" xpath="/GFI-IZD-POD/IPK-GFI-IZD-POD_1000344/P1082507" xmlDataType="decimal"/>
    </xmlCellPr>
  </singleXmlCell>
  <singleXmlCell id="1406" xr6:uid="{00000000-000C-0000-FFFF-FFFF63050000}" r="H59" connectionId="0">
    <xmlCellPr id="1" xr6:uid="{00000000-0010-0000-6305-000001000000}" uniqueName="P1081416">
      <xmlPr mapId="1" xpath="/GFI-IZD-POD/IPK-GFI-IZD-POD_1000344/P1081416" xmlDataType="decimal"/>
    </xmlCellPr>
  </singleXmlCell>
  <singleXmlCell id="1407" xr6:uid="{00000000-000C-0000-FFFF-FFFF64050000}" r="I59" connectionId="0">
    <xmlCellPr id="1" xr6:uid="{00000000-0010-0000-6405-000001000000}" uniqueName="P1081501">
      <xmlPr mapId="1" xpath="/GFI-IZD-POD/IPK-GFI-IZD-POD_1000344/P1081501" xmlDataType="decimal"/>
    </xmlCellPr>
  </singleXmlCell>
  <singleXmlCell id="1408" xr6:uid="{00000000-000C-0000-FFFF-FFFF65050000}" r="J59" connectionId="0">
    <xmlCellPr id="1" xr6:uid="{00000000-0010-0000-6505-000001000000}" uniqueName="P1081502">
      <xmlPr mapId="1" xpath="/GFI-IZD-POD/IPK-GFI-IZD-POD_1000344/P1081502" xmlDataType="decimal"/>
    </xmlCellPr>
  </singleXmlCell>
  <singleXmlCell id="1409" xr6:uid="{00000000-000C-0000-FFFF-FFFF66050000}" r="K59" connectionId="0">
    <xmlCellPr id="1" xr6:uid="{00000000-0010-0000-6605-000001000000}" uniqueName="P1081503">
      <xmlPr mapId="1" xpath="/GFI-IZD-POD/IPK-GFI-IZD-POD_1000344/P1081503" xmlDataType="decimal"/>
    </xmlCellPr>
  </singleXmlCell>
  <singleXmlCell id="1410" xr6:uid="{00000000-000C-0000-FFFF-FFFF67050000}" r="L59" connectionId="0">
    <xmlCellPr id="1" xr6:uid="{00000000-0010-0000-6705-000001000000}" uniqueName="P1081504">
      <xmlPr mapId="1" xpath="/GFI-IZD-POD/IPK-GFI-IZD-POD_1000344/P1081504" xmlDataType="decimal"/>
    </xmlCellPr>
  </singleXmlCell>
  <singleXmlCell id="1411" xr6:uid="{00000000-000C-0000-FFFF-FFFF68050000}" r="M59" connectionId="0">
    <xmlCellPr id="1" xr6:uid="{00000000-0010-0000-6805-000001000000}" uniqueName="P1081505">
      <xmlPr mapId="1" xpath="/GFI-IZD-POD/IPK-GFI-IZD-POD_1000344/P1081505" xmlDataType="decimal"/>
    </xmlCellPr>
  </singleXmlCell>
  <singleXmlCell id="1412" xr6:uid="{00000000-000C-0000-FFFF-FFFF69050000}" r="N59" connectionId="0">
    <xmlCellPr id="1" xr6:uid="{00000000-0010-0000-6905-000001000000}" uniqueName="P1081506">
      <xmlPr mapId="1" xpath="/GFI-IZD-POD/IPK-GFI-IZD-POD_1000344/P1081506" xmlDataType="decimal"/>
    </xmlCellPr>
  </singleXmlCell>
  <singleXmlCell id="1413" xr6:uid="{00000000-000C-0000-FFFF-FFFF6A050000}" r="O59" connectionId="0">
    <xmlCellPr id="1" xr6:uid="{00000000-0010-0000-6A05-000001000000}" uniqueName="P1081507">
      <xmlPr mapId="1" xpath="/GFI-IZD-POD/IPK-GFI-IZD-POD_1000344/P1081507" xmlDataType="decimal"/>
    </xmlCellPr>
  </singleXmlCell>
  <singleXmlCell id="1414" xr6:uid="{00000000-000C-0000-FFFF-FFFF6B050000}" r="P59" connectionId="0">
    <xmlCellPr id="1" xr6:uid="{00000000-0010-0000-6B05-000001000000}" uniqueName="P1082510">
      <xmlPr mapId="1" xpath="/GFI-IZD-POD/IPK-GFI-IZD-POD_1000344/P1082510" xmlDataType="decimal"/>
    </xmlCellPr>
  </singleXmlCell>
  <singleXmlCell id="1415" xr6:uid="{00000000-000C-0000-FFFF-FFFF6C050000}" r="Q59" connectionId="0">
    <xmlCellPr id="1" xr6:uid="{00000000-0010-0000-6C05-000001000000}" uniqueName="P1082512">
      <xmlPr mapId="1" xpath="/GFI-IZD-POD/IPK-GFI-IZD-POD_1000344/P1082512" xmlDataType="decimal"/>
    </xmlCellPr>
  </singleXmlCell>
  <singleXmlCell id="1416" xr6:uid="{00000000-000C-0000-FFFF-FFFF6D050000}" r="R59" connectionId="0">
    <xmlCellPr id="1" xr6:uid="{00000000-0010-0000-6D05-000001000000}" uniqueName="P1082514">
      <xmlPr mapId="1" xpath="/GFI-IZD-POD/IPK-GFI-IZD-POD_1000344/P1082514" xmlDataType="decimal"/>
    </xmlCellPr>
  </singleXmlCell>
  <singleXmlCell id="1417" xr6:uid="{00000000-000C-0000-FFFF-FFFF6E050000}" r="U59" connectionId="0">
    <xmlCellPr id="1" xr6:uid="{00000000-0010-0000-6E05-000001000000}" uniqueName="P1082516">
      <xmlPr mapId="1" xpath="/GFI-IZD-POD/IPK-GFI-IZD-POD_1000344/P1082516" xmlDataType="decimal"/>
    </xmlCellPr>
  </singleXmlCell>
  <singleXmlCell id="1418" xr6:uid="{00000000-000C-0000-FFFF-FFFF6F050000}" r="V59" connectionId="0">
    <xmlCellPr id="1" xr6:uid="{00000000-0010-0000-6F05-000001000000}" uniqueName="P1082519">
      <xmlPr mapId="1" xpath="/GFI-IZD-POD/IPK-GFI-IZD-POD_1000344/P1082519" xmlDataType="decimal"/>
    </xmlCellPr>
  </singleXmlCell>
  <singleXmlCell id="1419" xr6:uid="{00000000-000C-0000-FFFF-FFFF70050000}" r="W59" connectionId="0">
    <xmlCellPr id="1" xr6:uid="{00000000-0010-0000-7005-000001000000}" uniqueName="P1082440">
      <xmlPr mapId="1" xpath="/GFI-IZD-POD/IPK-GFI-IZD-POD_1000344/P1082440" xmlDataType="decimal"/>
    </xmlCellPr>
  </singleXmlCell>
  <singleXmlCell id="1420" xr6:uid="{00000000-000C-0000-FFFF-FFFF71050000}" r="X59" connectionId="0">
    <xmlCellPr id="1" xr6:uid="{00000000-0010-0000-7105-000001000000}" uniqueName="P1082521">
      <xmlPr mapId="1" xpath="/GFI-IZD-POD/IPK-GFI-IZD-POD_1000344/P1082521" xmlDataType="decimal"/>
    </xmlCellPr>
  </singleXmlCell>
  <singleXmlCell id="1421" xr6:uid="{00000000-000C-0000-FFFF-FFFF72050000}" r="Y59" connectionId="0">
    <xmlCellPr id="1" xr6:uid="{00000000-0010-0000-7205-000001000000}" uniqueName="P1082523">
      <xmlPr mapId="1" xpath="/GFI-IZD-POD/IPK-GFI-IZD-POD_1000344/P1082523" xmlDataType="decimal"/>
    </xmlCellPr>
  </singleXmlCell>
  <singleXmlCell id="1422" xr6:uid="{00000000-000C-0000-FFFF-FFFF73050000}" r="H61" connectionId="0">
    <xmlCellPr id="1" xr6:uid="{00000000-0010-0000-7305-000001000000}" uniqueName="P1081508">
      <xmlPr mapId="1" xpath="/GFI-IZD-POD/IPK-GFI-IZD-POD_1000344/P1081508" xmlDataType="decimal"/>
    </xmlCellPr>
  </singleXmlCell>
  <singleXmlCell id="1423" xr6:uid="{00000000-000C-0000-FFFF-FFFF74050000}" r="I61" connectionId="0">
    <xmlCellPr id="1" xr6:uid="{00000000-0010-0000-7405-000001000000}" uniqueName="P1081509">
      <xmlPr mapId="1" xpath="/GFI-IZD-POD/IPK-GFI-IZD-POD_1000344/P1081509" xmlDataType="decimal"/>
    </xmlCellPr>
  </singleXmlCell>
  <singleXmlCell id="1424" xr6:uid="{00000000-000C-0000-FFFF-FFFF75050000}" r="J61" connectionId="0">
    <xmlCellPr id="1" xr6:uid="{00000000-0010-0000-7505-000001000000}" uniqueName="P1081510">
      <xmlPr mapId="1" xpath="/GFI-IZD-POD/IPK-GFI-IZD-POD_1000344/P1081510" xmlDataType="decimal"/>
    </xmlCellPr>
  </singleXmlCell>
  <singleXmlCell id="1425" xr6:uid="{00000000-000C-0000-FFFF-FFFF76050000}" r="K61" connectionId="0">
    <xmlCellPr id="1" xr6:uid="{00000000-0010-0000-7605-000001000000}" uniqueName="P1081511">
      <xmlPr mapId="1" xpath="/GFI-IZD-POD/IPK-GFI-IZD-POD_1000344/P1081511" xmlDataType="decimal"/>
    </xmlCellPr>
  </singleXmlCell>
  <singleXmlCell id="1426" xr6:uid="{00000000-000C-0000-FFFF-FFFF77050000}" r="L61" connectionId="0">
    <xmlCellPr id="1" xr6:uid="{00000000-0010-0000-7705-000001000000}" uniqueName="P1081512">
      <xmlPr mapId="1" xpath="/GFI-IZD-POD/IPK-GFI-IZD-POD_1000344/P1081512" xmlDataType="decimal"/>
    </xmlCellPr>
  </singleXmlCell>
  <singleXmlCell id="1427" xr6:uid="{00000000-000C-0000-FFFF-FFFF78050000}" r="M61" connectionId="0">
    <xmlCellPr id="1" xr6:uid="{00000000-0010-0000-7805-000001000000}" uniqueName="P1081513">
      <xmlPr mapId="1" xpath="/GFI-IZD-POD/IPK-GFI-IZD-POD_1000344/P1081513" xmlDataType="decimal"/>
    </xmlCellPr>
  </singleXmlCell>
  <singleXmlCell id="1428" xr6:uid="{00000000-000C-0000-FFFF-FFFF79050000}" r="N61" connectionId="0">
    <xmlCellPr id="1" xr6:uid="{00000000-0010-0000-7905-000001000000}" uniqueName="P1081514">
      <xmlPr mapId="1" xpath="/GFI-IZD-POD/IPK-GFI-IZD-POD_1000344/P1081514" xmlDataType="decimal"/>
    </xmlCellPr>
  </singleXmlCell>
  <singleXmlCell id="1429" xr6:uid="{00000000-000C-0000-FFFF-FFFF7A050000}" r="O61" connectionId="0">
    <xmlCellPr id="1" xr6:uid="{00000000-0010-0000-7A05-000001000000}" uniqueName="P1081515">
      <xmlPr mapId="1" xpath="/GFI-IZD-POD/IPK-GFI-IZD-POD_1000344/P1081515" xmlDataType="decimal"/>
    </xmlCellPr>
  </singleXmlCell>
  <singleXmlCell id="1430" xr6:uid="{00000000-000C-0000-FFFF-FFFF7B050000}" r="P61" connectionId="0">
    <xmlCellPr id="1" xr6:uid="{00000000-0010-0000-7B05-000001000000}" uniqueName="P1082525">
      <xmlPr mapId="1" xpath="/GFI-IZD-POD/IPK-GFI-IZD-POD_1000344/P1082525" xmlDataType="decimal"/>
    </xmlCellPr>
  </singleXmlCell>
  <singleXmlCell id="1431" xr6:uid="{00000000-000C-0000-FFFF-FFFF7C050000}" r="Q61" connectionId="0">
    <xmlCellPr id="1" xr6:uid="{00000000-0010-0000-7C05-000001000000}" uniqueName="P1082527">
      <xmlPr mapId="1" xpath="/GFI-IZD-POD/IPK-GFI-IZD-POD_1000344/P1082527" xmlDataType="decimal"/>
    </xmlCellPr>
  </singleXmlCell>
  <singleXmlCell id="1432" xr6:uid="{00000000-000C-0000-FFFF-FFFF7D050000}" r="R61" connectionId="0">
    <xmlCellPr id="1" xr6:uid="{00000000-0010-0000-7D05-000001000000}" uniqueName="P1082528">
      <xmlPr mapId="1" xpath="/GFI-IZD-POD/IPK-GFI-IZD-POD_1000344/P1082528" xmlDataType="decimal"/>
    </xmlCellPr>
  </singleXmlCell>
  <singleXmlCell id="1433" xr6:uid="{00000000-000C-0000-FFFF-FFFF7E050000}" r="U61" connectionId="0">
    <xmlCellPr id="1" xr6:uid="{00000000-0010-0000-7E05-000001000000}" uniqueName="P1082529">
      <xmlPr mapId="1" xpath="/GFI-IZD-POD/IPK-GFI-IZD-POD_1000344/P1082529" xmlDataType="decimal"/>
    </xmlCellPr>
  </singleXmlCell>
  <singleXmlCell id="1434" xr6:uid="{00000000-000C-0000-FFFF-FFFF7F050000}" r="V61" connectionId="0">
    <xmlCellPr id="1" xr6:uid="{00000000-0010-0000-7F05-000001000000}" uniqueName="P1082530">
      <xmlPr mapId="1" xpath="/GFI-IZD-POD/IPK-GFI-IZD-POD_1000344/P1082530" xmlDataType="decimal"/>
    </xmlCellPr>
  </singleXmlCell>
  <singleXmlCell id="1435" xr6:uid="{00000000-000C-0000-FFFF-FFFF80050000}" r="W61" connectionId="0">
    <xmlCellPr id="1" xr6:uid="{00000000-0010-0000-8005-000001000000}" uniqueName="P1082532">
      <xmlPr mapId="1" xpath="/GFI-IZD-POD/IPK-GFI-IZD-POD_1000344/P1082532" xmlDataType="decimal"/>
    </xmlCellPr>
  </singleXmlCell>
  <singleXmlCell id="1436" xr6:uid="{00000000-000C-0000-FFFF-FFFF81050000}" r="X61" connectionId="0">
    <xmlCellPr id="1" xr6:uid="{00000000-0010-0000-8105-000001000000}" uniqueName="P1082442">
      <xmlPr mapId="1" xpath="/GFI-IZD-POD/IPK-GFI-IZD-POD_1000344/P1082442" xmlDataType="decimal"/>
    </xmlCellPr>
  </singleXmlCell>
  <singleXmlCell id="1437" xr6:uid="{00000000-000C-0000-FFFF-FFFF82050000}" r="Y61" connectionId="0">
    <xmlCellPr id="1" xr6:uid="{00000000-0010-0000-8205-000001000000}" uniqueName="P1082533">
      <xmlPr mapId="1" xpath="/GFI-IZD-POD/IPK-GFI-IZD-POD_1000344/P1082533" xmlDataType="decimal"/>
    </xmlCellPr>
  </singleXmlCell>
  <singleXmlCell id="1438" xr6:uid="{00000000-000C-0000-FFFF-FFFF83050000}" r="H62" connectionId="0">
    <xmlCellPr id="1" xr6:uid="{00000000-0010-0000-8305-000001000000}" uniqueName="P1081516">
      <xmlPr mapId="1" xpath="/GFI-IZD-POD/IPK-GFI-IZD-POD_1000344/P1081516" xmlDataType="decimal"/>
    </xmlCellPr>
  </singleXmlCell>
  <singleXmlCell id="1439" xr6:uid="{00000000-000C-0000-FFFF-FFFF84050000}" r="I62" connectionId="0">
    <xmlCellPr id="1" xr6:uid="{00000000-0010-0000-8405-000001000000}" uniqueName="P1081517">
      <xmlPr mapId="1" xpath="/GFI-IZD-POD/IPK-GFI-IZD-POD_1000344/P1081517" xmlDataType="decimal"/>
    </xmlCellPr>
  </singleXmlCell>
  <singleXmlCell id="1440" xr6:uid="{00000000-000C-0000-FFFF-FFFF85050000}" r="J62" connectionId="0">
    <xmlCellPr id="1" xr6:uid="{00000000-0010-0000-8505-000001000000}" uniqueName="P1081518">
      <xmlPr mapId="1" xpath="/GFI-IZD-POD/IPK-GFI-IZD-POD_1000344/P1081518" xmlDataType="decimal"/>
    </xmlCellPr>
  </singleXmlCell>
  <singleXmlCell id="1441" xr6:uid="{00000000-000C-0000-FFFF-FFFF86050000}" r="K62" connectionId="0">
    <xmlCellPr id="1" xr6:uid="{00000000-0010-0000-8605-000001000000}" uniqueName="P1081519">
      <xmlPr mapId="1" xpath="/GFI-IZD-POD/IPK-GFI-IZD-POD_1000344/P1081519" xmlDataType="decimal"/>
    </xmlCellPr>
  </singleXmlCell>
  <singleXmlCell id="1442" xr6:uid="{00000000-000C-0000-FFFF-FFFF87050000}" r="L62" connectionId="0">
    <xmlCellPr id="1" xr6:uid="{00000000-0010-0000-8705-000001000000}" uniqueName="P1081520">
      <xmlPr mapId="1" xpath="/GFI-IZD-POD/IPK-GFI-IZD-POD_1000344/P1081520" xmlDataType="decimal"/>
    </xmlCellPr>
  </singleXmlCell>
  <singleXmlCell id="1443" xr6:uid="{00000000-000C-0000-FFFF-FFFF88050000}" r="M62" connectionId="0">
    <xmlCellPr id="1" xr6:uid="{00000000-0010-0000-8805-000001000000}" uniqueName="P1081521">
      <xmlPr mapId="1" xpath="/GFI-IZD-POD/IPK-GFI-IZD-POD_1000344/P1081521" xmlDataType="decimal"/>
    </xmlCellPr>
  </singleXmlCell>
  <singleXmlCell id="1444" xr6:uid="{00000000-000C-0000-FFFF-FFFF89050000}" r="N62" connectionId="0">
    <xmlCellPr id="1" xr6:uid="{00000000-0010-0000-8905-000001000000}" uniqueName="P1081522">
      <xmlPr mapId="1" xpath="/GFI-IZD-POD/IPK-GFI-IZD-POD_1000344/P1081522" xmlDataType="decimal"/>
    </xmlCellPr>
  </singleXmlCell>
  <singleXmlCell id="1445" xr6:uid="{00000000-000C-0000-FFFF-FFFF8A050000}" r="O62" connectionId="0">
    <xmlCellPr id="1" xr6:uid="{00000000-0010-0000-8A05-000001000000}" uniqueName="P1081523">
      <xmlPr mapId="1" xpath="/GFI-IZD-POD/IPK-GFI-IZD-POD_1000344/P1081523" xmlDataType="decimal"/>
    </xmlCellPr>
  </singleXmlCell>
  <singleXmlCell id="1446" xr6:uid="{00000000-000C-0000-FFFF-FFFF8B050000}" r="P62" connectionId="0">
    <xmlCellPr id="1" xr6:uid="{00000000-0010-0000-8B05-000001000000}" uniqueName="P1082550">
      <xmlPr mapId="1" xpath="/GFI-IZD-POD/IPK-GFI-IZD-POD_1000344/P1082550" xmlDataType="decimal"/>
    </xmlCellPr>
  </singleXmlCell>
  <singleXmlCell id="1447" xr6:uid="{00000000-000C-0000-FFFF-FFFF8C050000}" r="Q62" connectionId="0">
    <xmlCellPr id="1" xr6:uid="{00000000-0010-0000-8C05-000001000000}" uniqueName="P1082552">
      <xmlPr mapId="1" xpath="/GFI-IZD-POD/IPK-GFI-IZD-POD_1000344/P1082552" xmlDataType="decimal"/>
    </xmlCellPr>
  </singleXmlCell>
  <singleXmlCell id="1448" xr6:uid="{00000000-000C-0000-FFFF-FFFF8D050000}" r="R62" connectionId="0">
    <xmlCellPr id="1" xr6:uid="{00000000-0010-0000-8D05-000001000000}" uniqueName="P1082554">
      <xmlPr mapId="1" xpath="/GFI-IZD-POD/IPK-GFI-IZD-POD_1000344/P1082554" xmlDataType="decimal"/>
    </xmlCellPr>
  </singleXmlCell>
  <singleXmlCell id="1449" xr6:uid="{00000000-000C-0000-FFFF-FFFF8E050000}" r="U62" connectionId="0">
    <xmlCellPr id="1" xr6:uid="{00000000-0010-0000-8E05-000001000000}" uniqueName="P1082558">
      <xmlPr mapId="1" xpath="/GFI-IZD-POD/IPK-GFI-IZD-POD_1000344/P1082558" xmlDataType="decimal"/>
    </xmlCellPr>
  </singleXmlCell>
  <singleXmlCell id="1450" xr6:uid="{00000000-000C-0000-FFFF-FFFF8F050000}" r="V62" connectionId="0">
    <xmlCellPr id="1" xr6:uid="{00000000-0010-0000-8F05-000001000000}" uniqueName="P1082562">
      <xmlPr mapId="1" xpath="/GFI-IZD-POD/IPK-GFI-IZD-POD_1000344/P1082562" xmlDataType="decimal"/>
    </xmlCellPr>
  </singleXmlCell>
  <singleXmlCell id="1451" xr6:uid="{00000000-000C-0000-FFFF-FFFF90050000}" r="W62" connectionId="0">
    <xmlCellPr id="1" xr6:uid="{00000000-0010-0000-9005-000001000000}" uniqueName="P1082564">
      <xmlPr mapId="1" xpath="/GFI-IZD-POD/IPK-GFI-IZD-POD_1000344/P1082564" xmlDataType="decimal"/>
    </xmlCellPr>
  </singleXmlCell>
  <singleXmlCell id="1452" xr6:uid="{00000000-000C-0000-FFFF-FFFF91050000}" r="X62" connectionId="0">
    <xmlCellPr id="1" xr6:uid="{00000000-0010-0000-9105-000001000000}" uniqueName="P1082566">
      <xmlPr mapId="1" xpath="/GFI-IZD-POD/IPK-GFI-IZD-POD_1000344/P1082566" xmlDataType="decimal"/>
    </xmlCellPr>
  </singleXmlCell>
  <singleXmlCell id="1453" xr6:uid="{00000000-000C-0000-FFFF-FFFF92050000}" r="Y62" connectionId="0">
    <xmlCellPr id="1" xr6:uid="{00000000-0010-0000-9205-000001000000}" uniqueName="P1082445">
      <xmlPr mapId="1" xpath="/GFI-IZD-POD/IPK-GFI-IZD-POD_1000344/P1082445" xmlDataType="decimal"/>
    </xmlCellPr>
  </singleXmlCell>
  <singleXmlCell id="1454" xr6:uid="{00000000-000C-0000-FFFF-FFFF93050000}" r="H63" connectionId="0">
    <xmlCellPr id="1" xr6:uid="{00000000-0010-0000-9305-000001000000}" uniqueName="P1081524">
      <xmlPr mapId="1" xpath="/GFI-IZD-POD/IPK-GFI-IZD-POD_1000344/P1081524" xmlDataType="decimal"/>
    </xmlCellPr>
  </singleXmlCell>
  <singleXmlCell id="1455" xr6:uid="{00000000-000C-0000-FFFF-FFFF94050000}" r="I63" connectionId="0">
    <xmlCellPr id="1" xr6:uid="{00000000-0010-0000-9405-000001000000}" uniqueName="P1081525">
      <xmlPr mapId="1" xpath="/GFI-IZD-POD/IPK-GFI-IZD-POD_1000344/P1081525" xmlDataType="decimal"/>
    </xmlCellPr>
  </singleXmlCell>
  <singleXmlCell id="1456" xr6:uid="{00000000-000C-0000-FFFF-FFFF95050000}" r="J63" connectionId="0">
    <xmlCellPr id="1" xr6:uid="{00000000-0010-0000-9505-000001000000}" uniqueName="P1081526">
      <xmlPr mapId="1" xpath="/GFI-IZD-POD/IPK-GFI-IZD-POD_1000344/P1081526" xmlDataType="decimal"/>
    </xmlCellPr>
  </singleXmlCell>
  <singleXmlCell id="1457" xr6:uid="{00000000-000C-0000-FFFF-FFFF96050000}" r="K63" connectionId="0">
    <xmlCellPr id="1" xr6:uid="{00000000-0010-0000-9605-000001000000}" uniqueName="P1081527">
      <xmlPr mapId="1" xpath="/GFI-IZD-POD/IPK-GFI-IZD-POD_1000344/P1081527" xmlDataType="decimal"/>
    </xmlCellPr>
  </singleXmlCell>
  <singleXmlCell id="1458" xr6:uid="{00000000-000C-0000-FFFF-FFFF97050000}" r="L63" connectionId="0">
    <xmlCellPr id="1" xr6:uid="{00000000-0010-0000-9705-000001000000}" uniqueName="P1081528">
      <xmlPr mapId="1" xpath="/GFI-IZD-POD/IPK-GFI-IZD-POD_1000344/P1081528" xmlDataType="decimal"/>
    </xmlCellPr>
  </singleXmlCell>
  <singleXmlCell id="1459" xr6:uid="{00000000-000C-0000-FFFF-FFFF98050000}" r="M63" connectionId="0">
    <xmlCellPr id="1" xr6:uid="{00000000-0010-0000-9805-000001000000}" uniqueName="P1081529">
      <xmlPr mapId="1" xpath="/GFI-IZD-POD/IPK-GFI-IZD-POD_1000344/P1081529" xmlDataType="decimal"/>
    </xmlCellPr>
  </singleXmlCell>
  <singleXmlCell id="1460" xr6:uid="{00000000-000C-0000-FFFF-FFFF99050000}" r="N63" connectionId="0">
    <xmlCellPr id="1" xr6:uid="{00000000-0010-0000-9905-000001000000}" uniqueName="P1081530">
      <xmlPr mapId="1" xpath="/GFI-IZD-POD/IPK-GFI-IZD-POD_1000344/P1081530" xmlDataType="decimal"/>
    </xmlCellPr>
  </singleXmlCell>
  <singleXmlCell id="1461" xr6:uid="{00000000-000C-0000-FFFF-FFFF9A050000}" r="O63" connectionId="0">
    <xmlCellPr id="1" xr6:uid="{00000000-0010-0000-9A05-000001000000}" uniqueName="P1081531">
      <xmlPr mapId="1" xpath="/GFI-IZD-POD/IPK-GFI-IZD-POD_1000344/P1081531" xmlDataType="decimal"/>
    </xmlCellPr>
  </singleXmlCell>
  <singleXmlCell id="1462" xr6:uid="{00000000-000C-0000-FFFF-FFFF9B050000}" r="P63" connectionId="0">
    <xmlCellPr id="1" xr6:uid="{00000000-0010-0000-9B05-000001000000}" uniqueName="P1082568">
      <xmlPr mapId="1" xpath="/GFI-IZD-POD/IPK-GFI-IZD-POD_1000344/P1082568" xmlDataType="decimal"/>
    </xmlCellPr>
  </singleXmlCell>
  <singleXmlCell id="1463" xr6:uid="{00000000-000C-0000-FFFF-FFFF9C050000}" r="Q63" connectionId="0">
    <xmlCellPr id="1" xr6:uid="{00000000-0010-0000-9C05-000001000000}" uniqueName="P1082570">
      <xmlPr mapId="1" xpath="/GFI-IZD-POD/IPK-GFI-IZD-POD_1000344/P1082570" xmlDataType="decimal"/>
    </xmlCellPr>
  </singleXmlCell>
  <singleXmlCell id="1464" xr6:uid="{00000000-000C-0000-FFFF-FFFF9D050000}" r="R63" connectionId="0">
    <xmlCellPr id="1" xr6:uid="{00000000-0010-0000-9D05-000001000000}" uniqueName="P1082573">
      <xmlPr mapId="1" xpath="/GFI-IZD-POD/IPK-GFI-IZD-POD_1000344/P1082573" xmlDataType="decimal"/>
    </xmlCellPr>
  </singleXmlCell>
  <singleXmlCell id="1465" xr6:uid="{00000000-000C-0000-FFFF-FFFF9E050000}" r="U63" connectionId="0">
    <xmlCellPr id="1" xr6:uid="{00000000-0010-0000-9E05-000001000000}" uniqueName="P1082576">
      <xmlPr mapId="1" xpath="/GFI-IZD-POD/IPK-GFI-IZD-POD_1000344/P1082576" xmlDataType="decimal"/>
    </xmlCellPr>
  </singleXmlCell>
  <singleXmlCell id="1466" xr6:uid="{00000000-000C-0000-FFFF-FFFF9F050000}" r="V63" connectionId="0">
    <xmlCellPr id="1" xr6:uid="{00000000-0010-0000-9F05-000001000000}" uniqueName="P1082578">
      <xmlPr mapId="1" xpath="/GFI-IZD-POD/IPK-GFI-IZD-POD_1000344/P1082578" xmlDataType="decimal"/>
    </xmlCellPr>
  </singleXmlCell>
  <singleXmlCell id="1467" xr6:uid="{00000000-000C-0000-FFFF-FFFFA0050000}" r="W63" connectionId="0">
    <xmlCellPr id="1" xr6:uid="{00000000-0010-0000-A005-000001000000}" uniqueName="P1082580">
      <xmlPr mapId="1" xpath="/GFI-IZD-POD/IPK-GFI-IZD-POD_1000344/P1082580" xmlDataType="decimal"/>
    </xmlCellPr>
  </singleXmlCell>
  <singleXmlCell id="1468" xr6:uid="{00000000-000C-0000-FFFF-FFFFA1050000}" r="X63" connectionId="0">
    <xmlCellPr id="1" xr6:uid="{00000000-0010-0000-A105-000001000000}" uniqueName="P1082582">
      <xmlPr mapId="1" xpath="/GFI-IZD-POD/IPK-GFI-IZD-POD_1000344/P1082582" xmlDataType="decimal"/>
    </xmlCellPr>
  </singleXmlCell>
  <singleXmlCell id="1469" xr6:uid="{00000000-000C-0000-FFFF-FFFFA2050000}" r="Y63" connectionId="0">
    <xmlCellPr id="1" xr6:uid="{00000000-0010-0000-A205-000001000000}" uniqueName="P1082584">
      <xmlPr mapId="1" xpath="/GFI-IZD-POD/IPK-GFI-IZD-POD_1000344/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view="pageBreakPreview" topLeftCell="A13" zoomScale="115" zoomScaleNormal="100" zoomScaleSheetLayoutView="115" workbookViewId="0">
      <selection activeCell="E6" sqref="E6"/>
    </sheetView>
  </sheetViews>
  <sheetFormatPr defaultRowHeight="12.75" x14ac:dyDescent="0.2"/>
  <cols>
    <col min="1" max="1" width="12.42578125" customWidth="1"/>
    <col min="2" max="2" width="9.140625" customWidth="1"/>
    <col min="9" max="9" width="12.7109375" customWidth="1"/>
    <col min="10" max="10" width="12" bestFit="1" customWidth="1"/>
  </cols>
  <sheetData>
    <row r="1" spans="1:10" ht="15.75" x14ac:dyDescent="0.2">
      <c r="A1" s="151"/>
      <c r="B1" s="152"/>
      <c r="C1" s="152"/>
      <c r="D1" s="27"/>
      <c r="E1" s="27"/>
      <c r="F1" s="27"/>
      <c r="G1" s="27"/>
      <c r="H1" s="27"/>
      <c r="I1" s="27"/>
      <c r="J1" s="28"/>
    </row>
    <row r="2" spans="1:10" ht="14.45" customHeight="1" x14ac:dyDescent="0.2">
      <c r="A2" s="153" t="s">
        <v>0</v>
      </c>
      <c r="B2" s="154"/>
      <c r="C2" s="154"/>
      <c r="D2" s="154"/>
      <c r="E2" s="154"/>
      <c r="F2" s="154"/>
      <c r="G2" s="154"/>
      <c r="H2" s="154"/>
      <c r="I2" s="154"/>
      <c r="J2" s="155"/>
    </row>
    <row r="3" spans="1:10" ht="15" x14ac:dyDescent="0.2">
      <c r="A3" s="78"/>
      <c r="B3" s="79"/>
      <c r="C3" s="79"/>
      <c r="D3" s="79"/>
      <c r="E3" s="79"/>
      <c r="F3" s="79"/>
      <c r="G3" s="79"/>
      <c r="H3" s="79"/>
      <c r="I3" s="79"/>
      <c r="J3" s="80"/>
    </row>
    <row r="4" spans="1:10" ht="33.6" customHeight="1" x14ac:dyDescent="0.2">
      <c r="A4" s="156" t="s">
        <v>1</v>
      </c>
      <c r="B4" s="157"/>
      <c r="C4" s="157"/>
      <c r="D4" s="157"/>
      <c r="E4" s="158">
        <v>45292</v>
      </c>
      <c r="F4" s="159"/>
      <c r="G4" s="86" t="s">
        <v>2</v>
      </c>
      <c r="H4" s="158">
        <v>45657</v>
      </c>
      <c r="I4" s="159"/>
      <c r="J4" s="29"/>
    </row>
    <row r="5" spans="1:10" s="91" customFormat="1" ht="10.15" customHeight="1" x14ac:dyDescent="0.25">
      <c r="A5" s="160"/>
      <c r="B5" s="161"/>
      <c r="C5" s="161"/>
      <c r="D5" s="161"/>
      <c r="E5" s="161"/>
      <c r="F5" s="161"/>
      <c r="G5" s="161"/>
      <c r="H5" s="161"/>
      <c r="I5" s="161"/>
      <c r="J5" s="162"/>
    </row>
    <row r="6" spans="1:10" ht="20.45" customHeight="1" x14ac:dyDescent="0.2">
      <c r="A6" s="81"/>
      <c r="B6" s="92" t="s">
        <v>3</v>
      </c>
      <c r="C6" s="82"/>
      <c r="D6" s="82"/>
      <c r="E6" s="104">
        <v>2024</v>
      </c>
      <c r="F6" s="93"/>
      <c r="G6" s="86"/>
      <c r="H6" s="93"/>
      <c r="I6" s="93"/>
      <c r="J6" s="38"/>
    </row>
    <row r="7" spans="1:10" s="95" customFormat="1" ht="10.9" customHeight="1" x14ac:dyDescent="0.2">
      <c r="A7" s="81"/>
      <c r="B7" s="82"/>
      <c r="C7" s="82"/>
      <c r="D7" s="82"/>
      <c r="E7" s="94"/>
      <c r="F7" s="94"/>
      <c r="G7" s="86"/>
      <c r="H7" s="94"/>
      <c r="I7" s="94"/>
      <c r="J7" s="38"/>
    </row>
    <row r="8" spans="1:10" ht="37.9" customHeight="1" x14ac:dyDescent="0.2">
      <c r="A8" s="164" t="s">
        <v>4</v>
      </c>
      <c r="B8" s="165"/>
      <c r="C8" s="165"/>
      <c r="D8" s="165"/>
      <c r="E8" s="165"/>
      <c r="F8" s="165"/>
      <c r="G8" s="165"/>
      <c r="H8" s="165"/>
      <c r="I8" s="165"/>
      <c r="J8" s="30"/>
    </row>
    <row r="9" spans="1:10" ht="14.25" x14ac:dyDescent="0.2">
      <c r="A9" s="31"/>
      <c r="B9" s="74"/>
      <c r="C9" s="74"/>
      <c r="D9" s="74"/>
      <c r="E9" s="163"/>
      <c r="F9" s="163"/>
      <c r="G9" s="113"/>
      <c r="H9" s="113"/>
      <c r="I9" s="84"/>
      <c r="J9" s="85"/>
    </row>
    <row r="10" spans="1:10" ht="25.9" customHeight="1" x14ac:dyDescent="0.2">
      <c r="A10" s="131" t="s">
        <v>5</v>
      </c>
      <c r="B10" s="132"/>
      <c r="C10" s="143" t="s">
        <v>493</v>
      </c>
      <c r="D10" s="144"/>
      <c r="E10" s="76"/>
      <c r="F10" s="116" t="s">
        <v>6</v>
      </c>
      <c r="G10" s="142"/>
      <c r="H10" s="125" t="s">
        <v>494</v>
      </c>
      <c r="I10" s="126"/>
      <c r="J10" s="32"/>
    </row>
    <row r="11" spans="1:10" ht="15.6" customHeight="1" x14ac:dyDescent="0.2">
      <c r="A11" s="31"/>
      <c r="B11" s="74"/>
      <c r="C11" s="74"/>
      <c r="D11" s="74"/>
      <c r="E11" s="150"/>
      <c r="F11" s="150"/>
      <c r="G11" s="150"/>
      <c r="H11" s="150"/>
      <c r="I11" s="77"/>
      <c r="J11" s="32"/>
    </row>
    <row r="12" spans="1:10" ht="21" customHeight="1" x14ac:dyDescent="0.2">
      <c r="A12" s="115" t="s">
        <v>7</v>
      </c>
      <c r="B12" s="132"/>
      <c r="C12" s="143" t="s">
        <v>495</v>
      </c>
      <c r="D12" s="144"/>
      <c r="E12" s="149"/>
      <c r="F12" s="150"/>
      <c r="G12" s="150"/>
      <c r="H12" s="150"/>
      <c r="I12" s="77"/>
      <c r="J12" s="32"/>
    </row>
    <row r="13" spans="1:10" ht="10.9" customHeight="1" x14ac:dyDescent="0.2">
      <c r="A13" s="76"/>
      <c r="B13" s="77"/>
      <c r="C13" s="74"/>
      <c r="D13" s="74"/>
      <c r="E13" s="113"/>
      <c r="F13" s="113"/>
      <c r="G13" s="113"/>
      <c r="H13" s="113"/>
      <c r="I13" s="74"/>
      <c r="J13" s="33"/>
    </row>
    <row r="14" spans="1:10" ht="22.9" customHeight="1" x14ac:dyDescent="0.2">
      <c r="A14" s="115" t="s">
        <v>8</v>
      </c>
      <c r="B14" s="142"/>
      <c r="C14" s="143" t="s">
        <v>496</v>
      </c>
      <c r="D14" s="144"/>
      <c r="E14" s="148"/>
      <c r="F14" s="133"/>
      <c r="G14" s="90" t="s">
        <v>9</v>
      </c>
      <c r="H14" s="143" t="s">
        <v>497</v>
      </c>
      <c r="I14" s="144"/>
      <c r="J14" s="87"/>
    </row>
    <row r="15" spans="1:10" ht="14.45" customHeight="1" x14ac:dyDescent="0.2">
      <c r="A15" s="76"/>
      <c r="B15" s="77"/>
      <c r="C15" s="74"/>
      <c r="D15" s="74"/>
      <c r="E15" s="113"/>
      <c r="F15" s="113"/>
      <c r="G15" s="113"/>
      <c r="H15" s="113"/>
      <c r="I15" s="74"/>
      <c r="J15" s="33"/>
    </row>
    <row r="16" spans="1:10" ht="13.15" customHeight="1" x14ac:dyDescent="0.2">
      <c r="A16" s="115" t="s">
        <v>10</v>
      </c>
      <c r="B16" s="142"/>
      <c r="C16" s="143" t="s">
        <v>498</v>
      </c>
      <c r="D16" s="144"/>
      <c r="E16" s="83"/>
      <c r="F16" s="83"/>
      <c r="G16" s="83"/>
      <c r="H16" s="83"/>
      <c r="I16" s="83"/>
      <c r="J16" s="87"/>
    </row>
    <row r="17" spans="1:10" ht="14.45" customHeight="1" x14ac:dyDescent="0.2">
      <c r="A17" s="145"/>
      <c r="B17" s="146"/>
      <c r="C17" s="146"/>
      <c r="D17" s="146"/>
      <c r="E17" s="146"/>
      <c r="F17" s="146"/>
      <c r="G17" s="146"/>
      <c r="H17" s="146"/>
      <c r="I17" s="146"/>
      <c r="J17" s="147"/>
    </row>
    <row r="18" spans="1:10" x14ac:dyDescent="0.2">
      <c r="A18" s="131" t="s">
        <v>11</v>
      </c>
      <c r="B18" s="132"/>
      <c r="C18" s="117" t="s">
        <v>499</v>
      </c>
      <c r="D18" s="118"/>
      <c r="E18" s="118"/>
      <c r="F18" s="118"/>
      <c r="G18" s="118"/>
      <c r="H18" s="118"/>
      <c r="I18" s="118"/>
      <c r="J18" s="119"/>
    </row>
    <row r="19" spans="1:10" ht="14.25" x14ac:dyDescent="0.2">
      <c r="A19" s="31"/>
      <c r="B19" s="74"/>
      <c r="C19" s="89"/>
      <c r="D19" s="74"/>
      <c r="E19" s="113"/>
      <c r="F19" s="113"/>
      <c r="G19" s="113"/>
      <c r="H19" s="113"/>
      <c r="I19" s="74"/>
      <c r="J19" s="33"/>
    </row>
    <row r="20" spans="1:10" ht="14.25" x14ac:dyDescent="0.2">
      <c r="A20" s="131" t="s">
        <v>12</v>
      </c>
      <c r="B20" s="132"/>
      <c r="C20" s="125">
        <v>20340</v>
      </c>
      <c r="D20" s="126"/>
      <c r="E20" s="113"/>
      <c r="F20" s="113"/>
      <c r="G20" s="117" t="s">
        <v>501</v>
      </c>
      <c r="H20" s="118"/>
      <c r="I20" s="118"/>
      <c r="J20" s="119"/>
    </row>
    <row r="21" spans="1:10" ht="14.25" x14ac:dyDescent="0.2">
      <c r="A21" s="31"/>
      <c r="B21" s="74"/>
      <c r="C21" s="74"/>
      <c r="D21" s="74"/>
      <c r="E21" s="113"/>
      <c r="F21" s="113"/>
      <c r="G21" s="113"/>
      <c r="H21" s="113"/>
      <c r="I21" s="74"/>
      <c r="J21" s="33"/>
    </row>
    <row r="22" spans="1:10" x14ac:dyDescent="0.2">
      <c r="A22" s="131" t="s">
        <v>13</v>
      </c>
      <c r="B22" s="132"/>
      <c r="C22" s="117" t="s">
        <v>502</v>
      </c>
      <c r="D22" s="118"/>
      <c r="E22" s="118"/>
      <c r="F22" s="118"/>
      <c r="G22" s="118"/>
      <c r="H22" s="118"/>
      <c r="I22" s="118"/>
      <c r="J22" s="119"/>
    </row>
    <row r="23" spans="1:10" ht="14.25" x14ac:dyDescent="0.2">
      <c r="A23" s="31"/>
      <c r="B23" s="74"/>
      <c r="C23" s="74"/>
      <c r="D23" s="74"/>
      <c r="E23" s="113"/>
      <c r="F23" s="113"/>
      <c r="G23" s="113"/>
      <c r="H23" s="113"/>
      <c r="I23" s="74"/>
      <c r="J23" s="33"/>
    </row>
    <row r="24" spans="1:10" ht="14.25" x14ac:dyDescent="0.2">
      <c r="A24" s="131" t="s">
        <v>14</v>
      </c>
      <c r="B24" s="132"/>
      <c r="C24" s="137" t="s">
        <v>500</v>
      </c>
      <c r="D24" s="138"/>
      <c r="E24" s="138"/>
      <c r="F24" s="138"/>
      <c r="G24" s="138"/>
      <c r="H24" s="138"/>
      <c r="I24" s="138"/>
      <c r="J24" s="139"/>
    </row>
    <row r="25" spans="1:10" ht="14.25" x14ac:dyDescent="0.2">
      <c r="A25" s="31"/>
      <c r="B25" s="74"/>
      <c r="C25" s="89"/>
      <c r="D25" s="74"/>
      <c r="E25" s="113"/>
      <c r="F25" s="113"/>
      <c r="G25" s="113"/>
      <c r="H25" s="113"/>
      <c r="I25" s="74"/>
      <c r="J25" s="33"/>
    </row>
    <row r="26" spans="1:10" ht="14.25" x14ac:dyDescent="0.2">
      <c r="A26" s="131" t="s">
        <v>15</v>
      </c>
      <c r="B26" s="132"/>
      <c r="C26" s="137" t="s">
        <v>503</v>
      </c>
      <c r="D26" s="138"/>
      <c r="E26" s="138"/>
      <c r="F26" s="138"/>
      <c r="G26" s="138"/>
      <c r="H26" s="138"/>
      <c r="I26" s="138"/>
      <c r="J26" s="139"/>
    </row>
    <row r="27" spans="1:10" ht="13.9" customHeight="1" x14ac:dyDescent="0.2">
      <c r="A27" s="31"/>
      <c r="B27" s="74"/>
      <c r="C27" s="89"/>
      <c r="D27" s="74"/>
      <c r="E27" s="113"/>
      <c r="F27" s="113"/>
      <c r="G27" s="113"/>
      <c r="H27" s="113"/>
      <c r="I27" s="74"/>
      <c r="J27" s="33"/>
    </row>
    <row r="28" spans="1:10" ht="22.9" customHeight="1" x14ac:dyDescent="0.2">
      <c r="A28" s="115" t="s">
        <v>16</v>
      </c>
      <c r="B28" s="132"/>
      <c r="C28" s="60">
        <v>436</v>
      </c>
      <c r="D28" s="34"/>
      <c r="E28" s="136"/>
      <c r="F28" s="136"/>
      <c r="G28" s="136"/>
      <c r="H28" s="136"/>
      <c r="I28" s="140"/>
      <c r="J28" s="141"/>
    </row>
    <row r="29" spans="1:10" ht="14.25" x14ac:dyDescent="0.2">
      <c r="A29" s="31"/>
      <c r="B29" s="74"/>
      <c r="C29" s="74"/>
      <c r="D29" s="74"/>
      <c r="E29" s="113"/>
      <c r="F29" s="113"/>
      <c r="G29" s="113"/>
      <c r="H29" s="113"/>
      <c r="I29" s="74"/>
      <c r="J29" s="33"/>
    </row>
    <row r="30" spans="1:10" ht="15" x14ac:dyDescent="0.2">
      <c r="A30" s="131" t="s">
        <v>17</v>
      </c>
      <c r="B30" s="132"/>
      <c r="C30" s="103" t="s">
        <v>504</v>
      </c>
      <c r="D30" s="127" t="s">
        <v>18</v>
      </c>
      <c r="E30" s="128"/>
      <c r="F30" s="128"/>
      <c r="G30" s="128"/>
      <c r="H30" s="96" t="s">
        <v>19</v>
      </c>
      <c r="I30" s="97" t="s">
        <v>20</v>
      </c>
      <c r="J30" s="98"/>
    </row>
    <row r="31" spans="1:10" x14ac:dyDescent="0.2">
      <c r="A31" s="131"/>
      <c r="B31" s="132"/>
      <c r="C31" s="35"/>
      <c r="D31" s="86"/>
      <c r="E31" s="133"/>
      <c r="F31" s="133"/>
      <c r="G31" s="133"/>
      <c r="H31" s="133"/>
      <c r="I31" s="134"/>
      <c r="J31" s="135"/>
    </row>
    <row r="32" spans="1:10" x14ac:dyDescent="0.2">
      <c r="A32" s="131" t="s">
        <v>21</v>
      </c>
      <c r="B32" s="132"/>
      <c r="C32" s="60" t="s">
        <v>505</v>
      </c>
      <c r="D32" s="127" t="s">
        <v>22</v>
      </c>
      <c r="E32" s="128"/>
      <c r="F32" s="128"/>
      <c r="G32" s="128"/>
      <c r="H32" s="99" t="s">
        <v>23</v>
      </c>
      <c r="I32" s="100" t="s">
        <v>24</v>
      </c>
      <c r="J32" s="101"/>
    </row>
    <row r="33" spans="1:10" ht="14.25" x14ac:dyDescent="0.2">
      <c r="A33" s="31"/>
      <c r="B33" s="74"/>
      <c r="C33" s="74"/>
      <c r="D33" s="74"/>
      <c r="E33" s="113"/>
      <c r="F33" s="113"/>
      <c r="G33" s="113"/>
      <c r="H33" s="113"/>
      <c r="I33" s="74"/>
      <c r="J33" s="33"/>
    </row>
    <row r="34" spans="1:10" x14ac:dyDescent="0.2">
      <c r="A34" s="127" t="s">
        <v>25</v>
      </c>
      <c r="B34" s="128"/>
      <c r="C34" s="128"/>
      <c r="D34" s="128"/>
      <c r="E34" s="128" t="s">
        <v>26</v>
      </c>
      <c r="F34" s="128"/>
      <c r="G34" s="128"/>
      <c r="H34" s="128"/>
      <c r="I34" s="128"/>
      <c r="J34" s="36" t="s">
        <v>27</v>
      </c>
    </row>
    <row r="35" spans="1:10" ht="14.25" x14ac:dyDescent="0.2">
      <c r="A35" s="31"/>
      <c r="B35" s="74"/>
      <c r="C35" s="74"/>
      <c r="D35" s="74"/>
      <c r="E35" s="113"/>
      <c r="F35" s="113"/>
      <c r="G35" s="113"/>
      <c r="H35" s="113"/>
      <c r="I35" s="74"/>
      <c r="J35" s="85"/>
    </row>
    <row r="36" spans="1:10" x14ac:dyDescent="0.2">
      <c r="A36" s="120" t="s">
        <v>514</v>
      </c>
      <c r="B36" s="121"/>
      <c r="C36" s="121"/>
      <c r="D36" s="121"/>
      <c r="E36" s="120" t="s">
        <v>517</v>
      </c>
      <c r="F36" s="121"/>
      <c r="G36" s="121"/>
      <c r="H36" s="121"/>
      <c r="I36" s="122"/>
      <c r="J36" s="75">
        <v>1400282</v>
      </c>
    </row>
    <row r="37" spans="1:10" ht="14.25" x14ac:dyDescent="0.2">
      <c r="A37" s="31"/>
      <c r="B37" s="74"/>
      <c r="C37" s="89"/>
      <c r="D37" s="130"/>
      <c r="E37" s="130"/>
      <c r="F37" s="130"/>
      <c r="G37" s="130"/>
      <c r="H37" s="130"/>
      <c r="I37" s="130"/>
      <c r="J37" s="33"/>
    </row>
    <row r="38" spans="1:10" x14ac:dyDescent="0.2">
      <c r="A38" s="120" t="s">
        <v>515</v>
      </c>
      <c r="B38" s="121"/>
      <c r="C38" s="121"/>
      <c r="D38" s="122"/>
      <c r="E38" s="120" t="s">
        <v>518</v>
      </c>
      <c r="F38" s="121"/>
      <c r="G38" s="121"/>
      <c r="H38" s="121"/>
      <c r="I38" s="122"/>
      <c r="J38" s="60">
        <v>1556258</v>
      </c>
    </row>
    <row r="39" spans="1:10" ht="14.25" x14ac:dyDescent="0.2">
      <c r="A39" s="31"/>
      <c r="B39" s="74"/>
      <c r="C39" s="89"/>
      <c r="D39" s="88"/>
      <c r="E39" s="130"/>
      <c r="F39" s="130"/>
      <c r="G39" s="130"/>
      <c r="H39" s="130"/>
      <c r="I39" s="77"/>
      <c r="J39" s="33"/>
    </row>
    <row r="40" spans="1:10" x14ac:dyDescent="0.2">
      <c r="A40" s="120" t="s">
        <v>516</v>
      </c>
      <c r="B40" s="121"/>
      <c r="C40" s="121"/>
      <c r="D40" s="122"/>
      <c r="E40" s="120" t="s">
        <v>519</v>
      </c>
      <c r="F40" s="121"/>
      <c r="G40" s="121"/>
      <c r="H40" s="121"/>
      <c r="I40" s="122"/>
      <c r="J40" s="60">
        <v>1388592</v>
      </c>
    </row>
    <row r="41" spans="1:10" ht="14.25" x14ac:dyDescent="0.2">
      <c r="A41" s="31"/>
      <c r="B41" s="74"/>
      <c r="C41" s="89"/>
      <c r="D41" s="88"/>
      <c r="E41" s="130"/>
      <c r="F41" s="130"/>
      <c r="G41" s="130"/>
      <c r="H41" s="130"/>
      <c r="I41" s="77"/>
      <c r="J41" s="33"/>
    </row>
    <row r="42" spans="1:10" x14ac:dyDescent="0.2">
      <c r="A42" s="120" t="s">
        <v>522</v>
      </c>
      <c r="B42" s="121"/>
      <c r="C42" s="121"/>
      <c r="D42" s="122"/>
      <c r="E42" s="120" t="s">
        <v>517</v>
      </c>
      <c r="F42" s="121"/>
      <c r="G42" s="121"/>
      <c r="H42" s="121"/>
      <c r="I42" s="122"/>
      <c r="J42" s="60">
        <v>4951832</v>
      </c>
    </row>
    <row r="43" spans="1:10" ht="14.25" x14ac:dyDescent="0.2">
      <c r="A43" s="37"/>
      <c r="B43" s="89"/>
      <c r="C43" s="112"/>
      <c r="D43" s="112"/>
      <c r="E43" s="113"/>
      <c r="F43" s="113"/>
      <c r="G43" s="112"/>
      <c r="H43" s="112"/>
      <c r="I43" s="112"/>
      <c r="J43" s="33"/>
    </row>
    <row r="44" spans="1:10" x14ac:dyDescent="0.2">
      <c r="A44" s="120"/>
      <c r="B44" s="121"/>
      <c r="C44" s="121"/>
      <c r="D44" s="122"/>
      <c r="E44" s="120"/>
      <c r="F44" s="121"/>
      <c r="G44" s="121"/>
      <c r="H44" s="121"/>
      <c r="I44" s="122"/>
      <c r="J44" s="60"/>
    </row>
    <row r="45" spans="1:10" ht="14.25" x14ac:dyDescent="0.2">
      <c r="A45" s="37"/>
      <c r="B45" s="89"/>
      <c r="C45" s="89"/>
      <c r="D45" s="74"/>
      <c r="E45" s="129"/>
      <c r="F45" s="129"/>
      <c r="G45" s="112"/>
      <c r="H45" s="112"/>
      <c r="I45" s="74"/>
      <c r="J45" s="33"/>
    </row>
    <row r="46" spans="1:10" x14ac:dyDescent="0.2">
      <c r="A46" s="120"/>
      <c r="B46" s="121"/>
      <c r="C46" s="121"/>
      <c r="D46" s="122"/>
      <c r="E46" s="120"/>
      <c r="F46" s="121"/>
      <c r="G46" s="121"/>
      <c r="H46" s="121"/>
      <c r="I46" s="122"/>
      <c r="J46" s="60"/>
    </row>
    <row r="47" spans="1:10" ht="14.25" x14ac:dyDescent="0.2">
      <c r="A47" s="37"/>
      <c r="B47" s="89"/>
      <c r="C47" s="89"/>
      <c r="D47" s="74"/>
      <c r="E47" s="113"/>
      <c r="F47" s="113"/>
      <c r="G47" s="112"/>
      <c r="H47" s="112"/>
      <c r="I47" s="74"/>
      <c r="J47" s="102" t="s">
        <v>28</v>
      </c>
    </row>
    <row r="48" spans="1:10" ht="14.25" x14ac:dyDescent="0.2">
      <c r="A48" s="37"/>
      <c r="B48" s="89"/>
      <c r="C48" s="89"/>
      <c r="D48" s="74"/>
      <c r="E48" s="113"/>
      <c r="F48" s="113"/>
      <c r="G48" s="112"/>
      <c r="H48" s="112"/>
      <c r="I48" s="74"/>
      <c r="J48" s="102" t="s">
        <v>29</v>
      </c>
    </row>
    <row r="49" spans="1:10" ht="14.45" customHeight="1" x14ac:dyDescent="0.2">
      <c r="A49" s="115" t="s">
        <v>30</v>
      </c>
      <c r="B49" s="116"/>
      <c r="C49" s="125" t="s">
        <v>506</v>
      </c>
      <c r="D49" s="126"/>
      <c r="E49" s="123" t="s">
        <v>31</v>
      </c>
      <c r="F49" s="124"/>
      <c r="G49" s="117"/>
      <c r="H49" s="118"/>
      <c r="I49" s="118"/>
      <c r="J49" s="119"/>
    </row>
    <row r="50" spans="1:10" ht="14.25" x14ac:dyDescent="0.2">
      <c r="A50" s="37"/>
      <c r="B50" s="89"/>
      <c r="C50" s="112"/>
      <c r="D50" s="112"/>
      <c r="E50" s="113"/>
      <c r="F50" s="113"/>
      <c r="G50" s="114" t="s">
        <v>32</v>
      </c>
      <c r="H50" s="114"/>
      <c r="I50" s="114"/>
      <c r="J50" s="38"/>
    </row>
    <row r="51" spans="1:10" ht="13.9" customHeight="1" x14ac:dyDescent="0.2">
      <c r="A51" s="115" t="s">
        <v>33</v>
      </c>
      <c r="B51" s="116"/>
      <c r="C51" s="117" t="s">
        <v>507</v>
      </c>
      <c r="D51" s="118"/>
      <c r="E51" s="118"/>
      <c r="F51" s="118"/>
      <c r="G51" s="118"/>
      <c r="H51" s="118"/>
      <c r="I51" s="118"/>
      <c r="J51" s="119"/>
    </row>
    <row r="52" spans="1:10" ht="14.25" x14ac:dyDescent="0.2">
      <c r="A52" s="31"/>
      <c r="B52" s="74"/>
      <c r="C52" s="136" t="s">
        <v>34</v>
      </c>
      <c r="D52" s="136"/>
      <c r="E52" s="136"/>
      <c r="F52" s="136"/>
      <c r="G52" s="136"/>
      <c r="H52" s="136"/>
      <c r="I52" s="136"/>
      <c r="J52" s="33"/>
    </row>
    <row r="53" spans="1:10" ht="14.25" x14ac:dyDescent="0.2">
      <c r="A53" s="115" t="s">
        <v>35</v>
      </c>
      <c r="B53" s="116"/>
      <c r="C53" s="170" t="s">
        <v>508</v>
      </c>
      <c r="D53" s="171"/>
      <c r="E53" s="172"/>
      <c r="F53" s="113"/>
      <c r="G53" s="113"/>
      <c r="H53" s="128"/>
      <c r="I53" s="128"/>
      <c r="J53" s="173"/>
    </row>
    <row r="54" spans="1:10" ht="14.25" x14ac:dyDescent="0.2">
      <c r="A54" s="31"/>
      <c r="B54" s="74"/>
      <c r="C54" s="89"/>
      <c r="D54" s="74"/>
      <c r="E54" s="113"/>
      <c r="F54" s="113"/>
      <c r="G54" s="113"/>
      <c r="H54" s="113"/>
      <c r="I54" s="74"/>
      <c r="J54" s="33"/>
    </row>
    <row r="55" spans="1:10" ht="14.45" customHeight="1" x14ac:dyDescent="0.2">
      <c r="A55" s="115" t="s">
        <v>36</v>
      </c>
      <c r="B55" s="116"/>
      <c r="C55" s="166" t="s">
        <v>509</v>
      </c>
      <c r="D55" s="167"/>
      <c r="E55" s="167"/>
      <c r="F55" s="167"/>
      <c r="G55" s="167"/>
      <c r="H55" s="167"/>
      <c r="I55" s="167"/>
      <c r="J55" s="168"/>
    </row>
    <row r="56" spans="1:10" ht="14.25" x14ac:dyDescent="0.2">
      <c r="A56" s="31"/>
      <c r="B56" s="74"/>
      <c r="C56" s="74"/>
      <c r="D56" s="74"/>
      <c r="E56" s="113"/>
      <c r="F56" s="113"/>
      <c r="G56" s="113"/>
      <c r="H56" s="113"/>
      <c r="I56" s="74"/>
      <c r="J56" s="33"/>
    </row>
    <row r="57" spans="1:10" ht="14.25" x14ac:dyDescent="0.2">
      <c r="A57" s="115" t="s">
        <v>37</v>
      </c>
      <c r="B57" s="116"/>
      <c r="C57" s="166" t="s">
        <v>510</v>
      </c>
      <c r="D57" s="167"/>
      <c r="E57" s="167"/>
      <c r="F57" s="167"/>
      <c r="G57" s="167"/>
      <c r="H57" s="167"/>
      <c r="I57" s="167"/>
      <c r="J57" s="168"/>
    </row>
    <row r="58" spans="1:10" ht="14.45" customHeight="1" x14ac:dyDescent="0.2">
      <c r="A58" s="31"/>
      <c r="B58" s="74"/>
      <c r="C58" s="114" t="s">
        <v>38</v>
      </c>
      <c r="D58" s="114"/>
      <c r="E58" s="114"/>
      <c r="F58" s="114"/>
      <c r="G58" s="74"/>
      <c r="H58" s="74"/>
      <c r="I58" s="74"/>
      <c r="J58" s="33"/>
    </row>
    <row r="59" spans="1:10" ht="14.25" x14ac:dyDescent="0.2">
      <c r="A59" s="115" t="s">
        <v>39</v>
      </c>
      <c r="B59" s="116"/>
      <c r="C59" s="166" t="s">
        <v>511</v>
      </c>
      <c r="D59" s="167"/>
      <c r="E59" s="167"/>
      <c r="F59" s="167"/>
      <c r="G59" s="167"/>
      <c r="H59" s="167"/>
      <c r="I59" s="167"/>
      <c r="J59" s="168"/>
    </row>
    <row r="60" spans="1:10" ht="14.45" customHeight="1" x14ac:dyDescent="0.2">
      <c r="A60" s="39"/>
      <c r="B60" s="40"/>
      <c r="C60" s="169" t="s">
        <v>40</v>
      </c>
      <c r="D60" s="169"/>
      <c r="E60" s="169"/>
      <c r="F60" s="169"/>
      <c r="G60" s="169"/>
      <c r="H60" s="40"/>
      <c r="I60" s="40"/>
      <c r="J60" s="41"/>
    </row>
    <row r="67" ht="27" customHeight="1" x14ac:dyDescent="0.2"/>
    <row r="71" ht="38.450000000000003" customHeight="1" x14ac:dyDescent="0.2"/>
  </sheetData>
  <sheetProtection algorithmName="SHA-512" hashValue="MdwuNgaDQ725UaLrccuDvCVbekCg+s4vjkKJx8wJ4PTsNGef4UXjCPf/sC9ZZorqXZtlTmB7XlM+e+P/nMADRQ==" saltValue="nI/gIAR6Yq+j8/Ci3xI9yw==" spinCount="100000" sheet="1" formatCells="0" insertRows="0"/>
  <mergeCells count="124">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E41:F41"/>
    <mergeCell ref="G41:H41"/>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8740157480314965" right="0" top="0.59055118110236227" bottom="0" header="0.31496062992125984" footer="0.31496062992125984"/>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110" zoomScaleNormal="100" workbookViewId="0">
      <selection activeCell="A3" sqref="A3:I3"/>
    </sheetView>
  </sheetViews>
  <sheetFormatPr defaultColWidth="8.85546875" defaultRowHeight="12.75" x14ac:dyDescent="0.2"/>
  <cols>
    <col min="8" max="9" width="16.7109375" style="59" customWidth="1"/>
    <col min="10" max="10" width="10.28515625" bestFit="1" customWidth="1"/>
  </cols>
  <sheetData>
    <row r="1" spans="1:9" x14ac:dyDescent="0.2">
      <c r="A1" s="187" t="s">
        <v>41</v>
      </c>
      <c r="B1" s="188"/>
      <c r="C1" s="188"/>
      <c r="D1" s="188"/>
      <c r="E1" s="188"/>
      <c r="F1" s="188"/>
      <c r="G1" s="188"/>
      <c r="H1" s="188"/>
      <c r="I1" s="188"/>
    </row>
    <row r="2" spans="1:9" x14ac:dyDescent="0.2">
      <c r="A2" s="189" t="s">
        <v>525</v>
      </c>
      <c r="B2" s="190"/>
      <c r="C2" s="190"/>
      <c r="D2" s="190"/>
      <c r="E2" s="190"/>
      <c r="F2" s="190"/>
      <c r="G2" s="190"/>
      <c r="H2" s="190"/>
      <c r="I2" s="190"/>
    </row>
    <row r="3" spans="1:9" x14ac:dyDescent="0.2">
      <c r="A3" s="191" t="s">
        <v>492</v>
      </c>
      <c r="B3" s="191"/>
      <c r="C3" s="191"/>
      <c r="D3" s="191"/>
      <c r="E3" s="191"/>
      <c r="F3" s="191"/>
      <c r="G3" s="191"/>
      <c r="H3" s="191"/>
      <c r="I3" s="191"/>
    </row>
    <row r="4" spans="1:9" x14ac:dyDescent="0.2">
      <c r="A4" s="192" t="s">
        <v>512</v>
      </c>
      <c r="B4" s="193"/>
      <c r="C4" s="193"/>
      <c r="D4" s="193"/>
      <c r="E4" s="193"/>
      <c r="F4" s="193"/>
      <c r="G4" s="193"/>
      <c r="H4" s="193"/>
      <c r="I4" s="194"/>
    </row>
    <row r="5" spans="1:9" ht="34.5" thickBot="1" x14ac:dyDescent="0.25">
      <c r="A5" s="198" t="s">
        <v>42</v>
      </c>
      <c r="B5" s="199"/>
      <c r="C5" s="199"/>
      <c r="D5" s="199"/>
      <c r="E5" s="199"/>
      <c r="F5" s="200"/>
      <c r="G5" s="24" t="s">
        <v>43</v>
      </c>
      <c r="H5" s="54" t="s">
        <v>44</v>
      </c>
      <c r="I5" s="55" t="s">
        <v>45</v>
      </c>
    </row>
    <row r="6" spans="1:9" x14ac:dyDescent="0.2">
      <c r="A6" s="195">
        <v>1</v>
      </c>
      <c r="B6" s="196"/>
      <c r="C6" s="196"/>
      <c r="D6" s="196"/>
      <c r="E6" s="196"/>
      <c r="F6" s="197"/>
      <c r="G6" s="25">
        <v>2</v>
      </c>
      <c r="H6" s="26">
        <v>3</v>
      </c>
      <c r="I6" s="26">
        <v>4</v>
      </c>
    </row>
    <row r="7" spans="1:9" x14ac:dyDescent="0.2">
      <c r="A7" s="201"/>
      <c r="B7" s="201"/>
      <c r="C7" s="201"/>
      <c r="D7" s="201"/>
      <c r="E7" s="201"/>
      <c r="F7" s="201"/>
      <c r="G7" s="201"/>
      <c r="H7" s="201"/>
      <c r="I7" s="202"/>
    </row>
    <row r="8" spans="1:9" ht="12.75" customHeight="1" x14ac:dyDescent="0.2">
      <c r="A8" s="203" t="s">
        <v>46</v>
      </c>
      <c r="B8" s="204"/>
      <c r="C8" s="204"/>
      <c r="D8" s="204"/>
      <c r="E8" s="204"/>
      <c r="F8" s="205"/>
      <c r="G8" s="15">
        <v>1</v>
      </c>
      <c r="H8" s="56">
        <v>0</v>
      </c>
      <c r="I8" s="56">
        <v>0</v>
      </c>
    </row>
    <row r="9" spans="1:9" ht="12.75" customHeight="1" x14ac:dyDescent="0.2">
      <c r="A9" s="184" t="s">
        <v>47</v>
      </c>
      <c r="B9" s="185"/>
      <c r="C9" s="185"/>
      <c r="D9" s="185"/>
      <c r="E9" s="185"/>
      <c r="F9" s="186"/>
      <c r="G9" s="16">
        <v>2</v>
      </c>
      <c r="H9" s="57">
        <f>H10+H17+H27+H38+H43</f>
        <v>56676431</v>
      </c>
      <c r="I9" s="57">
        <f>I10+I17+I27+I38+I43</f>
        <v>59589154</v>
      </c>
    </row>
    <row r="10" spans="1:9" ht="12.75" customHeight="1" x14ac:dyDescent="0.2">
      <c r="A10" s="175" t="s">
        <v>48</v>
      </c>
      <c r="B10" s="176"/>
      <c r="C10" s="176"/>
      <c r="D10" s="176"/>
      <c r="E10" s="176"/>
      <c r="F10" s="177"/>
      <c r="G10" s="16">
        <v>3</v>
      </c>
      <c r="H10" s="57">
        <f>H11+H12+H13+H14+H15+H16</f>
        <v>18672</v>
      </c>
      <c r="I10" s="57">
        <f>I11+I12+I13+I14+I15+I16</f>
        <v>1344895</v>
      </c>
    </row>
    <row r="11" spans="1:9" ht="12.75" customHeight="1" x14ac:dyDescent="0.2">
      <c r="A11" s="181" t="s">
        <v>49</v>
      </c>
      <c r="B11" s="182"/>
      <c r="C11" s="182"/>
      <c r="D11" s="182"/>
      <c r="E11" s="182"/>
      <c r="F11" s="183"/>
      <c r="G11" s="15">
        <v>4</v>
      </c>
      <c r="H11" s="56">
        <v>0</v>
      </c>
      <c r="I11" s="56">
        <v>0</v>
      </c>
    </row>
    <row r="12" spans="1:9" ht="23.45" customHeight="1" x14ac:dyDescent="0.2">
      <c r="A12" s="181" t="s">
        <v>50</v>
      </c>
      <c r="B12" s="182"/>
      <c r="C12" s="182"/>
      <c r="D12" s="182"/>
      <c r="E12" s="182"/>
      <c r="F12" s="183"/>
      <c r="G12" s="15">
        <v>5</v>
      </c>
      <c r="H12" s="56">
        <v>0</v>
      </c>
      <c r="I12" s="56">
        <v>0</v>
      </c>
    </row>
    <row r="13" spans="1:9" ht="12.75" customHeight="1" x14ac:dyDescent="0.2">
      <c r="A13" s="181" t="s">
        <v>51</v>
      </c>
      <c r="B13" s="182"/>
      <c r="C13" s="182"/>
      <c r="D13" s="182"/>
      <c r="E13" s="182"/>
      <c r="F13" s="183"/>
      <c r="G13" s="15">
        <v>6</v>
      </c>
      <c r="H13" s="56">
        <v>0</v>
      </c>
      <c r="I13" s="56">
        <v>0</v>
      </c>
    </row>
    <row r="14" spans="1:9" ht="12.75" customHeight="1" x14ac:dyDescent="0.2">
      <c r="A14" s="181" t="s">
        <v>52</v>
      </c>
      <c r="B14" s="182"/>
      <c r="C14" s="182"/>
      <c r="D14" s="182"/>
      <c r="E14" s="182"/>
      <c r="F14" s="183"/>
      <c r="G14" s="15">
        <v>7</v>
      </c>
      <c r="H14" s="56">
        <v>0</v>
      </c>
      <c r="I14" s="56">
        <v>0</v>
      </c>
    </row>
    <row r="15" spans="1:9" ht="12.75" customHeight="1" x14ac:dyDescent="0.2">
      <c r="A15" s="181" t="s">
        <v>53</v>
      </c>
      <c r="B15" s="182"/>
      <c r="C15" s="182"/>
      <c r="D15" s="182"/>
      <c r="E15" s="182"/>
      <c r="F15" s="183"/>
      <c r="G15" s="15">
        <v>8</v>
      </c>
      <c r="H15" s="56">
        <v>0</v>
      </c>
      <c r="I15" s="56">
        <v>0</v>
      </c>
    </row>
    <row r="16" spans="1:9" ht="12.75" customHeight="1" x14ac:dyDescent="0.2">
      <c r="A16" s="181" t="s">
        <v>54</v>
      </c>
      <c r="B16" s="182"/>
      <c r="C16" s="182"/>
      <c r="D16" s="182"/>
      <c r="E16" s="182"/>
      <c r="F16" s="183"/>
      <c r="G16" s="15">
        <v>9</v>
      </c>
      <c r="H16" s="56">
        <v>18672</v>
      </c>
      <c r="I16" s="56">
        <v>1344895</v>
      </c>
    </row>
    <row r="17" spans="1:9" ht="12.75" customHeight="1" x14ac:dyDescent="0.2">
      <c r="A17" s="175" t="s">
        <v>55</v>
      </c>
      <c r="B17" s="176"/>
      <c r="C17" s="176"/>
      <c r="D17" s="176"/>
      <c r="E17" s="176"/>
      <c r="F17" s="177"/>
      <c r="G17" s="16">
        <v>10</v>
      </c>
      <c r="H17" s="57">
        <f>H18+H19+H20+H21+H22+H23+H24+H25+H26</f>
        <v>56105987</v>
      </c>
      <c r="I17" s="57">
        <f>I18+I19+I20+I21+I22+I23+I24+I25+I26</f>
        <v>57688861</v>
      </c>
    </row>
    <row r="18" spans="1:9" ht="12.75" customHeight="1" x14ac:dyDescent="0.2">
      <c r="A18" s="181" t="s">
        <v>56</v>
      </c>
      <c r="B18" s="182"/>
      <c r="C18" s="182"/>
      <c r="D18" s="182"/>
      <c r="E18" s="182"/>
      <c r="F18" s="183"/>
      <c r="G18" s="15">
        <v>11</v>
      </c>
      <c r="H18" s="56">
        <v>4827103</v>
      </c>
      <c r="I18" s="56">
        <v>4650527</v>
      </c>
    </row>
    <row r="19" spans="1:9" ht="12.75" customHeight="1" x14ac:dyDescent="0.2">
      <c r="A19" s="181" t="s">
        <v>57</v>
      </c>
      <c r="B19" s="182"/>
      <c r="C19" s="182"/>
      <c r="D19" s="182"/>
      <c r="E19" s="182"/>
      <c r="F19" s="183"/>
      <c r="G19" s="15">
        <v>12</v>
      </c>
      <c r="H19" s="56">
        <v>1073821</v>
      </c>
      <c r="I19" s="56">
        <v>1045924</v>
      </c>
    </row>
    <row r="20" spans="1:9" ht="12.75" customHeight="1" x14ac:dyDescent="0.2">
      <c r="A20" s="181" t="s">
        <v>58</v>
      </c>
      <c r="B20" s="182"/>
      <c r="C20" s="182"/>
      <c r="D20" s="182"/>
      <c r="E20" s="182"/>
      <c r="F20" s="183"/>
      <c r="G20" s="15">
        <v>13</v>
      </c>
      <c r="H20" s="56">
        <v>45051762</v>
      </c>
      <c r="I20" s="56">
        <v>47330104</v>
      </c>
    </row>
    <row r="21" spans="1:9" ht="12.75" customHeight="1" x14ac:dyDescent="0.2">
      <c r="A21" s="181" t="s">
        <v>59</v>
      </c>
      <c r="B21" s="182"/>
      <c r="C21" s="182"/>
      <c r="D21" s="182"/>
      <c r="E21" s="182"/>
      <c r="F21" s="183"/>
      <c r="G21" s="15">
        <v>14</v>
      </c>
      <c r="H21" s="56">
        <v>3872545</v>
      </c>
      <c r="I21" s="56">
        <v>3758047</v>
      </c>
    </row>
    <row r="22" spans="1:9" ht="12.75" customHeight="1" x14ac:dyDescent="0.2">
      <c r="A22" s="181" t="s">
        <v>60</v>
      </c>
      <c r="B22" s="182"/>
      <c r="C22" s="182"/>
      <c r="D22" s="182"/>
      <c r="E22" s="182"/>
      <c r="F22" s="183"/>
      <c r="G22" s="15">
        <v>15</v>
      </c>
      <c r="H22" s="56">
        <v>0</v>
      </c>
      <c r="I22" s="56">
        <v>0</v>
      </c>
    </row>
    <row r="23" spans="1:9" ht="12.75" customHeight="1" x14ac:dyDescent="0.2">
      <c r="A23" s="181" t="s">
        <v>61</v>
      </c>
      <c r="B23" s="182"/>
      <c r="C23" s="182"/>
      <c r="D23" s="182"/>
      <c r="E23" s="182"/>
      <c r="F23" s="183"/>
      <c r="G23" s="15">
        <v>16</v>
      </c>
      <c r="H23" s="56">
        <v>488268</v>
      </c>
      <c r="I23" s="56">
        <v>0</v>
      </c>
    </row>
    <row r="24" spans="1:9" ht="12.75" customHeight="1" x14ac:dyDescent="0.2">
      <c r="A24" s="181" t="s">
        <v>62</v>
      </c>
      <c r="B24" s="182"/>
      <c r="C24" s="182"/>
      <c r="D24" s="182"/>
      <c r="E24" s="182"/>
      <c r="F24" s="183"/>
      <c r="G24" s="15">
        <v>17</v>
      </c>
      <c r="H24" s="56">
        <v>582601</v>
      </c>
      <c r="I24" s="56">
        <v>713231</v>
      </c>
    </row>
    <row r="25" spans="1:9" ht="12.75" customHeight="1" x14ac:dyDescent="0.2">
      <c r="A25" s="181" t="s">
        <v>63</v>
      </c>
      <c r="B25" s="182"/>
      <c r="C25" s="182"/>
      <c r="D25" s="182"/>
      <c r="E25" s="182"/>
      <c r="F25" s="183"/>
      <c r="G25" s="15">
        <v>18</v>
      </c>
      <c r="H25" s="56">
        <v>0</v>
      </c>
      <c r="I25" s="56">
        <v>25183</v>
      </c>
    </row>
    <row r="26" spans="1:9" ht="12.75" customHeight="1" x14ac:dyDescent="0.2">
      <c r="A26" s="181" t="s">
        <v>64</v>
      </c>
      <c r="B26" s="182"/>
      <c r="C26" s="182"/>
      <c r="D26" s="182"/>
      <c r="E26" s="182"/>
      <c r="F26" s="183"/>
      <c r="G26" s="15">
        <v>19</v>
      </c>
      <c r="H26" s="56">
        <v>209887</v>
      </c>
      <c r="I26" s="56">
        <v>165845</v>
      </c>
    </row>
    <row r="27" spans="1:9" ht="12.75" customHeight="1" x14ac:dyDescent="0.2">
      <c r="A27" s="175" t="s">
        <v>65</v>
      </c>
      <c r="B27" s="176"/>
      <c r="C27" s="176"/>
      <c r="D27" s="176"/>
      <c r="E27" s="176"/>
      <c r="F27" s="177"/>
      <c r="G27" s="16">
        <v>20</v>
      </c>
      <c r="H27" s="57">
        <f>SUM(H28:H37)</f>
        <v>274384</v>
      </c>
      <c r="I27" s="57">
        <f>SUM(I28:I37)</f>
        <v>304327</v>
      </c>
    </row>
    <row r="28" spans="1:9" ht="12.75" customHeight="1" x14ac:dyDescent="0.2">
      <c r="A28" s="181" t="s">
        <v>66</v>
      </c>
      <c r="B28" s="182"/>
      <c r="C28" s="182"/>
      <c r="D28" s="182"/>
      <c r="E28" s="182"/>
      <c r="F28" s="183"/>
      <c r="G28" s="15">
        <v>21</v>
      </c>
      <c r="H28" s="56">
        <v>0</v>
      </c>
      <c r="I28" s="56">
        <v>0</v>
      </c>
    </row>
    <row r="29" spans="1:9" ht="12.75" customHeight="1" x14ac:dyDescent="0.2">
      <c r="A29" s="181" t="s">
        <v>67</v>
      </c>
      <c r="B29" s="182"/>
      <c r="C29" s="182"/>
      <c r="D29" s="182"/>
      <c r="E29" s="182"/>
      <c r="F29" s="183"/>
      <c r="G29" s="15">
        <v>22</v>
      </c>
      <c r="H29" s="56">
        <v>0</v>
      </c>
      <c r="I29" s="56">
        <v>0</v>
      </c>
    </row>
    <row r="30" spans="1:9" ht="12.75" customHeight="1" x14ac:dyDescent="0.2">
      <c r="A30" s="181" t="s">
        <v>68</v>
      </c>
      <c r="B30" s="182"/>
      <c r="C30" s="182"/>
      <c r="D30" s="182"/>
      <c r="E30" s="182"/>
      <c r="F30" s="183"/>
      <c r="G30" s="15">
        <v>23</v>
      </c>
      <c r="H30" s="56">
        <v>0</v>
      </c>
      <c r="I30" s="56">
        <v>0</v>
      </c>
    </row>
    <row r="31" spans="1:9" ht="24.6" customHeight="1" x14ac:dyDescent="0.2">
      <c r="A31" s="181" t="s">
        <v>69</v>
      </c>
      <c r="B31" s="182"/>
      <c r="C31" s="182"/>
      <c r="D31" s="182"/>
      <c r="E31" s="182"/>
      <c r="F31" s="183"/>
      <c r="G31" s="15">
        <v>24</v>
      </c>
      <c r="H31" s="56">
        <v>128057</v>
      </c>
      <c r="I31" s="56">
        <v>158000</v>
      </c>
    </row>
    <row r="32" spans="1:9" ht="24" customHeight="1" x14ac:dyDescent="0.2">
      <c r="A32" s="181" t="s">
        <v>70</v>
      </c>
      <c r="B32" s="182"/>
      <c r="C32" s="182"/>
      <c r="D32" s="182"/>
      <c r="E32" s="182"/>
      <c r="F32" s="183"/>
      <c r="G32" s="15">
        <v>25</v>
      </c>
      <c r="H32" s="56">
        <v>0</v>
      </c>
      <c r="I32" s="56">
        <v>0</v>
      </c>
    </row>
    <row r="33" spans="1:9" ht="26.45" customHeight="1" x14ac:dyDescent="0.2">
      <c r="A33" s="181" t="s">
        <v>71</v>
      </c>
      <c r="B33" s="182"/>
      <c r="C33" s="182"/>
      <c r="D33" s="182"/>
      <c r="E33" s="182"/>
      <c r="F33" s="183"/>
      <c r="G33" s="15">
        <v>26</v>
      </c>
      <c r="H33" s="56">
        <v>0</v>
      </c>
      <c r="I33" s="56">
        <v>0</v>
      </c>
    </row>
    <row r="34" spans="1:9" ht="12.75" customHeight="1" x14ac:dyDescent="0.2">
      <c r="A34" s="181" t="s">
        <v>72</v>
      </c>
      <c r="B34" s="182"/>
      <c r="C34" s="182"/>
      <c r="D34" s="182"/>
      <c r="E34" s="182"/>
      <c r="F34" s="183"/>
      <c r="G34" s="15">
        <v>27</v>
      </c>
      <c r="H34" s="56">
        <v>0</v>
      </c>
      <c r="I34" s="56">
        <v>0</v>
      </c>
    </row>
    <row r="35" spans="1:9" ht="12.75" customHeight="1" x14ac:dyDescent="0.2">
      <c r="A35" s="181" t="s">
        <v>73</v>
      </c>
      <c r="B35" s="182"/>
      <c r="C35" s="182"/>
      <c r="D35" s="182"/>
      <c r="E35" s="182"/>
      <c r="F35" s="183"/>
      <c r="G35" s="15">
        <v>28</v>
      </c>
      <c r="H35" s="56">
        <v>146327</v>
      </c>
      <c r="I35" s="56">
        <v>146327</v>
      </c>
    </row>
    <row r="36" spans="1:9" ht="12.75" customHeight="1" x14ac:dyDescent="0.2">
      <c r="A36" s="181" t="s">
        <v>74</v>
      </c>
      <c r="B36" s="182"/>
      <c r="C36" s="182"/>
      <c r="D36" s="182"/>
      <c r="E36" s="182"/>
      <c r="F36" s="183"/>
      <c r="G36" s="15">
        <v>29</v>
      </c>
      <c r="H36" s="56">
        <v>0</v>
      </c>
      <c r="I36" s="56">
        <v>0</v>
      </c>
    </row>
    <row r="37" spans="1:9" ht="12.75" customHeight="1" x14ac:dyDescent="0.2">
      <c r="A37" s="181" t="s">
        <v>75</v>
      </c>
      <c r="B37" s="182"/>
      <c r="C37" s="182"/>
      <c r="D37" s="182"/>
      <c r="E37" s="182"/>
      <c r="F37" s="183"/>
      <c r="G37" s="15">
        <v>30</v>
      </c>
      <c r="H37" s="56">
        <v>0</v>
      </c>
      <c r="I37" s="56">
        <v>0</v>
      </c>
    </row>
    <row r="38" spans="1:9" ht="12.75" customHeight="1" x14ac:dyDescent="0.2">
      <c r="A38" s="175" t="s">
        <v>76</v>
      </c>
      <c r="B38" s="176"/>
      <c r="C38" s="176"/>
      <c r="D38" s="176"/>
      <c r="E38" s="176"/>
      <c r="F38" s="177"/>
      <c r="G38" s="16">
        <v>31</v>
      </c>
      <c r="H38" s="57">
        <f>H39+H40+H41+H42</f>
        <v>91715</v>
      </c>
      <c r="I38" s="57">
        <f>I39+I40+I41+I42</f>
        <v>78415</v>
      </c>
    </row>
    <row r="39" spans="1:9" ht="12.75" customHeight="1" x14ac:dyDescent="0.2">
      <c r="A39" s="181" t="s">
        <v>77</v>
      </c>
      <c r="B39" s="182"/>
      <c r="C39" s="182"/>
      <c r="D39" s="182"/>
      <c r="E39" s="182"/>
      <c r="F39" s="183"/>
      <c r="G39" s="15">
        <v>32</v>
      </c>
      <c r="H39" s="56">
        <v>0</v>
      </c>
      <c r="I39" s="56">
        <v>0</v>
      </c>
    </row>
    <row r="40" spans="1:9" ht="21.6" customHeight="1" x14ac:dyDescent="0.2">
      <c r="A40" s="181" t="s">
        <v>78</v>
      </c>
      <c r="B40" s="182"/>
      <c r="C40" s="182"/>
      <c r="D40" s="182"/>
      <c r="E40" s="182"/>
      <c r="F40" s="183"/>
      <c r="G40" s="15">
        <v>33</v>
      </c>
      <c r="H40" s="56">
        <v>0</v>
      </c>
      <c r="I40" s="56">
        <v>0</v>
      </c>
    </row>
    <row r="41" spans="1:9" ht="12.75" customHeight="1" x14ac:dyDescent="0.2">
      <c r="A41" s="181" t="s">
        <v>79</v>
      </c>
      <c r="B41" s="182"/>
      <c r="C41" s="182"/>
      <c r="D41" s="182"/>
      <c r="E41" s="182"/>
      <c r="F41" s="183"/>
      <c r="G41" s="15">
        <v>34</v>
      </c>
      <c r="H41" s="56">
        <v>0</v>
      </c>
      <c r="I41" s="56">
        <v>0</v>
      </c>
    </row>
    <row r="42" spans="1:9" ht="12.75" customHeight="1" x14ac:dyDescent="0.2">
      <c r="A42" s="181" t="s">
        <v>80</v>
      </c>
      <c r="B42" s="182"/>
      <c r="C42" s="182"/>
      <c r="D42" s="182"/>
      <c r="E42" s="182"/>
      <c r="F42" s="183"/>
      <c r="G42" s="15">
        <v>35</v>
      </c>
      <c r="H42" s="56">
        <v>91715</v>
      </c>
      <c r="I42" s="56">
        <v>78415</v>
      </c>
    </row>
    <row r="43" spans="1:9" ht="12.75" customHeight="1" x14ac:dyDescent="0.2">
      <c r="A43" s="206" t="s">
        <v>81</v>
      </c>
      <c r="B43" s="207"/>
      <c r="C43" s="207"/>
      <c r="D43" s="207"/>
      <c r="E43" s="207"/>
      <c r="F43" s="208"/>
      <c r="G43" s="15">
        <v>36</v>
      </c>
      <c r="H43" s="56">
        <v>185673</v>
      </c>
      <c r="I43" s="56">
        <v>172656</v>
      </c>
    </row>
    <row r="44" spans="1:9" ht="12.75" customHeight="1" x14ac:dyDescent="0.2">
      <c r="A44" s="184" t="s">
        <v>82</v>
      </c>
      <c r="B44" s="185"/>
      <c r="C44" s="185"/>
      <c r="D44" s="185"/>
      <c r="E44" s="185"/>
      <c r="F44" s="186"/>
      <c r="G44" s="16">
        <v>37</v>
      </c>
      <c r="H44" s="57">
        <f>H45+H53+H60+H70</f>
        <v>43534445</v>
      </c>
      <c r="I44" s="57">
        <f>I45+I53+I60+I70</f>
        <v>44765813</v>
      </c>
    </row>
    <row r="45" spans="1:9" ht="12.75" customHeight="1" x14ac:dyDescent="0.2">
      <c r="A45" s="175" t="s">
        <v>83</v>
      </c>
      <c r="B45" s="176"/>
      <c r="C45" s="176"/>
      <c r="D45" s="176"/>
      <c r="E45" s="176"/>
      <c r="F45" s="177"/>
      <c r="G45" s="16">
        <v>38</v>
      </c>
      <c r="H45" s="57">
        <f>SUM(H46:H52)</f>
        <v>955151</v>
      </c>
      <c r="I45" s="57">
        <f>SUM(I46:I52)</f>
        <v>1068196</v>
      </c>
    </row>
    <row r="46" spans="1:9" ht="12.75" customHeight="1" x14ac:dyDescent="0.2">
      <c r="A46" s="181" t="s">
        <v>84</v>
      </c>
      <c r="B46" s="182"/>
      <c r="C46" s="182"/>
      <c r="D46" s="182"/>
      <c r="E46" s="182"/>
      <c r="F46" s="183"/>
      <c r="G46" s="15">
        <v>39</v>
      </c>
      <c r="H46" s="56">
        <v>951579</v>
      </c>
      <c r="I46" s="56">
        <v>1059994</v>
      </c>
    </row>
    <row r="47" spans="1:9" ht="12.75" customHeight="1" x14ac:dyDescent="0.2">
      <c r="A47" s="181" t="s">
        <v>85</v>
      </c>
      <c r="B47" s="182"/>
      <c r="C47" s="182"/>
      <c r="D47" s="182"/>
      <c r="E47" s="182"/>
      <c r="F47" s="183"/>
      <c r="G47" s="15">
        <v>40</v>
      </c>
      <c r="H47" s="56">
        <v>0</v>
      </c>
      <c r="I47" s="56">
        <v>0</v>
      </c>
    </row>
    <row r="48" spans="1:9" ht="12.75" customHeight="1" x14ac:dyDescent="0.2">
      <c r="A48" s="181" t="s">
        <v>86</v>
      </c>
      <c r="B48" s="182"/>
      <c r="C48" s="182"/>
      <c r="D48" s="182"/>
      <c r="E48" s="182"/>
      <c r="F48" s="183"/>
      <c r="G48" s="15">
        <v>41</v>
      </c>
      <c r="H48" s="56">
        <v>0</v>
      </c>
      <c r="I48" s="56">
        <v>0</v>
      </c>
    </row>
    <row r="49" spans="1:9" ht="12.75" customHeight="1" x14ac:dyDescent="0.2">
      <c r="A49" s="181" t="s">
        <v>87</v>
      </c>
      <c r="B49" s="182"/>
      <c r="C49" s="182"/>
      <c r="D49" s="182"/>
      <c r="E49" s="182"/>
      <c r="F49" s="183"/>
      <c r="G49" s="15">
        <v>42</v>
      </c>
      <c r="H49" s="56">
        <v>2707</v>
      </c>
      <c r="I49" s="56">
        <v>8202</v>
      </c>
    </row>
    <row r="50" spans="1:9" ht="12.75" customHeight="1" x14ac:dyDescent="0.2">
      <c r="A50" s="181" t="s">
        <v>88</v>
      </c>
      <c r="B50" s="182"/>
      <c r="C50" s="182"/>
      <c r="D50" s="182"/>
      <c r="E50" s="182"/>
      <c r="F50" s="183"/>
      <c r="G50" s="15">
        <v>43</v>
      </c>
      <c r="H50" s="56">
        <v>865</v>
      </c>
      <c r="I50" s="56">
        <v>0</v>
      </c>
    </row>
    <row r="51" spans="1:9" ht="12.75" customHeight="1" x14ac:dyDescent="0.2">
      <c r="A51" s="181" t="s">
        <v>89</v>
      </c>
      <c r="B51" s="182"/>
      <c r="C51" s="182"/>
      <c r="D51" s="182"/>
      <c r="E51" s="182"/>
      <c r="F51" s="183"/>
      <c r="G51" s="15">
        <v>44</v>
      </c>
      <c r="H51" s="56">
        <v>0</v>
      </c>
      <c r="I51" s="56">
        <v>0</v>
      </c>
    </row>
    <row r="52" spans="1:9" ht="12.75" customHeight="1" x14ac:dyDescent="0.2">
      <c r="A52" s="181" t="s">
        <v>90</v>
      </c>
      <c r="B52" s="182"/>
      <c r="C52" s="182"/>
      <c r="D52" s="182"/>
      <c r="E52" s="182"/>
      <c r="F52" s="183"/>
      <c r="G52" s="15">
        <v>45</v>
      </c>
      <c r="H52" s="56">
        <v>0</v>
      </c>
      <c r="I52" s="56">
        <v>0</v>
      </c>
    </row>
    <row r="53" spans="1:9" ht="12.75" customHeight="1" x14ac:dyDescent="0.2">
      <c r="A53" s="175" t="s">
        <v>91</v>
      </c>
      <c r="B53" s="176"/>
      <c r="C53" s="176"/>
      <c r="D53" s="176"/>
      <c r="E53" s="176"/>
      <c r="F53" s="177"/>
      <c r="G53" s="16">
        <v>46</v>
      </c>
      <c r="H53" s="57">
        <f>SUM(H54:H59)</f>
        <v>23516913</v>
      </c>
      <c r="I53" s="57">
        <f>SUM(I54:I59)</f>
        <v>19875064</v>
      </c>
    </row>
    <row r="54" spans="1:9" ht="12.75" customHeight="1" x14ac:dyDescent="0.2">
      <c r="A54" s="181" t="s">
        <v>92</v>
      </c>
      <c r="B54" s="182"/>
      <c r="C54" s="182"/>
      <c r="D54" s="182"/>
      <c r="E54" s="182"/>
      <c r="F54" s="183"/>
      <c r="G54" s="15">
        <v>47</v>
      </c>
      <c r="H54" s="56">
        <v>0</v>
      </c>
      <c r="I54" s="56">
        <v>0</v>
      </c>
    </row>
    <row r="55" spans="1:9" ht="24.6" customHeight="1" x14ac:dyDescent="0.2">
      <c r="A55" s="181" t="s">
        <v>93</v>
      </c>
      <c r="B55" s="182"/>
      <c r="C55" s="182"/>
      <c r="D55" s="182"/>
      <c r="E55" s="182"/>
      <c r="F55" s="183"/>
      <c r="G55" s="15">
        <v>48</v>
      </c>
      <c r="H55" s="56">
        <v>12</v>
      </c>
      <c r="I55" s="56">
        <v>0</v>
      </c>
    </row>
    <row r="56" spans="1:9" ht="12.75" customHeight="1" x14ac:dyDescent="0.2">
      <c r="A56" s="181" t="s">
        <v>94</v>
      </c>
      <c r="B56" s="182"/>
      <c r="C56" s="182"/>
      <c r="D56" s="182"/>
      <c r="E56" s="182"/>
      <c r="F56" s="183"/>
      <c r="G56" s="15">
        <v>49</v>
      </c>
      <c r="H56" s="56">
        <v>22369802</v>
      </c>
      <c r="I56" s="56">
        <v>18294532</v>
      </c>
    </row>
    <row r="57" spans="1:9" ht="12.75" customHeight="1" x14ac:dyDescent="0.2">
      <c r="A57" s="181" t="s">
        <v>95</v>
      </c>
      <c r="B57" s="182"/>
      <c r="C57" s="182"/>
      <c r="D57" s="182"/>
      <c r="E57" s="182"/>
      <c r="F57" s="183"/>
      <c r="G57" s="15">
        <v>50</v>
      </c>
      <c r="H57" s="56">
        <v>749</v>
      </c>
      <c r="I57" s="56">
        <v>1614</v>
      </c>
    </row>
    <row r="58" spans="1:9" ht="12.75" customHeight="1" x14ac:dyDescent="0.2">
      <c r="A58" s="181" t="s">
        <v>96</v>
      </c>
      <c r="B58" s="182"/>
      <c r="C58" s="182"/>
      <c r="D58" s="182"/>
      <c r="E58" s="182"/>
      <c r="F58" s="183"/>
      <c r="G58" s="15">
        <v>51</v>
      </c>
      <c r="H58" s="56">
        <v>374932</v>
      </c>
      <c r="I58" s="56">
        <v>785982</v>
      </c>
    </row>
    <row r="59" spans="1:9" ht="12.75" customHeight="1" x14ac:dyDescent="0.2">
      <c r="A59" s="181" t="s">
        <v>97</v>
      </c>
      <c r="B59" s="182"/>
      <c r="C59" s="182"/>
      <c r="D59" s="182"/>
      <c r="E59" s="182"/>
      <c r="F59" s="183"/>
      <c r="G59" s="15">
        <v>52</v>
      </c>
      <c r="H59" s="56">
        <v>771418</v>
      </c>
      <c r="I59" s="56">
        <v>792936</v>
      </c>
    </row>
    <row r="60" spans="1:9" ht="12.75" customHeight="1" x14ac:dyDescent="0.2">
      <c r="A60" s="175" t="s">
        <v>98</v>
      </c>
      <c r="B60" s="176"/>
      <c r="C60" s="176"/>
      <c r="D60" s="176"/>
      <c r="E60" s="176"/>
      <c r="F60" s="177"/>
      <c r="G60" s="16">
        <v>53</v>
      </c>
      <c r="H60" s="57">
        <f>SUM(H61:H69)</f>
        <v>570414</v>
      </c>
      <c r="I60" s="57">
        <f>SUM(I61:I69)</f>
        <v>942992</v>
      </c>
    </row>
    <row r="61" spans="1:9" ht="12.75" customHeight="1" x14ac:dyDescent="0.2">
      <c r="A61" s="181" t="s">
        <v>99</v>
      </c>
      <c r="B61" s="182"/>
      <c r="C61" s="182"/>
      <c r="D61" s="182"/>
      <c r="E61" s="182"/>
      <c r="F61" s="183"/>
      <c r="G61" s="15">
        <v>54</v>
      </c>
      <c r="H61" s="56">
        <v>0</v>
      </c>
      <c r="I61" s="56">
        <v>0</v>
      </c>
    </row>
    <row r="62" spans="1:9" ht="12.75" customHeight="1" x14ac:dyDescent="0.2">
      <c r="A62" s="181" t="s">
        <v>100</v>
      </c>
      <c r="B62" s="182"/>
      <c r="C62" s="182"/>
      <c r="D62" s="182"/>
      <c r="E62" s="182"/>
      <c r="F62" s="183"/>
      <c r="G62" s="15">
        <v>55</v>
      </c>
      <c r="H62" s="56">
        <v>0</v>
      </c>
      <c r="I62" s="56">
        <v>0</v>
      </c>
    </row>
    <row r="63" spans="1:9" ht="12.75" customHeight="1" x14ac:dyDescent="0.2">
      <c r="A63" s="181" t="s">
        <v>101</v>
      </c>
      <c r="B63" s="182"/>
      <c r="C63" s="182"/>
      <c r="D63" s="182"/>
      <c r="E63" s="182"/>
      <c r="F63" s="183"/>
      <c r="G63" s="15">
        <v>56</v>
      </c>
      <c r="H63" s="56">
        <v>0</v>
      </c>
      <c r="I63" s="56">
        <v>0</v>
      </c>
    </row>
    <row r="64" spans="1:9" ht="23.45" customHeight="1" x14ac:dyDescent="0.2">
      <c r="A64" s="181" t="s">
        <v>102</v>
      </c>
      <c r="B64" s="182"/>
      <c r="C64" s="182"/>
      <c r="D64" s="182"/>
      <c r="E64" s="182"/>
      <c r="F64" s="183"/>
      <c r="G64" s="15">
        <v>57</v>
      </c>
      <c r="H64" s="56">
        <v>0</v>
      </c>
      <c r="I64" s="56">
        <v>0</v>
      </c>
    </row>
    <row r="65" spans="1:9" ht="21" customHeight="1" x14ac:dyDescent="0.2">
      <c r="A65" s="181" t="s">
        <v>103</v>
      </c>
      <c r="B65" s="182"/>
      <c r="C65" s="182"/>
      <c r="D65" s="182"/>
      <c r="E65" s="182"/>
      <c r="F65" s="183"/>
      <c r="G65" s="15">
        <v>58</v>
      </c>
      <c r="H65" s="56">
        <v>0</v>
      </c>
      <c r="I65" s="56">
        <v>0</v>
      </c>
    </row>
    <row r="66" spans="1:9" ht="22.9" customHeight="1" x14ac:dyDescent="0.2">
      <c r="A66" s="181" t="s">
        <v>104</v>
      </c>
      <c r="B66" s="182"/>
      <c r="C66" s="182"/>
      <c r="D66" s="182"/>
      <c r="E66" s="182"/>
      <c r="F66" s="183"/>
      <c r="G66" s="15">
        <v>59</v>
      </c>
      <c r="H66" s="56">
        <v>0</v>
      </c>
      <c r="I66" s="56">
        <v>0</v>
      </c>
    </row>
    <row r="67" spans="1:9" ht="12.75" customHeight="1" x14ac:dyDescent="0.2">
      <c r="A67" s="181" t="s">
        <v>105</v>
      </c>
      <c r="B67" s="182"/>
      <c r="C67" s="182"/>
      <c r="D67" s="182"/>
      <c r="E67" s="182"/>
      <c r="F67" s="183"/>
      <c r="G67" s="15">
        <v>60</v>
      </c>
      <c r="H67" s="56">
        <v>37854</v>
      </c>
      <c r="I67" s="56">
        <v>42025</v>
      </c>
    </row>
    <row r="68" spans="1:9" ht="12.75" customHeight="1" x14ac:dyDescent="0.2">
      <c r="A68" s="181" t="s">
        <v>106</v>
      </c>
      <c r="B68" s="182"/>
      <c r="C68" s="182"/>
      <c r="D68" s="182"/>
      <c r="E68" s="182"/>
      <c r="F68" s="183"/>
      <c r="G68" s="15">
        <v>61</v>
      </c>
      <c r="H68" s="56">
        <v>483380</v>
      </c>
      <c r="I68" s="56">
        <v>900967</v>
      </c>
    </row>
    <row r="69" spans="1:9" ht="12.75" customHeight="1" x14ac:dyDescent="0.2">
      <c r="A69" s="181" t="s">
        <v>107</v>
      </c>
      <c r="B69" s="182"/>
      <c r="C69" s="182"/>
      <c r="D69" s="182"/>
      <c r="E69" s="182"/>
      <c r="F69" s="183"/>
      <c r="G69" s="15">
        <v>62</v>
      </c>
      <c r="H69" s="56">
        <v>49180</v>
      </c>
      <c r="I69" s="56">
        <v>0</v>
      </c>
    </row>
    <row r="70" spans="1:9" ht="12.75" customHeight="1" x14ac:dyDescent="0.2">
      <c r="A70" s="206" t="s">
        <v>108</v>
      </c>
      <c r="B70" s="207"/>
      <c r="C70" s="207"/>
      <c r="D70" s="207"/>
      <c r="E70" s="207"/>
      <c r="F70" s="208"/>
      <c r="G70" s="15">
        <v>63</v>
      </c>
      <c r="H70" s="56">
        <v>18491967</v>
      </c>
      <c r="I70" s="56">
        <v>22879561</v>
      </c>
    </row>
    <row r="71" spans="1:9" ht="12.75" customHeight="1" x14ac:dyDescent="0.2">
      <c r="A71" s="213" t="s">
        <v>109</v>
      </c>
      <c r="B71" s="214"/>
      <c r="C71" s="214"/>
      <c r="D71" s="214"/>
      <c r="E71" s="214"/>
      <c r="F71" s="215"/>
      <c r="G71" s="15">
        <v>64</v>
      </c>
      <c r="H71" s="56">
        <v>135634</v>
      </c>
      <c r="I71" s="56">
        <v>169580</v>
      </c>
    </row>
    <row r="72" spans="1:9" ht="12.75" customHeight="1" x14ac:dyDescent="0.2">
      <c r="A72" s="184" t="s">
        <v>110</v>
      </c>
      <c r="B72" s="185"/>
      <c r="C72" s="185"/>
      <c r="D72" s="185"/>
      <c r="E72" s="185"/>
      <c r="F72" s="186"/>
      <c r="G72" s="16">
        <v>65</v>
      </c>
      <c r="H72" s="57">
        <f>H8+H9+H44+H71</f>
        <v>100346510</v>
      </c>
      <c r="I72" s="57">
        <f>I8+I9+I44+I71</f>
        <v>104524547</v>
      </c>
    </row>
    <row r="73" spans="1:9" ht="12.75" customHeight="1" x14ac:dyDescent="0.2">
      <c r="A73" s="216" t="s">
        <v>111</v>
      </c>
      <c r="B73" s="217"/>
      <c r="C73" s="217"/>
      <c r="D73" s="217"/>
      <c r="E73" s="217"/>
      <c r="F73" s="218"/>
      <c r="G73" s="18">
        <v>66</v>
      </c>
      <c r="H73" s="58">
        <v>0</v>
      </c>
      <c r="I73" s="58">
        <v>0</v>
      </c>
    </row>
    <row r="74" spans="1:9" x14ac:dyDescent="0.2">
      <c r="A74" s="219" t="s">
        <v>112</v>
      </c>
      <c r="B74" s="220"/>
      <c r="C74" s="220"/>
      <c r="D74" s="220"/>
      <c r="E74" s="220"/>
      <c r="F74" s="220"/>
      <c r="G74" s="220"/>
      <c r="H74" s="220"/>
      <c r="I74" s="220"/>
    </row>
    <row r="75" spans="1:9" ht="24.75" customHeight="1" x14ac:dyDescent="0.2">
      <c r="A75" s="178" t="s">
        <v>390</v>
      </c>
      <c r="B75" s="179"/>
      <c r="C75" s="179"/>
      <c r="D75" s="179"/>
      <c r="E75" s="179"/>
      <c r="F75" s="179"/>
      <c r="G75" s="16">
        <v>67</v>
      </c>
      <c r="H75" s="57">
        <f>H76+H77+H78+H84+H85+H91+H94+H97</f>
        <v>75872142</v>
      </c>
      <c r="I75" s="57">
        <f>I76+I77+I78+I84+I85+I91+I94+I97</f>
        <v>82687340</v>
      </c>
    </row>
    <row r="76" spans="1:9" ht="12.75" customHeight="1" x14ac:dyDescent="0.2">
      <c r="A76" s="180" t="s">
        <v>113</v>
      </c>
      <c r="B76" s="180"/>
      <c r="C76" s="180"/>
      <c r="D76" s="180"/>
      <c r="E76" s="180"/>
      <c r="F76" s="180"/>
      <c r="G76" s="15">
        <v>68</v>
      </c>
      <c r="H76" s="42">
        <v>22417251</v>
      </c>
      <c r="I76" s="42">
        <v>22417251</v>
      </c>
    </row>
    <row r="77" spans="1:9" ht="12.75" customHeight="1" x14ac:dyDescent="0.2">
      <c r="A77" s="180" t="s">
        <v>114</v>
      </c>
      <c r="B77" s="180"/>
      <c r="C77" s="180"/>
      <c r="D77" s="180"/>
      <c r="E77" s="180"/>
      <c r="F77" s="180"/>
      <c r="G77" s="15">
        <v>69</v>
      </c>
      <c r="H77" s="42">
        <v>11731516</v>
      </c>
      <c r="I77" s="42">
        <v>11731516</v>
      </c>
    </row>
    <row r="78" spans="1:9" ht="12.75" customHeight="1" x14ac:dyDescent="0.2">
      <c r="A78" s="210" t="s">
        <v>115</v>
      </c>
      <c r="B78" s="210"/>
      <c r="C78" s="210"/>
      <c r="D78" s="210"/>
      <c r="E78" s="210"/>
      <c r="F78" s="210"/>
      <c r="G78" s="16">
        <v>70</v>
      </c>
      <c r="H78" s="57">
        <f>SUM(H79:H83)</f>
        <v>5201058</v>
      </c>
      <c r="I78" s="57">
        <f>SUM(I79:I83)</f>
        <v>5201058</v>
      </c>
    </row>
    <row r="79" spans="1:9" ht="12.75" customHeight="1" x14ac:dyDescent="0.2">
      <c r="A79" s="174" t="s">
        <v>116</v>
      </c>
      <c r="B79" s="174"/>
      <c r="C79" s="174"/>
      <c r="D79" s="174"/>
      <c r="E79" s="174"/>
      <c r="F79" s="174"/>
      <c r="G79" s="15">
        <v>71</v>
      </c>
      <c r="H79" s="42">
        <v>1122747</v>
      </c>
      <c r="I79" s="42">
        <v>1122747</v>
      </c>
    </row>
    <row r="80" spans="1:9" ht="12.75" customHeight="1" x14ac:dyDescent="0.2">
      <c r="A80" s="174" t="s">
        <v>117</v>
      </c>
      <c r="B80" s="174"/>
      <c r="C80" s="174"/>
      <c r="D80" s="174"/>
      <c r="E80" s="174"/>
      <c r="F80" s="174"/>
      <c r="G80" s="15">
        <v>72</v>
      </c>
      <c r="H80" s="42">
        <v>1181838</v>
      </c>
      <c r="I80" s="42">
        <v>1181838</v>
      </c>
    </row>
    <row r="81" spans="1:9" ht="12.75" customHeight="1" x14ac:dyDescent="0.2">
      <c r="A81" s="174" t="s">
        <v>118</v>
      </c>
      <c r="B81" s="174"/>
      <c r="C81" s="174"/>
      <c r="D81" s="174"/>
      <c r="E81" s="174"/>
      <c r="F81" s="174"/>
      <c r="G81" s="15">
        <v>73</v>
      </c>
      <c r="H81" s="42">
        <v>-141524</v>
      </c>
      <c r="I81" s="42">
        <v>-141524</v>
      </c>
    </row>
    <row r="82" spans="1:9" ht="12.75" customHeight="1" x14ac:dyDescent="0.2">
      <c r="A82" s="174" t="s">
        <v>119</v>
      </c>
      <c r="B82" s="174"/>
      <c r="C82" s="174"/>
      <c r="D82" s="174"/>
      <c r="E82" s="174"/>
      <c r="F82" s="174"/>
      <c r="G82" s="15">
        <v>74</v>
      </c>
      <c r="H82" s="42">
        <v>0</v>
      </c>
      <c r="I82" s="42">
        <v>0</v>
      </c>
    </row>
    <row r="83" spans="1:9" ht="12.75" customHeight="1" x14ac:dyDescent="0.2">
      <c r="A83" s="174" t="s">
        <v>120</v>
      </c>
      <c r="B83" s="174"/>
      <c r="C83" s="174"/>
      <c r="D83" s="174"/>
      <c r="E83" s="174"/>
      <c r="F83" s="174"/>
      <c r="G83" s="15">
        <v>75</v>
      </c>
      <c r="H83" s="42">
        <v>3037997</v>
      </c>
      <c r="I83" s="42">
        <v>3037997</v>
      </c>
    </row>
    <row r="84" spans="1:9" ht="12.75" customHeight="1" x14ac:dyDescent="0.2">
      <c r="A84" s="180" t="s">
        <v>121</v>
      </c>
      <c r="B84" s="180"/>
      <c r="C84" s="180"/>
      <c r="D84" s="180"/>
      <c r="E84" s="180"/>
      <c r="F84" s="180"/>
      <c r="G84" s="15">
        <v>76</v>
      </c>
      <c r="H84" s="42">
        <v>0</v>
      </c>
      <c r="I84" s="42">
        <v>0</v>
      </c>
    </row>
    <row r="85" spans="1:9" ht="12.75" customHeight="1" x14ac:dyDescent="0.2">
      <c r="A85" s="209" t="s">
        <v>380</v>
      </c>
      <c r="B85" s="210"/>
      <c r="C85" s="210"/>
      <c r="D85" s="210"/>
      <c r="E85" s="210"/>
      <c r="F85" s="210"/>
      <c r="G85" s="16">
        <v>77</v>
      </c>
      <c r="H85" s="57">
        <f>H86+H87+H88+H89+H90</f>
        <v>0</v>
      </c>
      <c r="I85" s="57">
        <f>I86+I87+I88+I89+I90</f>
        <v>0</v>
      </c>
    </row>
    <row r="86" spans="1:9" ht="24.75" customHeight="1" x14ac:dyDescent="0.2">
      <c r="A86" s="174" t="s">
        <v>381</v>
      </c>
      <c r="B86" s="174"/>
      <c r="C86" s="174"/>
      <c r="D86" s="174"/>
      <c r="E86" s="174"/>
      <c r="F86" s="174"/>
      <c r="G86" s="15">
        <v>78</v>
      </c>
      <c r="H86" s="56">
        <v>0</v>
      </c>
      <c r="I86" s="56">
        <v>0</v>
      </c>
    </row>
    <row r="87" spans="1:9" ht="12.75" customHeight="1" x14ac:dyDescent="0.2">
      <c r="A87" s="174" t="s">
        <v>122</v>
      </c>
      <c r="B87" s="174"/>
      <c r="C87" s="174"/>
      <c r="D87" s="174"/>
      <c r="E87" s="174"/>
      <c r="F87" s="174"/>
      <c r="G87" s="15">
        <v>79</v>
      </c>
      <c r="H87" s="56">
        <v>0</v>
      </c>
      <c r="I87" s="56">
        <v>0</v>
      </c>
    </row>
    <row r="88" spans="1:9" ht="12.75" customHeight="1" x14ac:dyDescent="0.2">
      <c r="A88" s="174" t="s">
        <v>123</v>
      </c>
      <c r="B88" s="174"/>
      <c r="C88" s="174"/>
      <c r="D88" s="174"/>
      <c r="E88" s="174"/>
      <c r="F88" s="174"/>
      <c r="G88" s="15">
        <v>80</v>
      </c>
      <c r="H88" s="56">
        <v>0</v>
      </c>
      <c r="I88" s="56">
        <v>0</v>
      </c>
    </row>
    <row r="89" spans="1:9" ht="12.75" customHeight="1" x14ac:dyDescent="0.2">
      <c r="A89" s="174" t="s">
        <v>382</v>
      </c>
      <c r="B89" s="174"/>
      <c r="C89" s="174"/>
      <c r="D89" s="174"/>
      <c r="E89" s="174"/>
      <c r="F89" s="174"/>
      <c r="G89" s="15">
        <v>81</v>
      </c>
      <c r="H89" s="56">
        <v>0</v>
      </c>
      <c r="I89" s="56">
        <v>0</v>
      </c>
    </row>
    <row r="90" spans="1:9" ht="25.5" customHeight="1" x14ac:dyDescent="0.2">
      <c r="A90" s="174" t="s">
        <v>383</v>
      </c>
      <c r="B90" s="174"/>
      <c r="C90" s="174"/>
      <c r="D90" s="174"/>
      <c r="E90" s="174"/>
      <c r="F90" s="174"/>
      <c r="G90" s="15">
        <v>82</v>
      </c>
      <c r="H90" s="56">
        <v>0</v>
      </c>
      <c r="I90" s="56">
        <v>0</v>
      </c>
    </row>
    <row r="91" spans="1:9" ht="22.9" customHeight="1" x14ac:dyDescent="0.2">
      <c r="A91" s="209" t="s">
        <v>384</v>
      </c>
      <c r="B91" s="210"/>
      <c r="C91" s="210"/>
      <c r="D91" s="210"/>
      <c r="E91" s="210"/>
      <c r="F91" s="210"/>
      <c r="G91" s="16">
        <v>83</v>
      </c>
      <c r="H91" s="57">
        <f>H92-H93</f>
        <v>25786408</v>
      </c>
      <c r="I91" s="57">
        <f>I92-I93</f>
        <v>36522317</v>
      </c>
    </row>
    <row r="92" spans="1:9" ht="12.75" customHeight="1" x14ac:dyDescent="0.2">
      <c r="A92" s="174" t="s">
        <v>124</v>
      </c>
      <c r="B92" s="174"/>
      <c r="C92" s="174"/>
      <c r="D92" s="174"/>
      <c r="E92" s="174"/>
      <c r="F92" s="174"/>
      <c r="G92" s="15">
        <v>84</v>
      </c>
      <c r="H92" s="42">
        <v>25786408</v>
      </c>
      <c r="I92" s="42">
        <v>36522317</v>
      </c>
    </row>
    <row r="93" spans="1:9" ht="12.75" customHeight="1" x14ac:dyDescent="0.2">
      <c r="A93" s="174" t="s">
        <v>125</v>
      </c>
      <c r="B93" s="174"/>
      <c r="C93" s="174"/>
      <c r="D93" s="174"/>
      <c r="E93" s="174"/>
      <c r="F93" s="174"/>
      <c r="G93" s="15">
        <v>85</v>
      </c>
      <c r="H93" s="42">
        <v>0</v>
      </c>
      <c r="I93" s="42">
        <v>0</v>
      </c>
    </row>
    <row r="94" spans="1:9" ht="12.75" customHeight="1" x14ac:dyDescent="0.2">
      <c r="A94" s="209" t="s">
        <v>385</v>
      </c>
      <c r="B94" s="210"/>
      <c r="C94" s="210"/>
      <c r="D94" s="210"/>
      <c r="E94" s="210"/>
      <c r="F94" s="210"/>
      <c r="G94" s="16">
        <v>86</v>
      </c>
      <c r="H94" s="57">
        <f>H95-H96</f>
        <v>10735909</v>
      </c>
      <c r="I94" s="57">
        <f>I95-I96</f>
        <v>6815198</v>
      </c>
    </row>
    <row r="95" spans="1:9" ht="12.75" customHeight="1" x14ac:dyDescent="0.2">
      <c r="A95" s="174" t="s">
        <v>126</v>
      </c>
      <c r="B95" s="174"/>
      <c r="C95" s="174"/>
      <c r="D95" s="174"/>
      <c r="E95" s="174"/>
      <c r="F95" s="174"/>
      <c r="G95" s="15">
        <v>87</v>
      </c>
      <c r="H95" s="42">
        <v>10735909</v>
      </c>
      <c r="I95" s="42">
        <v>6815198</v>
      </c>
    </row>
    <row r="96" spans="1:9" ht="12.75" customHeight="1" x14ac:dyDescent="0.2">
      <c r="A96" s="174" t="s">
        <v>127</v>
      </c>
      <c r="B96" s="174"/>
      <c r="C96" s="174"/>
      <c r="D96" s="174"/>
      <c r="E96" s="174"/>
      <c r="F96" s="174"/>
      <c r="G96" s="15">
        <v>88</v>
      </c>
      <c r="H96" s="42">
        <v>0</v>
      </c>
      <c r="I96" s="42">
        <v>0</v>
      </c>
    </row>
    <row r="97" spans="1:9" ht="12.75" customHeight="1" x14ac:dyDescent="0.2">
      <c r="A97" s="180" t="s">
        <v>128</v>
      </c>
      <c r="B97" s="180"/>
      <c r="C97" s="180"/>
      <c r="D97" s="180"/>
      <c r="E97" s="180"/>
      <c r="F97" s="180"/>
      <c r="G97" s="15">
        <v>89</v>
      </c>
      <c r="H97" s="42">
        <v>0</v>
      </c>
      <c r="I97" s="42">
        <v>0</v>
      </c>
    </row>
    <row r="98" spans="1:9" ht="12.75" customHeight="1" x14ac:dyDescent="0.2">
      <c r="A98" s="178" t="s">
        <v>386</v>
      </c>
      <c r="B98" s="179"/>
      <c r="C98" s="179"/>
      <c r="D98" s="179"/>
      <c r="E98" s="179"/>
      <c r="F98" s="179"/>
      <c r="G98" s="16">
        <v>90</v>
      </c>
      <c r="H98" s="57">
        <f>SUM(H99:H104)</f>
        <v>988004</v>
      </c>
      <c r="I98" s="57">
        <f>SUM(I99:I104)</f>
        <v>954962</v>
      </c>
    </row>
    <row r="99" spans="1:9" ht="25.9" customHeight="1" x14ac:dyDescent="0.2">
      <c r="A99" s="174" t="s">
        <v>129</v>
      </c>
      <c r="B99" s="174"/>
      <c r="C99" s="174"/>
      <c r="D99" s="174"/>
      <c r="E99" s="174"/>
      <c r="F99" s="174"/>
      <c r="G99" s="15">
        <v>91</v>
      </c>
      <c r="H99" s="42">
        <v>781948</v>
      </c>
      <c r="I99" s="42">
        <v>936973</v>
      </c>
    </row>
    <row r="100" spans="1:9" ht="12.75" customHeight="1" x14ac:dyDescent="0.2">
      <c r="A100" s="174" t="s">
        <v>130</v>
      </c>
      <c r="B100" s="174"/>
      <c r="C100" s="174"/>
      <c r="D100" s="174"/>
      <c r="E100" s="174"/>
      <c r="F100" s="174"/>
      <c r="G100" s="15">
        <v>92</v>
      </c>
      <c r="H100" s="42">
        <v>203915</v>
      </c>
      <c r="I100" s="42">
        <v>0</v>
      </c>
    </row>
    <row r="101" spans="1:9" ht="12.75" customHeight="1" x14ac:dyDescent="0.2">
      <c r="A101" s="174" t="s">
        <v>131</v>
      </c>
      <c r="B101" s="174"/>
      <c r="C101" s="174"/>
      <c r="D101" s="174"/>
      <c r="E101" s="174"/>
      <c r="F101" s="174"/>
      <c r="G101" s="15">
        <v>93</v>
      </c>
      <c r="H101" s="42">
        <v>0</v>
      </c>
      <c r="I101" s="42">
        <v>17989</v>
      </c>
    </row>
    <row r="102" spans="1:9" ht="12.75" customHeight="1" x14ac:dyDescent="0.2">
      <c r="A102" s="174" t="s">
        <v>132</v>
      </c>
      <c r="B102" s="174"/>
      <c r="C102" s="174"/>
      <c r="D102" s="174"/>
      <c r="E102" s="174"/>
      <c r="F102" s="174"/>
      <c r="G102" s="15">
        <v>94</v>
      </c>
      <c r="H102" s="56">
        <v>0</v>
      </c>
      <c r="I102" s="56">
        <v>0</v>
      </c>
    </row>
    <row r="103" spans="1:9" ht="12.75" customHeight="1" x14ac:dyDescent="0.2">
      <c r="A103" s="174" t="s">
        <v>133</v>
      </c>
      <c r="B103" s="174"/>
      <c r="C103" s="174"/>
      <c r="D103" s="174"/>
      <c r="E103" s="174"/>
      <c r="F103" s="174"/>
      <c r="G103" s="15">
        <v>95</v>
      </c>
      <c r="H103" s="56">
        <v>0</v>
      </c>
      <c r="I103" s="56">
        <v>0</v>
      </c>
    </row>
    <row r="104" spans="1:9" ht="12.75" customHeight="1" x14ac:dyDescent="0.2">
      <c r="A104" s="174" t="s">
        <v>134</v>
      </c>
      <c r="B104" s="174"/>
      <c r="C104" s="174"/>
      <c r="D104" s="174"/>
      <c r="E104" s="174"/>
      <c r="F104" s="174"/>
      <c r="G104" s="15">
        <v>96</v>
      </c>
      <c r="H104" s="56">
        <v>2141</v>
      </c>
      <c r="I104" s="56">
        <v>0</v>
      </c>
    </row>
    <row r="105" spans="1:9" ht="12.75" customHeight="1" x14ac:dyDescent="0.2">
      <c r="A105" s="178" t="s">
        <v>387</v>
      </c>
      <c r="B105" s="179"/>
      <c r="C105" s="179"/>
      <c r="D105" s="179"/>
      <c r="E105" s="179"/>
      <c r="F105" s="179"/>
      <c r="G105" s="16">
        <v>97</v>
      </c>
      <c r="H105" s="57">
        <f>SUM(H106:H116)</f>
        <v>18021646</v>
      </c>
      <c r="I105" s="57">
        <f>SUM(I106:I116)</f>
        <v>16103263</v>
      </c>
    </row>
    <row r="106" spans="1:9" ht="12.75" customHeight="1" x14ac:dyDescent="0.2">
      <c r="A106" s="174" t="s">
        <v>135</v>
      </c>
      <c r="B106" s="174"/>
      <c r="C106" s="174"/>
      <c r="D106" s="174"/>
      <c r="E106" s="174"/>
      <c r="F106" s="174"/>
      <c r="G106" s="15">
        <v>98</v>
      </c>
      <c r="H106" s="43">
        <v>0</v>
      </c>
      <c r="I106" s="43">
        <v>0</v>
      </c>
    </row>
    <row r="107" spans="1:9" ht="12.75" customHeight="1" x14ac:dyDescent="0.2">
      <c r="A107" s="174" t="s">
        <v>136</v>
      </c>
      <c r="B107" s="174"/>
      <c r="C107" s="174"/>
      <c r="D107" s="174"/>
      <c r="E107" s="174"/>
      <c r="F107" s="174"/>
      <c r="G107" s="15">
        <v>99</v>
      </c>
      <c r="H107" s="42">
        <v>0</v>
      </c>
      <c r="I107" s="42">
        <v>0</v>
      </c>
    </row>
    <row r="108" spans="1:9" ht="24.6" customHeight="1" x14ac:dyDescent="0.2">
      <c r="A108" s="174" t="s">
        <v>137</v>
      </c>
      <c r="B108" s="174"/>
      <c r="C108" s="174"/>
      <c r="D108" s="174"/>
      <c r="E108" s="174"/>
      <c r="F108" s="174"/>
      <c r="G108" s="15">
        <v>100</v>
      </c>
      <c r="H108" s="42">
        <v>0</v>
      </c>
      <c r="I108" s="42">
        <v>0</v>
      </c>
    </row>
    <row r="109" spans="1:9" ht="22.15" customHeight="1" x14ac:dyDescent="0.2">
      <c r="A109" s="174" t="s">
        <v>138</v>
      </c>
      <c r="B109" s="174"/>
      <c r="C109" s="174"/>
      <c r="D109" s="174"/>
      <c r="E109" s="174"/>
      <c r="F109" s="174"/>
      <c r="G109" s="15">
        <v>101</v>
      </c>
      <c r="H109" s="42">
        <v>0</v>
      </c>
      <c r="I109" s="42">
        <v>0</v>
      </c>
    </row>
    <row r="110" spans="1:9" ht="12.75" customHeight="1" x14ac:dyDescent="0.2">
      <c r="A110" s="174" t="s">
        <v>139</v>
      </c>
      <c r="B110" s="174"/>
      <c r="C110" s="174"/>
      <c r="D110" s="174"/>
      <c r="E110" s="174"/>
      <c r="F110" s="174"/>
      <c r="G110" s="15">
        <v>102</v>
      </c>
      <c r="H110" s="42">
        <v>0</v>
      </c>
      <c r="I110" s="42">
        <v>0</v>
      </c>
    </row>
    <row r="111" spans="1:9" ht="12.75" customHeight="1" x14ac:dyDescent="0.2">
      <c r="A111" s="174" t="s">
        <v>140</v>
      </c>
      <c r="B111" s="174"/>
      <c r="C111" s="174"/>
      <c r="D111" s="174"/>
      <c r="E111" s="174"/>
      <c r="F111" s="174"/>
      <c r="G111" s="15">
        <v>103</v>
      </c>
      <c r="H111" s="42">
        <v>13498566</v>
      </c>
      <c r="I111" s="42">
        <v>11444628</v>
      </c>
    </row>
    <row r="112" spans="1:9" ht="12.75" customHeight="1" x14ac:dyDescent="0.2">
      <c r="A112" s="174" t="s">
        <v>141</v>
      </c>
      <c r="B112" s="174"/>
      <c r="C112" s="174"/>
      <c r="D112" s="174"/>
      <c r="E112" s="174"/>
      <c r="F112" s="174"/>
      <c r="G112" s="15">
        <v>104</v>
      </c>
      <c r="H112" s="42">
        <v>47500</v>
      </c>
      <c r="I112" s="42">
        <v>47500</v>
      </c>
    </row>
    <row r="113" spans="1:9" ht="12.75" customHeight="1" x14ac:dyDescent="0.2">
      <c r="A113" s="174" t="s">
        <v>142</v>
      </c>
      <c r="B113" s="174"/>
      <c r="C113" s="174"/>
      <c r="D113" s="174"/>
      <c r="E113" s="174"/>
      <c r="F113" s="174"/>
      <c r="G113" s="15">
        <v>105</v>
      </c>
      <c r="H113" s="43">
        <v>0</v>
      </c>
      <c r="I113" s="43">
        <v>0</v>
      </c>
    </row>
    <row r="114" spans="1:9" ht="12.75" customHeight="1" x14ac:dyDescent="0.2">
      <c r="A114" s="174" t="s">
        <v>143</v>
      </c>
      <c r="B114" s="174"/>
      <c r="C114" s="174"/>
      <c r="D114" s="174"/>
      <c r="E114" s="174"/>
      <c r="F114" s="174"/>
      <c r="G114" s="15">
        <v>106</v>
      </c>
      <c r="H114" s="42">
        <v>0</v>
      </c>
      <c r="I114" s="42">
        <v>0</v>
      </c>
    </row>
    <row r="115" spans="1:9" ht="12.75" customHeight="1" x14ac:dyDescent="0.2">
      <c r="A115" s="174" t="s">
        <v>144</v>
      </c>
      <c r="B115" s="174"/>
      <c r="C115" s="174"/>
      <c r="D115" s="174"/>
      <c r="E115" s="174"/>
      <c r="F115" s="174"/>
      <c r="G115" s="15">
        <v>107</v>
      </c>
      <c r="H115" s="56">
        <v>4475580</v>
      </c>
      <c r="I115" s="56">
        <v>4020594</v>
      </c>
    </row>
    <row r="116" spans="1:9" ht="12.75" customHeight="1" x14ac:dyDescent="0.2">
      <c r="A116" s="174" t="s">
        <v>145</v>
      </c>
      <c r="B116" s="174"/>
      <c r="C116" s="174"/>
      <c r="D116" s="174"/>
      <c r="E116" s="174"/>
      <c r="F116" s="174"/>
      <c r="G116" s="15">
        <v>108</v>
      </c>
      <c r="H116" s="56">
        <v>0</v>
      </c>
      <c r="I116" s="56">
        <v>590541</v>
      </c>
    </row>
    <row r="117" spans="1:9" ht="12.75" customHeight="1" x14ac:dyDescent="0.2">
      <c r="A117" s="178" t="s">
        <v>388</v>
      </c>
      <c r="B117" s="179"/>
      <c r="C117" s="179"/>
      <c r="D117" s="179"/>
      <c r="E117" s="179"/>
      <c r="F117" s="179"/>
      <c r="G117" s="16">
        <v>109</v>
      </c>
      <c r="H117" s="57">
        <f>SUM(H118:H131)</f>
        <v>5375271</v>
      </c>
      <c r="I117" s="57">
        <f>SUM(I118:I131)</f>
        <v>4669109</v>
      </c>
    </row>
    <row r="118" spans="1:9" ht="12.75" customHeight="1" x14ac:dyDescent="0.2">
      <c r="A118" s="174" t="s">
        <v>146</v>
      </c>
      <c r="B118" s="174"/>
      <c r="C118" s="174"/>
      <c r="D118" s="174"/>
      <c r="E118" s="174"/>
      <c r="F118" s="174"/>
      <c r="G118" s="15">
        <v>110</v>
      </c>
      <c r="H118" s="42">
        <v>0</v>
      </c>
      <c r="I118" s="42">
        <v>0</v>
      </c>
    </row>
    <row r="119" spans="1:9" ht="12.75" customHeight="1" x14ac:dyDescent="0.2">
      <c r="A119" s="174" t="s">
        <v>147</v>
      </c>
      <c r="B119" s="174"/>
      <c r="C119" s="174"/>
      <c r="D119" s="174"/>
      <c r="E119" s="174"/>
      <c r="F119" s="174"/>
      <c r="G119" s="15">
        <v>111</v>
      </c>
      <c r="H119" s="42">
        <v>0</v>
      </c>
      <c r="I119" s="42">
        <v>0</v>
      </c>
    </row>
    <row r="120" spans="1:9" ht="21.6" customHeight="1" x14ac:dyDescent="0.2">
      <c r="A120" s="174" t="s">
        <v>148</v>
      </c>
      <c r="B120" s="174"/>
      <c r="C120" s="174"/>
      <c r="D120" s="174"/>
      <c r="E120" s="174"/>
      <c r="F120" s="174"/>
      <c r="G120" s="15">
        <v>112</v>
      </c>
      <c r="H120" s="42">
        <v>69437</v>
      </c>
      <c r="I120" s="42">
        <v>118218</v>
      </c>
    </row>
    <row r="121" spans="1:9" ht="25.9" customHeight="1" x14ac:dyDescent="0.2">
      <c r="A121" s="174" t="s">
        <v>149</v>
      </c>
      <c r="B121" s="174"/>
      <c r="C121" s="174"/>
      <c r="D121" s="174"/>
      <c r="E121" s="174"/>
      <c r="F121" s="174"/>
      <c r="G121" s="15">
        <v>113</v>
      </c>
      <c r="H121" s="42">
        <v>0</v>
      </c>
      <c r="I121" s="42">
        <v>0</v>
      </c>
    </row>
    <row r="122" spans="1:9" ht="12.75" customHeight="1" x14ac:dyDescent="0.2">
      <c r="A122" s="174" t="s">
        <v>150</v>
      </c>
      <c r="B122" s="174"/>
      <c r="C122" s="174"/>
      <c r="D122" s="174"/>
      <c r="E122" s="174"/>
      <c r="F122" s="174"/>
      <c r="G122" s="15">
        <v>114</v>
      </c>
      <c r="H122" s="42">
        <v>0</v>
      </c>
      <c r="I122" s="42">
        <v>0</v>
      </c>
    </row>
    <row r="123" spans="1:9" ht="12.75" customHeight="1" x14ac:dyDescent="0.2">
      <c r="A123" s="174" t="s">
        <v>151</v>
      </c>
      <c r="B123" s="174"/>
      <c r="C123" s="174"/>
      <c r="D123" s="174"/>
      <c r="E123" s="174"/>
      <c r="F123" s="174"/>
      <c r="G123" s="15">
        <v>115</v>
      </c>
      <c r="H123" s="42">
        <v>2070695</v>
      </c>
      <c r="I123" s="42">
        <v>2054630</v>
      </c>
    </row>
    <row r="124" spans="1:9" ht="12.75" customHeight="1" x14ac:dyDescent="0.2">
      <c r="A124" s="174" t="s">
        <v>152</v>
      </c>
      <c r="B124" s="174"/>
      <c r="C124" s="174"/>
      <c r="D124" s="174"/>
      <c r="E124" s="174"/>
      <c r="F124" s="174"/>
      <c r="G124" s="15">
        <v>116</v>
      </c>
      <c r="H124" s="42">
        <v>159597</v>
      </c>
      <c r="I124" s="42">
        <v>44046</v>
      </c>
    </row>
    <row r="125" spans="1:9" ht="12.75" customHeight="1" x14ac:dyDescent="0.2">
      <c r="A125" s="174" t="s">
        <v>153</v>
      </c>
      <c r="B125" s="174"/>
      <c r="C125" s="174"/>
      <c r="D125" s="174"/>
      <c r="E125" s="174"/>
      <c r="F125" s="174"/>
      <c r="G125" s="15">
        <v>117</v>
      </c>
      <c r="H125" s="42">
        <v>839619</v>
      </c>
      <c r="I125" s="42">
        <v>864446</v>
      </c>
    </row>
    <row r="126" spans="1:9" x14ac:dyDescent="0.2">
      <c r="A126" s="174" t="s">
        <v>154</v>
      </c>
      <c r="B126" s="174"/>
      <c r="C126" s="174"/>
      <c r="D126" s="174"/>
      <c r="E126" s="174"/>
      <c r="F126" s="174"/>
      <c r="G126" s="15">
        <v>118</v>
      </c>
      <c r="H126" s="42">
        <v>0</v>
      </c>
      <c r="I126" s="42">
        <v>0</v>
      </c>
    </row>
    <row r="127" spans="1:9" x14ac:dyDescent="0.2">
      <c r="A127" s="174" t="s">
        <v>155</v>
      </c>
      <c r="B127" s="174"/>
      <c r="C127" s="174"/>
      <c r="D127" s="174"/>
      <c r="E127" s="174"/>
      <c r="F127" s="174"/>
      <c r="G127" s="15">
        <v>119</v>
      </c>
      <c r="H127" s="42">
        <v>588730</v>
      </c>
      <c r="I127" s="42">
        <v>605474</v>
      </c>
    </row>
    <row r="128" spans="1:9" x14ac:dyDescent="0.2">
      <c r="A128" s="174" t="s">
        <v>156</v>
      </c>
      <c r="B128" s="174"/>
      <c r="C128" s="174"/>
      <c r="D128" s="174"/>
      <c r="E128" s="174"/>
      <c r="F128" s="174"/>
      <c r="G128" s="15">
        <v>120</v>
      </c>
      <c r="H128" s="42">
        <v>984085</v>
      </c>
      <c r="I128" s="42">
        <v>426142</v>
      </c>
    </row>
    <row r="129" spans="1:9" x14ac:dyDescent="0.2">
      <c r="A129" s="174" t="s">
        <v>157</v>
      </c>
      <c r="B129" s="174"/>
      <c r="C129" s="174"/>
      <c r="D129" s="174"/>
      <c r="E129" s="174"/>
      <c r="F129" s="174"/>
      <c r="G129" s="15">
        <v>121</v>
      </c>
      <c r="H129" s="42">
        <v>0</v>
      </c>
      <c r="I129" s="42">
        <v>0</v>
      </c>
    </row>
    <row r="130" spans="1:9" x14ac:dyDescent="0.2">
      <c r="A130" s="174" t="s">
        <v>158</v>
      </c>
      <c r="B130" s="174"/>
      <c r="C130" s="174"/>
      <c r="D130" s="174"/>
      <c r="E130" s="174"/>
      <c r="F130" s="174"/>
      <c r="G130" s="15">
        <v>122</v>
      </c>
      <c r="H130" s="56">
        <v>0</v>
      </c>
      <c r="I130" s="56">
        <v>0</v>
      </c>
    </row>
    <row r="131" spans="1:9" x14ac:dyDescent="0.2">
      <c r="A131" s="174" t="s">
        <v>159</v>
      </c>
      <c r="B131" s="174"/>
      <c r="C131" s="174"/>
      <c r="D131" s="174"/>
      <c r="E131" s="174"/>
      <c r="F131" s="174"/>
      <c r="G131" s="15">
        <v>123</v>
      </c>
      <c r="H131" s="56">
        <v>663108</v>
      </c>
      <c r="I131" s="56">
        <v>556153</v>
      </c>
    </row>
    <row r="132" spans="1:9" ht="22.15" customHeight="1" x14ac:dyDescent="0.2">
      <c r="A132" s="211" t="s">
        <v>160</v>
      </c>
      <c r="B132" s="211"/>
      <c r="C132" s="211"/>
      <c r="D132" s="211"/>
      <c r="E132" s="211"/>
      <c r="F132" s="211"/>
      <c r="G132" s="15">
        <v>124</v>
      </c>
      <c r="H132" s="56">
        <v>89447</v>
      </c>
      <c r="I132" s="56">
        <v>109873</v>
      </c>
    </row>
    <row r="133" spans="1:9" x14ac:dyDescent="0.2">
      <c r="A133" s="178" t="s">
        <v>389</v>
      </c>
      <c r="B133" s="179"/>
      <c r="C133" s="179"/>
      <c r="D133" s="179"/>
      <c r="E133" s="179"/>
      <c r="F133" s="179"/>
      <c r="G133" s="16">
        <v>125</v>
      </c>
      <c r="H133" s="57">
        <f>H75+H98+H105+H117+H132</f>
        <v>100346510</v>
      </c>
      <c r="I133" s="57">
        <f>I75+I98+I105+I117+I132</f>
        <v>104524547</v>
      </c>
    </row>
    <row r="134" spans="1:9" x14ac:dyDescent="0.2">
      <c r="A134" s="212" t="s">
        <v>161</v>
      </c>
      <c r="B134" s="212"/>
      <c r="C134" s="212"/>
      <c r="D134" s="212"/>
      <c r="E134" s="212"/>
      <c r="F134" s="212"/>
      <c r="G134" s="18">
        <v>126</v>
      </c>
      <c r="H134" s="58">
        <f>H133-H72</f>
        <v>0</v>
      </c>
      <c r="I134" s="58">
        <f>I133-I72</f>
        <v>0</v>
      </c>
    </row>
  </sheetData>
  <sheetProtection algorithmName="SHA-512" hashValue="YahhToxEEYxikvr+Z1DeicUQ7jY7QrCpQlhwq5Nc/EyBOtNiFF4YCs32wS+wn96ckhZSQYiandI60SbV/7SjvA==" saltValue="Imdlxu3rsw9PxeqKj/y8HQ=="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97:I97 H75:I75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76:I76 H8:I73 H95:I96 H92:I93 H98:I134" xr:uid="{00000000-0002-0000-0100-000006000000}">
      <formula1>0</formula1>
    </dataValidation>
  </dataValidations>
  <pageMargins left="1.1811023622047245" right="0.74803149606299213" top="0" bottom="0" header="0.51181102362204722" footer="0"/>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view="pageBreakPreview" zoomScale="110" zoomScaleNormal="100" zoomScaleSheetLayoutView="110" workbookViewId="0">
      <selection activeCell="A60" sqref="A60:F60"/>
    </sheetView>
  </sheetViews>
  <sheetFormatPr defaultRowHeight="12.75" x14ac:dyDescent="0.2"/>
  <cols>
    <col min="1" max="7" width="9.140625" style="2"/>
    <col min="8" max="9" width="19.42578125" style="53" customWidth="1"/>
    <col min="10" max="263" width="9.140625" style="2"/>
    <col min="264" max="264" width="9.85546875" style="2" bestFit="1" customWidth="1"/>
    <col min="265" max="265" width="11.7109375" style="2" bestFit="1" customWidth="1"/>
    <col min="266" max="519" width="9.140625" style="2"/>
    <col min="520" max="520" width="9.85546875" style="2" bestFit="1" customWidth="1"/>
    <col min="521" max="521" width="11.7109375" style="2" bestFit="1" customWidth="1"/>
    <col min="522" max="775" width="9.140625" style="2"/>
    <col min="776" max="776" width="9.85546875" style="2" bestFit="1" customWidth="1"/>
    <col min="777" max="777" width="11.7109375" style="2" bestFit="1" customWidth="1"/>
    <col min="778" max="1031" width="9.140625" style="2"/>
    <col min="1032" max="1032" width="9.85546875" style="2" bestFit="1" customWidth="1"/>
    <col min="1033" max="1033" width="11.7109375" style="2" bestFit="1" customWidth="1"/>
    <col min="1034" max="1287" width="9.140625" style="2"/>
    <col min="1288" max="1288" width="9.85546875" style="2" bestFit="1" customWidth="1"/>
    <col min="1289" max="1289" width="11.7109375" style="2" bestFit="1" customWidth="1"/>
    <col min="1290" max="1543" width="9.140625" style="2"/>
    <col min="1544" max="1544" width="9.85546875" style="2" bestFit="1" customWidth="1"/>
    <col min="1545" max="1545" width="11.7109375" style="2" bestFit="1" customWidth="1"/>
    <col min="1546" max="1799" width="9.140625" style="2"/>
    <col min="1800" max="1800" width="9.85546875" style="2" bestFit="1" customWidth="1"/>
    <col min="1801" max="1801" width="11.7109375" style="2" bestFit="1" customWidth="1"/>
    <col min="1802" max="2055" width="9.140625" style="2"/>
    <col min="2056" max="2056" width="9.85546875" style="2" bestFit="1" customWidth="1"/>
    <col min="2057" max="2057" width="11.7109375" style="2" bestFit="1" customWidth="1"/>
    <col min="2058" max="2311" width="9.140625" style="2"/>
    <col min="2312" max="2312" width="9.85546875" style="2" bestFit="1" customWidth="1"/>
    <col min="2313" max="2313" width="11.7109375" style="2" bestFit="1" customWidth="1"/>
    <col min="2314" max="2567" width="9.140625" style="2"/>
    <col min="2568" max="2568" width="9.85546875" style="2" bestFit="1" customWidth="1"/>
    <col min="2569" max="2569" width="11.7109375" style="2" bestFit="1" customWidth="1"/>
    <col min="2570" max="2823" width="9.140625" style="2"/>
    <col min="2824" max="2824" width="9.85546875" style="2" bestFit="1" customWidth="1"/>
    <col min="2825" max="2825" width="11.7109375" style="2" bestFit="1" customWidth="1"/>
    <col min="2826" max="3079" width="9.140625" style="2"/>
    <col min="3080" max="3080" width="9.85546875" style="2" bestFit="1" customWidth="1"/>
    <col min="3081" max="3081" width="11.7109375" style="2" bestFit="1" customWidth="1"/>
    <col min="3082" max="3335" width="9.140625" style="2"/>
    <col min="3336" max="3336" width="9.85546875" style="2" bestFit="1" customWidth="1"/>
    <col min="3337" max="3337" width="11.7109375" style="2" bestFit="1" customWidth="1"/>
    <col min="3338" max="3591" width="9.140625" style="2"/>
    <col min="3592" max="3592" width="9.85546875" style="2" bestFit="1" customWidth="1"/>
    <col min="3593" max="3593" width="11.7109375" style="2" bestFit="1" customWidth="1"/>
    <col min="3594" max="3847" width="9.140625" style="2"/>
    <col min="3848" max="3848" width="9.85546875" style="2" bestFit="1" customWidth="1"/>
    <col min="3849" max="3849" width="11.7109375" style="2" bestFit="1" customWidth="1"/>
    <col min="3850" max="4103" width="9.140625" style="2"/>
    <col min="4104" max="4104" width="9.85546875" style="2" bestFit="1" customWidth="1"/>
    <col min="4105" max="4105" width="11.7109375" style="2" bestFit="1" customWidth="1"/>
    <col min="4106" max="4359" width="9.140625" style="2"/>
    <col min="4360" max="4360" width="9.85546875" style="2" bestFit="1" customWidth="1"/>
    <col min="4361" max="4361" width="11.7109375" style="2" bestFit="1" customWidth="1"/>
    <col min="4362" max="4615" width="9.140625" style="2"/>
    <col min="4616" max="4616" width="9.85546875" style="2" bestFit="1" customWidth="1"/>
    <col min="4617" max="4617" width="11.7109375" style="2" bestFit="1" customWidth="1"/>
    <col min="4618" max="4871" width="9.140625" style="2"/>
    <col min="4872" max="4872" width="9.85546875" style="2" bestFit="1" customWidth="1"/>
    <col min="4873" max="4873" width="11.7109375" style="2" bestFit="1" customWidth="1"/>
    <col min="4874" max="5127" width="9.140625" style="2"/>
    <col min="5128" max="5128" width="9.85546875" style="2" bestFit="1" customWidth="1"/>
    <col min="5129" max="5129" width="11.7109375" style="2" bestFit="1" customWidth="1"/>
    <col min="5130" max="5383" width="9.140625" style="2"/>
    <col min="5384" max="5384" width="9.85546875" style="2" bestFit="1" customWidth="1"/>
    <col min="5385" max="5385" width="11.7109375" style="2" bestFit="1" customWidth="1"/>
    <col min="5386" max="5639" width="9.140625" style="2"/>
    <col min="5640" max="5640" width="9.85546875" style="2" bestFit="1" customWidth="1"/>
    <col min="5641" max="5641" width="11.7109375" style="2" bestFit="1" customWidth="1"/>
    <col min="5642" max="5895" width="9.140625" style="2"/>
    <col min="5896" max="5896" width="9.85546875" style="2" bestFit="1" customWidth="1"/>
    <col min="5897" max="5897" width="11.7109375" style="2" bestFit="1" customWidth="1"/>
    <col min="5898" max="6151" width="9.140625" style="2"/>
    <col min="6152" max="6152" width="9.85546875" style="2" bestFit="1" customWidth="1"/>
    <col min="6153" max="6153" width="11.7109375" style="2" bestFit="1" customWidth="1"/>
    <col min="6154" max="6407" width="9.140625" style="2"/>
    <col min="6408" max="6408" width="9.85546875" style="2" bestFit="1" customWidth="1"/>
    <col min="6409" max="6409" width="11.7109375" style="2" bestFit="1" customWidth="1"/>
    <col min="6410" max="6663" width="9.140625" style="2"/>
    <col min="6664" max="6664" width="9.85546875" style="2" bestFit="1" customWidth="1"/>
    <col min="6665" max="6665" width="11.7109375" style="2" bestFit="1" customWidth="1"/>
    <col min="6666" max="6919" width="9.140625" style="2"/>
    <col min="6920" max="6920" width="9.85546875" style="2" bestFit="1" customWidth="1"/>
    <col min="6921" max="6921" width="11.7109375" style="2" bestFit="1" customWidth="1"/>
    <col min="6922" max="7175" width="9.140625" style="2"/>
    <col min="7176" max="7176" width="9.85546875" style="2" bestFit="1" customWidth="1"/>
    <col min="7177" max="7177" width="11.7109375" style="2" bestFit="1" customWidth="1"/>
    <col min="7178" max="7431" width="9.140625" style="2"/>
    <col min="7432" max="7432" width="9.85546875" style="2" bestFit="1" customWidth="1"/>
    <col min="7433" max="7433" width="11.7109375" style="2" bestFit="1" customWidth="1"/>
    <col min="7434" max="7687" width="9.140625" style="2"/>
    <col min="7688" max="7688" width="9.85546875" style="2" bestFit="1" customWidth="1"/>
    <col min="7689" max="7689" width="11.7109375" style="2" bestFit="1" customWidth="1"/>
    <col min="7690" max="7943" width="9.140625" style="2"/>
    <col min="7944" max="7944" width="9.85546875" style="2" bestFit="1" customWidth="1"/>
    <col min="7945" max="7945" width="11.7109375" style="2" bestFit="1" customWidth="1"/>
    <col min="7946" max="8199" width="9.140625" style="2"/>
    <col min="8200" max="8200" width="9.85546875" style="2" bestFit="1" customWidth="1"/>
    <col min="8201" max="8201" width="11.7109375" style="2" bestFit="1" customWidth="1"/>
    <col min="8202" max="8455" width="9.140625" style="2"/>
    <col min="8456" max="8456" width="9.85546875" style="2" bestFit="1" customWidth="1"/>
    <col min="8457" max="8457" width="11.7109375" style="2" bestFit="1" customWidth="1"/>
    <col min="8458" max="8711" width="9.140625" style="2"/>
    <col min="8712" max="8712" width="9.85546875" style="2" bestFit="1" customWidth="1"/>
    <col min="8713" max="8713" width="11.7109375" style="2" bestFit="1" customWidth="1"/>
    <col min="8714" max="8967" width="9.140625" style="2"/>
    <col min="8968" max="8968" width="9.85546875" style="2" bestFit="1" customWidth="1"/>
    <col min="8969" max="8969" width="11.7109375" style="2" bestFit="1" customWidth="1"/>
    <col min="8970" max="9223" width="9.140625" style="2"/>
    <col min="9224" max="9224" width="9.85546875" style="2" bestFit="1" customWidth="1"/>
    <col min="9225" max="9225" width="11.7109375" style="2" bestFit="1" customWidth="1"/>
    <col min="9226" max="9479" width="9.140625" style="2"/>
    <col min="9480" max="9480" width="9.85546875" style="2" bestFit="1" customWidth="1"/>
    <col min="9481" max="9481" width="11.7109375" style="2" bestFit="1" customWidth="1"/>
    <col min="9482" max="9735" width="9.140625" style="2"/>
    <col min="9736" max="9736" width="9.85546875" style="2" bestFit="1" customWidth="1"/>
    <col min="9737" max="9737" width="11.7109375" style="2" bestFit="1" customWidth="1"/>
    <col min="9738" max="9991" width="9.140625" style="2"/>
    <col min="9992" max="9992" width="9.85546875" style="2" bestFit="1" customWidth="1"/>
    <col min="9993" max="9993" width="11.7109375" style="2" bestFit="1" customWidth="1"/>
    <col min="9994" max="10247" width="9.140625" style="2"/>
    <col min="10248" max="10248" width="9.85546875" style="2" bestFit="1" customWidth="1"/>
    <col min="10249" max="10249" width="11.7109375" style="2" bestFit="1" customWidth="1"/>
    <col min="10250" max="10503" width="9.140625" style="2"/>
    <col min="10504" max="10504" width="9.85546875" style="2" bestFit="1" customWidth="1"/>
    <col min="10505" max="10505" width="11.7109375" style="2" bestFit="1" customWidth="1"/>
    <col min="10506" max="10759" width="9.140625" style="2"/>
    <col min="10760" max="10760" width="9.85546875" style="2" bestFit="1" customWidth="1"/>
    <col min="10761" max="10761" width="11.7109375" style="2" bestFit="1" customWidth="1"/>
    <col min="10762" max="11015" width="9.140625" style="2"/>
    <col min="11016" max="11016" width="9.85546875" style="2" bestFit="1" customWidth="1"/>
    <col min="11017" max="11017" width="11.7109375" style="2" bestFit="1" customWidth="1"/>
    <col min="11018" max="11271" width="9.140625" style="2"/>
    <col min="11272" max="11272" width="9.85546875" style="2" bestFit="1" customWidth="1"/>
    <col min="11273" max="11273" width="11.7109375" style="2" bestFit="1" customWidth="1"/>
    <col min="11274" max="11527" width="9.140625" style="2"/>
    <col min="11528" max="11528" width="9.85546875" style="2" bestFit="1" customWidth="1"/>
    <col min="11529" max="11529" width="11.7109375" style="2" bestFit="1" customWidth="1"/>
    <col min="11530" max="11783" width="9.140625" style="2"/>
    <col min="11784" max="11784" width="9.85546875" style="2" bestFit="1" customWidth="1"/>
    <col min="11785" max="11785" width="11.7109375" style="2" bestFit="1" customWidth="1"/>
    <col min="11786" max="12039" width="9.140625" style="2"/>
    <col min="12040" max="12040" width="9.85546875" style="2" bestFit="1" customWidth="1"/>
    <col min="12041" max="12041" width="11.7109375" style="2" bestFit="1" customWidth="1"/>
    <col min="12042" max="12295" width="9.140625" style="2"/>
    <col min="12296" max="12296" width="9.85546875" style="2" bestFit="1" customWidth="1"/>
    <col min="12297" max="12297" width="11.7109375" style="2" bestFit="1" customWidth="1"/>
    <col min="12298" max="12551" width="9.140625" style="2"/>
    <col min="12552" max="12552" width="9.85546875" style="2" bestFit="1" customWidth="1"/>
    <col min="12553" max="12553" width="11.7109375" style="2" bestFit="1" customWidth="1"/>
    <col min="12554" max="12807" width="9.140625" style="2"/>
    <col min="12808" max="12808" width="9.85546875" style="2" bestFit="1" customWidth="1"/>
    <col min="12809" max="12809" width="11.7109375" style="2" bestFit="1" customWidth="1"/>
    <col min="12810" max="13063" width="9.140625" style="2"/>
    <col min="13064" max="13064" width="9.85546875" style="2" bestFit="1" customWidth="1"/>
    <col min="13065" max="13065" width="11.7109375" style="2" bestFit="1" customWidth="1"/>
    <col min="13066" max="13319" width="9.140625" style="2"/>
    <col min="13320" max="13320" width="9.85546875" style="2" bestFit="1" customWidth="1"/>
    <col min="13321" max="13321" width="11.7109375" style="2" bestFit="1" customWidth="1"/>
    <col min="13322" max="13575" width="9.140625" style="2"/>
    <col min="13576" max="13576" width="9.85546875" style="2" bestFit="1" customWidth="1"/>
    <col min="13577" max="13577" width="11.7109375" style="2" bestFit="1" customWidth="1"/>
    <col min="13578" max="13831" width="9.140625" style="2"/>
    <col min="13832" max="13832" width="9.85546875" style="2" bestFit="1" customWidth="1"/>
    <col min="13833" max="13833" width="11.7109375" style="2" bestFit="1" customWidth="1"/>
    <col min="13834" max="14087" width="9.140625" style="2"/>
    <col min="14088" max="14088" width="9.85546875" style="2" bestFit="1" customWidth="1"/>
    <col min="14089" max="14089" width="11.7109375" style="2" bestFit="1" customWidth="1"/>
    <col min="14090" max="14343" width="9.140625" style="2"/>
    <col min="14344" max="14344" width="9.85546875" style="2" bestFit="1" customWidth="1"/>
    <col min="14345" max="14345" width="11.7109375" style="2" bestFit="1" customWidth="1"/>
    <col min="14346" max="14599" width="9.140625" style="2"/>
    <col min="14600" max="14600" width="9.85546875" style="2" bestFit="1" customWidth="1"/>
    <col min="14601" max="14601" width="11.7109375" style="2" bestFit="1" customWidth="1"/>
    <col min="14602" max="14855" width="9.140625" style="2"/>
    <col min="14856" max="14856" width="9.85546875" style="2" bestFit="1" customWidth="1"/>
    <col min="14857" max="14857" width="11.7109375" style="2" bestFit="1" customWidth="1"/>
    <col min="14858" max="15111" width="9.140625" style="2"/>
    <col min="15112" max="15112" width="9.85546875" style="2" bestFit="1" customWidth="1"/>
    <col min="15113" max="15113" width="11.7109375" style="2" bestFit="1" customWidth="1"/>
    <col min="15114" max="15367" width="9.140625" style="2"/>
    <col min="15368" max="15368" width="9.85546875" style="2" bestFit="1" customWidth="1"/>
    <col min="15369" max="15369" width="11.7109375" style="2" bestFit="1" customWidth="1"/>
    <col min="15370" max="15623" width="9.140625" style="2"/>
    <col min="15624" max="15624" width="9.85546875" style="2" bestFit="1" customWidth="1"/>
    <col min="15625" max="15625" width="11.7109375" style="2" bestFit="1" customWidth="1"/>
    <col min="15626" max="15879" width="9.140625" style="2"/>
    <col min="15880" max="15880" width="9.85546875" style="2" bestFit="1" customWidth="1"/>
    <col min="15881" max="15881" width="11.7109375" style="2" bestFit="1" customWidth="1"/>
    <col min="15882" max="16135" width="9.140625" style="2"/>
    <col min="16136" max="16136" width="9.85546875" style="2" bestFit="1" customWidth="1"/>
    <col min="16137" max="16137" width="11.7109375" style="2" bestFit="1" customWidth="1"/>
    <col min="16138" max="16384" width="9.140625" style="2"/>
  </cols>
  <sheetData>
    <row r="1" spans="1:9" x14ac:dyDescent="0.2">
      <c r="A1" s="225" t="s">
        <v>162</v>
      </c>
      <c r="B1" s="188"/>
      <c r="C1" s="188"/>
      <c r="D1" s="188"/>
      <c r="E1" s="188"/>
      <c r="F1" s="188"/>
      <c r="G1" s="188"/>
      <c r="H1" s="188"/>
      <c r="I1" s="188"/>
    </row>
    <row r="2" spans="1:9" x14ac:dyDescent="0.2">
      <c r="A2" s="224" t="s">
        <v>520</v>
      </c>
      <c r="B2" s="190"/>
      <c r="C2" s="190"/>
      <c r="D2" s="190"/>
      <c r="E2" s="190"/>
      <c r="F2" s="190"/>
      <c r="G2" s="190"/>
      <c r="H2" s="190"/>
      <c r="I2" s="190"/>
    </row>
    <row r="3" spans="1:9" x14ac:dyDescent="0.2">
      <c r="A3" s="238" t="s">
        <v>492</v>
      </c>
      <c r="B3" s="239"/>
      <c r="C3" s="239"/>
      <c r="D3" s="239"/>
      <c r="E3" s="239"/>
      <c r="F3" s="239"/>
      <c r="G3" s="239"/>
      <c r="H3" s="239"/>
      <c r="I3" s="239"/>
    </row>
    <row r="4" spans="1:9" x14ac:dyDescent="0.2">
      <c r="A4" s="223" t="str">
        <f>'Balance sheet'!A4:I4</f>
        <v>Submitter: Luka Ploče d.d.</v>
      </c>
      <c r="B4" s="193"/>
      <c r="C4" s="193"/>
      <c r="D4" s="193"/>
      <c r="E4" s="193"/>
      <c r="F4" s="193"/>
      <c r="G4" s="193"/>
      <c r="H4" s="193"/>
      <c r="I4" s="194"/>
    </row>
    <row r="5" spans="1:9" ht="24" thickBot="1" x14ac:dyDescent="0.25">
      <c r="A5" s="221" t="s">
        <v>163</v>
      </c>
      <c r="B5" s="199"/>
      <c r="C5" s="199"/>
      <c r="D5" s="199"/>
      <c r="E5" s="199"/>
      <c r="F5" s="200"/>
      <c r="G5" s="11" t="s">
        <v>164</v>
      </c>
      <c r="H5" s="44" t="s">
        <v>165</v>
      </c>
      <c r="I5" s="44" t="s">
        <v>166</v>
      </c>
    </row>
    <row r="6" spans="1:9" x14ac:dyDescent="0.2">
      <c r="A6" s="222">
        <v>1</v>
      </c>
      <c r="B6" s="196"/>
      <c r="C6" s="196"/>
      <c r="D6" s="196"/>
      <c r="E6" s="196"/>
      <c r="F6" s="197"/>
      <c r="G6" s="13">
        <v>2</v>
      </c>
      <c r="H6" s="19">
        <v>3</v>
      </c>
      <c r="I6" s="19">
        <v>4</v>
      </c>
    </row>
    <row r="7" spans="1:9" x14ac:dyDescent="0.2">
      <c r="A7" s="230" t="s">
        <v>459</v>
      </c>
      <c r="B7" s="231"/>
      <c r="C7" s="231"/>
      <c r="D7" s="231"/>
      <c r="E7" s="231"/>
      <c r="F7" s="231"/>
      <c r="G7" s="23">
        <v>1</v>
      </c>
      <c r="H7" s="61">
        <f>SUM(H8:H12)</f>
        <v>77776504</v>
      </c>
      <c r="I7" s="61">
        <f>SUM(I8:I12)</f>
        <v>100058826</v>
      </c>
    </row>
    <row r="8" spans="1:9" x14ac:dyDescent="0.2">
      <c r="A8" s="174" t="s">
        <v>167</v>
      </c>
      <c r="B8" s="174"/>
      <c r="C8" s="174"/>
      <c r="D8" s="174"/>
      <c r="E8" s="174"/>
      <c r="F8" s="174"/>
      <c r="G8" s="15">
        <v>2</v>
      </c>
      <c r="H8" s="56">
        <v>0</v>
      </c>
      <c r="I8" s="56">
        <v>0</v>
      </c>
    </row>
    <row r="9" spans="1:9" x14ac:dyDescent="0.2">
      <c r="A9" s="174" t="s">
        <v>168</v>
      </c>
      <c r="B9" s="174"/>
      <c r="C9" s="174"/>
      <c r="D9" s="174"/>
      <c r="E9" s="174"/>
      <c r="F9" s="174"/>
      <c r="G9" s="15">
        <v>3</v>
      </c>
      <c r="H9" s="56">
        <v>76945493</v>
      </c>
      <c r="I9" s="56">
        <v>99654271</v>
      </c>
    </row>
    <row r="10" spans="1:9" x14ac:dyDescent="0.2">
      <c r="A10" s="174" t="s">
        <v>169</v>
      </c>
      <c r="B10" s="174"/>
      <c r="C10" s="174"/>
      <c r="D10" s="174"/>
      <c r="E10" s="174"/>
      <c r="F10" s="174"/>
      <c r="G10" s="15">
        <v>4</v>
      </c>
      <c r="H10" s="56">
        <v>159232</v>
      </c>
      <c r="I10" s="56">
        <v>107771</v>
      </c>
    </row>
    <row r="11" spans="1:9" x14ac:dyDescent="0.2">
      <c r="A11" s="174" t="s">
        <v>170</v>
      </c>
      <c r="B11" s="174"/>
      <c r="C11" s="174"/>
      <c r="D11" s="174"/>
      <c r="E11" s="174"/>
      <c r="F11" s="174"/>
      <c r="G11" s="15">
        <v>5</v>
      </c>
      <c r="H11" s="56">
        <v>0</v>
      </c>
      <c r="I11" s="56">
        <v>0</v>
      </c>
    </row>
    <row r="12" spans="1:9" x14ac:dyDescent="0.2">
      <c r="A12" s="174" t="s">
        <v>171</v>
      </c>
      <c r="B12" s="174"/>
      <c r="C12" s="174"/>
      <c r="D12" s="174"/>
      <c r="E12" s="174"/>
      <c r="F12" s="174"/>
      <c r="G12" s="15">
        <v>6</v>
      </c>
      <c r="H12" s="56">
        <v>671779</v>
      </c>
      <c r="I12" s="56">
        <v>296784</v>
      </c>
    </row>
    <row r="13" spans="1:9" ht="22.15" customHeight="1" x14ac:dyDescent="0.2">
      <c r="A13" s="178" t="s">
        <v>460</v>
      </c>
      <c r="B13" s="179"/>
      <c r="C13" s="179"/>
      <c r="D13" s="179"/>
      <c r="E13" s="179"/>
      <c r="F13" s="179"/>
      <c r="G13" s="16">
        <v>7</v>
      </c>
      <c r="H13" s="57">
        <f>H14+H15+H19+H23+H24+H25+H28+H35</f>
        <v>63353071</v>
      </c>
      <c r="I13" s="57">
        <f>I14+I15+I19+I23+I24+I25+I28+I35</f>
        <v>91166872</v>
      </c>
    </row>
    <row r="14" spans="1:9" x14ac:dyDescent="0.2">
      <c r="A14" s="174" t="s">
        <v>172</v>
      </c>
      <c r="B14" s="174"/>
      <c r="C14" s="174"/>
      <c r="D14" s="174"/>
      <c r="E14" s="174"/>
      <c r="F14" s="174"/>
      <c r="G14" s="15">
        <v>8</v>
      </c>
      <c r="H14" s="56">
        <v>0</v>
      </c>
      <c r="I14" s="56">
        <v>0</v>
      </c>
    </row>
    <row r="15" spans="1:9" x14ac:dyDescent="0.2">
      <c r="A15" s="227" t="s">
        <v>461</v>
      </c>
      <c r="B15" s="227"/>
      <c r="C15" s="227"/>
      <c r="D15" s="227"/>
      <c r="E15" s="227"/>
      <c r="F15" s="227"/>
      <c r="G15" s="16">
        <v>9</v>
      </c>
      <c r="H15" s="57">
        <f>SUM(H16:H18)</f>
        <v>48159851</v>
      </c>
      <c r="I15" s="57">
        <f>SUM(I16:I18)</f>
        <v>74553000</v>
      </c>
    </row>
    <row r="16" spans="1:9" x14ac:dyDescent="0.2">
      <c r="A16" s="226" t="s">
        <v>173</v>
      </c>
      <c r="B16" s="226"/>
      <c r="C16" s="226"/>
      <c r="D16" s="226"/>
      <c r="E16" s="226"/>
      <c r="F16" s="226"/>
      <c r="G16" s="15">
        <v>10</v>
      </c>
      <c r="H16" s="56">
        <v>4878952</v>
      </c>
      <c r="I16" s="56">
        <v>3482725</v>
      </c>
    </row>
    <row r="17" spans="1:9" x14ac:dyDescent="0.2">
      <c r="A17" s="226" t="s">
        <v>174</v>
      </c>
      <c r="B17" s="226"/>
      <c r="C17" s="226"/>
      <c r="D17" s="226"/>
      <c r="E17" s="226"/>
      <c r="F17" s="226"/>
      <c r="G17" s="15">
        <v>11</v>
      </c>
      <c r="H17" s="56">
        <v>37278284</v>
      </c>
      <c r="I17" s="56">
        <v>64403295</v>
      </c>
    </row>
    <row r="18" spans="1:9" x14ac:dyDescent="0.2">
      <c r="A18" s="226" t="s">
        <v>175</v>
      </c>
      <c r="B18" s="226"/>
      <c r="C18" s="226"/>
      <c r="D18" s="226"/>
      <c r="E18" s="226"/>
      <c r="F18" s="226"/>
      <c r="G18" s="15">
        <v>12</v>
      </c>
      <c r="H18" s="56">
        <v>6002615</v>
      </c>
      <c r="I18" s="56">
        <v>6666980</v>
      </c>
    </row>
    <row r="19" spans="1:9" x14ac:dyDescent="0.2">
      <c r="A19" s="227" t="s">
        <v>462</v>
      </c>
      <c r="B19" s="227"/>
      <c r="C19" s="227"/>
      <c r="D19" s="227"/>
      <c r="E19" s="227"/>
      <c r="F19" s="227"/>
      <c r="G19" s="16">
        <v>13</v>
      </c>
      <c r="H19" s="57">
        <f>SUM(H20:H22)</f>
        <v>9938794</v>
      </c>
      <c r="I19" s="57">
        <f>SUM(I20:I22)</f>
        <v>10291144</v>
      </c>
    </row>
    <row r="20" spans="1:9" x14ac:dyDescent="0.2">
      <c r="A20" s="226" t="s">
        <v>176</v>
      </c>
      <c r="B20" s="226"/>
      <c r="C20" s="226"/>
      <c r="D20" s="226"/>
      <c r="E20" s="226"/>
      <c r="F20" s="226"/>
      <c r="G20" s="15">
        <v>14</v>
      </c>
      <c r="H20" s="56">
        <v>6261975</v>
      </c>
      <c r="I20" s="56">
        <v>6479897</v>
      </c>
    </row>
    <row r="21" spans="1:9" x14ac:dyDescent="0.2">
      <c r="A21" s="226" t="s">
        <v>177</v>
      </c>
      <c r="B21" s="226"/>
      <c r="C21" s="226"/>
      <c r="D21" s="226"/>
      <c r="E21" s="226"/>
      <c r="F21" s="226"/>
      <c r="G21" s="15">
        <v>15</v>
      </c>
      <c r="H21" s="56">
        <v>2408289</v>
      </c>
      <c r="I21" s="56">
        <v>2452790</v>
      </c>
    </row>
    <row r="22" spans="1:9" x14ac:dyDescent="0.2">
      <c r="A22" s="226" t="s">
        <v>178</v>
      </c>
      <c r="B22" s="226"/>
      <c r="C22" s="226"/>
      <c r="D22" s="226"/>
      <c r="E22" s="226"/>
      <c r="F22" s="226"/>
      <c r="G22" s="15">
        <v>16</v>
      </c>
      <c r="H22" s="56">
        <v>1268530</v>
      </c>
      <c r="I22" s="56">
        <v>1358457</v>
      </c>
    </row>
    <row r="23" spans="1:9" x14ac:dyDescent="0.2">
      <c r="A23" s="174" t="s">
        <v>179</v>
      </c>
      <c r="B23" s="174"/>
      <c r="C23" s="174"/>
      <c r="D23" s="174"/>
      <c r="E23" s="174"/>
      <c r="F23" s="174"/>
      <c r="G23" s="15">
        <v>17</v>
      </c>
      <c r="H23" s="56">
        <v>2862708</v>
      </c>
      <c r="I23" s="56">
        <v>3508249</v>
      </c>
    </row>
    <row r="24" spans="1:9" x14ac:dyDescent="0.2">
      <c r="A24" s="174" t="s">
        <v>180</v>
      </c>
      <c r="B24" s="174"/>
      <c r="C24" s="174"/>
      <c r="D24" s="174"/>
      <c r="E24" s="174"/>
      <c r="F24" s="174"/>
      <c r="G24" s="15">
        <v>18</v>
      </c>
      <c r="H24" s="56">
        <v>1784863</v>
      </c>
      <c r="I24" s="56">
        <v>2163716</v>
      </c>
    </row>
    <row r="25" spans="1:9" x14ac:dyDescent="0.2">
      <c r="A25" s="227" t="s">
        <v>463</v>
      </c>
      <c r="B25" s="227"/>
      <c r="C25" s="227"/>
      <c r="D25" s="227"/>
      <c r="E25" s="227"/>
      <c r="F25" s="227"/>
      <c r="G25" s="16">
        <v>19</v>
      </c>
      <c r="H25" s="57">
        <f>H26+H27</f>
        <v>53513</v>
      </c>
      <c r="I25" s="57">
        <f>I26+I27</f>
        <v>85069</v>
      </c>
    </row>
    <row r="26" spans="1:9" x14ac:dyDescent="0.2">
      <c r="A26" s="226" t="s">
        <v>181</v>
      </c>
      <c r="B26" s="226"/>
      <c r="C26" s="226"/>
      <c r="D26" s="226"/>
      <c r="E26" s="226"/>
      <c r="F26" s="226"/>
      <c r="G26" s="15">
        <v>20</v>
      </c>
      <c r="H26" s="56">
        <v>10633</v>
      </c>
      <c r="I26" s="56">
        <v>9758</v>
      </c>
    </row>
    <row r="27" spans="1:9" x14ac:dyDescent="0.2">
      <c r="A27" s="226" t="s">
        <v>182</v>
      </c>
      <c r="B27" s="226"/>
      <c r="C27" s="226"/>
      <c r="D27" s="226"/>
      <c r="E27" s="226"/>
      <c r="F27" s="226"/>
      <c r="G27" s="15">
        <v>21</v>
      </c>
      <c r="H27" s="56">
        <v>42880</v>
      </c>
      <c r="I27" s="56">
        <v>75311</v>
      </c>
    </row>
    <row r="28" spans="1:9" x14ac:dyDescent="0.2">
      <c r="A28" s="227" t="s">
        <v>464</v>
      </c>
      <c r="B28" s="227"/>
      <c r="C28" s="227"/>
      <c r="D28" s="227"/>
      <c r="E28" s="227"/>
      <c r="F28" s="227"/>
      <c r="G28" s="16">
        <v>22</v>
      </c>
      <c r="H28" s="57">
        <f>SUM(H29:H34)</f>
        <v>553342</v>
      </c>
      <c r="I28" s="57">
        <f>SUM(I29:I34)</f>
        <v>565689</v>
      </c>
    </row>
    <row r="29" spans="1:9" x14ac:dyDescent="0.2">
      <c r="A29" s="226" t="s">
        <v>183</v>
      </c>
      <c r="B29" s="226"/>
      <c r="C29" s="226"/>
      <c r="D29" s="226"/>
      <c r="E29" s="226"/>
      <c r="F29" s="226"/>
      <c r="G29" s="15">
        <v>23</v>
      </c>
      <c r="H29" s="56">
        <v>534576</v>
      </c>
      <c r="I29" s="56">
        <v>549599</v>
      </c>
    </row>
    <row r="30" spans="1:9" x14ac:dyDescent="0.2">
      <c r="A30" s="226" t="s">
        <v>184</v>
      </c>
      <c r="B30" s="226"/>
      <c r="C30" s="226"/>
      <c r="D30" s="226"/>
      <c r="E30" s="226"/>
      <c r="F30" s="226"/>
      <c r="G30" s="15">
        <v>24</v>
      </c>
      <c r="H30" s="56">
        <v>0</v>
      </c>
      <c r="I30" s="56">
        <v>0</v>
      </c>
    </row>
    <row r="31" spans="1:9" x14ac:dyDescent="0.2">
      <c r="A31" s="226" t="s">
        <v>185</v>
      </c>
      <c r="B31" s="226"/>
      <c r="C31" s="226"/>
      <c r="D31" s="226"/>
      <c r="E31" s="226"/>
      <c r="F31" s="226"/>
      <c r="G31" s="15">
        <v>25</v>
      </c>
      <c r="H31" s="56">
        <v>18766</v>
      </c>
      <c r="I31" s="56">
        <v>0</v>
      </c>
    </row>
    <row r="32" spans="1:9" x14ac:dyDescent="0.2">
      <c r="A32" s="226" t="s">
        <v>186</v>
      </c>
      <c r="B32" s="226"/>
      <c r="C32" s="226"/>
      <c r="D32" s="226"/>
      <c r="E32" s="226"/>
      <c r="F32" s="226"/>
      <c r="G32" s="15">
        <v>26</v>
      </c>
      <c r="H32" s="56">
        <v>0</v>
      </c>
      <c r="I32" s="56">
        <v>0</v>
      </c>
    </row>
    <row r="33" spans="1:9" x14ac:dyDescent="0.2">
      <c r="A33" s="226" t="s">
        <v>187</v>
      </c>
      <c r="B33" s="226"/>
      <c r="C33" s="226"/>
      <c r="D33" s="226"/>
      <c r="E33" s="226"/>
      <c r="F33" s="226"/>
      <c r="G33" s="15">
        <v>27</v>
      </c>
      <c r="H33" s="56">
        <v>0</v>
      </c>
      <c r="I33" s="56">
        <v>0</v>
      </c>
    </row>
    <row r="34" spans="1:9" x14ac:dyDescent="0.2">
      <c r="A34" s="226" t="s">
        <v>188</v>
      </c>
      <c r="B34" s="226"/>
      <c r="C34" s="226"/>
      <c r="D34" s="226"/>
      <c r="E34" s="226"/>
      <c r="F34" s="226"/>
      <c r="G34" s="15">
        <v>28</v>
      </c>
      <c r="H34" s="56">
        <v>0</v>
      </c>
      <c r="I34" s="56">
        <v>16090</v>
      </c>
    </row>
    <row r="35" spans="1:9" x14ac:dyDescent="0.2">
      <c r="A35" s="174" t="s">
        <v>189</v>
      </c>
      <c r="B35" s="174"/>
      <c r="C35" s="174"/>
      <c r="D35" s="174"/>
      <c r="E35" s="174"/>
      <c r="F35" s="174"/>
      <c r="G35" s="15">
        <v>29</v>
      </c>
      <c r="H35" s="56">
        <v>0</v>
      </c>
      <c r="I35" s="56">
        <v>5</v>
      </c>
    </row>
    <row r="36" spans="1:9" x14ac:dyDescent="0.2">
      <c r="A36" s="178" t="s">
        <v>465</v>
      </c>
      <c r="B36" s="179"/>
      <c r="C36" s="179"/>
      <c r="D36" s="179"/>
      <c r="E36" s="179"/>
      <c r="F36" s="179"/>
      <c r="G36" s="16">
        <v>30</v>
      </c>
      <c r="H36" s="57">
        <f>SUM(H37:H46)</f>
        <v>139621</v>
      </c>
      <c r="I36" s="57">
        <f>SUM(I37:I46)</f>
        <v>1312324</v>
      </c>
    </row>
    <row r="37" spans="1:9" ht="27.6" customHeight="1" x14ac:dyDescent="0.2">
      <c r="A37" s="174" t="s">
        <v>190</v>
      </c>
      <c r="B37" s="174"/>
      <c r="C37" s="174"/>
      <c r="D37" s="174"/>
      <c r="E37" s="174"/>
      <c r="F37" s="174"/>
      <c r="G37" s="15">
        <v>31</v>
      </c>
      <c r="H37" s="56">
        <v>0</v>
      </c>
      <c r="I37" s="56">
        <v>0</v>
      </c>
    </row>
    <row r="38" spans="1:9" ht="25.15" customHeight="1" x14ac:dyDescent="0.2">
      <c r="A38" s="174" t="s">
        <v>191</v>
      </c>
      <c r="B38" s="174"/>
      <c r="C38" s="174"/>
      <c r="D38" s="174"/>
      <c r="E38" s="174"/>
      <c r="F38" s="174"/>
      <c r="G38" s="15">
        <v>32</v>
      </c>
      <c r="H38" s="56">
        <v>0</v>
      </c>
      <c r="I38" s="56">
        <v>0</v>
      </c>
    </row>
    <row r="39" spans="1:9" ht="28.15" customHeight="1" x14ac:dyDescent="0.2">
      <c r="A39" s="174" t="s">
        <v>192</v>
      </c>
      <c r="B39" s="174"/>
      <c r="C39" s="174"/>
      <c r="D39" s="174"/>
      <c r="E39" s="174"/>
      <c r="F39" s="174"/>
      <c r="G39" s="15">
        <v>33</v>
      </c>
      <c r="H39" s="56">
        <v>0</v>
      </c>
      <c r="I39" s="56">
        <v>0</v>
      </c>
    </row>
    <row r="40" spans="1:9" ht="28.15" customHeight="1" x14ac:dyDescent="0.2">
      <c r="A40" s="174" t="s">
        <v>193</v>
      </c>
      <c r="B40" s="174"/>
      <c r="C40" s="174"/>
      <c r="D40" s="174"/>
      <c r="E40" s="174"/>
      <c r="F40" s="174"/>
      <c r="G40" s="15">
        <v>34</v>
      </c>
      <c r="H40" s="56">
        <v>0</v>
      </c>
      <c r="I40" s="56">
        <v>0</v>
      </c>
    </row>
    <row r="41" spans="1:9" ht="22.9" customHeight="1" x14ac:dyDescent="0.2">
      <c r="A41" s="174" t="s">
        <v>194</v>
      </c>
      <c r="B41" s="174"/>
      <c r="C41" s="174"/>
      <c r="D41" s="174"/>
      <c r="E41" s="174"/>
      <c r="F41" s="174"/>
      <c r="G41" s="15">
        <v>35</v>
      </c>
      <c r="H41" s="56">
        <v>0</v>
      </c>
      <c r="I41" s="56">
        <v>0</v>
      </c>
    </row>
    <row r="42" spans="1:9" x14ac:dyDescent="0.2">
      <c r="A42" s="174" t="s">
        <v>195</v>
      </c>
      <c r="B42" s="174"/>
      <c r="C42" s="174"/>
      <c r="D42" s="174"/>
      <c r="E42" s="174"/>
      <c r="F42" s="174"/>
      <c r="G42" s="15">
        <v>36</v>
      </c>
      <c r="H42" s="56">
        <v>0</v>
      </c>
      <c r="I42" s="56">
        <v>0</v>
      </c>
    </row>
    <row r="43" spans="1:9" x14ac:dyDescent="0.2">
      <c r="A43" s="174" t="s">
        <v>196</v>
      </c>
      <c r="B43" s="174"/>
      <c r="C43" s="174"/>
      <c r="D43" s="174"/>
      <c r="E43" s="174"/>
      <c r="F43" s="174"/>
      <c r="G43" s="15">
        <v>37</v>
      </c>
      <c r="H43" s="56">
        <v>28471</v>
      </c>
      <c r="I43" s="56">
        <v>124991</v>
      </c>
    </row>
    <row r="44" spans="1:9" x14ac:dyDescent="0.2">
      <c r="A44" s="174" t="s">
        <v>197</v>
      </c>
      <c r="B44" s="174"/>
      <c r="C44" s="174"/>
      <c r="D44" s="174"/>
      <c r="E44" s="174"/>
      <c r="F44" s="174"/>
      <c r="G44" s="15">
        <v>38</v>
      </c>
      <c r="H44" s="56">
        <v>104061</v>
      </c>
      <c r="I44" s="56">
        <v>1033438</v>
      </c>
    </row>
    <row r="45" spans="1:9" x14ac:dyDescent="0.2">
      <c r="A45" s="174" t="s">
        <v>198</v>
      </c>
      <c r="B45" s="174"/>
      <c r="C45" s="174"/>
      <c r="D45" s="174"/>
      <c r="E45" s="174"/>
      <c r="F45" s="174"/>
      <c r="G45" s="15">
        <v>39</v>
      </c>
      <c r="H45" s="56">
        <v>5485</v>
      </c>
      <c r="I45" s="56">
        <v>4170</v>
      </c>
    </row>
    <row r="46" spans="1:9" x14ac:dyDescent="0.2">
      <c r="A46" s="174" t="s">
        <v>199</v>
      </c>
      <c r="B46" s="174"/>
      <c r="C46" s="174"/>
      <c r="D46" s="174"/>
      <c r="E46" s="174"/>
      <c r="F46" s="174"/>
      <c r="G46" s="15">
        <v>40</v>
      </c>
      <c r="H46" s="56">
        <v>1604</v>
      </c>
      <c r="I46" s="56">
        <v>149725</v>
      </c>
    </row>
    <row r="47" spans="1:9" x14ac:dyDescent="0.2">
      <c r="A47" s="178" t="s">
        <v>466</v>
      </c>
      <c r="B47" s="179"/>
      <c r="C47" s="179"/>
      <c r="D47" s="179"/>
      <c r="E47" s="179"/>
      <c r="F47" s="179"/>
      <c r="G47" s="16">
        <v>41</v>
      </c>
      <c r="H47" s="57">
        <f>SUM(H48:H54)</f>
        <v>1506424</v>
      </c>
      <c r="I47" s="57">
        <f>SUM(I48:I54)</f>
        <v>1853282</v>
      </c>
    </row>
    <row r="48" spans="1:9" ht="23.45" customHeight="1" x14ac:dyDescent="0.2">
      <c r="A48" s="174" t="s">
        <v>200</v>
      </c>
      <c r="B48" s="174"/>
      <c r="C48" s="174"/>
      <c r="D48" s="174"/>
      <c r="E48" s="174"/>
      <c r="F48" s="174"/>
      <c r="G48" s="15">
        <v>42</v>
      </c>
      <c r="H48" s="56">
        <v>0</v>
      </c>
      <c r="I48" s="56">
        <v>0</v>
      </c>
    </row>
    <row r="49" spans="1:9" ht="22.15" customHeight="1" x14ac:dyDescent="0.2">
      <c r="A49" s="229" t="s">
        <v>201</v>
      </c>
      <c r="B49" s="229"/>
      <c r="C49" s="229"/>
      <c r="D49" s="229"/>
      <c r="E49" s="229"/>
      <c r="F49" s="229"/>
      <c r="G49" s="15">
        <v>43</v>
      </c>
      <c r="H49" s="56">
        <v>0</v>
      </c>
      <c r="I49" s="56">
        <v>0</v>
      </c>
    </row>
    <row r="50" spans="1:9" x14ac:dyDescent="0.2">
      <c r="A50" s="229" t="s">
        <v>202</v>
      </c>
      <c r="B50" s="229"/>
      <c r="C50" s="229"/>
      <c r="D50" s="229"/>
      <c r="E50" s="229"/>
      <c r="F50" s="229"/>
      <c r="G50" s="15">
        <v>44</v>
      </c>
      <c r="H50" s="56">
        <v>728676</v>
      </c>
      <c r="I50" s="56">
        <v>753435</v>
      </c>
    </row>
    <row r="51" spans="1:9" x14ac:dyDescent="0.2">
      <c r="A51" s="229" t="s">
        <v>203</v>
      </c>
      <c r="B51" s="229"/>
      <c r="C51" s="229"/>
      <c r="D51" s="229"/>
      <c r="E51" s="229"/>
      <c r="F51" s="229"/>
      <c r="G51" s="15">
        <v>45</v>
      </c>
      <c r="H51" s="56">
        <v>777748</v>
      </c>
      <c r="I51" s="56">
        <v>1099847</v>
      </c>
    </row>
    <row r="52" spans="1:9" x14ac:dyDescent="0.2">
      <c r="A52" s="229" t="s">
        <v>204</v>
      </c>
      <c r="B52" s="229"/>
      <c r="C52" s="229"/>
      <c r="D52" s="229"/>
      <c r="E52" s="229"/>
      <c r="F52" s="229"/>
      <c r="G52" s="15">
        <v>46</v>
      </c>
      <c r="H52" s="56">
        <v>0</v>
      </c>
      <c r="I52" s="56">
        <v>0</v>
      </c>
    </row>
    <row r="53" spans="1:9" x14ac:dyDescent="0.2">
      <c r="A53" s="229" t="s">
        <v>205</v>
      </c>
      <c r="B53" s="229"/>
      <c r="C53" s="229"/>
      <c r="D53" s="229"/>
      <c r="E53" s="229"/>
      <c r="F53" s="229"/>
      <c r="G53" s="15">
        <v>47</v>
      </c>
      <c r="H53" s="56">
        <v>0</v>
      </c>
      <c r="I53" s="56">
        <v>0</v>
      </c>
    </row>
    <row r="54" spans="1:9" x14ac:dyDescent="0.2">
      <c r="A54" s="229" t="s">
        <v>206</v>
      </c>
      <c r="B54" s="229"/>
      <c r="C54" s="229"/>
      <c r="D54" s="229"/>
      <c r="E54" s="229"/>
      <c r="F54" s="229"/>
      <c r="G54" s="15">
        <v>48</v>
      </c>
      <c r="H54" s="56">
        <v>0</v>
      </c>
      <c r="I54" s="56">
        <v>0</v>
      </c>
    </row>
    <row r="55" spans="1:9" ht="30.6" customHeight="1" x14ac:dyDescent="0.2">
      <c r="A55" s="211" t="s">
        <v>207</v>
      </c>
      <c r="B55" s="211"/>
      <c r="C55" s="211"/>
      <c r="D55" s="211"/>
      <c r="E55" s="211"/>
      <c r="F55" s="211"/>
      <c r="G55" s="15">
        <v>49</v>
      </c>
      <c r="H55" s="56">
        <v>16973</v>
      </c>
      <c r="I55" s="56">
        <v>29943</v>
      </c>
    </row>
    <row r="56" spans="1:9" x14ac:dyDescent="0.2">
      <c r="A56" s="211" t="s">
        <v>208</v>
      </c>
      <c r="B56" s="211"/>
      <c r="C56" s="211"/>
      <c r="D56" s="211"/>
      <c r="E56" s="211"/>
      <c r="F56" s="211"/>
      <c r="G56" s="15">
        <v>50</v>
      </c>
      <c r="H56" s="56">
        <v>0</v>
      </c>
      <c r="I56" s="56">
        <v>0</v>
      </c>
    </row>
    <row r="57" spans="1:9" ht="28.9" customHeight="1" x14ac:dyDescent="0.2">
      <c r="A57" s="211" t="s">
        <v>209</v>
      </c>
      <c r="B57" s="211"/>
      <c r="C57" s="211"/>
      <c r="D57" s="211"/>
      <c r="E57" s="211"/>
      <c r="F57" s="211"/>
      <c r="G57" s="15">
        <v>51</v>
      </c>
      <c r="H57" s="56">
        <v>0</v>
      </c>
      <c r="I57" s="56">
        <v>0</v>
      </c>
    </row>
    <row r="58" spans="1:9" x14ac:dyDescent="0.2">
      <c r="A58" s="211" t="s">
        <v>210</v>
      </c>
      <c r="B58" s="211"/>
      <c r="C58" s="211"/>
      <c r="D58" s="211"/>
      <c r="E58" s="211"/>
      <c r="F58" s="211"/>
      <c r="G58" s="15">
        <v>52</v>
      </c>
      <c r="H58" s="56">
        <v>0</v>
      </c>
      <c r="I58" s="56">
        <v>0</v>
      </c>
    </row>
    <row r="59" spans="1:9" x14ac:dyDescent="0.2">
      <c r="A59" s="178" t="s">
        <v>467</v>
      </c>
      <c r="B59" s="179"/>
      <c r="C59" s="179"/>
      <c r="D59" s="179"/>
      <c r="E59" s="179"/>
      <c r="F59" s="179"/>
      <c r="G59" s="16">
        <v>53</v>
      </c>
      <c r="H59" s="57">
        <f>H7+H36+H55+H56</f>
        <v>77933098</v>
      </c>
      <c r="I59" s="57">
        <f>I7+I36+I55+I56</f>
        <v>101401093</v>
      </c>
    </row>
    <row r="60" spans="1:9" x14ac:dyDescent="0.2">
      <c r="A60" s="178" t="s">
        <v>468</v>
      </c>
      <c r="B60" s="179"/>
      <c r="C60" s="179"/>
      <c r="D60" s="179"/>
      <c r="E60" s="179"/>
      <c r="F60" s="179"/>
      <c r="G60" s="16">
        <v>54</v>
      </c>
      <c r="H60" s="57">
        <f>H13+H47+H57+H58</f>
        <v>64859495</v>
      </c>
      <c r="I60" s="57">
        <f>I13+I47+I57+I58</f>
        <v>93020154</v>
      </c>
    </row>
    <row r="61" spans="1:9" x14ac:dyDescent="0.2">
      <c r="A61" s="178" t="s">
        <v>469</v>
      </c>
      <c r="B61" s="179"/>
      <c r="C61" s="179"/>
      <c r="D61" s="179"/>
      <c r="E61" s="179"/>
      <c r="F61" s="179"/>
      <c r="G61" s="16">
        <v>55</v>
      </c>
      <c r="H61" s="57">
        <f>H59-H60</f>
        <v>13073603</v>
      </c>
      <c r="I61" s="57">
        <f>I59-I60</f>
        <v>8380939</v>
      </c>
    </row>
    <row r="62" spans="1:9" x14ac:dyDescent="0.2">
      <c r="A62" s="228" t="s">
        <v>470</v>
      </c>
      <c r="B62" s="228"/>
      <c r="C62" s="228"/>
      <c r="D62" s="228"/>
      <c r="E62" s="228"/>
      <c r="F62" s="228"/>
      <c r="G62" s="16">
        <v>56</v>
      </c>
      <c r="H62" s="57">
        <f>+IF((H59-H60)&gt;0,(H59-H60),0)</f>
        <v>13073603</v>
      </c>
      <c r="I62" s="57">
        <f>+IF((I59-I60)&gt;0,(I59-I60),0)</f>
        <v>8380939</v>
      </c>
    </row>
    <row r="63" spans="1:9" x14ac:dyDescent="0.2">
      <c r="A63" s="228" t="s">
        <v>471</v>
      </c>
      <c r="B63" s="228"/>
      <c r="C63" s="228"/>
      <c r="D63" s="228"/>
      <c r="E63" s="228"/>
      <c r="F63" s="228"/>
      <c r="G63" s="16">
        <v>57</v>
      </c>
      <c r="H63" s="57">
        <f>+IF((H59-H60)&lt;0,(H59-H60),0)</f>
        <v>0</v>
      </c>
      <c r="I63" s="57">
        <f>+IF((I59-I60)&lt;0,(I59-I60),0)</f>
        <v>0</v>
      </c>
    </row>
    <row r="64" spans="1:9" x14ac:dyDescent="0.2">
      <c r="A64" s="211" t="s">
        <v>211</v>
      </c>
      <c r="B64" s="211"/>
      <c r="C64" s="211"/>
      <c r="D64" s="211"/>
      <c r="E64" s="211"/>
      <c r="F64" s="211"/>
      <c r="G64" s="15">
        <v>58</v>
      </c>
      <c r="H64" s="56">
        <v>2337694</v>
      </c>
      <c r="I64" s="56">
        <v>1565741</v>
      </c>
    </row>
    <row r="65" spans="1:9" x14ac:dyDescent="0.2">
      <c r="A65" s="178" t="s">
        <v>472</v>
      </c>
      <c r="B65" s="179"/>
      <c r="C65" s="179"/>
      <c r="D65" s="179"/>
      <c r="E65" s="179"/>
      <c r="F65" s="179"/>
      <c r="G65" s="16">
        <v>59</v>
      </c>
      <c r="H65" s="57">
        <f>H61-H64</f>
        <v>10735909</v>
      </c>
      <c r="I65" s="57">
        <f>I61-I64</f>
        <v>6815198</v>
      </c>
    </row>
    <row r="66" spans="1:9" x14ac:dyDescent="0.2">
      <c r="A66" s="228" t="s">
        <v>473</v>
      </c>
      <c r="B66" s="228"/>
      <c r="C66" s="228"/>
      <c r="D66" s="228"/>
      <c r="E66" s="228"/>
      <c r="F66" s="228"/>
      <c r="G66" s="16">
        <v>60</v>
      </c>
      <c r="H66" s="57">
        <f>+IF((H61-H64)&gt;0,(H61-H64),0)</f>
        <v>10735909</v>
      </c>
      <c r="I66" s="57">
        <f>+IF((I61-I64)&gt;0,(I61-I64),0)</f>
        <v>6815198</v>
      </c>
    </row>
    <row r="67" spans="1:9" x14ac:dyDescent="0.2">
      <c r="A67" s="232" t="s">
        <v>474</v>
      </c>
      <c r="B67" s="232"/>
      <c r="C67" s="232"/>
      <c r="D67" s="232"/>
      <c r="E67" s="232"/>
      <c r="F67" s="232"/>
      <c r="G67" s="17">
        <v>61</v>
      </c>
      <c r="H67" s="62">
        <f>+IF((H61-H64)&lt;0,(H61-H64),0)</f>
        <v>0</v>
      </c>
      <c r="I67" s="62">
        <f>+IF((I61-I64)&lt;0,(I61-I64),0)</f>
        <v>0</v>
      </c>
    </row>
    <row r="68" spans="1:9" x14ac:dyDescent="0.2">
      <c r="A68" s="219" t="s">
        <v>212</v>
      </c>
      <c r="B68" s="219"/>
      <c r="C68" s="219"/>
      <c r="D68" s="219"/>
      <c r="E68" s="219"/>
      <c r="F68" s="219"/>
      <c r="G68" s="233"/>
      <c r="H68" s="233"/>
      <c r="I68" s="233"/>
    </row>
    <row r="69" spans="1:9" ht="25.9" customHeight="1" x14ac:dyDescent="0.2">
      <c r="A69" s="178" t="s">
        <v>475</v>
      </c>
      <c r="B69" s="179"/>
      <c r="C69" s="179"/>
      <c r="D69" s="179"/>
      <c r="E69" s="179"/>
      <c r="F69" s="179"/>
      <c r="G69" s="16">
        <v>62</v>
      </c>
      <c r="H69" s="57">
        <f>H70-H71</f>
        <v>0</v>
      </c>
      <c r="I69" s="57">
        <f>I70-I71</f>
        <v>0</v>
      </c>
    </row>
    <row r="70" spans="1:9" x14ac:dyDescent="0.2">
      <c r="A70" s="229" t="s">
        <v>213</v>
      </c>
      <c r="B70" s="229"/>
      <c r="C70" s="229"/>
      <c r="D70" s="229"/>
      <c r="E70" s="229"/>
      <c r="F70" s="229"/>
      <c r="G70" s="15">
        <v>63</v>
      </c>
      <c r="H70" s="56">
        <v>0</v>
      </c>
      <c r="I70" s="56">
        <v>0</v>
      </c>
    </row>
    <row r="71" spans="1:9" x14ac:dyDescent="0.2">
      <c r="A71" s="229" t="s">
        <v>214</v>
      </c>
      <c r="B71" s="229"/>
      <c r="C71" s="229"/>
      <c r="D71" s="229"/>
      <c r="E71" s="229"/>
      <c r="F71" s="229"/>
      <c r="G71" s="15">
        <v>64</v>
      </c>
      <c r="H71" s="56">
        <v>0</v>
      </c>
      <c r="I71" s="56">
        <v>0</v>
      </c>
    </row>
    <row r="72" spans="1:9" x14ac:dyDescent="0.2">
      <c r="A72" s="211" t="s">
        <v>215</v>
      </c>
      <c r="B72" s="211"/>
      <c r="C72" s="211"/>
      <c r="D72" s="211"/>
      <c r="E72" s="211"/>
      <c r="F72" s="211"/>
      <c r="G72" s="15">
        <v>65</v>
      </c>
      <c r="H72" s="56">
        <v>0</v>
      </c>
      <c r="I72" s="56">
        <v>0</v>
      </c>
    </row>
    <row r="73" spans="1:9" x14ac:dyDescent="0.2">
      <c r="A73" s="228" t="s">
        <v>476</v>
      </c>
      <c r="B73" s="228"/>
      <c r="C73" s="228"/>
      <c r="D73" s="228"/>
      <c r="E73" s="228"/>
      <c r="F73" s="228"/>
      <c r="G73" s="16">
        <v>66</v>
      </c>
      <c r="H73" s="105">
        <v>0</v>
      </c>
      <c r="I73" s="105">
        <v>0</v>
      </c>
    </row>
    <row r="74" spans="1:9" x14ac:dyDescent="0.2">
      <c r="A74" s="232" t="s">
        <v>477</v>
      </c>
      <c r="B74" s="232"/>
      <c r="C74" s="232"/>
      <c r="D74" s="232"/>
      <c r="E74" s="232"/>
      <c r="F74" s="232"/>
      <c r="G74" s="17">
        <v>67</v>
      </c>
      <c r="H74" s="106">
        <v>0</v>
      </c>
      <c r="I74" s="106">
        <v>0</v>
      </c>
    </row>
    <row r="75" spans="1:9" x14ac:dyDescent="0.2">
      <c r="A75" s="219" t="s">
        <v>216</v>
      </c>
      <c r="B75" s="219"/>
      <c r="C75" s="219"/>
      <c r="D75" s="219"/>
      <c r="E75" s="219"/>
      <c r="F75" s="219"/>
      <c r="G75" s="233"/>
      <c r="H75" s="233"/>
      <c r="I75" s="233"/>
    </row>
    <row r="76" spans="1:9" x14ac:dyDescent="0.2">
      <c r="A76" s="178" t="s">
        <v>478</v>
      </c>
      <c r="B76" s="179"/>
      <c r="C76" s="179"/>
      <c r="D76" s="179"/>
      <c r="E76" s="179"/>
      <c r="F76" s="179"/>
      <c r="G76" s="16">
        <v>68</v>
      </c>
      <c r="H76" s="105">
        <v>0</v>
      </c>
      <c r="I76" s="105">
        <v>0</v>
      </c>
    </row>
    <row r="77" spans="1:9" x14ac:dyDescent="0.2">
      <c r="A77" s="242" t="s">
        <v>479</v>
      </c>
      <c r="B77" s="242"/>
      <c r="C77" s="242"/>
      <c r="D77" s="242"/>
      <c r="E77" s="242"/>
      <c r="F77" s="242"/>
      <c r="G77" s="21">
        <v>69</v>
      </c>
      <c r="H77" s="63">
        <v>0</v>
      </c>
      <c r="I77" s="63">
        <v>0</v>
      </c>
    </row>
    <row r="78" spans="1:9" x14ac:dyDescent="0.2">
      <c r="A78" s="242" t="s">
        <v>480</v>
      </c>
      <c r="B78" s="242"/>
      <c r="C78" s="242"/>
      <c r="D78" s="242"/>
      <c r="E78" s="242"/>
      <c r="F78" s="242"/>
      <c r="G78" s="21">
        <v>70</v>
      </c>
      <c r="H78" s="63">
        <v>0</v>
      </c>
      <c r="I78" s="63">
        <v>0</v>
      </c>
    </row>
    <row r="79" spans="1:9" x14ac:dyDescent="0.2">
      <c r="A79" s="178" t="s">
        <v>481</v>
      </c>
      <c r="B79" s="179"/>
      <c r="C79" s="179"/>
      <c r="D79" s="179"/>
      <c r="E79" s="179"/>
      <c r="F79" s="179"/>
      <c r="G79" s="16">
        <v>71</v>
      </c>
      <c r="H79" s="105">
        <v>0</v>
      </c>
      <c r="I79" s="105">
        <v>0</v>
      </c>
    </row>
    <row r="80" spans="1:9" x14ac:dyDescent="0.2">
      <c r="A80" s="178" t="s">
        <v>482</v>
      </c>
      <c r="B80" s="179"/>
      <c r="C80" s="179"/>
      <c r="D80" s="179"/>
      <c r="E80" s="179"/>
      <c r="F80" s="179"/>
      <c r="G80" s="16">
        <v>72</v>
      </c>
      <c r="H80" s="105">
        <v>0</v>
      </c>
      <c r="I80" s="105">
        <v>0</v>
      </c>
    </row>
    <row r="81" spans="1:9" x14ac:dyDescent="0.2">
      <c r="A81" s="228" t="s">
        <v>483</v>
      </c>
      <c r="B81" s="228"/>
      <c r="C81" s="228"/>
      <c r="D81" s="228"/>
      <c r="E81" s="228"/>
      <c r="F81" s="228"/>
      <c r="G81" s="16">
        <v>73</v>
      </c>
      <c r="H81" s="105">
        <v>0</v>
      </c>
      <c r="I81" s="105">
        <v>0</v>
      </c>
    </row>
    <row r="82" spans="1:9" x14ac:dyDescent="0.2">
      <c r="A82" s="232" t="s">
        <v>484</v>
      </c>
      <c r="B82" s="232"/>
      <c r="C82" s="232"/>
      <c r="D82" s="232"/>
      <c r="E82" s="232"/>
      <c r="F82" s="232"/>
      <c r="G82" s="16">
        <v>74</v>
      </c>
      <c r="H82" s="106">
        <v>0</v>
      </c>
      <c r="I82" s="106">
        <v>0</v>
      </c>
    </row>
    <row r="83" spans="1:9" x14ac:dyDescent="0.2">
      <c r="A83" s="219" t="s">
        <v>217</v>
      </c>
      <c r="B83" s="219"/>
      <c r="C83" s="219"/>
      <c r="D83" s="219"/>
      <c r="E83" s="219"/>
      <c r="F83" s="219"/>
      <c r="G83" s="233"/>
      <c r="H83" s="233"/>
      <c r="I83" s="233"/>
    </row>
    <row r="84" spans="1:9" x14ac:dyDescent="0.2">
      <c r="A84" s="234" t="s">
        <v>485</v>
      </c>
      <c r="B84" s="235"/>
      <c r="C84" s="235"/>
      <c r="D84" s="235"/>
      <c r="E84" s="235"/>
      <c r="F84" s="235"/>
      <c r="G84" s="16">
        <v>75</v>
      </c>
      <c r="H84" s="51">
        <f>H85+H86</f>
        <v>10735909</v>
      </c>
      <c r="I84" s="51">
        <f>I85+I86</f>
        <v>6815198</v>
      </c>
    </row>
    <row r="85" spans="1:9" x14ac:dyDescent="0.2">
      <c r="A85" s="236" t="s">
        <v>218</v>
      </c>
      <c r="B85" s="236"/>
      <c r="C85" s="236"/>
      <c r="D85" s="236"/>
      <c r="E85" s="236"/>
      <c r="F85" s="236"/>
      <c r="G85" s="15">
        <v>76</v>
      </c>
      <c r="H85" s="50">
        <f>H66</f>
        <v>10735909</v>
      </c>
      <c r="I85" s="50">
        <f>I66</f>
        <v>6815198</v>
      </c>
    </row>
    <row r="86" spans="1:9" x14ac:dyDescent="0.2">
      <c r="A86" s="237" t="s">
        <v>219</v>
      </c>
      <c r="B86" s="237"/>
      <c r="C86" s="237"/>
      <c r="D86" s="237"/>
      <c r="E86" s="237"/>
      <c r="F86" s="237"/>
      <c r="G86" s="18">
        <v>77</v>
      </c>
      <c r="H86" s="64">
        <f>H67</f>
        <v>0</v>
      </c>
      <c r="I86" s="64">
        <f>I67</f>
        <v>0</v>
      </c>
    </row>
    <row r="87" spans="1:9" x14ac:dyDescent="0.2">
      <c r="A87" s="245" t="s">
        <v>220</v>
      </c>
      <c r="B87" s="245"/>
      <c r="C87" s="245"/>
      <c r="D87" s="245"/>
      <c r="E87" s="245"/>
      <c r="F87" s="245"/>
      <c r="G87" s="246"/>
      <c r="H87" s="246"/>
      <c r="I87" s="246"/>
    </row>
    <row r="88" spans="1:9" x14ac:dyDescent="0.2">
      <c r="A88" s="247" t="s">
        <v>221</v>
      </c>
      <c r="B88" s="247"/>
      <c r="C88" s="247"/>
      <c r="D88" s="247"/>
      <c r="E88" s="247"/>
      <c r="F88" s="247"/>
      <c r="G88" s="15">
        <v>78</v>
      </c>
      <c r="H88" s="50">
        <v>0</v>
      </c>
      <c r="I88" s="50">
        <v>0</v>
      </c>
    </row>
    <row r="89" spans="1:9" ht="24.6" customHeight="1" x14ac:dyDescent="0.2">
      <c r="A89" s="240" t="s">
        <v>486</v>
      </c>
      <c r="B89" s="240"/>
      <c r="C89" s="240"/>
      <c r="D89" s="240"/>
      <c r="E89" s="240"/>
      <c r="F89" s="240"/>
      <c r="G89" s="16">
        <v>79</v>
      </c>
      <c r="H89" s="51">
        <f>H90+H97</f>
        <v>0</v>
      </c>
      <c r="I89" s="51">
        <f>I90+I97</f>
        <v>0</v>
      </c>
    </row>
    <row r="90" spans="1:9" ht="27" customHeight="1" x14ac:dyDescent="0.2">
      <c r="A90" s="240" t="s">
        <v>487</v>
      </c>
      <c r="B90" s="240"/>
      <c r="C90" s="240"/>
      <c r="D90" s="240"/>
      <c r="E90" s="240"/>
      <c r="F90" s="240"/>
      <c r="G90" s="16">
        <v>80</v>
      </c>
      <c r="H90" s="51">
        <f>H91+H92+H93+H94+H95</f>
        <v>0</v>
      </c>
      <c r="I90" s="51">
        <f>I91+I92+I93+I94+I95</f>
        <v>0</v>
      </c>
    </row>
    <row r="91" spans="1:9" ht="21.6" customHeight="1" x14ac:dyDescent="0.2">
      <c r="A91" s="229" t="s">
        <v>392</v>
      </c>
      <c r="B91" s="229"/>
      <c r="C91" s="229"/>
      <c r="D91" s="229"/>
      <c r="E91" s="229"/>
      <c r="F91" s="229"/>
      <c r="G91" s="15">
        <v>81</v>
      </c>
      <c r="H91" s="50">
        <v>0</v>
      </c>
      <c r="I91" s="50">
        <v>0</v>
      </c>
    </row>
    <row r="92" spans="1:9" ht="21.6" customHeight="1" x14ac:dyDescent="0.2">
      <c r="A92" s="229" t="s">
        <v>393</v>
      </c>
      <c r="B92" s="229"/>
      <c r="C92" s="229"/>
      <c r="D92" s="229"/>
      <c r="E92" s="229"/>
      <c r="F92" s="229"/>
      <c r="G92" s="15">
        <v>82</v>
      </c>
      <c r="H92" s="50">
        <v>0</v>
      </c>
      <c r="I92" s="50">
        <v>0</v>
      </c>
    </row>
    <row r="93" spans="1:9" ht="26.25" customHeight="1" x14ac:dyDescent="0.2">
      <c r="A93" s="229" t="s">
        <v>394</v>
      </c>
      <c r="B93" s="229"/>
      <c r="C93" s="229"/>
      <c r="D93" s="229"/>
      <c r="E93" s="229"/>
      <c r="F93" s="229"/>
      <c r="G93" s="15">
        <v>83</v>
      </c>
      <c r="H93" s="50">
        <v>0</v>
      </c>
      <c r="I93" s="50">
        <v>0</v>
      </c>
    </row>
    <row r="94" spans="1:9" ht="24.6" customHeight="1" x14ac:dyDescent="0.2">
      <c r="A94" s="229" t="s">
        <v>395</v>
      </c>
      <c r="B94" s="229"/>
      <c r="C94" s="229"/>
      <c r="D94" s="229"/>
      <c r="E94" s="229"/>
      <c r="F94" s="229"/>
      <c r="G94" s="15">
        <v>84</v>
      </c>
      <c r="H94" s="50">
        <v>0</v>
      </c>
      <c r="I94" s="50">
        <v>0</v>
      </c>
    </row>
    <row r="95" spans="1:9" ht="14.25" customHeight="1" x14ac:dyDescent="0.2">
      <c r="A95" s="229" t="s">
        <v>396</v>
      </c>
      <c r="B95" s="229"/>
      <c r="C95" s="229"/>
      <c r="D95" s="229"/>
      <c r="E95" s="229"/>
      <c r="F95" s="229"/>
      <c r="G95" s="15">
        <v>85</v>
      </c>
      <c r="H95" s="50">
        <v>0</v>
      </c>
      <c r="I95" s="50">
        <v>0</v>
      </c>
    </row>
    <row r="96" spans="1:9" x14ac:dyDescent="0.2">
      <c r="A96" s="229" t="s">
        <v>397</v>
      </c>
      <c r="B96" s="229"/>
      <c r="C96" s="229"/>
      <c r="D96" s="229"/>
      <c r="E96" s="229"/>
      <c r="F96" s="229"/>
      <c r="G96" s="15">
        <v>86</v>
      </c>
      <c r="H96" s="50">
        <v>0</v>
      </c>
      <c r="I96" s="50">
        <v>0</v>
      </c>
    </row>
    <row r="97" spans="1:9" ht="27.6" customHeight="1" x14ac:dyDescent="0.2">
      <c r="A97" s="240" t="s">
        <v>488</v>
      </c>
      <c r="B97" s="240"/>
      <c r="C97" s="240"/>
      <c r="D97" s="240"/>
      <c r="E97" s="240"/>
      <c r="F97" s="240"/>
      <c r="G97" s="16">
        <v>87</v>
      </c>
      <c r="H97" s="51">
        <f>H98+H99+H100+H101+H102+H103+H104+H105</f>
        <v>0</v>
      </c>
      <c r="I97" s="51">
        <f>I98+I99+I100+I101+I102+I103+I104+I105</f>
        <v>0</v>
      </c>
    </row>
    <row r="98" spans="1:9" ht="17.25" customHeight="1" x14ac:dyDescent="0.2">
      <c r="A98" s="229" t="s">
        <v>391</v>
      </c>
      <c r="B98" s="229"/>
      <c r="C98" s="229"/>
      <c r="D98" s="229"/>
      <c r="E98" s="229"/>
      <c r="F98" s="229"/>
      <c r="G98" s="15">
        <v>88</v>
      </c>
      <c r="H98" s="50">
        <v>0</v>
      </c>
      <c r="I98" s="50">
        <v>0</v>
      </c>
    </row>
    <row r="99" spans="1:9" ht="27.6" customHeight="1" x14ac:dyDescent="0.2">
      <c r="A99" s="229" t="s">
        <v>398</v>
      </c>
      <c r="B99" s="229"/>
      <c r="C99" s="229"/>
      <c r="D99" s="229"/>
      <c r="E99" s="229"/>
      <c r="F99" s="229"/>
      <c r="G99" s="15">
        <v>89</v>
      </c>
      <c r="H99" s="50">
        <v>0</v>
      </c>
      <c r="I99" s="50">
        <v>0</v>
      </c>
    </row>
    <row r="100" spans="1:9" ht="14.25" customHeight="1" x14ac:dyDescent="0.2">
      <c r="A100" s="229" t="s">
        <v>399</v>
      </c>
      <c r="B100" s="229"/>
      <c r="C100" s="229"/>
      <c r="D100" s="229"/>
      <c r="E100" s="229"/>
      <c r="F100" s="229"/>
      <c r="G100" s="15">
        <v>90</v>
      </c>
      <c r="H100" s="50">
        <v>0</v>
      </c>
      <c r="I100" s="50">
        <v>0</v>
      </c>
    </row>
    <row r="101" spans="1:9" ht="27.6" customHeight="1" x14ac:dyDescent="0.2">
      <c r="A101" s="229" t="s">
        <v>400</v>
      </c>
      <c r="B101" s="229"/>
      <c r="C101" s="229"/>
      <c r="D101" s="229"/>
      <c r="E101" s="229"/>
      <c r="F101" s="229"/>
      <c r="G101" s="15">
        <v>91</v>
      </c>
      <c r="H101" s="50">
        <v>0</v>
      </c>
      <c r="I101" s="50">
        <v>0</v>
      </c>
    </row>
    <row r="102" spans="1:9" ht="27.6" customHeight="1" x14ac:dyDescent="0.2">
      <c r="A102" s="229" t="s">
        <v>401</v>
      </c>
      <c r="B102" s="229"/>
      <c r="C102" s="229"/>
      <c r="D102" s="229"/>
      <c r="E102" s="229"/>
      <c r="F102" s="229"/>
      <c r="G102" s="15">
        <v>92</v>
      </c>
      <c r="H102" s="50">
        <v>0</v>
      </c>
      <c r="I102" s="50">
        <v>0</v>
      </c>
    </row>
    <row r="103" spans="1:9" ht="18" customHeight="1" x14ac:dyDescent="0.2">
      <c r="A103" s="229" t="s">
        <v>402</v>
      </c>
      <c r="B103" s="229"/>
      <c r="C103" s="229"/>
      <c r="D103" s="229"/>
      <c r="E103" s="229"/>
      <c r="F103" s="229"/>
      <c r="G103" s="15">
        <v>93</v>
      </c>
      <c r="H103" s="50">
        <v>0</v>
      </c>
      <c r="I103" s="50">
        <v>0</v>
      </c>
    </row>
    <row r="104" spans="1:9" ht="16.5" customHeight="1" x14ac:dyDescent="0.2">
      <c r="A104" s="229" t="s">
        <v>403</v>
      </c>
      <c r="B104" s="229"/>
      <c r="C104" s="229"/>
      <c r="D104" s="229"/>
      <c r="E104" s="229"/>
      <c r="F104" s="229"/>
      <c r="G104" s="15">
        <v>94</v>
      </c>
      <c r="H104" s="50">
        <v>0</v>
      </c>
      <c r="I104" s="50">
        <v>0</v>
      </c>
    </row>
    <row r="105" spans="1:9" ht="16.5" customHeight="1" x14ac:dyDescent="0.2">
      <c r="A105" s="229" t="s">
        <v>404</v>
      </c>
      <c r="B105" s="229"/>
      <c r="C105" s="229"/>
      <c r="D105" s="229"/>
      <c r="E105" s="229"/>
      <c r="F105" s="229"/>
      <c r="G105" s="15">
        <v>95</v>
      </c>
      <c r="H105" s="50">
        <v>0</v>
      </c>
      <c r="I105" s="50">
        <v>0</v>
      </c>
    </row>
    <row r="106" spans="1:9" ht="31.5" customHeight="1" x14ac:dyDescent="0.2">
      <c r="A106" s="229" t="s">
        <v>405</v>
      </c>
      <c r="B106" s="229"/>
      <c r="C106" s="229"/>
      <c r="D106" s="229"/>
      <c r="E106" s="229"/>
      <c r="F106" s="229"/>
      <c r="G106" s="15">
        <v>96</v>
      </c>
      <c r="H106" s="50">
        <v>0</v>
      </c>
      <c r="I106" s="50">
        <v>0</v>
      </c>
    </row>
    <row r="107" spans="1:9" ht="31.15" customHeight="1" x14ac:dyDescent="0.2">
      <c r="A107" s="241" t="s">
        <v>489</v>
      </c>
      <c r="B107" s="241"/>
      <c r="C107" s="241"/>
      <c r="D107" s="241"/>
      <c r="E107" s="241"/>
      <c r="F107" s="241"/>
      <c r="G107" s="17">
        <v>97</v>
      </c>
      <c r="H107" s="52">
        <f>H90+H97-H96-H106</f>
        <v>0</v>
      </c>
      <c r="I107" s="52">
        <f>I90+I97-I96-I106</f>
        <v>0</v>
      </c>
    </row>
    <row r="108" spans="1:9" ht="31.15" customHeight="1" x14ac:dyDescent="0.2">
      <c r="A108" s="241" t="s">
        <v>490</v>
      </c>
      <c r="B108" s="241"/>
      <c r="C108" s="241"/>
      <c r="D108" s="241"/>
      <c r="E108" s="241"/>
      <c r="F108" s="241"/>
      <c r="G108" s="17">
        <v>98</v>
      </c>
      <c r="H108" s="52">
        <f>H88+H107</f>
        <v>0</v>
      </c>
      <c r="I108" s="52">
        <f>I88+I107</f>
        <v>0</v>
      </c>
    </row>
    <row r="109" spans="1:9" ht="28.9" customHeight="1" x14ac:dyDescent="0.2">
      <c r="A109" s="219" t="s">
        <v>222</v>
      </c>
      <c r="B109" s="219"/>
      <c r="C109" s="219"/>
      <c r="D109" s="219"/>
      <c r="E109" s="219"/>
      <c r="F109" s="219"/>
      <c r="G109" s="233"/>
      <c r="H109" s="233"/>
      <c r="I109" s="233"/>
    </row>
    <row r="110" spans="1:9" ht="23.45" customHeight="1" x14ac:dyDescent="0.2">
      <c r="A110" s="234" t="s">
        <v>491</v>
      </c>
      <c r="B110" s="235"/>
      <c r="C110" s="235"/>
      <c r="D110" s="235"/>
      <c r="E110" s="235"/>
      <c r="F110" s="235"/>
      <c r="G110" s="16">
        <v>99</v>
      </c>
      <c r="H110" s="51">
        <f>H111+H112</f>
        <v>10735909</v>
      </c>
      <c r="I110" s="51">
        <f>I111+I112</f>
        <v>6815198</v>
      </c>
    </row>
    <row r="111" spans="1:9" x14ac:dyDescent="0.2">
      <c r="A111" s="243" t="s">
        <v>406</v>
      </c>
      <c r="B111" s="236"/>
      <c r="C111" s="236"/>
      <c r="D111" s="236"/>
      <c r="E111" s="236"/>
      <c r="F111" s="236"/>
      <c r="G111" s="15">
        <v>100</v>
      </c>
      <c r="H111" s="50">
        <f>H85</f>
        <v>10735909</v>
      </c>
      <c r="I111" s="50">
        <f>I85</f>
        <v>6815198</v>
      </c>
    </row>
    <row r="112" spans="1:9" x14ac:dyDescent="0.2">
      <c r="A112" s="244" t="s">
        <v>407</v>
      </c>
      <c r="B112" s="237"/>
      <c r="C112" s="237"/>
      <c r="D112" s="237"/>
      <c r="E112" s="237"/>
      <c r="F112" s="237"/>
      <c r="G112" s="18">
        <v>101</v>
      </c>
      <c r="H112" s="64">
        <f>H86</f>
        <v>0</v>
      </c>
      <c r="I112" s="64">
        <f>I86</f>
        <v>0</v>
      </c>
    </row>
  </sheetData>
  <sheetProtection algorithmName="SHA-512" hashValue="36I8rJRckQyQU8KXGZBa3IGGWSj+a8eezuKuMMPIOrIw7y0CgpMknnDxaPaC+jZ46OIpRfVw54cholCuRNYOuA==" saltValue="WsyBaGqp5GSxzN5wi334cg==" spinCount="100000" sheet="1" objects="1" scenarios="1"/>
  <mergeCells count="112">
    <mergeCell ref="A110:F110"/>
    <mergeCell ref="A111:F111"/>
    <mergeCell ref="A112:F112"/>
    <mergeCell ref="A87:I87"/>
    <mergeCell ref="A88:F88"/>
    <mergeCell ref="A89:F89"/>
    <mergeCell ref="A90:F90"/>
    <mergeCell ref="A91:F91"/>
    <mergeCell ref="A92:F92"/>
    <mergeCell ref="A98:F98"/>
    <mergeCell ref="A99:F99"/>
    <mergeCell ref="A100:F100"/>
    <mergeCell ref="A101:F101"/>
    <mergeCell ref="A102:F102"/>
    <mergeCell ref="A103:F103"/>
    <mergeCell ref="A104:F104"/>
    <mergeCell ref="A105:F105"/>
    <mergeCell ref="A106:F106"/>
    <mergeCell ref="A108:F108"/>
    <mergeCell ref="A27:F27"/>
    <mergeCell ref="A28:F28"/>
    <mergeCell ref="A29:F29"/>
    <mergeCell ref="A30:F30"/>
    <mergeCell ref="A22:F22"/>
    <mergeCell ref="A3:I3"/>
    <mergeCell ref="A97:F97"/>
    <mergeCell ref="A107:F107"/>
    <mergeCell ref="A109:I109"/>
    <mergeCell ref="A75:I75"/>
    <mergeCell ref="A76:F76"/>
    <mergeCell ref="A77:F77"/>
    <mergeCell ref="A78:F78"/>
    <mergeCell ref="A79:F79"/>
    <mergeCell ref="A80:F80"/>
    <mergeCell ref="A61:F61"/>
    <mergeCell ref="A62:F62"/>
    <mergeCell ref="A63:F63"/>
    <mergeCell ref="A95:F95"/>
    <mergeCell ref="A96:F96"/>
    <mergeCell ref="A71:F71"/>
    <mergeCell ref="A72:F72"/>
    <mergeCell ref="A73:F73"/>
    <mergeCell ref="A74:F74"/>
    <mergeCell ref="A67:F67"/>
    <mergeCell ref="A68:I68"/>
    <mergeCell ref="A69:F69"/>
    <mergeCell ref="A93:F93"/>
    <mergeCell ref="A94:F94"/>
    <mergeCell ref="A83:I83"/>
    <mergeCell ref="A84:F84"/>
    <mergeCell ref="A85:F85"/>
    <mergeCell ref="A86:F86"/>
    <mergeCell ref="A81:F81"/>
    <mergeCell ref="A82:F82"/>
    <mergeCell ref="A70:F70"/>
    <mergeCell ref="A7:F7"/>
    <mergeCell ref="A8:F8"/>
    <mergeCell ref="A9:F9"/>
    <mergeCell ref="A10:F10"/>
    <mergeCell ref="A11:F11"/>
    <mergeCell ref="A12:F12"/>
    <mergeCell ref="A13:F13"/>
    <mergeCell ref="A14:F14"/>
    <mergeCell ref="A15:F15"/>
    <mergeCell ref="A16:F16"/>
    <mergeCell ref="A17:F17"/>
    <mergeCell ref="A18:F18"/>
    <mergeCell ref="A19:F19"/>
    <mergeCell ref="A20:F20"/>
    <mergeCell ref="A34:F34"/>
    <mergeCell ref="A21:F21"/>
    <mergeCell ref="A65:F65"/>
    <mergeCell ref="A66:F66"/>
    <mergeCell ref="A49:F49"/>
    <mergeCell ref="A50:F50"/>
    <mergeCell ref="A51:F51"/>
    <mergeCell ref="A52:F52"/>
    <mergeCell ref="A53:F53"/>
    <mergeCell ref="A54:F54"/>
    <mergeCell ref="A64:F64"/>
    <mergeCell ref="A37:F37"/>
    <mergeCell ref="A38:F38"/>
    <mergeCell ref="A39:F39"/>
    <mergeCell ref="A40:F40"/>
    <mergeCell ref="A41:F41"/>
    <mergeCell ref="A42:F42"/>
    <mergeCell ref="A25:F25"/>
    <mergeCell ref="A26:F2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32:F32"/>
    <mergeCell ref="A33:F33"/>
  </mergeCells>
  <dataValidations count="5">
    <dataValidation type="whole" operator="greaterThanOrEqual" allowBlank="1" showInputMessage="1" showErrorMessage="1" errorTitle="Incorrect entry" error="You can enter only positive whole numbers."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Incorrect entry" error="You can enter only positive or negative whole numbers."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Incorrect entry" error="You can enter only whole numbers."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Incorrect entry" error="You can enter only whole numbers" sqref="H14:I14 H61:I61 H53:I53 H25:I34 H64:I65 H110:I112 H72:I72 H69:I69 H76:I76 H79:I80 H84:I86 H88:I108" xr:uid="{00000000-0002-0000-0200-000003000000}">
      <formula1>999999999999</formula1>
    </dataValidation>
    <dataValidation type="whole" operator="greaterThanOrEqual" allowBlank="1" showInputMessage="1" showErrorMessage="1" errorTitle="Incorrect entry" error="You can enter only positive whole numbers" sqref="H70:I71 H77:I78 H7:I13 H73:I74 H62:I63 H35:I52 H15:I24 H81:I82 H54:I60 H66:I67" xr:uid="{00000000-0002-0000-0200-000004000000}">
      <formula1>0</formula1>
    </dataValidation>
  </dataValidations>
  <pageMargins left="0.74803149606299213" right="0.15748031496062992" top="0" bottom="0" header="0.51181102362204722" footer="0.51181102362204722"/>
  <pageSetup paperSize="9" scale="8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110" zoomScaleNormal="100" workbookViewId="0">
      <selection activeCell="H58" sqref="H58:I58"/>
    </sheetView>
  </sheetViews>
  <sheetFormatPr defaultColWidth="9.140625" defaultRowHeight="12.75" x14ac:dyDescent="0.2"/>
  <cols>
    <col min="1" max="6" width="9.140625" style="2"/>
    <col min="7" max="7" width="9.140625" style="22"/>
    <col min="8" max="9" width="18.140625" style="53" customWidth="1"/>
    <col min="10" max="16384" width="9.140625" style="2"/>
  </cols>
  <sheetData>
    <row r="1" spans="1:9" x14ac:dyDescent="0.2">
      <c r="A1" s="225" t="s">
        <v>223</v>
      </c>
      <c r="B1" s="248"/>
      <c r="C1" s="248"/>
      <c r="D1" s="248"/>
      <c r="E1" s="248"/>
      <c r="F1" s="248"/>
      <c r="G1" s="248"/>
      <c r="H1" s="248"/>
      <c r="I1" s="248"/>
    </row>
    <row r="2" spans="1:9" x14ac:dyDescent="0.2">
      <c r="A2" s="224" t="s">
        <v>521</v>
      </c>
      <c r="B2" s="190"/>
      <c r="C2" s="190"/>
      <c r="D2" s="190"/>
      <c r="E2" s="190"/>
      <c r="F2" s="190"/>
      <c r="G2" s="190"/>
      <c r="H2" s="190"/>
      <c r="I2" s="190"/>
    </row>
    <row r="3" spans="1:9" x14ac:dyDescent="0.2">
      <c r="A3" s="238" t="s">
        <v>492</v>
      </c>
      <c r="B3" s="256"/>
      <c r="C3" s="256"/>
      <c r="D3" s="256"/>
      <c r="E3" s="256"/>
      <c r="F3" s="256"/>
      <c r="G3" s="256"/>
      <c r="H3" s="256"/>
      <c r="I3" s="256"/>
    </row>
    <row r="4" spans="1:9" x14ac:dyDescent="0.2">
      <c r="A4" s="252" t="str">
        <f>'P&amp;L'!A4:I4</f>
        <v>Submitter: Luka Ploče d.d.</v>
      </c>
      <c r="B4" s="193"/>
      <c r="C4" s="193"/>
      <c r="D4" s="193"/>
      <c r="E4" s="193"/>
      <c r="F4" s="193"/>
      <c r="G4" s="193"/>
      <c r="H4" s="193"/>
      <c r="I4" s="194"/>
    </row>
    <row r="5" spans="1:9" ht="23.25" thickBot="1" x14ac:dyDescent="0.25">
      <c r="A5" s="263" t="s">
        <v>224</v>
      </c>
      <c r="B5" s="264"/>
      <c r="C5" s="264"/>
      <c r="D5" s="264"/>
      <c r="E5" s="264"/>
      <c r="F5" s="265"/>
      <c r="G5" s="12" t="s">
        <v>225</v>
      </c>
      <c r="H5" s="44" t="s">
        <v>226</v>
      </c>
      <c r="I5" s="44" t="s">
        <v>227</v>
      </c>
    </row>
    <row r="6" spans="1:9" x14ac:dyDescent="0.2">
      <c r="A6" s="266">
        <v>1</v>
      </c>
      <c r="B6" s="267"/>
      <c r="C6" s="267"/>
      <c r="D6" s="267"/>
      <c r="E6" s="267"/>
      <c r="F6" s="268"/>
      <c r="G6" s="19">
        <v>2</v>
      </c>
      <c r="H6" s="19" t="s">
        <v>228</v>
      </c>
      <c r="I6" s="19" t="s">
        <v>229</v>
      </c>
    </row>
    <row r="7" spans="1:9" x14ac:dyDescent="0.2">
      <c r="A7" s="269" t="s">
        <v>230</v>
      </c>
      <c r="B7" s="270"/>
      <c r="C7" s="270"/>
      <c r="D7" s="270"/>
      <c r="E7" s="270"/>
      <c r="F7" s="270"/>
      <c r="G7" s="270"/>
      <c r="H7" s="270"/>
      <c r="I7" s="271"/>
    </row>
    <row r="8" spans="1:9" ht="12.75" customHeight="1" x14ac:dyDescent="0.2">
      <c r="A8" s="272" t="s">
        <v>231</v>
      </c>
      <c r="B8" s="273"/>
      <c r="C8" s="273"/>
      <c r="D8" s="273"/>
      <c r="E8" s="273"/>
      <c r="F8" s="274"/>
      <c r="G8" s="20">
        <v>1</v>
      </c>
      <c r="H8" s="45">
        <f>'P&amp;L'!H61</f>
        <v>13073603</v>
      </c>
      <c r="I8" s="45">
        <f>'P&amp;L'!I61</f>
        <v>8380939</v>
      </c>
    </row>
    <row r="9" spans="1:9" ht="12.75" customHeight="1" x14ac:dyDescent="0.2">
      <c r="A9" s="260" t="s">
        <v>232</v>
      </c>
      <c r="B9" s="261"/>
      <c r="C9" s="261"/>
      <c r="D9" s="261"/>
      <c r="E9" s="261"/>
      <c r="F9" s="262"/>
      <c r="G9" s="16">
        <v>2</v>
      </c>
      <c r="H9" s="46">
        <f>H10+H11+H12+H13+H14+H15+H16+H17</f>
        <v>3613770</v>
      </c>
      <c r="I9" s="46">
        <f>I10+I11+I12+I13+I14+I15+I16+I17</f>
        <v>4642095</v>
      </c>
    </row>
    <row r="10" spans="1:9" ht="12.75" customHeight="1" x14ac:dyDescent="0.2">
      <c r="A10" s="253" t="s">
        <v>233</v>
      </c>
      <c r="B10" s="254"/>
      <c r="C10" s="254"/>
      <c r="D10" s="254"/>
      <c r="E10" s="254"/>
      <c r="F10" s="255"/>
      <c r="G10" s="21">
        <v>3</v>
      </c>
      <c r="H10" s="47">
        <v>2862708</v>
      </c>
      <c r="I10" s="47">
        <v>3508249</v>
      </c>
    </row>
    <row r="11" spans="1:9" ht="31.15" customHeight="1" x14ac:dyDescent="0.2">
      <c r="A11" s="253" t="s">
        <v>234</v>
      </c>
      <c r="B11" s="254"/>
      <c r="C11" s="254"/>
      <c r="D11" s="254"/>
      <c r="E11" s="254"/>
      <c r="F11" s="255"/>
      <c r="G11" s="21">
        <v>4</v>
      </c>
      <c r="H11" s="47">
        <v>-18002</v>
      </c>
      <c r="I11" s="47">
        <v>296600</v>
      </c>
    </row>
    <row r="12" spans="1:9" ht="28.15" customHeight="1" x14ac:dyDescent="0.2">
      <c r="A12" s="253" t="s">
        <v>235</v>
      </c>
      <c r="B12" s="254"/>
      <c r="C12" s="254"/>
      <c r="D12" s="254"/>
      <c r="E12" s="254"/>
      <c r="F12" s="255"/>
      <c r="G12" s="21">
        <v>5</v>
      </c>
      <c r="H12" s="47">
        <v>37395</v>
      </c>
      <c r="I12" s="47">
        <v>71141</v>
      </c>
    </row>
    <row r="13" spans="1:9" ht="12.75" customHeight="1" x14ac:dyDescent="0.2">
      <c r="A13" s="253" t="s">
        <v>236</v>
      </c>
      <c r="B13" s="254"/>
      <c r="C13" s="254"/>
      <c r="D13" s="254"/>
      <c r="E13" s="254"/>
      <c r="F13" s="255"/>
      <c r="G13" s="21">
        <v>6</v>
      </c>
      <c r="H13" s="47">
        <v>-28471</v>
      </c>
      <c r="I13" s="47">
        <v>-126756</v>
      </c>
    </row>
    <row r="14" spans="1:9" ht="12.75" customHeight="1" x14ac:dyDescent="0.2">
      <c r="A14" s="253" t="s">
        <v>237</v>
      </c>
      <c r="B14" s="254"/>
      <c r="C14" s="254"/>
      <c r="D14" s="254"/>
      <c r="E14" s="254"/>
      <c r="F14" s="255"/>
      <c r="G14" s="21">
        <v>7</v>
      </c>
      <c r="H14" s="47">
        <v>728676</v>
      </c>
      <c r="I14" s="47">
        <v>753435</v>
      </c>
    </row>
    <row r="15" spans="1:9" ht="12.75" customHeight="1" x14ac:dyDescent="0.2">
      <c r="A15" s="253" t="s">
        <v>238</v>
      </c>
      <c r="B15" s="254"/>
      <c r="C15" s="254"/>
      <c r="D15" s="254"/>
      <c r="E15" s="254"/>
      <c r="F15" s="255"/>
      <c r="G15" s="21">
        <v>8</v>
      </c>
      <c r="H15" s="47">
        <v>63413</v>
      </c>
      <c r="I15" s="47">
        <v>139426</v>
      </c>
    </row>
    <row r="16" spans="1:9" ht="12.75" customHeight="1" x14ac:dyDescent="0.2">
      <c r="A16" s="253" t="s">
        <v>239</v>
      </c>
      <c r="B16" s="254"/>
      <c r="C16" s="254"/>
      <c r="D16" s="254"/>
      <c r="E16" s="254"/>
      <c r="F16" s="255"/>
      <c r="G16" s="21">
        <v>9</v>
      </c>
      <c r="H16" s="47">
        <v>-14976</v>
      </c>
      <c r="I16" s="47">
        <v>0</v>
      </c>
    </row>
    <row r="17" spans="1:9" ht="27.6" customHeight="1" x14ac:dyDescent="0.2">
      <c r="A17" s="253" t="s">
        <v>240</v>
      </c>
      <c r="B17" s="254"/>
      <c r="C17" s="254"/>
      <c r="D17" s="254"/>
      <c r="E17" s="254"/>
      <c r="F17" s="255"/>
      <c r="G17" s="21">
        <v>10</v>
      </c>
      <c r="H17" s="47">
        <v>-16973</v>
      </c>
      <c r="I17" s="47">
        <v>0</v>
      </c>
    </row>
    <row r="18" spans="1:9" ht="29.45" customHeight="1" x14ac:dyDescent="0.2">
      <c r="A18" s="257" t="s">
        <v>241</v>
      </c>
      <c r="B18" s="258"/>
      <c r="C18" s="258"/>
      <c r="D18" s="258"/>
      <c r="E18" s="258"/>
      <c r="F18" s="259"/>
      <c r="G18" s="16">
        <v>11</v>
      </c>
      <c r="H18" s="46">
        <f>H8+H9</f>
        <v>16687373</v>
      </c>
      <c r="I18" s="46">
        <f>I8+I9</f>
        <v>13023034</v>
      </c>
    </row>
    <row r="19" spans="1:9" ht="12.75" customHeight="1" x14ac:dyDescent="0.2">
      <c r="A19" s="260" t="s">
        <v>242</v>
      </c>
      <c r="B19" s="261"/>
      <c r="C19" s="261"/>
      <c r="D19" s="261"/>
      <c r="E19" s="261"/>
      <c r="F19" s="262"/>
      <c r="G19" s="16">
        <v>12</v>
      </c>
      <c r="H19" s="46">
        <f>H20+H21+H22+H23</f>
        <v>15504019</v>
      </c>
      <c r="I19" s="46">
        <f>I20+I21+I22+I23</f>
        <v>3155217</v>
      </c>
    </row>
    <row r="20" spans="1:9" ht="12.75" customHeight="1" x14ac:dyDescent="0.2">
      <c r="A20" s="253" t="s">
        <v>243</v>
      </c>
      <c r="B20" s="254"/>
      <c r="C20" s="254"/>
      <c r="D20" s="254"/>
      <c r="E20" s="254"/>
      <c r="F20" s="255"/>
      <c r="G20" s="21">
        <v>13</v>
      </c>
      <c r="H20" s="47">
        <v>13498360</v>
      </c>
      <c r="I20" s="47">
        <v>-34416</v>
      </c>
    </row>
    <row r="21" spans="1:9" ht="12.75" customHeight="1" x14ac:dyDescent="0.2">
      <c r="A21" s="253" t="s">
        <v>244</v>
      </c>
      <c r="B21" s="254"/>
      <c r="C21" s="254"/>
      <c r="D21" s="254"/>
      <c r="E21" s="254"/>
      <c r="F21" s="255"/>
      <c r="G21" s="21">
        <v>14</v>
      </c>
      <c r="H21" s="47">
        <v>1884319</v>
      </c>
      <c r="I21" s="47">
        <v>4099007</v>
      </c>
    </row>
    <row r="22" spans="1:9" ht="12.75" customHeight="1" x14ac:dyDescent="0.2">
      <c r="A22" s="253" t="s">
        <v>245</v>
      </c>
      <c r="B22" s="254"/>
      <c r="C22" s="254"/>
      <c r="D22" s="254"/>
      <c r="E22" s="254"/>
      <c r="F22" s="255"/>
      <c r="G22" s="21">
        <v>15</v>
      </c>
      <c r="H22" s="47">
        <v>-23959</v>
      </c>
      <c r="I22" s="47">
        <v>-61956</v>
      </c>
    </row>
    <row r="23" spans="1:9" ht="12.75" customHeight="1" x14ac:dyDescent="0.2">
      <c r="A23" s="253" t="s">
        <v>246</v>
      </c>
      <c r="B23" s="254"/>
      <c r="C23" s="254"/>
      <c r="D23" s="254"/>
      <c r="E23" s="254"/>
      <c r="F23" s="255"/>
      <c r="G23" s="21">
        <v>16</v>
      </c>
      <c r="H23" s="47">
        <v>145299</v>
      </c>
      <c r="I23" s="47">
        <v>-847418</v>
      </c>
    </row>
    <row r="24" spans="1:9" ht="12.75" customHeight="1" x14ac:dyDescent="0.2">
      <c r="A24" s="257" t="s">
        <v>247</v>
      </c>
      <c r="B24" s="258"/>
      <c r="C24" s="258"/>
      <c r="D24" s="258"/>
      <c r="E24" s="258"/>
      <c r="F24" s="259"/>
      <c r="G24" s="16">
        <v>17</v>
      </c>
      <c r="H24" s="46">
        <f>H18+H19</f>
        <v>32191392</v>
      </c>
      <c r="I24" s="46">
        <f>I18+I19</f>
        <v>16178251</v>
      </c>
    </row>
    <row r="25" spans="1:9" ht="12.75" customHeight="1" x14ac:dyDescent="0.2">
      <c r="A25" s="249" t="s">
        <v>248</v>
      </c>
      <c r="B25" s="250"/>
      <c r="C25" s="250"/>
      <c r="D25" s="250"/>
      <c r="E25" s="250"/>
      <c r="F25" s="251"/>
      <c r="G25" s="21">
        <v>18</v>
      </c>
      <c r="H25" s="47">
        <v>-728676</v>
      </c>
      <c r="I25" s="47">
        <v>-753435</v>
      </c>
    </row>
    <row r="26" spans="1:9" ht="12.75" customHeight="1" x14ac:dyDescent="0.2">
      <c r="A26" s="249" t="s">
        <v>249</v>
      </c>
      <c r="B26" s="250"/>
      <c r="C26" s="250"/>
      <c r="D26" s="250"/>
      <c r="E26" s="250"/>
      <c r="F26" s="251"/>
      <c r="G26" s="21">
        <v>19</v>
      </c>
      <c r="H26" s="47">
        <v>-7178856</v>
      </c>
      <c r="I26" s="47">
        <v>-2805648</v>
      </c>
    </row>
    <row r="27" spans="1:9" ht="28.9" customHeight="1" x14ac:dyDescent="0.2">
      <c r="A27" s="275" t="s">
        <v>250</v>
      </c>
      <c r="B27" s="276"/>
      <c r="C27" s="276"/>
      <c r="D27" s="276"/>
      <c r="E27" s="276"/>
      <c r="F27" s="277"/>
      <c r="G27" s="17">
        <v>20</v>
      </c>
      <c r="H27" s="48">
        <f>H24+H25+H26</f>
        <v>24283860</v>
      </c>
      <c r="I27" s="48">
        <f>I24+I25+I26</f>
        <v>12619168</v>
      </c>
    </row>
    <row r="28" spans="1:9" x14ac:dyDescent="0.2">
      <c r="A28" s="269" t="s">
        <v>251</v>
      </c>
      <c r="B28" s="270"/>
      <c r="C28" s="270"/>
      <c r="D28" s="270"/>
      <c r="E28" s="270"/>
      <c r="F28" s="270"/>
      <c r="G28" s="270"/>
      <c r="H28" s="270"/>
      <c r="I28" s="271"/>
    </row>
    <row r="29" spans="1:9" ht="23.45" customHeight="1" x14ac:dyDescent="0.2">
      <c r="A29" s="272" t="s">
        <v>252</v>
      </c>
      <c r="B29" s="273"/>
      <c r="C29" s="273"/>
      <c r="D29" s="273"/>
      <c r="E29" s="273"/>
      <c r="F29" s="274"/>
      <c r="G29" s="20">
        <v>21</v>
      </c>
      <c r="H29" s="49">
        <v>85375</v>
      </c>
      <c r="I29" s="49">
        <v>497463</v>
      </c>
    </row>
    <row r="30" spans="1:9" ht="12.75" customHeight="1" x14ac:dyDescent="0.2">
      <c r="A30" s="249" t="s">
        <v>253</v>
      </c>
      <c r="B30" s="250"/>
      <c r="C30" s="250"/>
      <c r="D30" s="250"/>
      <c r="E30" s="250"/>
      <c r="F30" s="251"/>
      <c r="G30" s="21">
        <v>22</v>
      </c>
      <c r="H30" s="50">
        <v>0</v>
      </c>
      <c r="I30" s="50">
        <v>0</v>
      </c>
    </row>
    <row r="31" spans="1:9" ht="12.75" customHeight="1" x14ac:dyDescent="0.2">
      <c r="A31" s="249" t="s">
        <v>254</v>
      </c>
      <c r="B31" s="250"/>
      <c r="C31" s="250"/>
      <c r="D31" s="250"/>
      <c r="E31" s="250"/>
      <c r="F31" s="251"/>
      <c r="G31" s="21">
        <v>23</v>
      </c>
      <c r="H31" s="50">
        <v>28471</v>
      </c>
      <c r="I31" s="50">
        <v>124991</v>
      </c>
    </row>
    <row r="32" spans="1:9" ht="12.75" customHeight="1" x14ac:dyDescent="0.2">
      <c r="A32" s="249" t="s">
        <v>255</v>
      </c>
      <c r="B32" s="250"/>
      <c r="C32" s="250"/>
      <c r="D32" s="250"/>
      <c r="E32" s="250"/>
      <c r="F32" s="251"/>
      <c r="G32" s="21">
        <v>24</v>
      </c>
      <c r="H32" s="50">
        <v>1604</v>
      </c>
      <c r="I32" s="50">
        <v>1764</v>
      </c>
    </row>
    <row r="33" spans="1:9" ht="12.75" customHeight="1" x14ac:dyDescent="0.2">
      <c r="A33" s="249" t="s">
        <v>256</v>
      </c>
      <c r="B33" s="250"/>
      <c r="C33" s="250"/>
      <c r="D33" s="250"/>
      <c r="E33" s="250"/>
      <c r="F33" s="251"/>
      <c r="G33" s="21">
        <v>25</v>
      </c>
      <c r="H33" s="50">
        <v>0</v>
      </c>
      <c r="I33" s="50">
        <v>0</v>
      </c>
    </row>
    <row r="34" spans="1:9" ht="12.75" customHeight="1" x14ac:dyDescent="0.2">
      <c r="A34" s="249" t="s">
        <v>257</v>
      </c>
      <c r="B34" s="250"/>
      <c r="C34" s="250"/>
      <c r="D34" s="250"/>
      <c r="E34" s="250"/>
      <c r="F34" s="251"/>
      <c r="G34" s="21">
        <v>26</v>
      </c>
      <c r="H34" s="50">
        <v>0</v>
      </c>
      <c r="I34" s="50">
        <v>0</v>
      </c>
    </row>
    <row r="35" spans="1:9" ht="27.6" customHeight="1" x14ac:dyDescent="0.2">
      <c r="A35" s="257" t="s">
        <v>258</v>
      </c>
      <c r="B35" s="258"/>
      <c r="C35" s="258"/>
      <c r="D35" s="258"/>
      <c r="E35" s="258"/>
      <c r="F35" s="259"/>
      <c r="G35" s="16">
        <v>27</v>
      </c>
      <c r="H35" s="51">
        <f>H29+H30+H31+H32+H33+H34</f>
        <v>115450</v>
      </c>
      <c r="I35" s="51">
        <f>I29+I30+I31+I32+I33+I34</f>
        <v>624218</v>
      </c>
    </row>
    <row r="36" spans="1:9" ht="26.45" customHeight="1" x14ac:dyDescent="0.2">
      <c r="A36" s="249" t="s">
        <v>259</v>
      </c>
      <c r="B36" s="250"/>
      <c r="C36" s="250"/>
      <c r="D36" s="250"/>
      <c r="E36" s="250"/>
      <c r="F36" s="251"/>
      <c r="G36" s="21">
        <v>28</v>
      </c>
      <c r="H36" s="50">
        <v>-4825495</v>
      </c>
      <c r="I36" s="50">
        <v>-3433174</v>
      </c>
    </row>
    <row r="37" spans="1:9" ht="12.75" customHeight="1" x14ac:dyDescent="0.2">
      <c r="A37" s="249" t="s">
        <v>260</v>
      </c>
      <c r="B37" s="250"/>
      <c r="C37" s="250"/>
      <c r="D37" s="250"/>
      <c r="E37" s="250"/>
      <c r="F37" s="251"/>
      <c r="G37" s="21">
        <v>29</v>
      </c>
      <c r="H37" s="50">
        <v>0</v>
      </c>
      <c r="I37" s="50">
        <v>0</v>
      </c>
    </row>
    <row r="38" spans="1:9" ht="12.75" customHeight="1" x14ac:dyDescent="0.2">
      <c r="A38" s="249" t="s">
        <v>261</v>
      </c>
      <c r="B38" s="250"/>
      <c r="C38" s="250"/>
      <c r="D38" s="250"/>
      <c r="E38" s="250"/>
      <c r="F38" s="251"/>
      <c r="G38" s="21">
        <v>30</v>
      </c>
      <c r="H38" s="50">
        <v>0</v>
      </c>
      <c r="I38" s="50">
        <v>0</v>
      </c>
    </row>
    <row r="39" spans="1:9" ht="12.75" customHeight="1" x14ac:dyDescent="0.2">
      <c r="A39" s="249" t="s">
        <v>262</v>
      </c>
      <c r="B39" s="250"/>
      <c r="C39" s="250"/>
      <c r="D39" s="250"/>
      <c r="E39" s="250"/>
      <c r="F39" s="251"/>
      <c r="G39" s="21">
        <v>31</v>
      </c>
      <c r="H39" s="50">
        <v>0</v>
      </c>
      <c r="I39" s="50">
        <v>-3000000</v>
      </c>
    </row>
    <row r="40" spans="1:9" ht="12.75" customHeight="1" x14ac:dyDescent="0.2">
      <c r="A40" s="249" t="s">
        <v>263</v>
      </c>
      <c r="B40" s="250"/>
      <c r="C40" s="250"/>
      <c r="D40" s="250"/>
      <c r="E40" s="250"/>
      <c r="F40" s="251"/>
      <c r="G40" s="21">
        <v>32</v>
      </c>
      <c r="H40" s="50">
        <v>0</v>
      </c>
      <c r="I40" s="50">
        <v>0</v>
      </c>
    </row>
    <row r="41" spans="1:9" ht="22.9" customHeight="1" x14ac:dyDescent="0.2">
      <c r="A41" s="257" t="s">
        <v>264</v>
      </c>
      <c r="B41" s="258"/>
      <c r="C41" s="258"/>
      <c r="D41" s="258"/>
      <c r="E41" s="258"/>
      <c r="F41" s="259"/>
      <c r="G41" s="16">
        <v>33</v>
      </c>
      <c r="H41" s="51">
        <f>H36+H37+H38+H39+H40</f>
        <v>-4825495</v>
      </c>
      <c r="I41" s="51">
        <f>I36+I37+I38+I39+I40</f>
        <v>-6433174</v>
      </c>
    </row>
    <row r="42" spans="1:9" ht="30.6" customHeight="1" x14ac:dyDescent="0.2">
      <c r="A42" s="275" t="s">
        <v>265</v>
      </c>
      <c r="B42" s="276"/>
      <c r="C42" s="276"/>
      <c r="D42" s="276"/>
      <c r="E42" s="276"/>
      <c r="F42" s="277"/>
      <c r="G42" s="17">
        <v>34</v>
      </c>
      <c r="H42" s="52">
        <f>H35+H41</f>
        <v>-4710045</v>
      </c>
      <c r="I42" s="52">
        <f>I35+I41</f>
        <v>-5808956</v>
      </c>
    </row>
    <row r="43" spans="1:9" x14ac:dyDescent="0.2">
      <c r="A43" s="269" t="s">
        <v>266</v>
      </c>
      <c r="B43" s="270"/>
      <c r="C43" s="270"/>
      <c r="D43" s="270"/>
      <c r="E43" s="270"/>
      <c r="F43" s="270"/>
      <c r="G43" s="270"/>
      <c r="H43" s="270"/>
      <c r="I43" s="271"/>
    </row>
    <row r="44" spans="1:9" ht="12.75" customHeight="1" x14ac:dyDescent="0.2">
      <c r="A44" s="272" t="s">
        <v>267</v>
      </c>
      <c r="B44" s="273"/>
      <c r="C44" s="273"/>
      <c r="D44" s="273"/>
      <c r="E44" s="273"/>
      <c r="F44" s="274"/>
      <c r="G44" s="20">
        <v>35</v>
      </c>
      <c r="H44" s="49">
        <v>0</v>
      </c>
      <c r="I44" s="49">
        <v>0</v>
      </c>
    </row>
    <row r="45" spans="1:9" ht="27.6" customHeight="1" x14ac:dyDescent="0.2">
      <c r="A45" s="249" t="s">
        <v>268</v>
      </c>
      <c r="B45" s="250"/>
      <c r="C45" s="250"/>
      <c r="D45" s="250"/>
      <c r="E45" s="250"/>
      <c r="F45" s="251"/>
      <c r="G45" s="21">
        <v>36</v>
      </c>
      <c r="H45" s="50">
        <v>0</v>
      </c>
      <c r="I45" s="50">
        <v>0</v>
      </c>
    </row>
    <row r="46" spans="1:9" ht="12.75" customHeight="1" x14ac:dyDescent="0.2">
      <c r="A46" s="249" t="s">
        <v>269</v>
      </c>
      <c r="B46" s="250"/>
      <c r="C46" s="250"/>
      <c r="D46" s="250"/>
      <c r="E46" s="250"/>
      <c r="F46" s="251"/>
      <c r="G46" s="21">
        <v>37</v>
      </c>
      <c r="H46" s="50">
        <v>15000000</v>
      </c>
      <c r="I46" s="50">
        <v>5000000</v>
      </c>
    </row>
    <row r="47" spans="1:9" ht="12.75" customHeight="1" x14ac:dyDescent="0.2">
      <c r="A47" s="249" t="s">
        <v>270</v>
      </c>
      <c r="B47" s="250"/>
      <c r="C47" s="250"/>
      <c r="D47" s="250"/>
      <c r="E47" s="250"/>
      <c r="F47" s="251"/>
      <c r="G47" s="21">
        <v>38</v>
      </c>
      <c r="H47" s="50">
        <v>0</v>
      </c>
      <c r="I47" s="50">
        <v>0</v>
      </c>
    </row>
    <row r="48" spans="1:9" ht="25.9" customHeight="1" x14ac:dyDescent="0.2">
      <c r="A48" s="257" t="s">
        <v>271</v>
      </c>
      <c r="B48" s="258"/>
      <c r="C48" s="258"/>
      <c r="D48" s="258"/>
      <c r="E48" s="258"/>
      <c r="F48" s="259"/>
      <c r="G48" s="16">
        <v>39</v>
      </c>
      <c r="H48" s="51">
        <f>H44+H45+H46+H47</f>
        <v>15000000</v>
      </c>
      <c r="I48" s="51">
        <f>I44+I45+I46+I47</f>
        <v>5000000</v>
      </c>
    </row>
    <row r="49" spans="1:9" ht="24.6" customHeight="1" x14ac:dyDescent="0.2">
      <c r="A49" s="249" t="s">
        <v>272</v>
      </c>
      <c r="B49" s="250"/>
      <c r="C49" s="250"/>
      <c r="D49" s="250"/>
      <c r="E49" s="250"/>
      <c r="F49" s="251"/>
      <c r="G49" s="21">
        <v>40</v>
      </c>
      <c r="H49" s="50">
        <v>-21603272</v>
      </c>
      <c r="I49" s="50">
        <v>-7069539</v>
      </c>
    </row>
    <row r="50" spans="1:9" ht="12.75" customHeight="1" x14ac:dyDescent="0.2">
      <c r="A50" s="249" t="s">
        <v>273</v>
      </c>
      <c r="B50" s="250"/>
      <c r="C50" s="250"/>
      <c r="D50" s="250"/>
      <c r="E50" s="250"/>
      <c r="F50" s="251"/>
      <c r="G50" s="21">
        <v>41</v>
      </c>
      <c r="H50" s="50">
        <v>0</v>
      </c>
      <c r="I50" s="50">
        <v>0</v>
      </c>
    </row>
    <row r="51" spans="1:9" ht="12.75" customHeight="1" x14ac:dyDescent="0.2">
      <c r="A51" s="249" t="s">
        <v>274</v>
      </c>
      <c r="B51" s="250"/>
      <c r="C51" s="250"/>
      <c r="D51" s="250"/>
      <c r="E51" s="250"/>
      <c r="F51" s="251"/>
      <c r="G51" s="21">
        <v>42</v>
      </c>
      <c r="H51" s="50">
        <v>0</v>
      </c>
      <c r="I51" s="50">
        <v>0</v>
      </c>
    </row>
    <row r="52" spans="1:9" ht="26.45" customHeight="1" x14ac:dyDescent="0.2">
      <c r="A52" s="249" t="s">
        <v>275</v>
      </c>
      <c r="B52" s="250"/>
      <c r="C52" s="250"/>
      <c r="D52" s="250"/>
      <c r="E52" s="250"/>
      <c r="F52" s="251"/>
      <c r="G52" s="21">
        <v>43</v>
      </c>
      <c r="H52" s="50">
        <v>0</v>
      </c>
      <c r="I52" s="50">
        <v>0</v>
      </c>
    </row>
    <row r="53" spans="1:9" ht="12.75" customHeight="1" x14ac:dyDescent="0.2">
      <c r="A53" s="249" t="s">
        <v>276</v>
      </c>
      <c r="B53" s="250"/>
      <c r="C53" s="250"/>
      <c r="D53" s="250"/>
      <c r="E53" s="250"/>
      <c r="F53" s="251"/>
      <c r="G53" s="21">
        <v>44</v>
      </c>
      <c r="H53" s="50">
        <v>-419191</v>
      </c>
      <c r="I53" s="50">
        <v>-383072</v>
      </c>
    </row>
    <row r="54" spans="1:9" ht="27.6" customHeight="1" x14ac:dyDescent="0.2">
      <c r="A54" s="257" t="s">
        <v>277</v>
      </c>
      <c r="B54" s="258"/>
      <c r="C54" s="258"/>
      <c r="D54" s="258"/>
      <c r="E54" s="258"/>
      <c r="F54" s="259"/>
      <c r="G54" s="16">
        <v>45</v>
      </c>
      <c r="H54" s="51">
        <f>H49+H50+H51+H52+H53</f>
        <v>-22022463</v>
      </c>
      <c r="I54" s="51">
        <f>I49+I50+I51+I52+I53</f>
        <v>-7452611</v>
      </c>
    </row>
    <row r="55" spans="1:9" ht="27.6" customHeight="1" x14ac:dyDescent="0.2">
      <c r="A55" s="278" t="s">
        <v>278</v>
      </c>
      <c r="B55" s="279"/>
      <c r="C55" s="279"/>
      <c r="D55" s="279"/>
      <c r="E55" s="279"/>
      <c r="F55" s="280"/>
      <c r="G55" s="16">
        <v>46</v>
      </c>
      <c r="H55" s="51">
        <f>H48+H54</f>
        <v>-7022463</v>
      </c>
      <c r="I55" s="51">
        <f>I48+I54</f>
        <v>-2452611</v>
      </c>
    </row>
    <row r="56" spans="1:9" x14ac:dyDescent="0.2">
      <c r="A56" s="181" t="s">
        <v>279</v>
      </c>
      <c r="B56" s="182"/>
      <c r="C56" s="182"/>
      <c r="D56" s="182"/>
      <c r="E56" s="182"/>
      <c r="F56" s="183"/>
      <c r="G56" s="21">
        <v>47</v>
      </c>
      <c r="H56" s="50">
        <v>0</v>
      </c>
      <c r="I56" s="50">
        <v>0</v>
      </c>
    </row>
    <row r="57" spans="1:9" ht="27" customHeight="1" x14ac:dyDescent="0.2">
      <c r="A57" s="278" t="s">
        <v>280</v>
      </c>
      <c r="B57" s="279"/>
      <c r="C57" s="279"/>
      <c r="D57" s="279"/>
      <c r="E57" s="279"/>
      <c r="F57" s="280"/>
      <c r="G57" s="16">
        <v>48</v>
      </c>
      <c r="H57" s="51">
        <f>H27+H42+H55+H56</f>
        <v>12551352</v>
      </c>
      <c r="I57" s="51">
        <f>I27+I42+I55+I56</f>
        <v>4357601</v>
      </c>
    </row>
    <row r="58" spans="1:9" ht="27" customHeight="1" x14ac:dyDescent="0.2">
      <c r="A58" s="281" t="s">
        <v>281</v>
      </c>
      <c r="B58" s="282"/>
      <c r="C58" s="282"/>
      <c r="D58" s="282"/>
      <c r="E58" s="282"/>
      <c r="F58" s="283"/>
      <c r="G58" s="21">
        <v>49</v>
      </c>
      <c r="H58" s="50">
        <v>5940615</v>
      </c>
      <c r="I58" s="50">
        <v>18521960</v>
      </c>
    </row>
    <row r="59" spans="1:9" ht="28.9" customHeight="1" x14ac:dyDescent="0.2">
      <c r="A59" s="275" t="s">
        <v>282</v>
      </c>
      <c r="B59" s="276"/>
      <c r="C59" s="276"/>
      <c r="D59" s="276"/>
      <c r="E59" s="276"/>
      <c r="F59" s="277"/>
      <c r="G59" s="17">
        <v>50</v>
      </c>
      <c r="H59" s="52">
        <f>H57+H58</f>
        <v>18491967</v>
      </c>
      <c r="I59" s="52">
        <f>I57+I58</f>
        <v>22879561</v>
      </c>
    </row>
  </sheetData>
  <sheetProtection algorithmName="SHA-512" hashValue="31eWLOZRb1AqyRMvE8UPs+dN6szGtZ+DUlM0H2qf6xGytMovQNNwdkxAdnPyj6Nrrdhp+BFjnAQZNzLpOlKYwQ==" saltValue="jzpPqKC6O2T8AtIojtAXUg=="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55:I57 H42:I42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10:I10 H14:I14 H29:I35 H44:I48 H58:I59" xr:uid="{00000000-0002-0000-0300-000004000000}">
      <formula1>0</formula1>
    </dataValidation>
  </dataValidations>
  <pageMargins left="0.82677165354330717" right="0" top="0" bottom="0" header="0.51181102362204722" footer="0.51181102362204722"/>
  <pageSetup paperSize="9" scale="8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H134" sqref="H134:I134"/>
    </sheetView>
  </sheetViews>
  <sheetFormatPr defaultRowHeight="12.75" x14ac:dyDescent="0.2"/>
  <cols>
    <col min="1" max="7" width="9.140625" style="2"/>
    <col min="8" max="9" width="20.7109375" style="53" customWidth="1"/>
    <col min="10" max="10" width="12" style="2" bestFit="1" customWidth="1"/>
    <col min="11" max="11" width="10.28515625" style="2" bestFit="1" customWidth="1"/>
    <col min="12" max="12" width="12.28515625" style="2" bestFit="1" customWidth="1"/>
    <col min="13" max="263" width="9.140625" style="2"/>
    <col min="264" max="265" width="9.85546875" style="2" bestFit="1" customWidth="1"/>
    <col min="266" max="266" width="12" style="2" bestFit="1" customWidth="1"/>
    <col min="267" max="267" width="10.28515625" style="2" bestFit="1" customWidth="1"/>
    <col min="268" max="268" width="12.28515625" style="2" bestFit="1" customWidth="1"/>
    <col min="269" max="519" width="9.140625" style="2"/>
    <col min="520" max="521" width="9.85546875" style="2" bestFit="1" customWidth="1"/>
    <col min="522" max="522" width="12" style="2" bestFit="1" customWidth="1"/>
    <col min="523" max="523" width="10.28515625" style="2" bestFit="1" customWidth="1"/>
    <col min="524" max="524" width="12.28515625" style="2" bestFit="1" customWidth="1"/>
    <col min="525" max="775" width="9.140625" style="2"/>
    <col min="776" max="777" width="9.85546875" style="2" bestFit="1" customWidth="1"/>
    <col min="778" max="778" width="12" style="2" bestFit="1" customWidth="1"/>
    <col min="779" max="779" width="10.28515625" style="2" bestFit="1" customWidth="1"/>
    <col min="780" max="780" width="12.28515625" style="2" bestFit="1" customWidth="1"/>
    <col min="781" max="1031" width="9.140625" style="2"/>
    <col min="1032" max="1033" width="9.85546875" style="2" bestFit="1" customWidth="1"/>
    <col min="1034" max="1034" width="12" style="2" bestFit="1" customWidth="1"/>
    <col min="1035" max="1035" width="10.28515625" style="2" bestFit="1" customWidth="1"/>
    <col min="1036" max="1036" width="12.28515625" style="2" bestFit="1" customWidth="1"/>
    <col min="1037" max="1287" width="9.140625" style="2"/>
    <col min="1288" max="1289" width="9.85546875" style="2" bestFit="1" customWidth="1"/>
    <col min="1290" max="1290" width="12" style="2" bestFit="1" customWidth="1"/>
    <col min="1291" max="1291" width="10.28515625" style="2" bestFit="1" customWidth="1"/>
    <col min="1292" max="1292" width="12.28515625" style="2" bestFit="1" customWidth="1"/>
    <col min="1293" max="1543" width="9.140625" style="2"/>
    <col min="1544" max="1545" width="9.85546875" style="2" bestFit="1" customWidth="1"/>
    <col min="1546" max="1546" width="12" style="2" bestFit="1" customWidth="1"/>
    <col min="1547" max="1547" width="10.28515625" style="2" bestFit="1" customWidth="1"/>
    <col min="1548" max="1548" width="12.28515625" style="2" bestFit="1" customWidth="1"/>
    <col min="1549" max="1799" width="9.140625" style="2"/>
    <col min="1800" max="1801" width="9.85546875" style="2" bestFit="1" customWidth="1"/>
    <col min="1802" max="1802" width="12" style="2" bestFit="1" customWidth="1"/>
    <col min="1803" max="1803" width="10.28515625" style="2" bestFit="1" customWidth="1"/>
    <col min="1804" max="1804" width="12.28515625" style="2" bestFit="1" customWidth="1"/>
    <col min="1805" max="2055" width="9.140625" style="2"/>
    <col min="2056" max="2057" width="9.85546875" style="2" bestFit="1" customWidth="1"/>
    <col min="2058" max="2058" width="12" style="2" bestFit="1" customWidth="1"/>
    <col min="2059" max="2059" width="10.28515625" style="2" bestFit="1" customWidth="1"/>
    <col min="2060" max="2060" width="12.28515625" style="2" bestFit="1" customWidth="1"/>
    <col min="2061" max="2311" width="9.140625" style="2"/>
    <col min="2312" max="2313" width="9.85546875" style="2" bestFit="1" customWidth="1"/>
    <col min="2314" max="2314" width="12" style="2" bestFit="1" customWidth="1"/>
    <col min="2315" max="2315" width="10.28515625" style="2" bestFit="1" customWidth="1"/>
    <col min="2316" max="2316" width="12.28515625" style="2" bestFit="1" customWidth="1"/>
    <col min="2317" max="2567" width="9.140625" style="2"/>
    <col min="2568" max="2569" width="9.85546875" style="2" bestFit="1" customWidth="1"/>
    <col min="2570" max="2570" width="12" style="2" bestFit="1" customWidth="1"/>
    <col min="2571" max="2571" width="10.28515625" style="2" bestFit="1" customWidth="1"/>
    <col min="2572" max="2572" width="12.28515625" style="2" bestFit="1" customWidth="1"/>
    <col min="2573" max="2823" width="9.140625" style="2"/>
    <col min="2824" max="2825" width="9.85546875" style="2" bestFit="1" customWidth="1"/>
    <col min="2826" max="2826" width="12" style="2" bestFit="1" customWidth="1"/>
    <col min="2827" max="2827" width="10.28515625" style="2" bestFit="1" customWidth="1"/>
    <col min="2828" max="2828" width="12.28515625" style="2" bestFit="1" customWidth="1"/>
    <col min="2829" max="3079" width="9.140625" style="2"/>
    <col min="3080" max="3081" width="9.85546875" style="2" bestFit="1" customWidth="1"/>
    <col min="3082" max="3082" width="12" style="2" bestFit="1" customWidth="1"/>
    <col min="3083" max="3083" width="10.28515625" style="2" bestFit="1" customWidth="1"/>
    <col min="3084" max="3084" width="12.28515625" style="2" bestFit="1" customWidth="1"/>
    <col min="3085" max="3335" width="9.140625" style="2"/>
    <col min="3336" max="3337" width="9.85546875" style="2" bestFit="1" customWidth="1"/>
    <col min="3338" max="3338" width="12" style="2" bestFit="1" customWidth="1"/>
    <col min="3339" max="3339" width="10.28515625" style="2" bestFit="1" customWidth="1"/>
    <col min="3340" max="3340" width="12.28515625" style="2" bestFit="1" customWidth="1"/>
    <col min="3341" max="3591" width="9.140625" style="2"/>
    <col min="3592" max="3593" width="9.85546875" style="2" bestFit="1" customWidth="1"/>
    <col min="3594" max="3594" width="12" style="2" bestFit="1" customWidth="1"/>
    <col min="3595" max="3595" width="10.28515625" style="2" bestFit="1" customWidth="1"/>
    <col min="3596" max="3596" width="12.28515625" style="2" bestFit="1" customWidth="1"/>
    <col min="3597" max="3847" width="9.140625" style="2"/>
    <col min="3848" max="3849" width="9.85546875" style="2" bestFit="1" customWidth="1"/>
    <col min="3850" max="3850" width="12" style="2" bestFit="1" customWidth="1"/>
    <col min="3851" max="3851" width="10.28515625" style="2" bestFit="1" customWidth="1"/>
    <col min="3852" max="3852" width="12.28515625" style="2" bestFit="1" customWidth="1"/>
    <col min="3853" max="4103" width="9.140625" style="2"/>
    <col min="4104" max="4105" width="9.85546875" style="2" bestFit="1" customWidth="1"/>
    <col min="4106" max="4106" width="12" style="2" bestFit="1" customWidth="1"/>
    <col min="4107" max="4107" width="10.28515625" style="2" bestFit="1" customWidth="1"/>
    <col min="4108" max="4108" width="12.28515625" style="2" bestFit="1" customWidth="1"/>
    <col min="4109" max="4359" width="9.140625" style="2"/>
    <col min="4360" max="4361" width="9.85546875" style="2" bestFit="1" customWidth="1"/>
    <col min="4362" max="4362" width="12" style="2" bestFit="1" customWidth="1"/>
    <col min="4363" max="4363" width="10.28515625" style="2" bestFit="1" customWidth="1"/>
    <col min="4364" max="4364" width="12.28515625" style="2" bestFit="1" customWidth="1"/>
    <col min="4365" max="4615" width="9.140625" style="2"/>
    <col min="4616" max="4617" width="9.85546875" style="2" bestFit="1" customWidth="1"/>
    <col min="4618" max="4618" width="12" style="2" bestFit="1" customWidth="1"/>
    <col min="4619" max="4619" width="10.28515625" style="2" bestFit="1" customWidth="1"/>
    <col min="4620" max="4620" width="12.28515625" style="2" bestFit="1" customWidth="1"/>
    <col min="4621" max="4871" width="9.140625" style="2"/>
    <col min="4872" max="4873" width="9.85546875" style="2" bestFit="1" customWidth="1"/>
    <col min="4874" max="4874" width="12" style="2" bestFit="1" customWidth="1"/>
    <col min="4875" max="4875" width="10.28515625" style="2" bestFit="1" customWidth="1"/>
    <col min="4876" max="4876" width="12.28515625" style="2" bestFit="1" customWidth="1"/>
    <col min="4877" max="5127" width="9.140625" style="2"/>
    <col min="5128" max="5129" width="9.85546875" style="2" bestFit="1" customWidth="1"/>
    <col min="5130" max="5130" width="12" style="2" bestFit="1" customWidth="1"/>
    <col min="5131" max="5131" width="10.28515625" style="2" bestFit="1" customWidth="1"/>
    <col min="5132" max="5132" width="12.28515625" style="2" bestFit="1" customWidth="1"/>
    <col min="5133" max="5383" width="9.140625" style="2"/>
    <col min="5384" max="5385" width="9.85546875" style="2" bestFit="1" customWidth="1"/>
    <col min="5386" max="5386" width="12" style="2" bestFit="1" customWidth="1"/>
    <col min="5387" max="5387" width="10.28515625" style="2" bestFit="1" customWidth="1"/>
    <col min="5388" max="5388" width="12.28515625" style="2" bestFit="1" customWidth="1"/>
    <col min="5389" max="5639" width="9.140625" style="2"/>
    <col min="5640" max="5641" width="9.85546875" style="2" bestFit="1" customWidth="1"/>
    <col min="5642" max="5642" width="12" style="2" bestFit="1" customWidth="1"/>
    <col min="5643" max="5643" width="10.28515625" style="2" bestFit="1" customWidth="1"/>
    <col min="5644" max="5644" width="12.28515625" style="2" bestFit="1" customWidth="1"/>
    <col min="5645" max="5895" width="9.140625" style="2"/>
    <col min="5896" max="5897" width="9.85546875" style="2" bestFit="1" customWidth="1"/>
    <col min="5898" max="5898" width="12" style="2" bestFit="1" customWidth="1"/>
    <col min="5899" max="5899" width="10.28515625" style="2" bestFit="1" customWidth="1"/>
    <col min="5900" max="5900" width="12.28515625" style="2" bestFit="1" customWidth="1"/>
    <col min="5901" max="6151" width="9.140625" style="2"/>
    <col min="6152" max="6153" width="9.85546875" style="2" bestFit="1" customWidth="1"/>
    <col min="6154" max="6154" width="12" style="2" bestFit="1" customWidth="1"/>
    <col min="6155" max="6155" width="10.28515625" style="2" bestFit="1" customWidth="1"/>
    <col min="6156" max="6156" width="12.28515625" style="2" bestFit="1" customWidth="1"/>
    <col min="6157" max="6407" width="9.140625" style="2"/>
    <col min="6408" max="6409" width="9.85546875" style="2" bestFit="1" customWidth="1"/>
    <col min="6410" max="6410" width="12" style="2" bestFit="1" customWidth="1"/>
    <col min="6411" max="6411" width="10.28515625" style="2" bestFit="1" customWidth="1"/>
    <col min="6412" max="6412" width="12.28515625" style="2" bestFit="1" customWidth="1"/>
    <col min="6413" max="6663" width="9.140625" style="2"/>
    <col min="6664" max="6665" width="9.85546875" style="2" bestFit="1" customWidth="1"/>
    <col min="6666" max="6666" width="12" style="2" bestFit="1" customWidth="1"/>
    <col min="6667" max="6667" width="10.28515625" style="2" bestFit="1" customWidth="1"/>
    <col min="6668" max="6668" width="12.28515625" style="2" bestFit="1" customWidth="1"/>
    <col min="6669" max="6919" width="9.140625" style="2"/>
    <col min="6920" max="6921" width="9.85546875" style="2" bestFit="1" customWidth="1"/>
    <col min="6922" max="6922" width="12" style="2" bestFit="1" customWidth="1"/>
    <col min="6923" max="6923" width="10.28515625" style="2" bestFit="1" customWidth="1"/>
    <col min="6924" max="6924" width="12.28515625" style="2" bestFit="1" customWidth="1"/>
    <col min="6925" max="7175" width="9.140625" style="2"/>
    <col min="7176" max="7177" width="9.85546875" style="2" bestFit="1" customWidth="1"/>
    <col min="7178" max="7178" width="12" style="2" bestFit="1" customWidth="1"/>
    <col min="7179" max="7179" width="10.28515625" style="2" bestFit="1" customWidth="1"/>
    <col min="7180" max="7180" width="12.28515625" style="2" bestFit="1" customWidth="1"/>
    <col min="7181" max="7431" width="9.140625" style="2"/>
    <col min="7432" max="7433" width="9.85546875" style="2" bestFit="1" customWidth="1"/>
    <col min="7434" max="7434" width="12" style="2" bestFit="1" customWidth="1"/>
    <col min="7435" max="7435" width="10.28515625" style="2" bestFit="1" customWidth="1"/>
    <col min="7436" max="7436" width="12.28515625" style="2" bestFit="1" customWidth="1"/>
    <col min="7437" max="7687" width="9.140625" style="2"/>
    <col min="7688" max="7689" width="9.85546875" style="2" bestFit="1" customWidth="1"/>
    <col min="7690" max="7690" width="12" style="2" bestFit="1" customWidth="1"/>
    <col min="7691" max="7691" width="10.28515625" style="2" bestFit="1" customWidth="1"/>
    <col min="7692" max="7692" width="12.28515625" style="2" bestFit="1" customWidth="1"/>
    <col min="7693" max="7943" width="9.140625" style="2"/>
    <col min="7944" max="7945" width="9.85546875" style="2" bestFit="1" customWidth="1"/>
    <col min="7946" max="7946" width="12" style="2" bestFit="1" customWidth="1"/>
    <col min="7947" max="7947" width="10.28515625" style="2" bestFit="1" customWidth="1"/>
    <col min="7948" max="7948" width="12.28515625" style="2" bestFit="1" customWidth="1"/>
    <col min="7949" max="8199" width="9.140625" style="2"/>
    <col min="8200" max="8201" width="9.85546875" style="2" bestFit="1" customWidth="1"/>
    <col min="8202" max="8202" width="12" style="2" bestFit="1" customWidth="1"/>
    <col min="8203" max="8203" width="10.28515625" style="2" bestFit="1" customWidth="1"/>
    <col min="8204" max="8204" width="12.28515625" style="2" bestFit="1" customWidth="1"/>
    <col min="8205" max="8455" width="9.140625" style="2"/>
    <col min="8456" max="8457" width="9.85546875" style="2" bestFit="1" customWidth="1"/>
    <col min="8458" max="8458" width="12" style="2" bestFit="1" customWidth="1"/>
    <col min="8459" max="8459" width="10.28515625" style="2" bestFit="1" customWidth="1"/>
    <col min="8460" max="8460" width="12.28515625" style="2" bestFit="1" customWidth="1"/>
    <col min="8461" max="8711" width="9.140625" style="2"/>
    <col min="8712" max="8713" width="9.85546875" style="2" bestFit="1" customWidth="1"/>
    <col min="8714" max="8714" width="12" style="2" bestFit="1" customWidth="1"/>
    <col min="8715" max="8715" width="10.28515625" style="2" bestFit="1" customWidth="1"/>
    <col min="8716" max="8716" width="12.28515625" style="2" bestFit="1" customWidth="1"/>
    <col min="8717" max="8967" width="9.140625" style="2"/>
    <col min="8968" max="8969" width="9.85546875" style="2" bestFit="1" customWidth="1"/>
    <col min="8970" max="8970" width="12" style="2" bestFit="1" customWidth="1"/>
    <col min="8971" max="8971" width="10.28515625" style="2" bestFit="1" customWidth="1"/>
    <col min="8972" max="8972" width="12.28515625" style="2" bestFit="1" customWidth="1"/>
    <col min="8973" max="9223" width="9.140625" style="2"/>
    <col min="9224" max="9225" width="9.85546875" style="2" bestFit="1" customWidth="1"/>
    <col min="9226" max="9226" width="12" style="2" bestFit="1" customWidth="1"/>
    <col min="9227" max="9227" width="10.28515625" style="2" bestFit="1" customWidth="1"/>
    <col min="9228" max="9228" width="12.28515625" style="2" bestFit="1" customWidth="1"/>
    <col min="9229" max="9479" width="9.140625" style="2"/>
    <col min="9480" max="9481" width="9.85546875" style="2" bestFit="1" customWidth="1"/>
    <col min="9482" max="9482" width="12" style="2" bestFit="1" customWidth="1"/>
    <col min="9483" max="9483" width="10.28515625" style="2" bestFit="1" customWidth="1"/>
    <col min="9484" max="9484" width="12.28515625" style="2" bestFit="1" customWidth="1"/>
    <col min="9485" max="9735" width="9.140625" style="2"/>
    <col min="9736" max="9737" width="9.85546875" style="2" bestFit="1" customWidth="1"/>
    <col min="9738" max="9738" width="12" style="2" bestFit="1" customWidth="1"/>
    <col min="9739" max="9739" width="10.28515625" style="2" bestFit="1" customWidth="1"/>
    <col min="9740" max="9740" width="12.28515625" style="2" bestFit="1" customWidth="1"/>
    <col min="9741" max="9991" width="9.140625" style="2"/>
    <col min="9992" max="9993" width="9.85546875" style="2" bestFit="1" customWidth="1"/>
    <col min="9994" max="9994" width="12" style="2" bestFit="1" customWidth="1"/>
    <col min="9995" max="9995" width="10.28515625" style="2" bestFit="1" customWidth="1"/>
    <col min="9996" max="9996" width="12.28515625" style="2" bestFit="1" customWidth="1"/>
    <col min="9997" max="10247" width="9.140625" style="2"/>
    <col min="10248" max="10249" width="9.85546875" style="2" bestFit="1" customWidth="1"/>
    <col min="10250" max="10250" width="12" style="2" bestFit="1" customWidth="1"/>
    <col min="10251" max="10251" width="10.28515625" style="2" bestFit="1" customWidth="1"/>
    <col min="10252" max="10252" width="12.28515625" style="2" bestFit="1" customWidth="1"/>
    <col min="10253" max="10503" width="9.140625" style="2"/>
    <col min="10504" max="10505" width="9.85546875" style="2" bestFit="1" customWidth="1"/>
    <col min="10506" max="10506" width="12" style="2" bestFit="1" customWidth="1"/>
    <col min="10507" max="10507" width="10.28515625" style="2" bestFit="1" customWidth="1"/>
    <col min="10508" max="10508" width="12.28515625" style="2" bestFit="1" customWidth="1"/>
    <col min="10509" max="10759" width="9.140625" style="2"/>
    <col min="10760" max="10761" width="9.85546875" style="2" bestFit="1" customWidth="1"/>
    <col min="10762" max="10762" width="12" style="2" bestFit="1" customWidth="1"/>
    <col min="10763" max="10763" width="10.28515625" style="2" bestFit="1" customWidth="1"/>
    <col min="10764" max="10764" width="12.28515625" style="2" bestFit="1" customWidth="1"/>
    <col min="10765" max="11015" width="9.140625" style="2"/>
    <col min="11016" max="11017" width="9.85546875" style="2" bestFit="1" customWidth="1"/>
    <col min="11018" max="11018" width="12" style="2" bestFit="1" customWidth="1"/>
    <col min="11019" max="11019" width="10.28515625" style="2" bestFit="1" customWidth="1"/>
    <col min="11020" max="11020" width="12.28515625" style="2" bestFit="1" customWidth="1"/>
    <col min="11021" max="11271" width="9.140625" style="2"/>
    <col min="11272" max="11273" width="9.85546875" style="2" bestFit="1" customWidth="1"/>
    <col min="11274" max="11274" width="12" style="2" bestFit="1" customWidth="1"/>
    <col min="11275" max="11275" width="10.28515625" style="2" bestFit="1" customWidth="1"/>
    <col min="11276" max="11276" width="12.28515625" style="2" bestFit="1" customWidth="1"/>
    <col min="11277" max="11527" width="9.140625" style="2"/>
    <col min="11528" max="11529" width="9.85546875" style="2" bestFit="1" customWidth="1"/>
    <col min="11530" max="11530" width="12" style="2" bestFit="1" customWidth="1"/>
    <col min="11531" max="11531" width="10.28515625" style="2" bestFit="1" customWidth="1"/>
    <col min="11532" max="11532" width="12.28515625" style="2" bestFit="1" customWidth="1"/>
    <col min="11533" max="11783" width="9.140625" style="2"/>
    <col min="11784" max="11785" width="9.85546875" style="2" bestFit="1" customWidth="1"/>
    <col min="11786" max="11786" width="12" style="2" bestFit="1" customWidth="1"/>
    <col min="11787" max="11787" width="10.28515625" style="2" bestFit="1" customWidth="1"/>
    <col min="11788" max="11788" width="12.28515625" style="2" bestFit="1" customWidth="1"/>
    <col min="11789" max="12039" width="9.140625" style="2"/>
    <col min="12040" max="12041" width="9.85546875" style="2" bestFit="1" customWidth="1"/>
    <col min="12042" max="12042" width="12" style="2" bestFit="1" customWidth="1"/>
    <col min="12043" max="12043" width="10.28515625" style="2" bestFit="1" customWidth="1"/>
    <col min="12044" max="12044" width="12.28515625" style="2" bestFit="1" customWidth="1"/>
    <col min="12045" max="12295" width="9.140625" style="2"/>
    <col min="12296" max="12297" width="9.85546875" style="2" bestFit="1" customWidth="1"/>
    <col min="12298" max="12298" width="12" style="2" bestFit="1" customWidth="1"/>
    <col min="12299" max="12299" width="10.28515625" style="2" bestFit="1" customWidth="1"/>
    <col min="12300" max="12300" width="12.28515625" style="2" bestFit="1" customWidth="1"/>
    <col min="12301" max="12551" width="9.140625" style="2"/>
    <col min="12552" max="12553" width="9.85546875" style="2" bestFit="1" customWidth="1"/>
    <col min="12554" max="12554" width="12" style="2" bestFit="1" customWidth="1"/>
    <col min="12555" max="12555" width="10.28515625" style="2" bestFit="1" customWidth="1"/>
    <col min="12556" max="12556" width="12.28515625" style="2" bestFit="1" customWidth="1"/>
    <col min="12557" max="12807" width="9.140625" style="2"/>
    <col min="12808" max="12809" width="9.85546875" style="2" bestFit="1" customWidth="1"/>
    <col min="12810" max="12810" width="12" style="2" bestFit="1" customWidth="1"/>
    <col min="12811" max="12811" width="10.28515625" style="2" bestFit="1" customWidth="1"/>
    <col min="12812" max="12812" width="12.28515625" style="2" bestFit="1" customWidth="1"/>
    <col min="12813" max="13063" width="9.140625" style="2"/>
    <col min="13064" max="13065" width="9.85546875" style="2" bestFit="1" customWidth="1"/>
    <col min="13066" max="13066" width="12" style="2" bestFit="1" customWidth="1"/>
    <col min="13067" max="13067" width="10.28515625" style="2" bestFit="1" customWidth="1"/>
    <col min="13068" max="13068" width="12.28515625" style="2" bestFit="1" customWidth="1"/>
    <col min="13069" max="13319" width="9.140625" style="2"/>
    <col min="13320" max="13321" width="9.85546875" style="2" bestFit="1" customWidth="1"/>
    <col min="13322" max="13322" width="12" style="2" bestFit="1" customWidth="1"/>
    <col min="13323" max="13323" width="10.28515625" style="2" bestFit="1" customWidth="1"/>
    <col min="13324" max="13324" width="12.28515625" style="2" bestFit="1" customWidth="1"/>
    <col min="13325" max="13575" width="9.140625" style="2"/>
    <col min="13576" max="13577" width="9.85546875" style="2" bestFit="1" customWidth="1"/>
    <col min="13578" max="13578" width="12" style="2" bestFit="1" customWidth="1"/>
    <col min="13579" max="13579" width="10.28515625" style="2" bestFit="1" customWidth="1"/>
    <col min="13580" max="13580" width="12.28515625" style="2" bestFit="1" customWidth="1"/>
    <col min="13581" max="13831" width="9.140625" style="2"/>
    <col min="13832" max="13833" width="9.85546875" style="2" bestFit="1" customWidth="1"/>
    <col min="13834" max="13834" width="12" style="2" bestFit="1" customWidth="1"/>
    <col min="13835" max="13835" width="10.28515625" style="2" bestFit="1" customWidth="1"/>
    <col min="13836" max="13836" width="12.28515625" style="2" bestFit="1" customWidth="1"/>
    <col min="13837" max="14087" width="9.140625" style="2"/>
    <col min="14088" max="14089" width="9.85546875" style="2" bestFit="1" customWidth="1"/>
    <col min="14090" max="14090" width="12" style="2" bestFit="1" customWidth="1"/>
    <col min="14091" max="14091" width="10.28515625" style="2" bestFit="1" customWidth="1"/>
    <col min="14092" max="14092" width="12.28515625" style="2" bestFit="1" customWidth="1"/>
    <col min="14093" max="14343" width="9.140625" style="2"/>
    <col min="14344" max="14345" width="9.85546875" style="2" bestFit="1" customWidth="1"/>
    <col min="14346" max="14346" width="12" style="2" bestFit="1" customWidth="1"/>
    <col min="14347" max="14347" width="10.28515625" style="2" bestFit="1" customWidth="1"/>
    <col min="14348" max="14348" width="12.28515625" style="2" bestFit="1" customWidth="1"/>
    <col min="14349" max="14599" width="9.140625" style="2"/>
    <col min="14600" max="14601" width="9.85546875" style="2" bestFit="1" customWidth="1"/>
    <col min="14602" max="14602" width="12" style="2" bestFit="1" customWidth="1"/>
    <col min="14603" max="14603" width="10.28515625" style="2" bestFit="1" customWidth="1"/>
    <col min="14604" max="14604" width="12.28515625" style="2" bestFit="1" customWidth="1"/>
    <col min="14605" max="14855" width="9.140625" style="2"/>
    <col min="14856" max="14857" width="9.85546875" style="2" bestFit="1" customWidth="1"/>
    <col min="14858" max="14858" width="12" style="2" bestFit="1" customWidth="1"/>
    <col min="14859" max="14859" width="10.28515625" style="2" bestFit="1" customWidth="1"/>
    <col min="14860" max="14860" width="12.28515625" style="2" bestFit="1" customWidth="1"/>
    <col min="14861" max="15111" width="9.140625" style="2"/>
    <col min="15112" max="15113" width="9.85546875" style="2" bestFit="1" customWidth="1"/>
    <col min="15114" max="15114" width="12" style="2" bestFit="1" customWidth="1"/>
    <col min="15115" max="15115" width="10.28515625" style="2" bestFit="1" customWidth="1"/>
    <col min="15116" max="15116" width="12.28515625" style="2" bestFit="1" customWidth="1"/>
    <col min="15117" max="15367" width="9.140625" style="2"/>
    <col min="15368" max="15369" width="9.85546875" style="2" bestFit="1" customWidth="1"/>
    <col min="15370" max="15370" width="12" style="2" bestFit="1" customWidth="1"/>
    <col min="15371" max="15371" width="10.28515625" style="2" bestFit="1" customWidth="1"/>
    <col min="15372" max="15372" width="12.28515625" style="2" bestFit="1" customWidth="1"/>
    <col min="15373" max="15623" width="9.140625" style="2"/>
    <col min="15624" max="15625" width="9.85546875" style="2" bestFit="1" customWidth="1"/>
    <col min="15626" max="15626" width="12" style="2" bestFit="1" customWidth="1"/>
    <col min="15627" max="15627" width="10.28515625" style="2" bestFit="1" customWidth="1"/>
    <col min="15628" max="15628" width="12.28515625" style="2" bestFit="1" customWidth="1"/>
    <col min="15629" max="15879" width="9.140625" style="2"/>
    <col min="15880" max="15881" width="9.85546875" style="2" bestFit="1" customWidth="1"/>
    <col min="15882" max="15882" width="12" style="2" bestFit="1" customWidth="1"/>
    <col min="15883" max="15883" width="10.28515625" style="2" bestFit="1" customWidth="1"/>
    <col min="15884" max="15884" width="12.28515625" style="2" bestFit="1" customWidth="1"/>
    <col min="15885" max="16135" width="9.140625" style="2"/>
    <col min="16136" max="16137" width="9.85546875" style="2" bestFit="1" customWidth="1"/>
    <col min="16138" max="16138" width="12" style="2" bestFit="1" customWidth="1"/>
    <col min="16139" max="16139" width="10.28515625" style="2" bestFit="1" customWidth="1"/>
    <col min="16140" max="16140" width="12.28515625" style="2" bestFit="1" customWidth="1"/>
    <col min="16141" max="16384" width="9.140625" style="2"/>
  </cols>
  <sheetData>
    <row r="1" spans="1:9" ht="12.75" customHeight="1" x14ac:dyDescent="0.2">
      <c r="A1" s="225" t="s">
        <v>283</v>
      </c>
      <c r="B1" s="248"/>
      <c r="C1" s="248"/>
      <c r="D1" s="248"/>
      <c r="E1" s="248"/>
      <c r="F1" s="248"/>
      <c r="G1" s="248"/>
      <c r="H1" s="248"/>
      <c r="I1" s="248"/>
    </row>
    <row r="2" spans="1:9" ht="12.75" customHeight="1" x14ac:dyDescent="0.2">
      <c r="A2" s="224" t="s">
        <v>513</v>
      </c>
      <c r="B2" s="190"/>
      <c r="C2" s="190"/>
      <c r="D2" s="190"/>
      <c r="E2" s="190"/>
      <c r="F2" s="190"/>
      <c r="G2" s="190"/>
      <c r="H2" s="190"/>
      <c r="I2" s="190"/>
    </row>
    <row r="3" spans="1:9" x14ac:dyDescent="0.2">
      <c r="A3" s="238" t="s">
        <v>492</v>
      </c>
      <c r="B3" s="290"/>
      <c r="C3" s="290"/>
      <c r="D3" s="290"/>
      <c r="E3" s="290"/>
      <c r="F3" s="290"/>
      <c r="G3" s="290"/>
      <c r="H3" s="290"/>
      <c r="I3" s="290"/>
    </row>
    <row r="4" spans="1:9" x14ac:dyDescent="0.2">
      <c r="A4" s="252" t="s">
        <v>284</v>
      </c>
      <c r="B4" s="193"/>
      <c r="C4" s="193"/>
      <c r="D4" s="193"/>
      <c r="E4" s="193"/>
      <c r="F4" s="193"/>
      <c r="G4" s="193"/>
      <c r="H4" s="193"/>
      <c r="I4" s="194"/>
    </row>
    <row r="5" spans="1:9" ht="24" thickBot="1" x14ac:dyDescent="0.25">
      <c r="A5" s="263" t="s">
        <v>285</v>
      </c>
      <c r="B5" s="264"/>
      <c r="C5" s="264"/>
      <c r="D5" s="264"/>
      <c r="E5" s="264"/>
      <c r="F5" s="265"/>
      <c r="G5" s="11" t="s">
        <v>286</v>
      </c>
      <c r="H5" s="44" t="s">
        <v>287</v>
      </c>
      <c r="I5" s="44" t="s">
        <v>288</v>
      </c>
    </row>
    <row r="6" spans="1:9" x14ac:dyDescent="0.2">
      <c r="A6" s="266">
        <v>1</v>
      </c>
      <c r="B6" s="267"/>
      <c r="C6" s="267"/>
      <c r="D6" s="267"/>
      <c r="E6" s="267"/>
      <c r="F6" s="268"/>
      <c r="G6" s="13">
        <v>2</v>
      </c>
      <c r="H6" s="19" t="s">
        <v>289</v>
      </c>
      <c r="I6" s="19" t="s">
        <v>290</v>
      </c>
    </row>
    <row r="7" spans="1:9" x14ac:dyDescent="0.2">
      <c r="A7" s="269" t="s">
        <v>291</v>
      </c>
      <c r="B7" s="285"/>
      <c r="C7" s="285"/>
      <c r="D7" s="285"/>
      <c r="E7" s="285"/>
      <c r="F7" s="285"/>
      <c r="G7" s="285"/>
      <c r="H7" s="285"/>
      <c r="I7" s="286"/>
    </row>
    <row r="8" spans="1:9" x14ac:dyDescent="0.2">
      <c r="A8" s="289" t="s">
        <v>292</v>
      </c>
      <c r="B8" s="289"/>
      <c r="C8" s="289"/>
      <c r="D8" s="289"/>
      <c r="E8" s="289"/>
      <c r="F8" s="289"/>
      <c r="G8" s="14">
        <v>1</v>
      </c>
      <c r="H8" s="49">
        <v>0</v>
      </c>
      <c r="I8" s="49">
        <v>0</v>
      </c>
    </row>
    <row r="9" spans="1:9" x14ac:dyDescent="0.2">
      <c r="A9" s="229" t="s">
        <v>293</v>
      </c>
      <c r="B9" s="229"/>
      <c r="C9" s="229"/>
      <c r="D9" s="229"/>
      <c r="E9" s="229"/>
      <c r="F9" s="229"/>
      <c r="G9" s="15">
        <v>2</v>
      </c>
      <c r="H9" s="50">
        <v>0</v>
      </c>
      <c r="I9" s="50">
        <v>0</v>
      </c>
    </row>
    <row r="10" spans="1:9" x14ac:dyDescent="0.2">
      <c r="A10" s="229" t="s">
        <v>294</v>
      </c>
      <c r="B10" s="229"/>
      <c r="C10" s="229"/>
      <c r="D10" s="229"/>
      <c r="E10" s="229"/>
      <c r="F10" s="229"/>
      <c r="G10" s="15">
        <v>3</v>
      </c>
      <c r="H10" s="50">
        <v>0</v>
      </c>
      <c r="I10" s="50">
        <v>0</v>
      </c>
    </row>
    <row r="11" spans="1:9" x14ac:dyDescent="0.2">
      <c r="A11" s="229" t="s">
        <v>295</v>
      </c>
      <c r="B11" s="229"/>
      <c r="C11" s="229"/>
      <c r="D11" s="229"/>
      <c r="E11" s="229"/>
      <c r="F11" s="229"/>
      <c r="G11" s="15">
        <v>4</v>
      </c>
      <c r="H11" s="50">
        <v>0</v>
      </c>
      <c r="I11" s="50">
        <v>0</v>
      </c>
    </row>
    <row r="12" spans="1:9" x14ac:dyDescent="0.2">
      <c r="A12" s="229" t="s">
        <v>408</v>
      </c>
      <c r="B12" s="229"/>
      <c r="C12" s="229"/>
      <c r="D12" s="229"/>
      <c r="E12" s="229"/>
      <c r="F12" s="229"/>
      <c r="G12" s="15">
        <v>5</v>
      </c>
      <c r="H12" s="50">
        <v>0</v>
      </c>
      <c r="I12" s="50">
        <v>0</v>
      </c>
    </row>
    <row r="13" spans="1:9" x14ac:dyDescent="0.2">
      <c r="A13" s="240" t="s">
        <v>409</v>
      </c>
      <c r="B13" s="240"/>
      <c r="C13" s="240"/>
      <c r="D13" s="240"/>
      <c r="E13" s="240"/>
      <c r="F13" s="240"/>
      <c r="G13" s="16">
        <v>6</v>
      </c>
      <c r="H13" s="51">
        <f>SUM(H8:H12)</f>
        <v>0</v>
      </c>
      <c r="I13" s="51">
        <f>SUM(I8:I12)</f>
        <v>0</v>
      </c>
    </row>
    <row r="14" spans="1:9" x14ac:dyDescent="0.2">
      <c r="A14" s="229" t="s">
        <v>410</v>
      </c>
      <c r="B14" s="229"/>
      <c r="C14" s="229"/>
      <c r="D14" s="229"/>
      <c r="E14" s="229"/>
      <c r="F14" s="229"/>
      <c r="G14" s="15">
        <v>7</v>
      </c>
      <c r="H14" s="50">
        <v>0</v>
      </c>
      <c r="I14" s="50">
        <v>0</v>
      </c>
    </row>
    <row r="15" spans="1:9" x14ac:dyDescent="0.2">
      <c r="A15" s="229" t="s">
        <v>411</v>
      </c>
      <c r="B15" s="229"/>
      <c r="C15" s="229"/>
      <c r="D15" s="229"/>
      <c r="E15" s="229"/>
      <c r="F15" s="229"/>
      <c r="G15" s="15">
        <v>8</v>
      </c>
      <c r="H15" s="50">
        <v>0</v>
      </c>
      <c r="I15" s="50">
        <v>0</v>
      </c>
    </row>
    <row r="16" spans="1:9" x14ac:dyDescent="0.2">
      <c r="A16" s="229" t="s">
        <v>413</v>
      </c>
      <c r="B16" s="229"/>
      <c r="C16" s="229"/>
      <c r="D16" s="229"/>
      <c r="E16" s="229"/>
      <c r="F16" s="229"/>
      <c r="G16" s="15">
        <v>9</v>
      </c>
      <c r="H16" s="50">
        <v>0</v>
      </c>
      <c r="I16" s="50">
        <v>0</v>
      </c>
    </row>
    <row r="17" spans="1:9" x14ac:dyDescent="0.2">
      <c r="A17" s="229" t="s">
        <v>414</v>
      </c>
      <c r="B17" s="229"/>
      <c r="C17" s="229"/>
      <c r="D17" s="229"/>
      <c r="E17" s="229"/>
      <c r="F17" s="229"/>
      <c r="G17" s="15">
        <v>10</v>
      </c>
      <c r="H17" s="50">
        <v>0</v>
      </c>
      <c r="I17" s="50">
        <v>0</v>
      </c>
    </row>
    <row r="18" spans="1:9" x14ac:dyDescent="0.2">
      <c r="A18" s="229" t="s">
        <v>415</v>
      </c>
      <c r="B18" s="229"/>
      <c r="C18" s="229"/>
      <c r="D18" s="229"/>
      <c r="E18" s="229"/>
      <c r="F18" s="229"/>
      <c r="G18" s="15">
        <v>11</v>
      </c>
      <c r="H18" s="50">
        <v>0</v>
      </c>
      <c r="I18" s="50">
        <v>0</v>
      </c>
    </row>
    <row r="19" spans="1:9" x14ac:dyDescent="0.2">
      <c r="A19" s="229" t="s">
        <v>416</v>
      </c>
      <c r="B19" s="229"/>
      <c r="C19" s="229"/>
      <c r="D19" s="229"/>
      <c r="E19" s="229"/>
      <c r="F19" s="229"/>
      <c r="G19" s="15">
        <v>12</v>
      </c>
      <c r="H19" s="50">
        <v>0</v>
      </c>
      <c r="I19" s="50">
        <v>0</v>
      </c>
    </row>
    <row r="20" spans="1:9" ht="25.9" customHeight="1" x14ac:dyDescent="0.2">
      <c r="A20" s="287" t="s">
        <v>417</v>
      </c>
      <c r="B20" s="288"/>
      <c r="C20" s="288"/>
      <c r="D20" s="288"/>
      <c r="E20" s="288"/>
      <c r="F20" s="288"/>
      <c r="G20" s="17">
        <v>13</v>
      </c>
      <c r="H20" s="52">
        <f>H14+H15+H16+H17+H18+H19</f>
        <v>0</v>
      </c>
      <c r="I20" s="52">
        <f>I14+I15+I16+I17+I18+I19</f>
        <v>0</v>
      </c>
    </row>
    <row r="21" spans="1:9" ht="25.9" customHeight="1" x14ac:dyDescent="0.2">
      <c r="A21" s="287" t="s">
        <v>418</v>
      </c>
      <c r="B21" s="288"/>
      <c r="C21" s="288"/>
      <c r="D21" s="288"/>
      <c r="E21" s="288"/>
      <c r="F21" s="288"/>
      <c r="G21" s="17">
        <v>14</v>
      </c>
      <c r="H21" s="52">
        <f>H13+H20</f>
        <v>0</v>
      </c>
      <c r="I21" s="52">
        <f>I13+I20</f>
        <v>0</v>
      </c>
    </row>
    <row r="22" spans="1:9" x14ac:dyDescent="0.2">
      <c r="A22" s="269" t="s">
        <v>296</v>
      </c>
      <c r="B22" s="285"/>
      <c r="C22" s="285"/>
      <c r="D22" s="285"/>
      <c r="E22" s="285"/>
      <c r="F22" s="285"/>
      <c r="G22" s="285"/>
      <c r="H22" s="285"/>
      <c r="I22" s="286"/>
    </row>
    <row r="23" spans="1:9" ht="26.45" customHeight="1" x14ac:dyDescent="0.2">
      <c r="A23" s="289" t="s">
        <v>412</v>
      </c>
      <c r="B23" s="289"/>
      <c r="C23" s="289"/>
      <c r="D23" s="289"/>
      <c r="E23" s="289"/>
      <c r="F23" s="289"/>
      <c r="G23" s="14">
        <v>15</v>
      </c>
      <c r="H23" s="49">
        <v>0</v>
      </c>
      <c r="I23" s="49">
        <v>0</v>
      </c>
    </row>
    <row r="24" spans="1:9" x14ac:dyDescent="0.2">
      <c r="A24" s="229" t="s">
        <v>297</v>
      </c>
      <c r="B24" s="229"/>
      <c r="C24" s="229"/>
      <c r="D24" s="229"/>
      <c r="E24" s="229"/>
      <c r="F24" s="229"/>
      <c r="G24" s="14">
        <v>16</v>
      </c>
      <c r="H24" s="50">
        <v>0</v>
      </c>
      <c r="I24" s="50">
        <v>0</v>
      </c>
    </row>
    <row r="25" spans="1:9" x14ac:dyDescent="0.2">
      <c r="A25" s="229" t="s">
        <v>298</v>
      </c>
      <c r="B25" s="229"/>
      <c r="C25" s="229"/>
      <c r="D25" s="229"/>
      <c r="E25" s="229"/>
      <c r="F25" s="229"/>
      <c r="G25" s="14">
        <v>17</v>
      </c>
      <c r="H25" s="50">
        <v>0</v>
      </c>
      <c r="I25" s="50">
        <v>0</v>
      </c>
    </row>
    <row r="26" spans="1:9" x14ac:dyDescent="0.2">
      <c r="A26" s="229" t="s">
        <v>299</v>
      </c>
      <c r="B26" s="229"/>
      <c r="C26" s="229"/>
      <c r="D26" s="229"/>
      <c r="E26" s="229"/>
      <c r="F26" s="229"/>
      <c r="G26" s="14">
        <v>18</v>
      </c>
      <c r="H26" s="50">
        <v>0</v>
      </c>
      <c r="I26" s="50">
        <v>0</v>
      </c>
    </row>
    <row r="27" spans="1:9" x14ac:dyDescent="0.2">
      <c r="A27" s="229" t="s">
        <v>300</v>
      </c>
      <c r="B27" s="229"/>
      <c r="C27" s="229"/>
      <c r="D27" s="229"/>
      <c r="E27" s="229"/>
      <c r="F27" s="229"/>
      <c r="G27" s="14">
        <v>19</v>
      </c>
      <c r="H27" s="50">
        <v>0</v>
      </c>
      <c r="I27" s="50">
        <v>0</v>
      </c>
    </row>
    <row r="28" spans="1:9" x14ac:dyDescent="0.2">
      <c r="A28" s="229" t="s">
        <v>301</v>
      </c>
      <c r="B28" s="229"/>
      <c r="C28" s="229"/>
      <c r="D28" s="229"/>
      <c r="E28" s="229"/>
      <c r="F28" s="229"/>
      <c r="G28" s="14">
        <v>20</v>
      </c>
      <c r="H28" s="50">
        <v>0</v>
      </c>
      <c r="I28" s="50">
        <v>0</v>
      </c>
    </row>
    <row r="29" spans="1:9" ht="25.15" customHeight="1" x14ac:dyDescent="0.2">
      <c r="A29" s="240" t="s">
        <v>419</v>
      </c>
      <c r="B29" s="240"/>
      <c r="C29" s="240"/>
      <c r="D29" s="240"/>
      <c r="E29" s="240"/>
      <c r="F29" s="240"/>
      <c r="G29" s="16">
        <v>21</v>
      </c>
      <c r="H29" s="51">
        <f>SUM(H23:H28)</f>
        <v>0</v>
      </c>
      <c r="I29" s="51">
        <f>SUM(I23:I28)</f>
        <v>0</v>
      </c>
    </row>
    <row r="30" spans="1:9" ht="21" customHeight="1" x14ac:dyDescent="0.2">
      <c r="A30" s="229" t="s">
        <v>302</v>
      </c>
      <c r="B30" s="229"/>
      <c r="C30" s="229"/>
      <c r="D30" s="229"/>
      <c r="E30" s="229"/>
      <c r="F30" s="229"/>
      <c r="G30" s="15">
        <v>22</v>
      </c>
      <c r="H30" s="50">
        <v>0</v>
      </c>
      <c r="I30" s="50">
        <v>0</v>
      </c>
    </row>
    <row r="31" spans="1:9" x14ac:dyDescent="0.2">
      <c r="A31" s="229" t="s">
        <v>303</v>
      </c>
      <c r="B31" s="229"/>
      <c r="C31" s="229"/>
      <c r="D31" s="229"/>
      <c r="E31" s="229"/>
      <c r="F31" s="229"/>
      <c r="G31" s="15">
        <v>23</v>
      </c>
      <c r="H31" s="50">
        <v>0</v>
      </c>
      <c r="I31" s="50">
        <v>0</v>
      </c>
    </row>
    <row r="32" spans="1:9" x14ac:dyDescent="0.2">
      <c r="A32" s="229" t="s">
        <v>304</v>
      </c>
      <c r="B32" s="229"/>
      <c r="C32" s="229"/>
      <c r="D32" s="229"/>
      <c r="E32" s="229"/>
      <c r="F32" s="229"/>
      <c r="G32" s="15">
        <v>24</v>
      </c>
      <c r="H32" s="50">
        <v>0</v>
      </c>
      <c r="I32" s="50">
        <v>0</v>
      </c>
    </row>
    <row r="33" spans="1:9" x14ac:dyDescent="0.2">
      <c r="A33" s="229" t="s">
        <v>305</v>
      </c>
      <c r="B33" s="229"/>
      <c r="C33" s="229"/>
      <c r="D33" s="229"/>
      <c r="E33" s="229"/>
      <c r="F33" s="229"/>
      <c r="G33" s="15">
        <v>25</v>
      </c>
      <c r="H33" s="50">
        <v>0</v>
      </c>
      <c r="I33" s="50">
        <v>0</v>
      </c>
    </row>
    <row r="34" spans="1:9" x14ac:dyDescent="0.2">
      <c r="A34" s="229" t="s">
        <v>306</v>
      </c>
      <c r="B34" s="229"/>
      <c r="C34" s="229"/>
      <c r="D34" s="229"/>
      <c r="E34" s="229"/>
      <c r="F34" s="229"/>
      <c r="G34" s="15">
        <v>26</v>
      </c>
      <c r="H34" s="50">
        <v>0</v>
      </c>
      <c r="I34" s="50">
        <v>0</v>
      </c>
    </row>
    <row r="35" spans="1:9" ht="28.9" customHeight="1" x14ac:dyDescent="0.2">
      <c r="A35" s="240" t="s">
        <v>420</v>
      </c>
      <c r="B35" s="240"/>
      <c r="C35" s="240"/>
      <c r="D35" s="240"/>
      <c r="E35" s="240"/>
      <c r="F35" s="240"/>
      <c r="G35" s="16">
        <v>27</v>
      </c>
      <c r="H35" s="51">
        <f>SUM(H30:H34)</f>
        <v>0</v>
      </c>
      <c r="I35" s="51">
        <f>SUM(I30:I34)</f>
        <v>0</v>
      </c>
    </row>
    <row r="36" spans="1:9" ht="26.45" customHeight="1" x14ac:dyDescent="0.2">
      <c r="A36" s="287" t="s">
        <v>421</v>
      </c>
      <c r="B36" s="288"/>
      <c r="C36" s="288"/>
      <c r="D36" s="288"/>
      <c r="E36" s="288"/>
      <c r="F36" s="288"/>
      <c r="G36" s="17">
        <v>28</v>
      </c>
      <c r="H36" s="52">
        <f>H29+H35</f>
        <v>0</v>
      </c>
      <c r="I36" s="52">
        <f>I29+I35</f>
        <v>0</v>
      </c>
    </row>
    <row r="37" spans="1:9" x14ac:dyDescent="0.2">
      <c r="A37" s="269" t="s">
        <v>307</v>
      </c>
      <c r="B37" s="285"/>
      <c r="C37" s="285"/>
      <c r="D37" s="285"/>
      <c r="E37" s="285"/>
      <c r="F37" s="285"/>
      <c r="G37" s="285">
        <v>0</v>
      </c>
      <c r="H37" s="285"/>
      <c r="I37" s="286"/>
    </row>
    <row r="38" spans="1:9" x14ac:dyDescent="0.2">
      <c r="A38" s="284" t="s">
        <v>308</v>
      </c>
      <c r="B38" s="284"/>
      <c r="C38" s="284"/>
      <c r="D38" s="284"/>
      <c r="E38" s="284"/>
      <c r="F38" s="284"/>
      <c r="G38" s="14">
        <v>29</v>
      </c>
      <c r="H38" s="49">
        <v>0</v>
      </c>
      <c r="I38" s="49">
        <v>0</v>
      </c>
    </row>
    <row r="39" spans="1:9" ht="21.6" customHeight="1" x14ac:dyDescent="0.2">
      <c r="A39" s="174" t="s">
        <v>309</v>
      </c>
      <c r="B39" s="174"/>
      <c r="C39" s="174"/>
      <c r="D39" s="174"/>
      <c r="E39" s="174"/>
      <c r="F39" s="174"/>
      <c r="G39" s="14">
        <v>30</v>
      </c>
      <c r="H39" s="49">
        <v>0</v>
      </c>
      <c r="I39" s="49">
        <v>0</v>
      </c>
    </row>
    <row r="40" spans="1:9" x14ac:dyDescent="0.2">
      <c r="A40" s="174" t="s">
        <v>310</v>
      </c>
      <c r="B40" s="174"/>
      <c r="C40" s="174"/>
      <c r="D40" s="174"/>
      <c r="E40" s="174"/>
      <c r="F40" s="174"/>
      <c r="G40" s="14">
        <v>31</v>
      </c>
      <c r="H40" s="49">
        <v>0</v>
      </c>
      <c r="I40" s="49">
        <v>0</v>
      </c>
    </row>
    <row r="41" spans="1:9" x14ac:dyDescent="0.2">
      <c r="A41" s="174" t="s">
        <v>311</v>
      </c>
      <c r="B41" s="174"/>
      <c r="C41" s="174"/>
      <c r="D41" s="174"/>
      <c r="E41" s="174"/>
      <c r="F41" s="174"/>
      <c r="G41" s="14">
        <v>32</v>
      </c>
      <c r="H41" s="49">
        <v>0</v>
      </c>
      <c r="I41" s="49">
        <v>0</v>
      </c>
    </row>
    <row r="42" spans="1:9" ht="26.45" customHeight="1" x14ac:dyDescent="0.2">
      <c r="A42" s="240" t="s">
        <v>422</v>
      </c>
      <c r="B42" s="240"/>
      <c r="C42" s="240"/>
      <c r="D42" s="240"/>
      <c r="E42" s="240"/>
      <c r="F42" s="240"/>
      <c r="G42" s="16">
        <v>33</v>
      </c>
      <c r="H42" s="51">
        <f>H41+H40+H39+H38</f>
        <v>0</v>
      </c>
      <c r="I42" s="51">
        <f>I41+I40+I39+I38</f>
        <v>0</v>
      </c>
    </row>
    <row r="43" spans="1:9" ht="22.9" customHeight="1" x14ac:dyDescent="0.2">
      <c r="A43" s="174" t="s">
        <v>312</v>
      </c>
      <c r="B43" s="174"/>
      <c r="C43" s="174"/>
      <c r="D43" s="174"/>
      <c r="E43" s="174"/>
      <c r="F43" s="174"/>
      <c r="G43" s="15">
        <v>34</v>
      </c>
      <c r="H43" s="50">
        <v>0</v>
      </c>
      <c r="I43" s="50">
        <v>0</v>
      </c>
    </row>
    <row r="44" spans="1:9" x14ac:dyDescent="0.2">
      <c r="A44" s="174" t="s">
        <v>313</v>
      </c>
      <c r="B44" s="174"/>
      <c r="C44" s="174"/>
      <c r="D44" s="174"/>
      <c r="E44" s="174"/>
      <c r="F44" s="174"/>
      <c r="G44" s="15">
        <v>35</v>
      </c>
      <c r="H44" s="50">
        <v>0</v>
      </c>
      <c r="I44" s="50">
        <v>0</v>
      </c>
    </row>
    <row r="45" spans="1:9" x14ac:dyDescent="0.2">
      <c r="A45" s="174" t="s">
        <v>314</v>
      </c>
      <c r="B45" s="174"/>
      <c r="C45" s="174"/>
      <c r="D45" s="174"/>
      <c r="E45" s="174"/>
      <c r="F45" s="174"/>
      <c r="G45" s="15">
        <v>36</v>
      </c>
      <c r="H45" s="50">
        <v>0</v>
      </c>
      <c r="I45" s="50">
        <v>0</v>
      </c>
    </row>
    <row r="46" spans="1:9" ht="25.15" customHeight="1" x14ac:dyDescent="0.2">
      <c r="A46" s="174" t="s">
        <v>315</v>
      </c>
      <c r="B46" s="174"/>
      <c r="C46" s="174"/>
      <c r="D46" s="174"/>
      <c r="E46" s="174"/>
      <c r="F46" s="174"/>
      <c r="G46" s="15">
        <v>37</v>
      </c>
      <c r="H46" s="50">
        <v>0</v>
      </c>
      <c r="I46" s="50">
        <v>0</v>
      </c>
    </row>
    <row r="47" spans="1:9" x14ac:dyDescent="0.2">
      <c r="A47" s="174" t="s">
        <v>316</v>
      </c>
      <c r="B47" s="174"/>
      <c r="C47" s="174"/>
      <c r="D47" s="174"/>
      <c r="E47" s="174"/>
      <c r="F47" s="174"/>
      <c r="G47" s="15">
        <v>38</v>
      </c>
      <c r="H47" s="50">
        <v>0</v>
      </c>
      <c r="I47" s="50">
        <v>0</v>
      </c>
    </row>
    <row r="48" spans="1:9" ht="25.15" customHeight="1" x14ac:dyDescent="0.2">
      <c r="A48" s="240" t="s">
        <v>423</v>
      </c>
      <c r="B48" s="240"/>
      <c r="C48" s="240"/>
      <c r="D48" s="240"/>
      <c r="E48" s="240"/>
      <c r="F48" s="240"/>
      <c r="G48" s="16">
        <v>39</v>
      </c>
      <c r="H48" s="51">
        <f>H47+H46+H45+H44+H43</f>
        <v>0</v>
      </c>
      <c r="I48" s="51">
        <f>I47+I46+I45+I44+I43</f>
        <v>0</v>
      </c>
    </row>
    <row r="49" spans="1:9" ht="28.15" customHeight="1" x14ac:dyDescent="0.2">
      <c r="A49" s="234" t="s">
        <v>424</v>
      </c>
      <c r="B49" s="235"/>
      <c r="C49" s="235"/>
      <c r="D49" s="235"/>
      <c r="E49" s="235"/>
      <c r="F49" s="235"/>
      <c r="G49" s="16">
        <v>40</v>
      </c>
      <c r="H49" s="51">
        <f>H48+H42</f>
        <v>0</v>
      </c>
      <c r="I49" s="51">
        <f>I48+I42</f>
        <v>0</v>
      </c>
    </row>
    <row r="50" spans="1:9" x14ac:dyDescent="0.2">
      <c r="A50" s="229" t="s">
        <v>317</v>
      </c>
      <c r="B50" s="229"/>
      <c r="C50" s="229"/>
      <c r="D50" s="229"/>
      <c r="E50" s="229"/>
      <c r="F50" s="229"/>
      <c r="G50" s="15">
        <v>41</v>
      </c>
      <c r="H50" s="50">
        <v>0</v>
      </c>
      <c r="I50" s="50">
        <v>0</v>
      </c>
    </row>
    <row r="51" spans="1:9" ht="24.6" customHeight="1" x14ac:dyDescent="0.2">
      <c r="A51" s="234" t="s">
        <v>425</v>
      </c>
      <c r="B51" s="235"/>
      <c r="C51" s="235"/>
      <c r="D51" s="235"/>
      <c r="E51" s="235"/>
      <c r="F51" s="235"/>
      <c r="G51" s="16">
        <v>42</v>
      </c>
      <c r="H51" s="51">
        <f>H21+H36+H49+H50</f>
        <v>0</v>
      </c>
      <c r="I51" s="51">
        <f>I21+I36+I49+I50</f>
        <v>0</v>
      </c>
    </row>
    <row r="52" spans="1:9" ht="23.45" customHeight="1" x14ac:dyDescent="0.2">
      <c r="A52" s="293" t="s">
        <v>426</v>
      </c>
      <c r="B52" s="294"/>
      <c r="C52" s="294"/>
      <c r="D52" s="294"/>
      <c r="E52" s="294"/>
      <c r="F52" s="294"/>
      <c r="G52" s="15">
        <v>43</v>
      </c>
      <c r="H52" s="50">
        <v>0</v>
      </c>
      <c r="I52" s="50">
        <v>0</v>
      </c>
    </row>
    <row r="53" spans="1:9" ht="28.9" customHeight="1" x14ac:dyDescent="0.2">
      <c r="A53" s="291" t="s">
        <v>427</v>
      </c>
      <c r="B53" s="292"/>
      <c r="C53" s="292"/>
      <c r="D53" s="292"/>
      <c r="E53" s="292"/>
      <c r="F53" s="292"/>
      <c r="G53" s="18">
        <v>44</v>
      </c>
      <c r="H53" s="65">
        <f>H52+H51</f>
        <v>0</v>
      </c>
      <c r="I53" s="65">
        <f>I52+I51</f>
        <v>0</v>
      </c>
    </row>
  </sheetData>
  <sheetProtection algorithmName="SHA-512" hashValue="W2Myi2YyEvW9xL0vS0sZ1rRYfN7cRtdw5bCVMjexjhwvyG+TqlKdd8R+F3CvXcJes/jN1D7LyVc6Fmo+kilqCg==" saltValue="kUU+D4auQCka/we+Xnh+nw==" spinCount="100000" sheet="1" objects="1" scenarios="1"/>
  <mergeCells count="5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33:F33"/>
    <mergeCell ref="A34:F34"/>
    <mergeCell ref="A15:F15"/>
    <mergeCell ref="A20:F20"/>
    <mergeCell ref="A22:I22"/>
    <mergeCell ref="A23:F23"/>
    <mergeCell ref="A24:F24"/>
    <mergeCell ref="A16:F16"/>
    <mergeCell ref="A17:F17"/>
    <mergeCell ref="A18:F18"/>
    <mergeCell ref="A19:F19"/>
    <mergeCell ref="A21:F21"/>
    <mergeCell ref="A7:I7"/>
    <mergeCell ref="A8:F8"/>
    <mergeCell ref="A9:F9"/>
    <mergeCell ref="A10:F10"/>
    <mergeCell ref="A11:F11"/>
    <mergeCell ref="A27:F27"/>
    <mergeCell ref="A28:F28"/>
    <mergeCell ref="A29:F29"/>
    <mergeCell ref="A37:I37"/>
    <mergeCell ref="A35:F35"/>
    <mergeCell ref="A36:F36"/>
    <mergeCell ref="A2:I2"/>
    <mergeCell ref="A1:I1"/>
    <mergeCell ref="A4:I4"/>
    <mergeCell ref="A5:F5"/>
    <mergeCell ref="A43:F43"/>
    <mergeCell ref="A30:F30"/>
    <mergeCell ref="A31:F31"/>
    <mergeCell ref="A13:F13"/>
    <mergeCell ref="A14:F14"/>
    <mergeCell ref="A12:F12"/>
    <mergeCell ref="A42:F42"/>
    <mergeCell ref="A38:F38"/>
    <mergeCell ref="A39:F39"/>
    <mergeCell ref="A40:F40"/>
    <mergeCell ref="A41:F41"/>
    <mergeCell ref="A26:F26"/>
  </mergeCells>
  <dataValidations count="7">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36:I36 H33:I33 H13:I13 H49:I51 H15:I21" xr:uid="{00000000-0002-0000-0400-000003000000}">
      <formula1>999999999999</formula1>
    </dataValidation>
    <dataValidation type="whole" operator="lessThanOrEqual" allowBlank="1" showInputMessage="1" showErrorMessage="1" errorTitle="Incorrect entry" error="You can enter only negative whole numbers or a zero" sqref="H35:I35 H48:I48" xr:uid="{00000000-0002-0000-0400-000004000000}">
      <formula1>0</formula1>
    </dataValidation>
    <dataValidation type="whole" operator="greaterThanOrEqual" allowBlank="1" showInputMessage="1" showErrorMessage="1" errorTitle="Incorrect entry" error="You can enter only positive whole numbers" sqref="H8:I11 H52:I53 H23:I29 H38:I42" xr:uid="{00000000-0002-0000-0400-000005000000}">
      <formula1>0</formula1>
    </dataValidation>
    <dataValidation operator="lessThanOrEqual" allowBlank="1" showInputMessage="1" showErrorMessage="1" errorTitle="Incorrect entry" error="You can enter only negative whole numbers or a zero" sqref="H12:I12 H14:I14 H30:I32 H34:I34 H43:I47" xr:uid="{00000000-0002-0000-0400-000006000000}"/>
  </dataValidations>
  <pageMargins left="0.71" right="0.22" top="1" bottom="1" header="0.5" footer="0.5"/>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C63"/>
  <sheetViews>
    <sheetView view="pageBreakPreview" zoomScale="80" zoomScaleNormal="100" zoomScaleSheetLayoutView="80" workbookViewId="0">
      <selection activeCell="A3" sqref="A3:F4"/>
    </sheetView>
  </sheetViews>
  <sheetFormatPr defaultRowHeight="12.75" x14ac:dyDescent="0.2"/>
  <cols>
    <col min="1" max="4" width="9.140625" style="2"/>
    <col min="5" max="5" width="10.140625" style="2" bestFit="1" customWidth="1"/>
    <col min="6" max="7" width="9.140625" style="2"/>
    <col min="8" max="25" width="15.42578125" style="53" customWidth="1"/>
    <col min="26"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295" t="s">
        <v>318</v>
      </c>
      <c r="B1" s="296"/>
      <c r="C1" s="296"/>
      <c r="D1" s="296"/>
      <c r="E1" s="296"/>
      <c r="F1" s="296"/>
      <c r="G1" s="296"/>
      <c r="H1" s="296"/>
      <c r="I1" s="296"/>
      <c r="J1" s="296"/>
      <c r="K1" s="66"/>
    </row>
    <row r="2" spans="1:25" ht="15.75" x14ac:dyDescent="0.2">
      <c r="A2" s="3"/>
      <c r="B2" s="4"/>
      <c r="C2" s="297" t="s">
        <v>319</v>
      </c>
      <c r="D2" s="297"/>
      <c r="E2" s="5">
        <v>45292</v>
      </c>
      <c r="F2" s="6" t="s">
        <v>320</v>
      </c>
      <c r="G2" s="5">
        <v>45657</v>
      </c>
      <c r="H2" s="67"/>
      <c r="I2" s="67"/>
      <c r="J2" s="67"/>
      <c r="K2" s="66"/>
      <c r="X2" s="68" t="s">
        <v>492</v>
      </c>
    </row>
    <row r="3" spans="1:25" ht="13.5" customHeight="1" thickBot="1" x14ac:dyDescent="0.25">
      <c r="A3" s="300" t="s">
        <v>321</v>
      </c>
      <c r="B3" s="301"/>
      <c r="C3" s="301"/>
      <c r="D3" s="301"/>
      <c r="E3" s="301"/>
      <c r="F3" s="301"/>
      <c r="G3" s="304" t="s">
        <v>322</v>
      </c>
      <c r="H3" s="306" t="s">
        <v>323</v>
      </c>
      <c r="I3" s="306"/>
      <c r="J3" s="306"/>
      <c r="K3" s="306"/>
      <c r="L3" s="306"/>
      <c r="M3" s="306"/>
      <c r="N3" s="306"/>
      <c r="O3" s="306"/>
      <c r="P3" s="306"/>
      <c r="Q3" s="306"/>
      <c r="R3" s="306"/>
      <c r="S3" s="306"/>
      <c r="T3" s="306"/>
      <c r="U3" s="306"/>
      <c r="V3" s="306"/>
      <c r="W3" s="306"/>
      <c r="X3" s="306" t="s">
        <v>324</v>
      </c>
      <c r="Y3" s="308" t="s">
        <v>325</v>
      </c>
    </row>
    <row r="4" spans="1:25" ht="68.25" thickBot="1" x14ac:dyDescent="0.25">
      <c r="A4" s="302"/>
      <c r="B4" s="303"/>
      <c r="C4" s="303"/>
      <c r="D4" s="303"/>
      <c r="E4" s="303"/>
      <c r="F4" s="303"/>
      <c r="G4" s="305"/>
      <c r="H4" s="69" t="s">
        <v>326</v>
      </c>
      <c r="I4" s="69" t="s">
        <v>327</v>
      </c>
      <c r="J4" s="69" t="s">
        <v>328</v>
      </c>
      <c r="K4" s="69" t="s">
        <v>329</v>
      </c>
      <c r="L4" s="69" t="s">
        <v>330</v>
      </c>
      <c r="M4" s="69" t="s">
        <v>331</v>
      </c>
      <c r="N4" s="69" t="s">
        <v>332</v>
      </c>
      <c r="O4" s="69" t="s">
        <v>333</v>
      </c>
      <c r="P4" s="107" t="s">
        <v>428</v>
      </c>
      <c r="Q4" s="69" t="s">
        <v>334</v>
      </c>
      <c r="R4" s="69" t="s">
        <v>335</v>
      </c>
      <c r="S4" s="107" t="s">
        <v>430</v>
      </c>
      <c r="T4" s="107" t="s">
        <v>432</v>
      </c>
      <c r="U4" s="69" t="s">
        <v>336</v>
      </c>
      <c r="V4" s="69" t="s">
        <v>337</v>
      </c>
      <c r="W4" s="69" t="s">
        <v>338</v>
      </c>
      <c r="X4" s="307"/>
      <c r="Y4" s="309"/>
    </row>
    <row r="5" spans="1:25" ht="22.5" x14ac:dyDescent="0.2">
      <c r="A5" s="310">
        <v>1</v>
      </c>
      <c r="B5" s="311"/>
      <c r="C5" s="311"/>
      <c r="D5" s="311"/>
      <c r="E5" s="311"/>
      <c r="F5" s="311"/>
      <c r="G5" s="7">
        <v>2</v>
      </c>
      <c r="H5" s="70" t="s">
        <v>339</v>
      </c>
      <c r="I5" s="71" t="s">
        <v>340</v>
      </c>
      <c r="J5" s="70" t="s">
        <v>341</v>
      </c>
      <c r="K5" s="71" t="s">
        <v>342</v>
      </c>
      <c r="L5" s="70" t="s">
        <v>343</v>
      </c>
      <c r="M5" s="71" t="s">
        <v>344</v>
      </c>
      <c r="N5" s="70" t="s">
        <v>345</v>
      </c>
      <c r="O5" s="71" t="s">
        <v>346</v>
      </c>
      <c r="P5" s="70" t="s">
        <v>347</v>
      </c>
      <c r="Q5" s="71" t="s">
        <v>348</v>
      </c>
      <c r="R5" s="70" t="s">
        <v>349</v>
      </c>
      <c r="S5" s="70" t="s">
        <v>429</v>
      </c>
      <c r="T5" s="70" t="s">
        <v>431</v>
      </c>
      <c r="U5" s="70" t="s">
        <v>433</v>
      </c>
      <c r="V5" s="70" t="s">
        <v>434</v>
      </c>
      <c r="W5" s="70" t="s">
        <v>436</v>
      </c>
      <c r="X5" s="70">
        <v>19</v>
      </c>
      <c r="Y5" s="72" t="s">
        <v>435</v>
      </c>
    </row>
    <row r="6" spans="1:25" x14ac:dyDescent="0.2">
      <c r="A6" s="312" t="s">
        <v>350</v>
      </c>
      <c r="B6" s="312"/>
      <c r="C6" s="312"/>
      <c r="D6" s="312"/>
      <c r="E6" s="312"/>
      <c r="F6" s="312"/>
      <c r="G6" s="312"/>
      <c r="H6" s="312"/>
      <c r="I6" s="312"/>
      <c r="J6" s="312"/>
      <c r="K6" s="312"/>
      <c r="L6" s="312"/>
      <c r="M6" s="312"/>
      <c r="N6" s="313"/>
      <c r="O6" s="313"/>
      <c r="P6" s="313"/>
      <c r="Q6" s="313"/>
      <c r="R6" s="313"/>
      <c r="S6" s="313"/>
      <c r="T6" s="313"/>
      <c r="U6" s="313"/>
      <c r="V6" s="313"/>
      <c r="W6" s="313"/>
      <c r="X6" s="313"/>
      <c r="Y6" s="314"/>
    </row>
    <row r="7" spans="1:25" x14ac:dyDescent="0.2">
      <c r="A7" s="315" t="s">
        <v>351</v>
      </c>
      <c r="B7" s="315"/>
      <c r="C7" s="315"/>
      <c r="D7" s="315"/>
      <c r="E7" s="315"/>
      <c r="F7" s="315"/>
      <c r="G7" s="8">
        <v>1</v>
      </c>
      <c r="H7" s="73">
        <v>22454947</v>
      </c>
      <c r="I7" s="73">
        <v>11693820</v>
      </c>
      <c r="J7" s="73">
        <v>1122747</v>
      </c>
      <c r="K7" s="73">
        <v>1181838</v>
      </c>
      <c r="L7" s="73">
        <v>141524</v>
      </c>
      <c r="M7" s="73">
        <v>0</v>
      </c>
      <c r="N7" s="73">
        <v>3037997</v>
      </c>
      <c r="O7" s="73">
        <v>0</v>
      </c>
      <c r="P7" s="73">
        <v>0</v>
      </c>
      <c r="Q7" s="73">
        <v>0</v>
      </c>
      <c r="R7" s="73">
        <v>0</v>
      </c>
      <c r="S7" s="73">
        <v>0</v>
      </c>
      <c r="T7" s="73">
        <v>0</v>
      </c>
      <c r="U7" s="73">
        <v>18802777</v>
      </c>
      <c r="V7" s="73">
        <v>6983631</v>
      </c>
      <c r="W7" s="108">
        <f>H7+I7+J7+K7-L7+M7+N7+O7+P7+Q7+R7+U7+V7+S7+T7</f>
        <v>65136233</v>
      </c>
      <c r="X7" s="73">
        <v>0</v>
      </c>
      <c r="Y7" s="108">
        <f>W7+X7</f>
        <v>65136233</v>
      </c>
    </row>
    <row r="8" spans="1:25" x14ac:dyDescent="0.2">
      <c r="A8" s="298" t="s">
        <v>352</v>
      </c>
      <c r="B8" s="298"/>
      <c r="C8" s="298"/>
      <c r="D8" s="298"/>
      <c r="E8" s="298"/>
      <c r="F8" s="298"/>
      <c r="G8" s="8">
        <v>2</v>
      </c>
      <c r="H8" s="73">
        <v>0</v>
      </c>
      <c r="I8" s="73">
        <v>0</v>
      </c>
      <c r="J8" s="73">
        <v>0</v>
      </c>
      <c r="K8" s="73">
        <v>0</v>
      </c>
      <c r="L8" s="73">
        <v>0</v>
      </c>
      <c r="M8" s="73">
        <v>0</v>
      </c>
      <c r="N8" s="73">
        <v>0</v>
      </c>
      <c r="O8" s="73">
        <v>0</v>
      </c>
      <c r="P8" s="73">
        <v>0</v>
      </c>
      <c r="Q8" s="73">
        <v>0</v>
      </c>
      <c r="R8" s="73">
        <v>0</v>
      </c>
      <c r="S8" s="73">
        <v>0</v>
      </c>
      <c r="T8" s="73">
        <v>0</v>
      </c>
      <c r="U8" s="73">
        <v>0</v>
      </c>
      <c r="V8" s="73">
        <v>0</v>
      </c>
      <c r="W8" s="108">
        <f t="shared" ref="W8:W9" si="0">H8+I8+J8+K8-L8+M8+N8+O8+P8+Q8+R8+U8+V8+S8+T8</f>
        <v>0</v>
      </c>
      <c r="X8" s="73">
        <v>0</v>
      </c>
      <c r="Y8" s="108">
        <f t="shared" ref="Y8:Y9" si="1">W8+X8</f>
        <v>0</v>
      </c>
    </row>
    <row r="9" spans="1:25" x14ac:dyDescent="0.2">
      <c r="A9" s="298" t="s">
        <v>353</v>
      </c>
      <c r="B9" s="298"/>
      <c r="C9" s="298"/>
      <c r="D9" s="298"/>
      <c r="E9" s="298"/>
      <c r="F9" s="298"/>
      <c r="G9" s="8">
        <v>3</v>
      </c>
      <c r="H9" s="73">
        <v>0</v>
      </c>
      <c r="I9" s="73">
        <v>0</v>
      </c>
      <c r="J9" s="73">
        <v>0</v>
      </c>
      <c r="K9" s="73">
        <v>0</v>
      </c>
      <c r="L9" s="73">
        <v>0</v>
      </c>
      <c r="M9" s="73">
        <v>0</v>
      </c>
      <c r="N9" s="73">
        <v>0</v>
      </c>
      <c r="O9" s="73">
        <v>0</v>
      </c>
      <c r="P9" s="73">
        <v>0</v>
      </c>
      <c r="Q9" s="73">
        <v>0</v>
      </c>
      <c r="R9" s="73">
        <v>0</v>
      </c>
      <c r="S9" s="73">
        <v>0</v>
      </c>
      <c r="T9" s="73">
        <v>0</v>
      </c>
      <c r="U9" s="73">
        <v>0</v>
      </c>
      <c r="V9" s="73">
        <v>0</v>
      </c>
      <c r="W9" s="108">
        <f t="shared" si="0"/>
        <v>0</v>
      </c>
      <c r="X9" s="73">
        <v>0</v>
      </c>
      <c r="Y9" s="108">
        <f t="shared" si="1"/>
        <v>0</v>
      </c>
    </row>
    <row r="10" spans="1:25" ht="22.5" customHeight="1" x14ac:dyDescent="0.2">
      <c r="A10" s="299" t="s">
        <v>354</v>
      </c>
      <c r="B10" s="299"/>
      <c r="C10" s="299"/>
      <c r="D10" s="299"/>
      <c r="E10" s="299"/>
      <c r="F10" s="299"/>
      <c r="G10" s="9">
        <v>4</v>
      </c>
      <c r="H10" s="109">
        <f>H7+H8+H9</f>
        <v>22454947</v>
      </c>
      <c r="I10" s="109">
        <f t="shared" ref="I10:Y10" si="2">I7+I8+I9</f>
        <v>11693820</v>
      </c>
      <c r="J10" s="109">
        <f t="shared" si="2"/>
        <v>1122747</v>
      </c>
      <c r="K10" s="109">
        <f t="shared" si="2"/>
        <v>1181838</v>
      </c>
      <c r="L10" s="109">
        <f t="shared" si="2"/>
        <v>141524</v>
      </c>
      <c r="M10" s="109">
        <f t="shared" si="2"/>
        <v>0</v>
      </c>
      <c r="N10" s="109">
        <f t="shared" si="2"/>
        <v>3037997</v>
      </c>
      <c r="O10" s="109">
        <f t="shared" si="2"/>
        <v>0</v>
      </c>
      <c r="P10" s="109">
        <f t="shared" si="2"/>
        <v>0</v>
      </c>
      <c r="Q10" s="109">
        <f t="shared" si="2"/>
        <v>0</v>
      </c>
      <c r="R10" s="109">
        <f t="shared" si="2"/>
        <v>0</v>
      </c>
      <c r="S10" s="109">
        <f t="shared" si="2"/>
        <v>0</v>
      </c>
      <c r="T10" s="109">
        <f t="shared" si="2"/>
        <v>0</v>
      </c>
      <c r="U10" s="109">
        <f t="shared" si="2"/>
        <v>18802777</v>
      </c>
      <c r="V10" s="109">
        <f t="shared" si="2"/>
        <v>6983631</v>
      </c>
      <c r="W10" s="109">
        <f t="shared" si="2"/>
        <v>65136233</v>
      </c>
      <c r="X10" s="109">
        <f t="shared" si="2"/>
        <v>0</v>
      </c>
      <c r="Y10" s="109">
        <f t="shared" si="2"/>
        <v>65136233</v>
      </c>
    </row>
    <row r="11" spans="1:25" x14ac:dyDescent="0.2">
      <c r="A11" s="298" t="s">
        <v>355</v>
      </c>
      <c r="B11" s="298"/>
      <c r="C11" s="298"/>
      <c r="D11" s="298"/>
      <c r="E11" s="298"/>
      <c r="F11" s="298"/>
      <c r="G11" s="8">
        <v>5</v>
      </c>
      <c r="H11" s="110">
        <v>0</v>
      </c>
      <c r="I11" s="110">
        <v>0</v>
      </c>
      <c r="J11" s="110">
        <v>0</v>
      </c>
      <c r="K11" s="110">
        <v>0</v>
      </c>
      <c r="L11" s="110">
        <v>0</v>
      </c>
      <c r="M11" s="110">
        <v>0</v>
      </c>
      <c r="N11" s="110">
        <v>0</v>
      </c>
      <c r="O11" s="110">
        <v>0</v>
      </c>
      <c r="P11" s="110">
        <v>0</v>
      </c>
      <c r="Q11" s="110">
        <v>0</v>
      </c>
      <c r="R11" s="110">
        <v>0</v>
      </c>
      <c r="S11" s="110"/>
      <c r="T11" s="110"/>
      <c r="U11" s="110">
        <v>0</v>
      </c>
      <c r="V11" s="73">
        <f>'Balance sheet'!H95</f>
        <v>10735909</v>
      </c>
      <c r="W11" s="108">
        <f t="shared" ref="W11:W29" si="3">H11+I11+J11+K11-L11+M11+N11+O11+P11+Q11+R11+U11+V11+S11+T11</f>
        <v>10735909</v>
      </c>
      <c r="X11" s="73">
        <v>0</v>
      </c>
      <c r="Y11" s="108">
        <f t="shared" ref="Y11:Y29" si="4">W11+X11</f>
        <v>10735909</v>
      </c>
    </row>
    <row r="12" spans="1:25" x14ac:dyDescent="0.2">
      <c r="A12" s="298" t="s">
        <v>356</v>
      </c>
      <c r="B12" s="298"/>
      <c r="C12" s="298"/>
      <c r="D12" s="298"/>
      <c r="E12" s="298"/>
      <c r="F12" s="298"/>
      <c r="G12" s="8">
        <v>6</v>
      </c>
      <c r="H12" s="110">
        <v>0</v>
      </c>
      <c r="I12" s="110">
        <v>0</v>
      </c>
      <c r="J12" s="110">
        <v>0</v>
      </c>
      <c r="K12" s="110">
        <v>0</v>
      </c>
      <c r="L12" s="110">
        <v>0</v>
      </c>
      <c r="M12" s="110">
        <v>0</v>
      </c>
      <c r="N12" s="73">
        <v>0</v>
      </c>
      <c r="O12" s="110">
        <v>0</v>
      </c>
      <c r="P12" s="110">
        <v>0</v>
      </c>
      <c r="Q12" s="110">
        <v>0</v>
      </c>
      <c r="R12" s="110">
        <v>0</v>
      </c>
      <c r="S12" s="110"/>
      <c r="T12" s="110"/>
      <c r="U12" s="110">
        <v>0</v>
      </c>
      <c r="V12" s="110">
        <v>0</v>
      </c>
      <c r="W12" s="108">
        <f t="shared" si="3"/>
        <v>0</v>
      </c>
      <c r="X12" s="73">
        <v>0</v>
      </c>
      <c r="Y12" s="108">
        <f t="shared" si="4"/>
        <v>0</v>
      </c>
    </row>
    <row r="13" spans="1:25" ht="26.25" customHeight="1" x14ac:dyDescent="0.2">
      <c r="A13" s="298" t="s">
        <v>357</v>
      </c>
      <c r="B13" s="298"/>
      <c r="C13" s="298"/>
      <c r="D13" s="298"/>
      <c r="E13" s="298"/>
      <c r="F13" s="298"/>
      <c r="G13" s="8">
        <v>7</v>
      </c>
      <c r="H13" s="110">
        <v>0</v>
      </c>
      <c r="I13" s="110">
        <v>0</v>
      </c>
      <c r="J13" s="110">
        <v>0</v>
      </c>
      <c r="K13" s="110">
        <v>0</v>
      </c>
      <c r="L13" s="110">
        <v>0</v>
      </c>
      <c r="M13" s="110">
        <v>0</v>
      </c>
      <c r="N13" s="110">
        <v>0</v>
      </c>
      <c r="O13" s="73">
        <v>0</v>
      </c>
      <c r="P13" s="110">
        <v>0</v>
      </c>
      <c r="Q13" s="110">
        <v>0</v>
      </c>
      <c r="R13" s="110">
        <v>0</v>
      </c>
      <c r="S13" s="110"/>
      <c r="T13" s="110"/>
      <c r="U13" s="73">
        <v>0</v>
      </c>
      <c r="V13" s="73">
        <v>0</v>
      </c>
      <c r="W13" s="108">
        <f t="shared" si="3"/>
        <v>0</v>
      </c>
      <c r="X13" s="73">
        <v>0</v>
      </c>
      <c r="Y13" s="108">
        <f t="shared" si="4"/>
        <v>0</v>
      </c>
    </row>
    <row r="14" spans="1:25" ht="29.25" customHeight="1" x14ac:dyDescent="0.2">
      <c r="A14" s="298" t="s">
        <v>437</v>
      </c>
      <c r="B14" s="298"/>
      <c r="C14" s="298"/>
      <c r="D14" s="298"/>
      <c r="E14" s="298"/>
      <c r="F14" s="298"/>
      <c r="G14" s="8">
        <v>8</v>
      </c>
      <c r="H14" s="110">
        <v>0</v>
      </c>
      <c r="I14" s="110">
        <v>0</v>
      </c>
      <c r="J14" s="110">
        <v>0</v>
      </c>
      <c r="K14" s="110">
        <v>0</v>
      </c>
      <c r="L14" s="110">
        <v>0</v>
      </c>
      <c r="M14" s="110">
        <v>0</v>
      </c>
      <c r="N14" s="110">
        <v>0</v>
      </c>
      <c r="O14" s="110">
        <v>0</v>
      </c>
      <c r="P14" s="73">
        <v>0</v>
      </c>
      <c r="Q14" s="110">
        <v>0</v>
      </c>
      <c r="R14" s="110">
        <v>0</v>
      </c>
      <c r="S14" s="110"/>
      <c r="T14" s="110"/>
      <c r="U14" s="73">
        <v>0</v>
      </c>
      <c r="V14" s="73">
        <v>0</v>
      </c>
      <c r="W14" s="108">
        <f t="shared" si="3"/>
        <v>0</v>
      </c>
      <c r="X14" s="73">
        <v>0</v>
      </c>
      <c r="Y14" s="108">
        <f t="shared" si="4"/>
        <v>0</v>
      </c>
    </row>
    <row r="15" spans="1:25" x14ac:dyDescent="0.2">
      <c r="A15" s="298" t="s">
        <v>358</v>
      </c>
      <c r="B15" s="298"/>
      <c r="C15" s="298"/>
      <c r="D15" s="298"/>
      <c r="E15" s="298"/>
      <c r="F15" s="298"/>
      <c r="G15" s="8">
        <v>9</v>
      </c>
      <c r="H15" s="110">
        <v>0</v>
      </c>
      <c r="I15" s="110">
        <v>0</v>
      </c>
      <c r="J15" s="110">
        <v>0</v>
      </c>
      <c r="K15" s="110">
        <v>0</v>
      </c>
      <c r="L15" s="110">
        <v>0</v>
      </c>
      <c r="M15" s="110">
        <v>0</v>
      </c>
      <c r="N15" s="110">
        <v>0</v>
      </c>
      <c r="O15" s="110">
        <v>0</v>
      </c>
      <c r="P15" s="110">
        <v>0</v>
      </c>
      <c r="Q15" s="73">
        <v>0</v>
      </c>
      <c r="R15" s="110">
        <v>0</v>
      </c>
      <c r="S15" s="110"/>
      <c r="T15" s="110"/>
      <c r="U15" s="73">
        <v>0</v>
      </c>
      <c r="V15" s="73">
        <v>0</v>
      </c>
      <c r="W15" s="108">
        <f t="shared" si="3"/>
        <v>0</v>
      </c>
      <c r="X15" s="73">
        <v>0</v>
      </c>
      <c r="Y15" s="108">
        <f t="shared" si="4"/>
        <v>0</v>
      </c>
    </row>
    <row r="16" spans="1:25" ht="28.5" customHeight="1" x14ac:dyDescent="0.2">
      <c r="A16" s="298" t="s">
        <v>359</v>
      </c>
      <c r="B16" s="298"/>
      <c r="C16" s="298"/>
      <c r="D16" s="298"/>
      <c r="E16" s="298"/>
      <c r="F16" s="298"/>
      <c r="G16" s="8">
        <v>10</v>
      </c>
      <c r="H16" s="110">
        <v>0</v>
      </c>
      <c r="I16" s="110">
        <v>0</v>
      </c>
      <c r="J16" s="110">
        <v>0</v>
      </c>
      <c r="K16" s="110">
        <v>0</v>
      </c>
      <c r="L16" s="110">
        <v>0</v>
      </c>
      <c r="M16" s="110">
        <v>0</v>
      </c>
      <c r="N16" s="110">
        <v>0</v>
      </c>
      <c r="O16" s="110">
        <v>0</v>
      </c>
      <c r="P16" s="110">
        <v>0</v>
      </c>
      <c r="Q16" s="110">
        <v>0</v>
      </c>
      <c r="R16" s="73">
        <v>0</v>
      </c>
      <c r="S16" s="73">
        <v>0</v>
      </c>
      <c r="T16" s="73">
        <v>0</v>
      </c>
      <c r="U16" s="73">
        <v>0</v>
      </c>
      <c r="V16" s="73">
        <v>0</v>
      </c>
      <c r="W16" s="108">
        <f t="shared" si="3"/>
        <v>0</v>
      </c>
      <c r="X16" s="73">
        <v>0</v>
      </c>
      <c r="Y16" s="108">
        <f t="shared" si="4"/>
        <v>0</v>
      </c>
    </row>
    <row r="17" spans="1:25" ht="23.25" customHeight="1" x14ac:dyDescent="0.2">
      <c r="A17" s="298" t="s">
        <v>360</v>
      </c>
      <c r="B17" s="298"/>
      <c r="C17" s="298"/>
      <c r="D17" s="298"/>
      <c r="E17" s="298"/>
      <c r="F17" s="298"/>
      <c r="G17" s="8">
        <v>11</v>
      </c>
      <c r="H17" s="110">
        <v>0</v>
      </c>
      <c r="I17" s="110">
        <v>0</v>
      </c>
      <c r="J17" s="110">
        <v>0</v>
      </c>
      <c r="K17" s="110">
        <v>0</v>
      </c>
      <c r="L17" s="110">
        <v>0</v>
      </c>
      <c r="M17" s="110">
        <v>0</v>
      </c>
      <c r="N17" s="73">
        <v>0</v>
      </c>
      <c r="O17" s="73">
        <v>0</v>
      </c>
      <c r="P17" s="73">
        <v>0</v>
      </c>
      <c r="Q17" s="73">
        <v>0</v>
      </c>
      <c r="R17" s="73">
        <v>0</v>
      </c>
      <c r="S17" s="73">
        <v>0</v>
      </c>
      <c r="T17" s="73">
        <v>0</v>
      </c>
      <c r="U17" s="73">
        <v>0</v>
      </c>
      <c r="V17" s="73">
        <v>0</v>
      </c>
      <c r="W17" s="108">
        <f t="shared" si="3"/>
        <v>0</v>
      </c>
      <c r="X17" s="73">
        <v>0</v>
      </c>
      <c r="Y17" s="108">
        <f t="shared" si="4"/>
        <v>0</v>
      </c>
    </row>
    <row r="18" spans="1:25" x14ac:dyDescent="0.2">
      <c r="A18" s="298" t="s">
        <v>361</v>
      </c>
      <c r="B18" s="298"/>
      <c r="C18" s="298"/>
      <c r="D18" s="298"/>
      <c r="E18" s="298"/>
      <c r="F18" s="298"/>
      <c r="G18" s="8">
        <v>12</v>
      </c>
      <c r="H18" s="110">
        <v>0</v>
      </c>
      <c r="I18" s="110">
        <v>0</v>
      </c>
      <c r="J18" s="110">
        <v>0</v>
      </c>
      <c r="K18" s="110">
        <v>0</v>
      </c>
      <c r="L18" s="110">
        <v>0</v>
      </c>
      <c r="M18" s="110">
        <v>0</v>
      </c>
      <c r="N18" s="73">
        <v>0</v>
      </c>
      <c r="O18" s="73">
        <v>0</v>
      </c>
      <c r="P18" s="73">
        <v>0</v>
      </c>
      <c r="Q18" s="73">
        <v>0</v>
      </c>
      <c r="R18" s="73">
        <v>0</v>
      </c>
      <c r="S18" s="73">
        <v>0</v>
      </c>
      <c r="T18" s="73">
        <v>0</v>
      </c>
      <c r="U18" s="73">
        <v>0</v>
      </c>
      <c r="V18" s="73">
        <v>0</v>
      </c>
      <c r="W18" s="108">
        <f t="shared" si="3"/>
        <v>0</v>
      </c>
      <c r="X18" s="73">
        <v>0</v>
      </c>
      <c r="Y18" s="108">
        <f t="shared" si="4"/>
        <v>0</v>
      </c>
    </row>
    <row r="19" spans="1:25" x14ac:dyDescent="0.2">
      <c r="A19" s="298" t="s">
        <v>362</v>
      </c>
      <c r="B19" s="298"/>
      <c r="C19" s="298"/>
      <c r="D19" s="298"/>
      <c r="E19" s="298"/>
      <c r="F19" s="298"/>
      <c r="G19" s="8">
        <v>13</v>
      </c>
      <c r="H19" s="73">
        <v>-37696</v>
      </c>
      <c r="I19" s="73">
        <v>37696</v>
      </c>
      <c r="J19" s="73">
        <v>0</v>
      </c>
      <c r="K19" s="73">
        <v>0</v>
      </c>
      <c r="L19" s="73">
        <v>0</v>
      </c>
      <c r="M19" s="73">
        <v>0</v>
      </c>
      <c r="N19" s="73">
        <v>0</v>
      </c>
      <c r="O19" s="73">
        <v>0</v>
      </c>
      <c r="P19" s="73">
        <v>0</v>
      </c>
      <c r="Q19" s="73">
        <v>0</v>
      </c>
      <c r="R19" s="73">
        <v>0</v>
      </c>
      <c r="S19" s="73">
        <v>0</v>
      </c>
      <c r="T19" s="73">
        <v>0</v>
      </c>
      <c r="U19" s="73">
        <v>0</v>
      </c>
      <c r="V19" s="73">
        <v>0</v>
      </c>
      <c r="W19" s="108">
        <f t="shared" si="3"/>
        <v>0</v>
      </c>
      <c r="X19" s="73">
        <v>0</v>
      </c>
      <c r="Y19" s="108">
        <f t="shared" si="4"/>
        <v>0</v>
      </c>
    </row>
    <row r="20" spans="1:25" x14ac:dyDescent="0.2">
      <c r="A20" s="298" t="s">
        <v>363</v>
      </c>
      <c r="B20" s="298"/>
      <c r="C20" s="298"/>
      <c r="D20" s="298"/>
      <c r="E20" s="298"/>
      <c r="F20" s="298"/>
      <c r="G20" s="8">
        <v>14</v>
      </c>
      <c r="H20" s="110">
        <v>0</v>
      </c>
      <c r="I20" s="110">
        <v>0</v>
      </c>
      <c r="J20" s="110">
        <v>0</v>
      </c>
      <c r="K20" s="110">
        <v>0</v>
      </c>
      <c r="L20" s="110">
        <v>0</v>
      </c>
      <c r="M20" s="110">
        <v>0</v>
      </c>
      <c r="N20" s="73">
        <v>0</v>
      </c>
      <c r="O20" s="73">
        <v>0</v>
      </c>
      <c r="P20" s="73">
        <v>0</v>
      </c>
      <c r="Q20" s="73">
        <v>0</v>
      </c>
      <c r="R20" s="73">
        <v>0</v>
      </c>
      <c r="S20" s="73">
        <v>0</v>
      </c>
      <c r="T20" s="73">
        <v>0</v>
      </c>
      <c r="U20" s="73">
        <v>0</v>
      </c>
      <c r="V20" s="73">
        <v>0</v>
      </c>
      <c r="W20" s="108">
        <f t="shared" si="3"/>
        <v>0</v>
      </c>
      <c r="X20" s="73">
        <v>0</v>
      </c>
      <c r="Y20" s="108">
        <f t="shared" si="4"/>
        <v>0</v>
      </c>
    </row>
    <row r="21" spans="1:25" ht="30.75" customHeight="1" x14ac:dyDescent="0.2">
      <c r="A21" s="298" t="s">
        <v>364</v>
      </c>
      <c r="B21" s="298"/>
      <c r="C21" s="298"/>
      <c r="D21" s="298"/>
      <c r="E21" s="298"/>
      <c r="F21" s="298"/>
      <c r="G21" s="8">
        <v>15</v>
      </c>
      <c r="H21" s="73">
        <v>0</v>
      </c>
      <c r="I21" s="73">
        <v>0</v>
      </c>
      <c r="J21" s="73">
        <v>0</v>
      </c>
      <c r="K21" s="73">
        <v>0</v>
      </c>
      <c r="L21" s="73">
        <v>0</v>
      </c>
      <c r="M21" s="73">
        <v>0</v>
      </c>
      <c r="N21" s="73">
        <v>0</v>
      </c>
      <c r="O21" s="73">
        <v>0</v>
      </c>
      <c r="P21" s="73">
        <v>0</v>
      </c>
      <c r="Q21" s="73">
        <v>0</v>
      </c>
      <c r="R21" s="73">
        <v>0</v>
      </c>
      <c r="S21" s="73">
        <v>0</v>
      </c>
      <c r="T21" s="73">
        <v>0</v>
      </c>
      <c r="U21" s="73">
        <v>0</v>
      </c>
      <c r="V21" s="73">
        <v>0</v>
      </c>
      <c r="W21" s="108">
        <f t="shared" si="3"/>
        <v>0</v>
      </c>
      <c r="X21" s="73">
        <v>0</v>
      </c>
      <c r="Y21" s="108">
        <f t="shared" si="4"/>
        <v>0</v>
      </c>
    </row>
    <row r="22" spans="1:25" ht="28.5" customHeight="1" x14ac:dyDescent="0.2">
      <c r="A22" s="298" t="s">
        <v>438</v>
      </c>
      <c r="B22" s="298"/>
      <c r="C22" s="298"/>
      <c r="D22" s="298"/>
      <c r="E22" s="298"/>
      <c r="F22" s="298"/>
      <c r="G22" s="8">
        <v>16</v>
      </c>
      <c r="H22" s="73">
        <v>0</v>
      </c>
      <c r="I22" s="73">
        <v>0</v>
      </c>
      <c r="J22" s="73">
        <v>0</v>
      </c>
      <c r="K22" s="73">
        <v>0</v>
      </c>
      <c r="L22" s="73">
        <v>0</v>
      </c>
      <c r="M22" s="73">
        <v>0</v>
      </c>
      <c r="N22" s="73">
        <v>0</v>
      </c>
      <c r="O22" s="73">
        <v>0</v>
      </c>
      <c r="P22" s="73">
        <v>0</v>
      </c>
      <c r="Q22" s="73">
        <v>0</v>
      </c>
      <c r="R22" s="73">
        <v>0</v>
      </c>
      <c r="S22" s="73">
        <v>0</v>
      </c>
      <c r="T22" s="73">
        <v>0</v>
      </c>
      <c r="U22" s="73">
        <v>0</v>
      </c>
      <c r="V22" s="73">
        <v>0</v>
      </c>
      <c r="W22" s="108">
        <f t="shared" si="3"/>
        <v>0</v>
      </c>
      <c r="X22" s="73">
        <v>0</v>
      </c>
      <c r="Y22" s="108">
        <f t="shared" si="4"/>
        <v>0</v>
      </c>
    </row>
    <row r="23" spans="1:25" ht="26.25" customHeight="1" x14ac:dyDescent="0.2">
      <c r="A23" s="298" t="s">
        <v>439</v>
      </c>
      <c r="B23" s="298"/>
      <c r="C23" s="298"/>
      <c r="D23" s="298"/>
      <c r="E23" s="298"/>
      <c r="F23" s="298"/>
      <c r="G23" s="8">
        <v>17</v>
      </c>
      <c r="H23" s="73">
        <v>0</v>
      </c>
      <c r="I23" s="73">
        <v>0</v>
      </c>
      <c r="J23" s="73">
        <v>0</v>
      </c>
      <c r="K23" s="73">
        <v>0</v>
      </c>
      <c r="L23" s="73">
        <v>0</v>
      </c>
      <c r="M23" s="73">
        <v>0</v>
      </c>
      <c r="N23" s="73">
        <v>0</v>
      </c>
      <c r="O23" s="73">
        <v>0</v>
      </c>
      <c r="P23" s="73">
        <v>0</v>
      </c>
      <c r="Q23" s="73">
        <v>0</v>
      </c>
      <c r="R23" s="73">
        <v>0</v>
      </c>
      <c r="S23" s="73">
        <v>0</v>
      </c>
      <c r="T23" s="73">
        <v>0</v>
      </c>
      <c r="U23" s="73">
        <v>0</v>
      </c>
      <c r="V23" s="73">
        <v>0</v>
      </c>
      <c r="W23" s="108">
        <f t="shared" si="3"/>
        <v>0</v>
      </c>
      <c r="X23" s="73">
        <v>0</v>
      </c>
      <c r="Y23" s="108">
        <f t="shared" si="4"/>
        <v>0</v>
      </c>
    </row>
    <row r="24" spans="1:25" x14ac:dyDescent="0.2">
      <c r="A24" s="298" t="s">
        <v>365</v>
      </c>
      <c r="B24" s="298"/>
      <c r="C24" s="298"/>
      <c r="D24" s="298"/>
      <c r="E24" s="298"/>
      <c r="F24" s="298"/>
      <c r="G24" s="8">
        <v>18</v>
      </c>
      <c r="H24" s="73">
        <v>0</v>
      </c>
      <c r="I24" s="73">
        <v>0</v>
      </c>
      <c r="J24" s="73">
        <v>0</v>
      </c>
      <c r="K24" s="73">
        <v>0</v>
      </c>
      <c r="L24" s="73">
        <v>0</v>
      </c>
      <c r="M24" s="73">
        <v>0</v>
      </c>
      <c r="N24" s="73">
        <v>0</v>
      </c>
      <c r="O24" s="73">
        <v>0</v>
      </c>
      <c r="P24" s="73">
        <v>0</v>
      </c>
      <c r="Q24" s="73">
        <v>0</v>
      </c>
      <c r="R24" s="73">
        <v>0</v>
      </c>
      <c r="S24" s="73">
        <v>0</v>
      </c>
      <c r="T24" s="73">
        <v>0</v>
      </c>
      <c r="U24" s="73">
        <v>0</v>
      </c>
      <c r="V24" s="73">
        <v>0</v>
      </c>
      <c r="W24" s="108">
        <f t="shared" si="3"/>
        <v>0</v>
      </c>
      <c r="X24" s="73">
        <v>0</v>
      </c>
      <c r="Y24" s="108">
        <f t="shared" si="4"/>
        <v>0</v>
      </c>
    </row>
    <row r="25" spans="1:25" x14ac:dyDescent="0.2">
      <c r="A25" s="298" t="s">
        <v>440</v>
      </c>
      <c r="B25" s="298"/>
      <c r="C25" s="298"/>
      <c r="D25" s="298"/>
      <c r="E25" s="298"/>
      <c r="F25" s="298"/>
      <c r="G25" s="8">
        <v>19</v>
      </c>
      <c r="H25" s="73">
        <v>0</v>
      </c>
      <c r="I25" s="73">
        <v>0</v>
      </c>
      <c r="J25" s="73">
        <v>0</v>
      </c>
      <c r="K25" s="73">
        <v>0</v>
      </c>
      <c r="L25" s="73">
        <v>0</v>
      </c>
      <c r="M25" s="73">
        <v>0</v>
      </c>
      <c r="N25" s="73">
        <v>0</v>
      </c>
      <c r="O25" s="73">
        <v>0</v>
      </c>
      <c r="P25" s="73">
        <v>0</v>
      </c>
      <c r="Q25" s="73">
        <v>0</v>
      </c>
      <c r="R25" s="73">
        <v>0</v>
      </c>
      <c r="S25" s="73">
        <v>0</v>
      </c>
      <c r="T25" s="73">
        <v>0</v>
      </c>
      <c r="U25" s="73">
        <v>0</v>
      </c>
      <c r="V25" s="73">
        <v>0</v>
      </c>
      <c r="W25" s="108">
        <f t="shared" si="3"/>
        <v>0</v>
      </c>
      <c r="X25" s="73">
        <v>0</v>
      </c>
      <c r="Y25" s="108">
        <f t="shared" si="4"/>
        <v>0</v>
      </c>
    </row>
    <row r="26" spans="1:25" x14ac:dyDescent="0.2">
      <c r="A26" s="298" t="s">
        <v>441</v>
      </c>
      <c r="B26" s="298"/>
      <c r="C26" s="298"/>
      <c r="D26" s="298"/>
      <c r="E26" s="298"/>
      <c r="F26" s="298"/>
      <c r="G26" s="8">
        <v>20</v>
      </c>
      <c r="H26" s="73">
        <v>0</v>
      </c>
      <c r="I26" s="73">
        <v>0</v>
      </c>
      <c r="J26" s="73">
        <v>0</v>
      </c>
      <c r="K26" s="73">
        <v>0</v>
      </c>
      <c r="L26" s="73">
        <v>0</v>
      </c>
      <c r="M26" s="73">
        <v>0</v>
      </c>
      <c r="N26" s="73">
        <v>0</v>
      </c>
      <c r="O26" s="73">
        <v>0</v>
      </c>
      <c r="P26" s="73">
        <v>0</v>
      </c>
      <c r="Q26" s="73">
        <v>0</v>
      </c>
      <c r="R26" s="73">
        <v>0</v>
      </c>
      <c r="S26" s="73">
        <v>0</v>
      </c>
      <c r="T26" s="73">
        <v>0</v>
      </c>
      <c r="U26" s="73">
        <v>0</v>
      </c>
      <c r="V26" s="73">
        <v>0</v>
      </c>
      <c r="W26" s="108">
        <f t="shared" si="3"/>
        <v>0</v>
      </c>
      <c r="X26" s="73">
        <v>0</v>
      </c>
      <c r="Y26" s="108">
        <f t="shared" si="4"/>
        <v>0</v>
      </c>
    </row>
    <row r="27" spans="1:25" x14ac:dyDescent="0.2">
      <c r="A27" s="298" t="s">
        <v>442</v>
      </c>
      <c r="B27" s="298"/>
      <c r="C27" s="298"/>
      <c r="D27" s="298"/>
      <c r="E27" s="298"/>
      <c r="F27" s="298"/>
      <c r="G27" s="8">
        <v>21</v>
      </c>
      <c r="H27" s="73">
        <v>0</v>
      </c>
      <c r="I27" s="73">
        <v>0</v>
      </c>
      <c r="J27" s="73">
        <v>0</v>
      </c>
      <c r="K27" s="73">
        <v>0</v>
      </c>
      <c r="L27" s="73">
        <v>0</v>
      </c>
      <c r="M27" s="73">
        <v>0</v>
      </c>
      <c r="N27" s="73">
        <v>0</v>
      </c>
      <c r="O27" s="73">
        <v>0</v>
      </c>
      <c r="P27" s="73">
        <v>0</v>
      </c>
      <c r="Q27" s="73">
        <v>0</v>
      </c>
      <c r="R27" s="73">
        <v>0</v>
      </c>
      <c r="S27" s="73">
        <v>0</v>
      </c>
      <c r="T27" s="73">
        <v>0</v>
      </c>
      <c r="U27" s="73">
        <f>V7</f>
        <v>6983631</v>
      </c>
      <c r="V27" s="73">
        <f>-V7</f>
        <v>-6983631</v>
      </c>
      <c r="W27" s="108">
        <f t="shared" si="3"/>
        <v>0</v>
      </c>
      <c r="X27" s="73">
        <v>0</v>
      </c>
      <c r="Y27" s="108">
        <f t="shared" si="4"/>
        <v>0</v>
      </c>
    </row>
    <row r="28" spans="1:25" ht="30" customHeight="1" x14ac:dyDescent="0.2">
      <c r="A28" s="298" t="s">
        <v>443</v>
      </c>
      <c r="B28" s="298"/>
      <c r="C28" s="298"/>
      <c r="D28" s="298"/>
      <c r="E28" s="298"/>
      <c r="F28" s="298"/>
      <c r="G28" s="8">
        <v>22</v>
      </c>
      <c r="H28" s="73">
        <v>0</v>
      </c>
      <c r="I28" s="73">
        <v>0</v>
      </c>
      <c r="J28" s="73">
        <v>0</v>
      </c>
      <c r="K28" s="73">
        <v>0</v>
      </c>
      <c r="L28" s="73">
        <v>0</v>
      </c>
      <c r="M28" s="73">
        <v>0</v>
      </c>
      <c r="N28" s="73">
        <v>0</v>
      </c>
      <c r="O28" s="73">
        <v>0</v>
      </c>
      <c r="P28" s="73">
        <v>0</v>
      </c>
      <c r="Q28" s="73">
        <v>0</v>
      </c>
      <c r="R28" s="73">
        <v>0</v>
      </c>
      <c r="S28" s="73">
        <v>0</v>
      </c>
      <c r="T28" s="73">
        <v>0</v>
      </c>
      <c r="U28" s="73">
        <v>0</v>
      </c>
      <c r="V28" s="73">
        <v>0</v>
      </c>
      <c r="W28" s="108">
        <f t="shared" si="3"/>
        <v>0</v>
      </c>
      <c r="X28" s="73">
        <v>0</v>
      </c>
      <c r="Y28" s="108">
        <f t="shared" si="4"/>
        <v>0</v>
      </c>
    </row>
    <row r="29" spans="1:25" ht="30" customHeight="1" x14ac:dyDescent="0.2">
      <c r="A29" s="298" t="s">
        <v>444</v>
      </c>
      <c r="B29" s="298"/>
      <c r="C29" s="298"/>
      <c r="D29" s="298"/>
      <c r="E29" s="298"/>
      <c r="F29" s="298"/>
      <c r="G29" s="8">
        <v>23</v>
      </c>
      <c r="H29" s="73">
        <v>0</v>
      </c>
      <c r="I29" s="73">
        <v>0</v>
      </c>
      <c r="J29" s="73">
        <v>0</v>
      </c>
      <c r="K29" s="73">
        <v>0</v>
      </c>
      <c r="L29" s="73">
        <v>0</v>
      </c>
      <c r="M29" s="73">
        <v>0</v>
      </c>
      <c r="N29" s="73">
        <v>0</v>
      </c>
      <c r="O29" s="73">
        <v>0</v>
      </c>
      <c r="P29" s="73">
        <v>0</v>
      </c>
      <c r="Q29" s="73">
        <v>0</v>
      </c>
      <c r="R29" s="73">
        <v>0</v>
      </c>
      <c r="S29" s="73">
        <v>0</v>
      </c>
      <c r="T29" s="73">
        <v>0</v>
      </c>
      <c r="U29" s="73">
        <v>0</v>
      </c>
      <c r="V29" s="73">
        <v>0</v>
      </c>
      <c r="W29" s="108">
        <f t="shared" si="3"/>
        <v>0</v>
      </c>
      <c r="X29" s="73">
        <v>0</v>
      </c>
      <c r="Y29" s="108">
        <f t="shared" si="4"/>
        <v>0</v>
      </c>
    </row>
    <row r="30" spans="1:25" ht="27.75" customHeight="1" x14ac:dyDescent="0.2">
      <c r="A30" s="316" t="s">
        <v>445</v>
      </c>
      <c r="B30" s="316"/>
      <c r="C30" s="316"/>
      <c r="D30" s="316"/>
      <c r="E30" s="316"/>
      <c r="F30" s="316"/>
      <c r="G30" s="10">
        <v>24</v>
      </c>
      <c r="H30" s="111">
        <f>SUM(H10:H29)</f>
        <v>22417251</v>
      </c>
      <c r="I30" s="111">
        <f t="shared" ref="I30:Y30" si="5">SUM(I10:I29)</f>
        <v>11731516</v>
      </c>
      <c r="J30" s="111">
        <f t="shared" si="5"/>
        <v>1122747</v>
      </c>
      <c r="K30" s="111">
        <f t="shared" si="5"/>
        <v>1181838</v>
      </c>
      <c r="L30" s="111">
        <f t="shared" si="5"/>
        <v>141524</v>
      </c>
      <c r="M30" s="111">
        <f t="shared" si="5"/>
        <v>0</v>
      </c>
      <c r="N30" s="111">
        <f t="shared" si="5"/>
        <v>3037997</v>
      </c>
      <c r="O30" s="111">
        <f t="shared" si="5"/>
        <v>0</v>
      </c>
      <c r="P30" s="111">
        <f t="shared" si="5"/>
        <v>0</v>
      </c>
      <c r="Q30" s="111">
        <f t="shared" si="5"/>
        <v>0</v>
      </c>
      <c r="R30" s="111">
        <f t="shared" si="5"/>
        <v>0</v>
      </c>
      <c r="S30" s="111">
        <f t="shared" si="5"/>
        <v>0</v>
      </c>
      <c r="T30" s="111">
        <f t="shared" si="5"/>
        <v>0</v>
      </c>
      <c r="U30" s="111">
        <f t="shared" si="5"/>
        <v>25786408</v>
      </c>
      <c r="V30" s="111">
        <f t="shared" si="5"/>
        <v>10735909</v>
      </c>
      <c r="W30" s="111">
        <f t="shared" si="5"/>
        <v>75872142</v>
      </c>
      <c r="X30" s="111">
        <f t="shared" si="5"/>
        <v>0</v>
      </c>
      <c r="Y30" s="111">
        <f t="shared" si="5"/>
        <v>75872142</v>
      </c>
    </row>
    <row r="31" spans="1:25" x14ac:dyDescent="0.2">
      <c r="A31" s="317" t="s">
        <v>366</v>
      </c>
      <c r="B31" s="318"/>
      <c r="C31" s="318"/>
      <c r="D31" s="318"/>
      <c r="E31" s="318"/>
      <c r="F31" s="318"/>
      <c r="G31" s="318"/>
      <c r="H31" s="318"/>
      <c r="I31" s="318"/>
      <c r="J31" s="318"/>
      <c r="K31" s="318"/>
      <c r="L31" s="318"/>
      <c r="M31" s="318"/>
      <c r="N31" s="318"/>
      <c r="O31" s="318"/>
      <c r="P31" s="318"/>
      <c r="Q31" s="318"/>
      <c r="R31" s="318"/>
      <c r="S31" s="318"/>
      <c r="T31" s="318"/>
      <c r="U31" s="318"/>
      <c r="V31" s="318"/>
      <c r="W31" s="318"/>
      <c r="X31" s="318"/>
      <c r="Y31" s="318"/>
    </row>
    <row r="32" spans="1:25" ht="36.75" customHeight="1" x14ac:dyDescent="0.2">
      <c r="A32" s="319" t="s">
        <v>446</v>
      </c>
      <c r="B32" s="320"/>
      <c r="C32" s="320"/>
      <c r="D32" s="320"/>
      <c r="E32" s="320"/>
      <c r="F32" s="320"/>
      <c r="G32" s="9">
        <v>25</v>
      </c>
      <c r="H32" s="109">
        <f>SUM(H12:H20)</f>
        <v>-37696</v>
      </c>
      <c r="I32" s="109">
        <f t="shared" ref="I32:Y32" si="6">SUM(I12:I20)</f>
        <v>37696</v>
      </c>
      <c r="J32" s="109">
        <f t="shared" si="6"/>
        <v>0</v>
      </c>
      <c r="K32" s="109">
        <f t="shared" si="6"/>
        <v>0</v>
      </c>
      <c r="L32" s="109">
        <f t="shared" si="6"/>
        <v>0</v>
      </c>
      <c r="M32" s="109">
        <f t="shared" si="6"/>
        <v>0</v>
      </c>
      <c r="N32" s="109">
        <f t="shared" si="6"/>
        <v>0</v>
      </c>
      <c r="O32" s="109">
        <f t="shared" si="6"/>
        <v>0</v>
      </c>
      <c r="P32" s="109">
        <f t="shared" si="6"/>
        <v>0</v>
      </c>
      <c r="Q32" s="109">
        <f t="shared" si="6"/>
        <v>0</v>
      </c>
      <c r="R32" s="109">
        <f t="shared" si="6"/>
        <v>0</v>
      </c>
      <c r="S32" s="109">
        <f t="shared" si="6"/>
        <v>0</v>
      </c>
      <c r="T32" s="109">
        <f t="shared" si="6"/>
        <v>0</v>
      </c>
      <c r="U32" s="109">
        <f t="shared" si="6"/>
        <v>0</v>
      </c>
      <c r="V32" s="109">
        <f t="shared" si="6"/>
        <v>0</v>
      </c>
      <c r="W32" s="109">
        <f t="shared" si="6"/>
        <v>0</v>
      </c>
      <c r="X32" s="109">
        <f t="shared" si="6"/>
        <v>0</v>
      </c>
      <c r="Y32" s="109">
        <f t="shared" si="6"/>
        <v>0</v>
      </c>
    </row>
    <row r="33" spans="1:25" ht="31.5" customHeight="1" x14ac:dyDescent="0.2">
      <c r="A33" s="319" t="s">
        <v>447</v>
      </c>
      <c r="B33" s="320"/>
      <c r="C33" s="320"/>
      <c r="D33" s="320"/>
      <c r="E33" s="320"/>
      <c r="F33" s="320"/>
      <c r="G33" s="9">
        <v>26</v>
      </c>
      <c r="H33" s="109">
        <f>H11+H32</f>
        <v>-37696</v>
      </c>
      <c r="I33" s="109">
        <f t="shared" ref="I33:Y33" si="7">I11+I32</f>
        <v>37696</v>
      </c>
      <c r="J33" s="109">
        <f t="shared" si="7"/>
        <v>0</v>
      </c>
      <c r="K33" s="109">
        <f t="shared" si="7"/>
        <v>0</v>
      </c>
      <c r="L33" s="109">
        <f t="shared" si="7"/>
        <v>0</v>
      </c>
      <c r="M33" s="109">
        <f t="shared" si="7"/>
        <v>0</v>
      </c>
      <c r="N33" s="109">
        <f t="shared" si="7"/>
        <v>0</v>
      </c>
      <c r="O33" s="109">
        <f t="shared" si="7"/>
        <v>0</v>
      </c>
      <c r="P33" s="109">
        <f t="shared" si="7"/>
        <v>0</v>
      </c>
      <c r="Q33" s="109">
        <f t="shared" si="7"/>
        <v>0</v>
      </c>
      <c r="R33" s="109">
        <f t="shared" si="7"/>
        <v>0</v>
      </c>
      <c r="S33" s="109">
        <f t="shared" si="7"/>
        <v>0</v>
      </c>
      <c r="T33" s="109">
        <f t="shared" si="7"/>
        <v>0</v>
      </c>
      <c r="U33" s="109">
        <f t="shared" si="7"/>
        <v>0</v>
      </c>
      <c r="V33" s="109">
        <f t="shared" si="7"/>
        <v>10735909</v>
      </c>
      <c r="W33" s="109">
        <f t="shared" si="7"/>
        <v>10735909</v>
      </c>
      <c r="X33" s="109">
        <f t="shared" si="7"/>
        <v>0</v>
      </c>
      <c r="Y33" s="109">
        <f t="shared" si="7"/>
        <v>10735909</v>
      </c>
    </row>
    <row r="34" spans="1:25" ht="30.75" customHeight="1" x14ac:dyDescent="0.2">
      <c r="A34" s="321" t="s">
        <v>448</v>
      </c>
      <c r="B34" s="322"/>
      <c r="C34" s="322"/>
      <c r="D34" s="322"/>
      <c r="E34" s="322"/>
      <c r="F34" s="322"/>
      <c r="G34" s="9">
        <v>27</v>
      </c>
      <c r="H34" s="111">
        <f>SUM(H21:H29)</f>
        <v>0</v>
      </c>
      <c r="I34" s="111">
        <f t="shared" ref="I34:Y34" si="8">SUM(I21:I29)</f>
        <v>0</v>
      </c>
      <c r="J34" s="111">
        <f t="shared" si="8"/>
        <v>0</v>
      </c>
      <c r="K34" s="111">
        <f t="shared" si="8"/>
        <v>0</v>
      </c>
      <c r="L34" s="111">
        <f t="shared" si="8"/>
        <v>0</v>
      </c>
      <c r="M34" s="111">
        <f t="shared" si="8"/>
        <v>0</v>
      </c>
      <c r="N34" s="111">
        <f t="shared" si="8"/>
        <v>0</v>
      </c>
      <c r="O34" s="111">
        <f t="shared" si="8"/>
        <v>0</v>
      </c>
      <c r="P34" s="111">
        <f t="shared" si="8"/>
        <v>0</v>
      </c>
      <c r="Q34" s="111">
        <f t="shared" si="8"/>
        <v>0</v>
      </c>
      <c r="R34" s="111">
        <f t="shared" si="8"/>
        <v>0</v>
      </c>
      <c r="S34" s="111">
        <f t="shared" si="8"/>
        <v>0</v>
      </c>
      <c r="T34" s="111">
        <f t="shared" si="8"/>
        <v>0</v>
      </c>
      <c r="U34" s="111">
        <f t="shared" si="8"/>
        <v>6983631</v>
      </c>
      <c r="V34" s="111">
        <f t="shared" si="8"/>
        <v>-6983631</v>
      </c>
      <c r="W34" s="111">
        <f t="shared" si="8"/>
        <v>0</v>
      </c>
      <c r="X34" s="111">
        <f t="shared" si="8"/>
        <v>0</v>
      </c>
      <c r="Y34" s="111">
        <f t="shared" si="8"/>
        <v>0</v>
      </c>
    </row>
    <row r="35" spans="1:25" x14ac:dyDescent="0.2">
      <c r="A35" s="317" t="s">
        <v>367</v>
      </c>
      <c r="B35" s="323"/>
      <c r="C35" s="323"/>
      <c r="D35" s="323"/>
      <c r="E35" s="323"/>
      <c r="F35" s="323"/>
      <c r="G35" s="323"/>
      <c r="H35" s="323"/>
      <c r="I35" s="323"/>
      <c r="J35" s="323"/>
      <c r="K35" s="323"/>
      <c r="L35" s="323"/>
      <c r="M35" s="323"/>
      <c r="N35" s="323"/>
      <c r="O35" s="323"/>
      <c r="P35" s="323"/>
      <c r="Q35" s="323"/>
      <c r="R35" s="323"/>
      <c r="S35" s="323"/>
      <c r="T35" s="323"/>
      <c r="U35" s="323"/>
      <c r="V35" s="323"/>
      <c r="W35" s="323"/>
      <c r="X35" s="323"/>
      <c r="Y35" s="323"/>
    </row>
    <row r="36" spans="1:25" x14ac:dyDescent="0.2">
      <c r="A36" s="315" t="s">
        <v>368</v>
      </c>
      <c r="B36" s="315"/>
      <c r="C36" s="315"/>
      <c r="D36" s="315"/>
      <c r="E36" s="315"/>
      <c r="F36" s="315"/>
      <c r="G36" s="8">
        <v>28</v>
      </c>
      <c r="H36" s="73">
        <v>22417251</v>
      </c>
      <c r="I36" s="73">
        <v>11731516</v>
      </c>
      <c r="J36" s="73">
        <v>1122747</v>
      </c>
      <c r="K36" s="73">
        <v>1181838</v>
      </c>
      <c r="L36" s="73">
        <v>141524</v>
      </c>
      <c r="M36" s="73">
        <v>0</v>
      </c>
      <c r="N36" s="73">
        <v>3037997</v>
      </c>
      <c r="O36" s="73">
        <v>0</v>
      </c>
      <c r="P36" s="73">
        <v>0</v>
      </c>
      <c r="Q36" s="73">
        <v>0</v>
      </c>
      <c r="R36" s="73">
        <v>0</v>
      </c>
      <c r="S36" s="73">
        <v>0</v>
      </c>
      <c r="T36" s="73">
        <v>0</v>
      </c>
      <c r="U36" s="73">
        <f>'Balance sheet'!H92</f>
        <v>25786408</v>
      </c>
      <c r="V36" s="73">
        <f>'Balance sheet'!H95</f>
        <v>10735909</v>
      </c>
      <c r="W36" s="108">
        <f>H36+I36+J36+K36-L36+M36+N36+O36+P36+Q36+R36+U36+V36+S36+T36</f>
        <v>75872142</v>
      </c>
      <c r="X36" s="73">
        <v>0</v>
      </c>
      <c r="Y36" s="108">
        <f t="shared" ref="Y36:Y38" si="9">W36+X36</f>
        <v>75872142</v>
      </c>
    </row>
    <row r="37" spans="1:25" x14ac:dyDescent="0.2">
      <c r="A37" s="298" t="s">
        <v>369</v>
      </c>
      <c r="B37" s="298"/>
      <c r="C37" s="298"/>
      <c r="D37" s="298"/>
      <c r="E37" s="298"/>
      <c r="F37" s="298"/>
      <c r="G37" s="8">
        <v>29</v>
      </c>
      <c r="H37" s="73">
        <v>0</v>
      </c>
      <c r="I37" s="73">
        <v>0</v>
      </c>
      <c r="J37" s="73">
        <v>0</v>
      </c>
      <c r="K37" s="73">
        <v>0</v>
      </c>
      <c r="L37" s="73">
        <v>0</v>
      </c>
      <c r="M37" s="73">
        <v>0</v>
      </c>
      <c r="N37" s="73">
        <v>0</v>
      </c>
      <c r="O37" s="73">
        <v>0</v>
      </c>
      <c r="P37" s="73">
        <v>0</v>
      </c>
      <c r="Q37" s="73">
        <v>0</v>
      </c>
      <c r="R37" s="73">
        <v>0</v>
      </c>
      <c r="S37" s="73">
        <v>0</v>
      </c>
      <c r="T37" s="73">
        <v>0</v>
      </c>
      <c r="U37" s="73">
        <v>0</v>
      </c>
      <c r="V37" s="73">
        <v>0</v>
      </c>
      <c r="W37" s="108">
        <f>H37+I37+J37+K37-L37+M37+N37+O37+P37+Q37+R37+U37+V37</f>
        <v>0</v>
      </c>
      <c r="X37" s="73">
        <v>0</v>
      </c>
      <c r="Y37" s="108">
        <f t="shared" si="9"/>
        <v>0</v>
      </c>
    </row>
    <row r="38" spans="1:25" x14ac:dyDescent="0.2">
      <c r="A38" s="298" t="s">
        <v>370</v>
      </c>
      <c r="B38" s="298"/>
      <c r="C38" s="298"/>
      <c r="D38" s="298"/>
      <c r="E38" s="298"/>
      <c r="F38" s="298"/>
      <c r="G38" s="8">
        <v>30</v>
      </c>
      <c r="H38" s="73">
        <v>0</v>
      </c>
      <c r="I38" s="73">
        <v>0</v>
      </c>
      <c r="J38" s="73">
        <v>0</v>
      </c>
      <c r="K38" s="73">
        <v>0</v>
      </c>
      <c r="L38" s="73">
        <v>0</v>
      </c>
      <c r="M38" s="73">
        <v>0</v>
      </c>
      <c r="N38" s="73">
        <v>0</v>
      </c>
      <c r="O38" s="73">
        <v>0</v>
      </c>
      <c r="P38" s="73">
        <v>0</v>
      </c>
      <c r="Q38" s="73">
        <v>0</v>
      </c>
      <c r="R38" s="73">
        <v>0</v>
      </c>
      <c r="S38" s="73">
        <v>0</v>
      </c>
      <c r="T38" s="73">
        <v>0</v>
      </c>
      <c r="U38" s="73">
        <v>0</v>
      </c>
      <c r="V38" s="73">
        <v>0</v>
      </c>
      <c r="W38" s="108">
        <f>H38+I38+J38+K38-L38+M38+N38+O38+P38+Q38+R38+U38+V38</f>
        <v>0</v>
      </c>
      <c r="X38" s="73">
        <v>0</v>
      </c>
      <c r="Y38" s="108">
        <f t="shared" si="9"/>
        <v>0</v>
      </c>
    </row>
    <row r="39" spans="1:25" ht="25.5" customHeight="1" x14ac:dyDescent="0.2">
      <c r="A39" s="299" t="s">
        <v>449</v>
      </c>
      <c r="B39" s="299"/>
      <c r="C39" s="299"/>
      <c r="D39" s="299"/>
      <c r="E39" s="299"/>
      <c r="F39" s="299"/>
      <c r="G39" s="9">
        <v>31</v>
      </c>
      <c r="H39" s="109">
        <f>H36+H37+H38</f>
        <v>22417251</v>
      </c>
      <c r="I39" s="109">
        <f t="shared" ref="I39:Y39" si="10">I36+I37+I38</f>
        <v>11731516</v>
      </c>
      <c r="J39" s="109">
        <f t="shared" si="10"/>
        <v>1122747</v>
      </c>
      <c r="K39" s="109">
        <f t="shared" si="10"/>
        <v>1181838</v>
      </c>
      <c r="L39" s="109">
        <f t="shared" si="10"/>
        <v>141524</v>
      </c>
      <c r="M39" s="109">
        <f t="shared" si="10"/>
        <v>0</v>
      </c>
      <c r="N39" s="109">
        <f t="shared" si="10"/>
        <v>3037997</v>
      </c>
      <c r="O39" s="109">
        <f t="shared" si="10"/>
        <v>0</v>
      </c>
      <c r="P39" s="109">
        <f t="shared" si="10"/>
        <v>0</v>
      </c>
      <c r="Q39" s="109">
        <f t="shared" si="10"/>
        <v>0</v>
      </c>
      <c r="R39" s="109">
        <f t="shared" si="10"/>
        <v>0</v>
      </c>
      <c r="S39" s="109">
        <f t="shared" si="10"/>
        <v>0</v>
      </c>
      <c r="T39" s="109">
        <f t="shared" si="10"/>
        <v>0</v>
      </c>
      <c r="U39" s="109">
        <f t="shared" si="10"/>
        <v>25786408</v>
      </c>
      <c r="V39" s="109">
        <f t="shared" si="10"/>
        <v>10735909</v>
      </c>
      <c r="W39" s="109">
        <f t="shared" si="10"/>
        <v>75872142</v>
      </c>
      <c r="X39" s="109">
        <f t="shared" si="10"/>
        <v>0</v>
      </c>
      <c r="Y39" s="109">
        <f t="shared" si="10"/>
        <v>75872142</v>
      </c>
    </row>
    <row r="40" spans="1:25" x14ac:dyDescent="0.2">
      <c r="A40" s="298" t="s">
        <v>371</v>
      </c>
      <c r="B40" s="298"/>
      <c r="C40" s="298"/>
      <c r="D40" s="298"/>
      <c r="E40" s="298"/>
      <c r="F40" s="298"/>
      <c r="G40" s="8">
        <v>32</v>
      </c>
      <c r="H40" s="110">
        <v>0</v>
      </c>
      <c r="I40" s="110">
        <v>0</v>
      </c>
      <c r="J40" s="110">
        <v>0</v>
      </c>
      <c r="K40" s="110">
        <v>0</v>
      </c>
      <c r="L40" s="110">
        <v>0</v>
      </c>
      <c r="M40" s="110">
        <v>0</v>
      </c>
      <c r="N40" s="110">
        <v>0</v>
      </c>
      <c r="O40" s="110">
        <v>0</v>
      </c>
      <c r="P40" s="110">
        <v>0</v>
      </c>
      <c r="Q40" s="110">
        <v>0</v>
      </c>
      <c r="R40" s="110">
        <v>0</v>
      </c>
      <c r="S40" s="110"/>
      <c r="T40" s="110"/>
      <c r="U40" s="110">
        <v>0</v>
      </c>
      <c r="V40" s="73">
        <f>'Balance sheet'!I94</f>
        <v>6815198</v>
      </c>
      <c r="W40" s="108">
        <f t="shared" ref="W40:W58" si="11">H40+I40+J40+K40-L40+M40+N40+O40+P40+Q40+R40+U40+V40+S40+T40</f>
        <v>6815198</v>
      </c>
      <c r="X40" s="73">
        <v>0</v>
      </c>
      <c r="Y40" s="108">
        <f t="shared" ref="Y40:Y58" si="12">W40+X40</f>
        <v>6815198</v>
      </c>
    </row>
    <row r="41" spans="1:25" x14ac:dyDescent="0.2">
      <c r="A41" s="298" t="s">
        <v>372</v>
      </c>
      <c r="B41" s="298"/>
      <c r="C41" s="298"/>
      <c r="D41" s="298"/>
      <c r="E41" s="298"/>
      <c r="F41" s="298"/>
      <c r="G41" s="8">
        <v>33</v>
      </c>
      <c r="H41" s="110">
        <v>0</v>
      </c>
      <c r="I41" s="110">
        <v>0</v>
      </c>
      <c r="J41" s="110">
        <v>0</v>
      </c>
      <c r="K41" s="110">
        <v>0</v>
      </c>
      <c r="L41" s="110">
        <v>0</v>
      </c>
      <c r="M41" s="110">
        <v>0</v>
      </c>
      <c r="N41" s="73">
        <v>0</v>
      </c>
      <c r="O41" s="110">
        <v>0</v>
      </c>
      <c r="P41" s="110">
        <v>0</v>
      </c>
      <c r="Q41" s="110">
        <v>0</v>
      </c>
      <c r="R41" s="110">
        <v>0</v>
      </c>
      <c r="S41" s="110"/>
      <c r="T41" s="110"/>
      <c r="U41" s="110">
        <v>0</v>
      </c>
      <c r="V41" s="110">
        <v>0</v>
      </c>
      <c r="W41" s="108">
        <f t="shared" si="11"/>
        <v>0</v>
      </c>
      <c r="X41" s="73">
        <v>0</v>
      </c>
      <c r="Y41" s="108">
        <f t="shared" si="12"/>
        <v>0</v>
      </c>
    </row>
    <row r="42" spans="1:25" ht="27" customHeight="1" x14ac:dyDescent="0.2">
      <c r="A42" s="298" t="s">
        <v>373</v>
      </c>
      <c r="B42" s="298"/>
      <c r="C42" s="298"/>
      <c r="D42" s="298"/>
      <c r="E42" s="298"/>
      <c r="F42" s="298"/>
      <c r="G42" s="8">
        <v>34</v>
      </c>
      <c r="H42" s="110">
        <v>0</v>
      </c>
      <c r="I42" s="110">
        <v>0</v>
      </c>
      <c r="J42" s="110">
        <v>0</v>
      </c>
      <c r="K42" s="110">
        <v>0</v>
      </c>
      <c r="L42" s="110">
        <v>0</v>
      </c>
      <c r="M42" s="110">
        <v>0</v>
      </c>
      <c r="N42" s="110">
        <v>0</v>
      </c>
      <c r="O42" s="73">
        <v>0</v>
      </c>
      <c r="P42" s="110">
        <v>0</v>
      </c>
      <c r="Q42" s="110">
        <v>0</v>
      </c>
      <c r="R42" s="110">
        <v>0</v>
      </c>
      <c r="S42" s="110"/>
      <c r="T42" s="110"/>
      <c r="U42" s="73">
        <v>0</v>
      </c>
      <c r="V42" s="73">
        <v>0</v>
      </c>
      <c r="W42" s="108">
        <f t="shared" si="11"/>
        <v>0</v>
      </c>
      <c r="X42" s="73">
        <v>0</v>
      </c>
      <c r="Y42" s="108">
        <f t="shared" si="12"/>
        <v>0</v>
      </c>
    </row>
    <row r="43" spans="1:25" ht="20.25" customHeight="1" x14ac:dyDescent="0.2">
      <c r="A43" s="298" t="s">
        <v>437</v>
      </c>
      <c r="B43" s="298"/>
      <c r="C43" s="298"/>
      <c r="D43" s="298"/>
      <c r="E43" s="298"/>
      <c r="F43" s="298"/>
      <c r="G43" s="8">
        <v>35</v>
      </c>
      <c r="H43" s="110">
        <v>0</v>
      </c>
      <c r="I43" s="110">
        <v>0</v>
      </c>
      <c r="J43" s="110">
        <v>0</v>
      </c>
      <c r="K43" s="110">
        <v>0</v>
      </c>
      <c r="L43" s="110">
        <v>0</v>
      </c>
      <c r="M43" s="110">
        <v>0</v>
      </c>
      <c r="N43" s="110">
        <v>0</v>
      </c>
      <c r="O43" s="110">
        <v>0</v>
      </c>
      <c r="P43" s="73">
        <v>0</v>
      </c>
      <c r="Q43" s="110">
        <v>0</v>
      </c>
      <c r="R43" s="110">
        <v>0</v>
      </c>
      <c r="S43" s="110"/>
      <c r="T43" s="110"/>
      <c r="U43" s="73">
        <v>0</v>
      </c>
      <c r="V43" s="73">
        <v>0</v>
      </c>
      <c r="W43" s="108">
        <f t="shared" si="11"/>
        <v>0</v>
      </c>
      <c r="X43" s="73">
        <v>0</v>
      </c>
      <c r="Y43" s="108">
        <f t="shared" si="12"/>
        <v>0</v>
      </c>
    </row>
    <row r="44" spans="1:25" ht="21" customHeight="1" x14ac:dyDescent="0.2">
      <c r="A44" s="298" t="s">
        <v>374</v>
      </c>
      <c r="B44" s="298"/>
      <c r="C44" s="298"/>
      <c r="D44" s="298"/>
      <c r="E44" s="298"/>
      <c r="F44" s="298"/>
      <c r="G44" s="8">
        <v>36</v>
      </c>
      <c r="H44" s="110">
        <v>0</v>
      </c>
      <c r="I44" s="110">
        <v>0</v>
      </c>
      <c r="J44" s="110">
        <v>0</v>
      </c>
      <c r="K44" s="110">
        <v>0</v>
      </c>
      <c r="L44" s="110">
        <v>0</v>
      </c>
      <c r="M44" s="110">
        <v>0</v>
      </c>
      <c r="N44" s="110">
        <v>0</v>
      </c>
      <c r="O44" s="110">
        <v>0</v>
      </c>
      <c r="P44" s="110">
        <v>0</v>
      </c>
      <c r="Q44" s="73">
        <v>0</v>
      </c>
      <c r="R44" s="110">
        <v>0</v>
      </c>
      <c r="S44" s="110"/>
      <c r="T44" s="110"/>
      <c r="U44" s="73">
        <v>0</v>
      </c>
      <c r="V44" s="73">
        <v>0</v>
      </c>
      <c r="W44" s="108">
        <f t="shared" si="11"/>
        <v>0</v>
      </c>
      <c r="X44" s="73">
        <v>0</v>
      </c>
      <c r="Y44" s="108">
        <f t="shared" si="12"/>
        <v>0</v>
      </c>
    </row>
    <row r="45" spans="1:25" ht="29.25" customHeight="1" x14ac:dyDescent="0.2">
      <c r="A45" s="298" t="s">
        <v>375</v>
      </c>
      <c r="B45" s="298"/>
      <c r="C45" s="298"/>
      <c r="D45" s="298"/>
      <c r="E45" s="298"/>
      <c r="F45" s="298"/>
      <c r="G45" s="8">
        <v>37</v>
      </c>
      <c r="H45" s="110">
        <v>0</v>
      </c>
      <c r="I45" s="110">
        <v>0</v>
      </c>
      <c r="J45" s="110">
        <v>0</v>
      </c>
      <c r="K45" s="110">
        <v>0</v>
      </c>
      <c r="L45" s="110">
        <v>0</v>
      </c>
      <c r="M45" s="110">
        <v>0</v>
      </c>
      <c r="N45" s="110">
        <v>0</v>
      </c>
      <c r="O45" s="110">
        <v>0</v>
      </c>
      <c r="P45" s="110">
        <v>0</v>
      </c>
      <c r="Q45" s="110">
        <v>0</v>
      </c>
      <c r="R45" s="73">
        <v>0</v>
      </c>
      <c r="S45" s="73">
        <v>0</v>
      </c>
      <c r="T45" s="73">
        <v>0</v>
      </c>
      <c r="U45" s="73">
        <v>0</v>
      </c>
      <c r="V45" s="73">
        <v>0</v>
      </c>
      <c r="W45" s="108">
        <f t="shared" si="11"/>
        <v>0</v>
      </c>
      <c r="X45" s="73">
        <v>0</v>
      </c>
      <c r="Y45" s="108">
        <f t="shared" si="12"/>
        <v>0</v>
      </c>
    </row>
    <row r="46" spans="1:25" ht="21" customHeight="1" x14ac:dyDescent="0.2">
      <c r="A46" s="298" t="s">
        <v>376</v>
      </c>
      <c r="B46" s="298"/>
      <c r="C46" s="298"/>
      <c r="D46" s="298"/>
      <c r="E46" s="298"/>
      <c r="F46" s="298"/>
      <c r="G46" s="8">
        <v>38</v>
      </c>
      <c r="H46" s="110">
        <v>0</v>
      </c>
      <c r="I46" s="110">
        <v>0</v>
      </c>
      <c r="J46" s="110">
        <v>0</v>
      </c>
      <c r="K46" s="110">
        <v>0</v>
      </c>
      <c r="L46" s="110">
        <v>0</v>
      </c>
      <c r="M46" s="110">
        <v>0</v>
      </c>
      <c r="N46" s="73">
        <v>0</v>
      </c>
      <c r="O46" s="73">
        <v>0</v>
      </c>
      <c r="P46" s="73">
        <v>0</v>
      </c>
      <c r="Q46" s="73">
        <v>0</v>
      </c>
      <c r="R46" s="73">
        <v>0</v>
      </c>
      <c r="S46" s="73">
        <v>0</v>
      </c>
      <c r="T46" s="73">
        <v>0</v>
      </c>
      <c r="U46" s="73">
        <v>0</v>
      </c>
      <c r="V46" s="73">
        <v>0</v>
      </c>
      <c r="W46" s="108">
        <f t="shared" si="11"/>
        <v>0</v>
      </c>
      <c r="X46" s="73">
        <v>0</v>
      </c>
      <c r="Y46" s="108">
        <f t="shared" si="12"/>
        <v>0</v>
      </c>
    </row>
    <row r="47" spans="1:25" x14ac:dyDescent="0.2">
      <c r="A47" s="298" t="s">
        <v>377</v>
      </c>
      <c r="B47" s="298"/>
      <c r="C47" s="298"/>
      <c r="D47" s="298"/>
      <c r="E47" s="298"/>
      <c r="F47" s="298"/>
      <c r="G47" s="8">
        <v>39</v>
      </c>
      <c r="H47" s="110">
        <v>0</v>
      </c>
      <c r="I47" s="110">
        <v>0</v>
      </c>
      <c r="J47" s="110">
        <v>0</v>
      </c>
      <c r="K47" s="110">
        <v>0</v>
      </c>
      <c r="L47" s="110">
        <v>0</v>
      </c>
      <c r="M47" s="110">
        <v>0</v>
      </c>
      <c r="N47" s="73">
        <v>0</v>
      </c>
      <c r="O47" s="73">
        <v>0</v>
      </c>
      <c r="P47" s="73">
        <v>0</v>
      </c>
      <c r="Q47" s="73">
        <v>0</v>
      </c>
      <c r="R47" s="73">
        <v>0</v>
      </c>
      <c r="S47" s="73">
        <v>0</v>
      </c>
      <c r="T47" s="73">
        <v>0</v>
      </c>
      <c r="U47" s="73">
        <v>0</v>
      </c>
      <c r="V47" s="73">
        <v>0</v>
      </c>
      <c r="W47" s="108">
        <f t="shared" si="11"/>
        <v>0</v>
      </c>
      <c r="X47" s="73">
        <v>0</v>
      </c>
      <c r="Y47" s="108">
        <f t="shared" si="12"/>
        <v>0</v>
      </c>
    </row>
    <row r="48" spans="1:25" x14ac:dyDescent="0.2">
      <c r="A48" s="298" t="s">
        <v>378</v>
      </c>
      <c r="B48" s="298"/>
      <c r="C48" s="298"/>
      <c r="D48" s="298"/>
      <c r="E48" s="298"/>
      <c r="F48" s="298"/>
      <c r="G48" s="8">
        <v>40</v>
      </c>
      <c r="H48" s="73">
        <v>0</v>
      </c>
      <c r="I48" s="73">
        <v>0</v>
      </c>
      <c r="J48" s="73">
        <v>0</v>
      </c>
      <c r="K48" s="73">
        <v>0</v>
      </c>
      <c r="L48" s="73">
        <v>0</v>
      </c>
      <c r="M48" s="73">
        <v>0</v>
      </c>
      <c r="N48" s="73">
        <v>0</v>
      </c>
      <c r="O48" s="73">
        <v>0</v>
      </c>
      <c r="P48" s="73">
        <v>0</v>
      </c>
      <c r="Q48" s="73">
        <v>0</v>
      </c>
      <c r="R48" s="73">
        <v>0</v>
      </c>
      <c r="S48" s="73">
        <v>0</v>
      </c>
      <c r="T48" s="73">
        <v>0</v>
      </c>
      <c r="U48" s="73">
        <v>0</v>
      </c>
      <c r="V48" s="73">
        <v>0</v>
      </c>
      <c r="W48" s="108">
        <f t="shared" si="11"/>
        <v>0</v>
      </c>
      <c r="X48" s="73">
        <v>0</v>
      </c>
      <c r="Y48" s="108">
        <f t="shared" si="12"/>
        <v>0</v>
      </c>
    </row>
    <row r="49" spans="1:25" x14ac:dyDescent="0.2">
      <c r="A49" s="298" t="s">
        <v>450</v>
      </c>
      <c r="B49" s="298"/>
      <c r="C49" s="298"/>
      <c r="D49" s="298"/>
      <c r="E49" s="298"/>
      <c r="F49" s="298"/>
      <c r="G49" s="8">
        <v>41</v>
      </c>
      <c r="H49" s="110">
        <v>0</v>
      </c>
      <c r="I49" s="110">
        <v>0</v>
      </c>
      <c r="J49" s="110">
        <v>0</v>
      </c>
      <c r="K49" s="110">
        <v>0</v>
      </c>
      <c r="L49" s="110">
        <v>0</v>
      </c>
      <c r="M49" s="110">
        <v>0</v>
      </c>
      <c r="N49" s="73">
        <v>0</v>
      </c>
      <c r="O49" s="73">
        <v>0</v>
      </c>
      <c r="P49" s="73">
        <v>0</v>
      </c>
      <c r="Q49" s="73">
        <v>0</v>
      </c>
      <c r="R49" s="73">
        <v>0</v>
      </c>
      <c r="S49" s="73">
        <v>0</v>
      </c>
      <c r="T49" s="73">
        <v>0</v>
      </c>
      <c r="U49" s="73">
        <v>0</v>
      </c>
      <c r="V49" s="73">
        <v>0</v>
      </c>
      <c r="W49" s="108">
        <f t="shared" si="11"/>
        <v>0</v>
      </c>
      <c r="X49" s="73">
        <v>0</v>
      </c>
      <c r="Y49" s="108">
        <f t="shared" si="12"/>
        <v>0</v>
      </c>
    </row>
    <row r="50" spans="1:25" ht="32.25" customHeight="1" x14ac:dyDescent="0.2">
      <c r="A50" s="298" t="s">
        <v>451</v>
      </c>
      <c r="B50" s="298"/>
      <c r="C50" s="298"/>
      <c r="D50" s="298"/>
      <c r="E50" s="298"/>
      <c r="F50" s="298"/>
      <c r="G50" s="8">
        <v>42</v>
      </c>
      <c r="H50" s="73">
        <v>0</v>
      </c>
      <c r="I50" s="73">
        <v>0</v>
      </c>
      <c r="J50" s="73">
        <v>0</v>
      </c>
      <c r="K50" s="73">
        <v>0</v>
      </c>
      <c r="L50" s="73">
        <v>0</v>
      </c>
      <c r="M50" s="73">
        <v>0</v>
      </c>
      <c r="N50" s="73">
        <v>0</v>
      </c>
      <c r="O50" s="73">
        <v>0</v>
      </c>
      <c r="P50" s="73">
        <v>0</v>
      </c>
      <c r="Q50" s="73">
        <v>0</v>
      </c>
      <c r="R50" s="73">
        <v>0</v>
      </c>
      <c r="S50" s="73">
        <v>0</v>
      </c>
      <c r="T50" s="73">
        <v>0</v>
      </c>
      <c r="U50" s="73">
        <v>0</v>
      </c>
      <c r="V50" s="73">
        <v>0</v>
      </c>
      <c r="W50" s="108">
        <f t="shared" si="11"/>
        <v>0</v>
      </c>
      <c r="X50" s="73">
        <v>0</v>
      </c>
      <c r="Y50" s="108">
        <f t="shared" si="12"/>
        <v>0</v>
      </c>
    </row>
    <row r="51" spans="1:25" ht="26.25" customHeight="1" x14ac:dyDescent="0.2">
      <c r="A51" s="298" t="s">
        <v>438</v>
      </c>
      <c r="B51" s="298"/>
      <c r="C51" s="298"/>
      <c r="D51" s="298"/>
      <c r="E51" s="298"/>
      <c r="F51" s="298"/>
      <c r="G51" s="8">
        <v>43</v>
      </c>
      <c r="H51" s="73">
        <v>0</v>
      </c>
      <c r="I51" s="73">
        <v>0</v>
      </c>
      <c r="J51" s="73">
        <v>0</v>
      </c>
      <c r="K51" s="73">
        <v>0</v>
      </c>
      <c r="L51" s="73">
        <v>0</v>
      </c>
      <c r="M51" s="73">
        <v>0</v>
      </c>
      <c r="N51" s="73">
        <v>0</v>
      </c>
      <c r="O51" s="73">
        <v>0</v>
      </c>
      <c r="P51" s="73">
        <v>0</v>
      </c>
      <c r="Q51" s="73">
        <v>0</v>
      </c>
      <c r="R51" s="73">
        <v>0</v>
      </c>
      <c r="S51" s="73">
        <v>0</v>
      </c>
      <c r="T51" s="73">
        <v>0</v>
      </c>
      <c r="U51" s="73">
        <v>0</v>
      </c>
      <c r="V51" s="73">
        <v>0</v>
      </c>
      <c r="W51" s="108">
        <f t="shared" si="11"/>
        <v>0</v>
      </c>
      <c r="X51" s="73">
        <v>0</v>
      </c>
      <c r="Y51" s="108">
        <f t="shared" si="12"/>
        <v>0</v>
      </c>
    </row>
    <row r="52" spans="1:25" ht="22.5" customHeight="1" x14ac:dyDescent="0.2">
      <c r="A52" s="298" t="s">
        <v>452</v>
      </c>
      <c r="B52" s="298"/>
      <c r="C52" s="298"/>
      <c r="D52" s="298"/>
      <c r="E52" s="298"/>
      <c r="F52" s="298"/>
      <c r="G52" s="8">
        <v>44</v>
      </c>
      <c r="H52" s="73">
        <v>0</v>
      </c>
      <c r="I52" s="73">
        <v>0</v>
      </c>
      <c r="J52" s="73">
        <v>0</v>
      </c>
      <c r="K52" s="73">
        <v>0</v>
      </c>
      <c r="L52" s="73">
        <v>0</v>
      </c>
      <c r="M52" s="73">
        <v>0</v>
      </c>
      <c r="N52" s="73">
        <v>0</v>
      </c>
      <c r="O52" s="73">
        <v>0</v>
      </c>
      <c r="P52" s="73">
        <v>0</v>
      </c>
      <c r="Q52" s="73">
        <v>0</v>
      </c>
      <c r="R52" s="73">
        <v>0</v>
      </c>
      <c r="S52" s="73">
        <v>0</v>
      </c>
      <c r="T52" s="73">
        <v>0</v>
      </c>
      <c r="U52" s="73">
        <v>0</v>
      </c>
      <c r="V52" s="73">
        <v>0</v>
      </c>
      <c r="W52" s="108">
        <f t="shared" si="11"/>
        <v>0</v>
      </c>
      <c r="X52" s="73">
        <v>0</v>
      </c>
      <c r="Y52" s="108">
        <f t="shared" si="12"/>
        <v>0</v>
      </c>
    </row>
    <row r="53" spans="1:25" x14ac:dyDescent="0.2">
      <c r="A53" s="298" t="s">
        <v>453</v>
      </c>
      <c r="B53" s="298"/>
      <c r="C53" s="298"/>
      <c r="D53" s="298"/>
      <c r="E53" s="298"/>
      <c r="F53" s="298"/>
      <c r="G53" s="8">
        <v>45</v>
      </c>
      <c r="H53" s="73">
        <v>0</v>
      </c>
      <c r="I53" s="73">
        <v>0</v>
      </c>
      <c r="J53" s="73">
        <v>0</v>
      </c>
      <c r="K53" s="73">
        <v>0</v>
      </c>
      <c r="L53" s="73">
        <v>0</v>
      </c>
      <c r="M53" s="73">
        <v>0</v>
      </c>
      <c r="N53" s="73">
        <v>0</v>
      </c>
      <c r="O53" s="73">
        <v>0</v>
      </c>
      <c r="P53" s="73">
        <v>0</v>
      </c>
      <c r="Q53" s="73">
        <v>0</v>
      </c>
      <c r="R53" s="73">
        <v>0</v>
      </c>
      <c r="S53" s="73">
        <v>0</v>
      </c>
      <c r="T53" s="73">
        <v>0</v>
      </c>
      <c r="U53" s="73">
        <v>0</v>
      </c>
      <c r="V53" s="73">
        <v>0</v>
      </c>
      <c r="W53" s="108">
        <f t="shared" si="11"/>
        <v>0</v>
      </c>
      <c r="X53" s="73">
        <v>0</v>
      </c>
      <c r="Y53" s="108">
        <f t="shared" si="12"/>
        <v>0</v>
      </c>
    </row>
    <row r="54" spans="1:25" x14ac:dyDescent="0.2">
      <c r="A54" s="298" t="s">
        <v>440</v>
      </c>
      <c r="B54" s="298"/>
      <c r="C54" s="298"/>
      <c r="D54" s="298"/>
      <c r="E54" s="298"/>
      <c r="F54" s="298"/>
      <c r="G54" s="8">
        <v>46</v>
      </c>
      <c r="H54" s="73">
        <v>0</v>
      </c>
      <c r="I54" s="73">
        <v>0</v>
      </c>
      <c r="J54" s="73">
        <v>0</v>
      </c>
      <c r="K54" s="73">
        <v>0</v>
      </c>
      <c r="L54" s="73">
        <v>0</v>
      </c>
      <c r="M54" s="73">
        <v>0</v>
      </c>
      <c r="N54" s="73">
        <v>0</v>
      </c>
      <c r="O54" s="73">
        <v>0</v>
      </c>
      <c r="P54" s="73">
        <v>0</v>
      </c>
      <c r="Q54" s="73">
        <v>0</v>
      </c>
      <c r="R54" s="73">
        <v>0</v>
      </c>
      <c r="S54" s="73">
        <v>0</v>
      </c>
      <c r="T54" s="73">
        <v>0</v>
      </c>
      <c r="U54" s="73">
        <v>0</v>
      </c>
      <c r="V54" s="73">
        <v>0</v>
      </c>
      <c r="W54" s="108">
        <f t="shared" si="11"/>
        <v>0</v>
      </c>
      <c r="X54" s="73">
        <v>0</v>
      </c>
      <c r="Y54" s="108">
        <f t="shared" si="12"/>
        <v>0</v>
      </c>
    </row>
    <row r="55" spans="1:25" x14ac:dyDescent="0.2">
      <c r="A55" s="298" t="s">
        <v>441</v>
      </c>
      <c r="B55" s="298"/>
      <c r="C55" s="298"/>
      <c r="D55" s="298"/>
      <c r="E55" s="298"/>
      <c r="F55" s="298"/>
      <c r="G55" s="8">
        <v>47</v>
      </c>
      <c r="H55" s="73">
        <v>0</v>
      </c>
      <c r="I55" s="73">
        <v>0</v>
      </c>
      <c r="J55" s="73">
        <v>0</v>
      </c>
      <c r="K55" s="73">
        <v>0</v>
      </c>
      <c r="L55" s="73">
        <v>0</v>
      </c>
      <c r="M55" s="73">
        <v>0</v>
      </c>
      <c r="N55" s="73">
        <v>0</v>
      </c>
      <c r="O55" s="73">
        <v>0</v>
      </c>
      <c r="P55" s="73">
        <v>0</v>
      </c>
      <c r="Q55" s="73">
        <v>0</v>
      </c>
      <c r="R55" s="73">
        <v>0</v>
      </c>
      <c r="S55" s="73">
        <v>0</v>
      </c>
      <c r="T55" s="73">
        <v>0</v>
      </c>
      <c r="U55" s="73">
        <v>0</v>
      </c>
      <c r="V55" s="73">
        <v>0</v>
      </c>
      <c r="W55" s="108">
        <f t="shared" si="11"/>
        <v>0</v>
      </c>
      <c r="X55" s="73">
        <v>0</v>
      </c>
      <c r="Y55" s="108">
        <f t="shared" si="12"/>
        <v>0</v>
      </c>
    </row>
    <row r="56" spans="1:25" x14ac:dyDescent="0.2">
      <c r="A56" s="298" t="s">
        <v>442</v>
      </c>
      <c r="B56" s="298"/>
      <c r="C56" s="298"/>
      <c r="D56" s="298"/>
      <c r="E56" s="298"/>
      <c r="F56" s="298"/>
      <c r="G56" s="8">
        <v>48</v>
      </c>
      <c r="H56" s="73">
        <v>0</v>
      </c>
      <c r="I56" s="73">
        <v>0</v>
      </c>
      <c r="J56" s="73">
        <v>0</v>
      </c>
      <c r="K56" s="73">
        <v>0</v>
      </c>
      <c r="L56" s="73">
        <v>0</v>
      </c>
      <c r="M56" s="73">
        <v>0</v>
      </c>
      <c r="N56" s="73">
        <v>0</v>
      </c>
      <c r="O56" s="73">
        <v>0</v>
      </c>
      <c r="P56" s="73">
        <v>0</v>
      </c>
      <c r="Q56" s="73">
        <v>0</v>
      </c>
      <c r="R56" s="73">
        <v>0</v>
      </c>
      <c r="S56" s="73">
        <v>0</v>
      </c>
      <c r="T56" s="73">
        <v>0</v>
      </c>
      <c r="U56" s="73">
        <f>'Balance sheet'!H94</f>
        <v>10735909</v>
      </c>
      <c r="V56" s="73">
        <f>-'Balance sheet'!H94</f>
        <v>-10735909</v>
      </c>
      <c r="W56" s="108">
        <f t="shared" si="11"/>
        <v>0</v>
      </c>
      <c r="X56" s="73">
        <v>0</v>
      </c>
      <c r="Y56" s="108">
        <f t="shared" si="12"/>
        <v>0</v>
      </c>
    </row>
    <row r="57" spans="1:25" ht="23.25" customHeight="1" x14ac:dyDescent="0.2">
      <c r="A57" s="298" t="s">
        <v>454</v>
      </c>
      <c r="B57" s="298"/>
      <c r="C57" s="298"/>
      <c r="D57" s="298"/>
      <c r="E57" s="298"/>
      <c r="F57" s="298"/>
      <c r="G57" s="8">
        <v>49</v>
      </c>
      <c r="H57" s="73">
        <v>0</v>
      </c>
      <c r="I57" s="73">
        <v>0</v>
      </c>
      <c r="J57" s="73">
        <v>0</v>
      </c>
      <c r="K57" s="73">
        <v>0</v>
      </c>
      <c r="L57" s="73">
        <v>0</v>
      </c>
      <c r="M57" s="73">
        <v>0</v>
      </c>
      <c r="N57" s="73">
        <v>0</v>
      </c>
      <c r="O57" s="73">
        <v>0</v>
      </c>
      <c r="P57" s="73">
        <v>0</v>
      </c>
      <c r="Q57" s="73">
        <v>0</v>
      </c>
      <c r="R57" s="73">
        <v>0</v>
      </c>
      <c r="S57" s="73">
        <v>0</v>
      </c>
      <c r="T57" s="73">
        <v>0</v>
      </c>
      <c r="U57" s="73">
        <v>0</v>
      </c>
      <c r="V57" s="73">
        <v>0</v>
      </c>
      <c r="W57" s="108">
        <f t="shared" si="11"/>
        <v>0</v>
      </c>
      <c r="X57" s="73">
        <v>0</v>
      </c>
      <c r="Y57" s="108">
        <f t="shared" si="12"/>
        <v>0</v>
      </c>
    </row>
    <row r="58" spans="1:25" ht="23.25" customHeight="1" x14ac:dyDescent="0.2">
      <c r="A58" s="298" t="s">
        <v>444</v>
      </c>
      <c r="B58" s="298"/>
      <c r="C58" s="298"/>
      <c r="D58" s="298"/>
      <c r="E58" s="298"/>
      <c r="F58" s="298"/>
      <c r="G58" s="8">
        <v>50</v>
      </c>
      <c r="H58" s="73">
        <v>0</v>
      </c>
      <c r="I58" s="73">
        <v>0</v>
      </c>
      <c r="J58" s="73">
        <v>0</v>
      </c>
      <c r="K58" s="73">
        <v>0</v>
      </c>
      <c r="L58" s="73">
        <v>0</v>
      </c>
      <c r="M58" s="73">
        <v>0</v>
      </c>
      <c r="N58" s="73">
        <v>0</v>
      </c>
      <c r="O58" s="73">
        <v>0</v>
      </c>
      <c r="P58" s="73">
        <v>0</v>
      </c>
      <c r="Q58" s="73">
        <v>0</v>
      </c>
      <c r="R58" s="73">
        <v>0</v>
      </c>
      <c r="S58" s="73">
        <v>0</v>
      </c>
      <c r="T58" s="73">
        <v>0</v>
      </c>
      <c r="U58" s="73">
        <v>0</v>
      </c>
      <c r="V58" s="73">
        <v>0</v>
      </c>
      <c r="W58" s="108">
        <f t="shared" si="11"/>
        <v>0</v>
      </c>
      <c r="X58" s="73">
        <v>0</v>
      </c>
      <c r="Y58" s="108">
        <f t="shared" si="12"/>
        <v>0</v>
      </c>
    </row>
    <row r="59" spans="1:25" ht="24" customHeight="1" x14ac:dyDescent="0.2">
      <c r="A59" s="316" t="s">
        <v>455</v>
      </c>
      <c r="B59" s="316"/>
      <c r="C59" s="316"/>
      <c r="D59" s="316"/>
      <c r="E59" s="316"/>
      <c r="F59" s="316"/>
      <c r="G59" s="10">
        <v>51</v>
      </c>
      <c r="H59" s="111">
        <f t="shared" ref="H59:T59" si="13">SUM(H39:H58)</f>
        <v>22417251</v>
      </c>
      <c r="I59" s="111">
        <f t="shared" si="13"/>
        <v>11731516</v>
      </c>
      <c r="J59" s="111">
        <f t="shared" si="13"/>
        <v>1122747</v>
      </c>
      <c r="K59" s="111">
        <f t="shared" si="13"/>
        <v>1181838</v>
      </c>
      <c r="L59" s="111">
        <f t="shared" si="13"/>
        <v>141524</v>
      </c>
      <c r="M59" s="111">
        <f t="shared" si="13"/>
        <v>0</v>
      </c>
      <c r="N59" s="111">
        <f t="shared" si="13"/>
        <v>3037997</v>
      </c>
      <c r="O59" s="111">
        <f t="shared" si="13"/>
        <v>0</v>
      </c>
      <c r="P59" s="111">
        <f t="shared" si="13"/>
        <v>0</v>
      </c>
      <c r="Q59" s="111">
        <f t="shared" si="13"/>
        <v>0</v>
      </c>
      <c r="R59" s="111">
        <f t="shared" si="13"/>
        <v>0</v>
      </c>
      <c r="S59" s="111">
        <f t="shared" si="13"/>
        <v>0</v>
      </c>
      <c r="T59" s="111">
        <f t="shared" si="13"/>
        <v>0</v>
      </c>
      <c r="U59" s="111">
        <f>SUM(U39:U58)</f>
        <v>36522317</v>
      </c>
      <c r="V59" s="111">
        <f>SUM(V39:V58)</f>
        <v>6815198</v>
      </c>
      <c r="W59" s="111">
        <f>SUM(W39:W58)</f>
        <v>82687340</v>
      </c>
      <c r="X59" s="111">
        <f>SUM(X39:X58)</f>
        <v>0</v>
      </c>
      <c r="Y59" s="111">
        <f>SUM(Y39:Y58)</f>
        <v>82687340</v>
      </c>
    </row>
    <row r="60" spans="1:25" x14ac:dyDescent="0.2">
      <c r="A60" s="317" t="s">
        <v>379</v>
      </c>
      <c r="B60" s="318"/>
      <c r="C60" s="318"/>
      <c r="D60" s="318"/>
      <c r="E60" s="318"/>
      <c r="F60" s="318"/>
      <c r="G60" s="318"/>
      <c r="H60" s="318"/>
      <c r="I60" s="318"/>
      <c r="J60" s="318"/>
      <c r="K60" s="318"/>
      <c r="L60" s="318"/>
      <c r="M60" s="318"/>
      <c r="N60" s="318"/>
      <c r="O60" s="318"/>
      <c r="P60" s="318"/>
      <c r="Q60" s="318"/>
      <c r="R60" s="318"/>
      <c r="S60" s="318"/>
      <c r="T60" s="318"/>
      <c r="U60" s="318"/>
      <c r="V60" s="318"/>
      <c r="W60" s="318"/>
      <c r="X60" s="318"/>
      <c r="Y60" s="318"/>
    </row>
    <row r="61" spans="1:25" ht="31.5" customHeight="1" x14ac:dyDescent="0.2">
      <c r="A61" s="320" t="s">
        <v>456</v>
      </c>
      <c r="B61" s="320"/>
      <c r="C61" s="320"/>
      <c r="D61" s="320"/>
      <c r="E61" s="320"/>
      <c r="F61" s="320"/>
      <c r="G61" s="9">
        <v>52</v>
      </c>
      <c r="H61" s="109">
        <f t="shared" ref="H61:T61" si="14">SUM(H41:H49)</f>
        <v>0</v>
      </c>
      <c r="I61" s="109">
        <f t="shared" si="14"/>
        <v>0</v>
      </c>
      <c r="J61" s="109">
        <f t="shared" si="14"/>
        <v>0</v>
      </c>
      <c r="K61" s="109">
        <f t="shared" si="14"/>
        <v>0</v>
      </c>
      <c r="L61" s="109">
        <f t="shared" si="14"/>
        <v>0</v>
      </c>
      <c r="M61" s="109">
        <f t="shared" si="14"/>
        <v>0</v>
      </c>
      <c r="N61" s="109">
        <f t="shared" si="14"/>
        <v>0</v>
      </c>
      <c r="O61" s="109">
        <f t="shared" si="14"/>
        <v>0</v>
      </c>
      <c r="P61" s="109">
        <f t="shared" si="14"/>
        <v>0</v>
      </c>
      <c r="Q61" s="109">
        <f t="shared" si="14"/>
        <v>0</v>
      </c>
      <c r="R61" s="109">
        <f t="shared" si="14"/>
        <v>0</v>
      </c>
      <c r="S61" s="109">
        <f t="shared" si="14"/>
        <v>0</v>
      </c>
      <c r="T61" s="109">
        <f t="shared" si="14"/>
        <v>0</v>
      </c>
      <c r="U61" s="109">
        <f>SUM(U41:U49)</f>
        <v>0</v>
      </c>
      <c r="V61" s="109">
        <f>SUM(V41:V49)</f>
        <v>0</v>
      </c>
      <c r="W61" s="109">
        <f>SUM(W41:W49)</f>
        <v>0</v>
      </c>
      <c r="X61" s="109">
        <f>SUM(X41:X49)</f>
        <v>0</v>
      </c>
      <c r="Y61" s="109">
        <f>SUM(Y41:Y49)</f>
        <v>0</v>
      </c>
    </row>
    <row r="62" spans="1:25" ht="27.75" customHeight="1" x14ac:dyDescent="0.2">
      <c r="A62" s="320" t="s">
        <v>457</v>
      </c>
      <c r="B62" s="320"/>
      <c r="C62" s="320"/>
      <c r="D62" s="320"/>
      <c r="E62" s="320"/>
      <c r="F62" s="320"/>
      <c r="G62" s="9">
        <v>53</v>
      </c>
      <c r="H62" s="109">
        <f t="shared" ref="H62:T62" si="15">H40+H61</f>
        <v>0</v>
      </c>
      <c r="I62" s="109">
        <f t="shared" si="15"/>
        <v>0</v>
      </c>
      <c r="J62" s="109">
        <f t="shared" si="15"/>
        <v>0</v>
      </c>
      <c r="K62" s="109">
        <f t="shared" si="15"/>
        <v>0</v>
      </c>
      <c r="L62" s="109">
        <f t="shared" si="15"/>
        <v>0</v>
      </c>
      <c r="M62" s="109">
        <f t="shared" si="15"/>
        <v>0</v>
      </c>
      <c r="N62" s="109">
        <f t="shared" si="15"/>
        <v>0</v>
      </c>
      <c r="O62" s="109">
        <f t="shared" si="15"/>
        <v>0</v>
      </c>
      <c r="P62" s="109">
        <f t="shared" si="15"/>
        <v>0</v>
      </c>
      <c r="Q62" s="109">
        <f t="shared" si="15"/>
        <v>0</v>
      </c>
      <c r="R62" s="109">
        <f t="shared" si="15"/>
        <v>0</v>
      </c>
      <c r="S62" s="109">
        <f t="shared" si="15"/>
        <v>0</v>
      </c>
      <c r="T62" s="109">
        <f t="shared" si="15"/>
        <v>0</v>
      </c>
      <c r="U62" s="109">
        <f>U40+U61</f>
        <v>0</v>
      </c>
      <c r="V62" s="109">
        <f>V40+V61</f>
        <v>6815198</v>
      </c>
      <c r="W62" s="109">
        <f>W40+W61</f>
        <v>6815198</v>
      </c>
      <c r="X62" s="109">
        <f>X40+X61</f>
        <v>0</v>
      </c>
      <c r="Y62" s="109">
        <f>Y40+Y61</f>
        <v>6815198</v>
      </c>
    </row>
    <row r="63" spans="1:25" ht="29.25" customHeight="1" x14ac:dyDescent="0.2">
      <c r="A63" s="322" t="s">
        <v>458</v>
      </c>
      <c r="B63" s="322"/>
      <c r="C63" s="322"/>
      <c r="D63" s="322"/>
      <c r="E63" s="322"/>
      <c r="F63" s="322"/>
      <c r="G63" s="10">
        <v>54</v>
      </c>
      <c r="H63" s="111">
        <f t="shared" ref="H63:T63" si="16">SUM(H50:H58)</f>
        <v>0</v>
      </c>
      <c r="I63" s="111">
        <f t="shared" si="16"/>
        <v>0</v>
      </c>
      <c r="J63" s="111">
        <f t="shared" si="16"/>
        <v>0</v>
      </c>
      <c r="K63" s="111">
        <f t="shared" si="16"/>
        <v>0</v>
      </c>
      <c r="L63" s="111">
        <f t="shared" si="16"/>
        <v>0</v>
      </c>
      <c r="M63" s="111">
        <f t="shared" si="16"/>
        <v>0</v>
      </c>
      <c r="N63" s="111">
        <f t="shared" si="16"/>
        <v>0</v>
      </c>
      <c r="O63" s="111">
        <f t="shared" si="16"/>
        <v>0</v>
      </c>
      <c r="P63" s="111">
        <f t="shared" si="16"/>
        <v>0</v>
      </c>
      <c r="Q63" s="111">
        <f t="shared" si="16"/>
        <v>0</v>
      </c>
      <c r="R63" s="111">
        <f t="shared" si="16"/>
        <v>0</v>
      </c>
      <c r="S63" s="111">
        <f t="shared" si="16"/>
        <v>0</v>
      </c>
      <c r="T63" s="111">
        <f t="shared" si="16"/>
        <v>0</v>
      </c>
      <c r="U63" s="111">
        <f>SUM(U50:U58)</f>
        <v>10735909</v>
      </c>
      <c r="V63" s="111">
        <f>SUM(V50:V58)</f>
        <v>-10735909</v>
      </c>
      <c r="W63" s="111">
        <f>SUM(W50:W58)</f>
        <v>0</v>
      </c>
      <c r="X63" s="111">
        <f>SUM(X50:X58)</f>
        <v>0</v>
      </c>
      <c r="Y63" s="111">
        <f>SUM(Y50:Y58)</f>
        <v>0</v>
      </c>
    </row>
  </sheetData>
  <sheetProtection algorithmName="SHA-512" hashValue="flITp46kYRDuGRLRsMIA3jaPPE4NXpK6qOdHKGOQyH0HW89smFicOfaF0swCnvVsYqx3lhxSbNEkqkVZYSaNyA==" saltValue="jr4Mklv/2NnknasYZ4UAZQ=="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5:F25"/>
    <mergeCell ref="A26:F26"/>
    <mergeCell ref="A27:F27"/>
    <mergeCell ref="A28:F28"/>
    <mergeCell ref="A29:F29"/>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 right="0" top="0" bottom="0" header="0.51181102362204722" footer="0.51181102362204722"/>
  <pageSetup paperSize="9" scale="43"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57"/>
  <sheetViews>
    <sheetView view="pageBreakPreview" zoomScale="60" zoomScaleNormal="68" workbookViewId="0">
      <selection sqref="A1:J30"/>
    </sheetView>
  </sheetViews>
  <sheetFormatPr defaultRowHeight="12.75" x14ac:dyDescent="0.2"/>
  <cols>
    <col min="2" max="2" width="14.140625" customWidth="1"/>
    <col min="3" max="3" width="122.7109375" customWidth="1"/>
    <col min="4" max="4" width="0.42578125" hidden="1" customWidth="1"/>
    <col min="5" max="5" width="21.28515625" hidden="1" customWidth="1"/>
    <col min="6" max="6" width="0.42578125" hidden="1" customWidth="1"/>
    <col min="7" max="7" width="2.140625" hidden="1" customWidth="1"/>
    <col min="8" max="9" width="9.140625" hidden="1" customWidth="1"/>
    <col min="10" max="10" width="0.28515625" hidden="1" customWidth="1"/>
  </cols>
  <sheetData>
    <row r="1" spans="1:10" x14ac:dyDescent="0.2">
      <c r="A1" s="324" t="s">
        <v>524</v>
      </c>
      <c r="B1" s="325"/>
      <c r="C1" s="325"/>
      <c r="D1" s="325"/>
      <c r="E1" s="325"/>
      <c r="F1" s="325"/>
      <c r="G1" s="325"/>
      <c r="H1" s="325"/>
      <c r="I1" s="325"/>
      <c r="J1" s="325"/>
    </row>
    <row r="2" spans="1:10" x14ac:dyDescent="0.2">
      <c r="A2" s="325"/>
      <c r="B2" s="325"/>
      <c r="C2" s="325"/>
      <c r="D2" s="325"/>
      <c r="E2" s="325"/>
      <c r="F2" s="325"/>
      <c r="G2" s="325"/>
      <c r="H2" s="325"/>
      <c r="I2" s="325"/>
      <c r="J2" s="325"/>
    </row>
    <row r="3" spans="1:10" x14ac:dyDescent="0.2">
      <c r="A3" s="325"/>
      <c r="B3" s="325"/>
      <c r="C3" s="325"/>
      <c r="D3" s="325"/>
      <c r="E3" s="325"/>
      <c r="F3" s="325"/>
      <c r="G3" s="325"/>
      <c r="H3" s="325"/>
      <c r="I3" s="325"/>
      <c r="J3" s="325"/>
    </row>
    <row r="4" spans="1:10" x14ac:dyDescent="0.2">
      <c r="A4" s="325"/>
      <c r="B4" s="325"/>
      <c r="C4" s="325"/>
      <c r="D4" s="325"/>
      <c r="E4" s="325"/>
      <c r="F4" s="325"/>
      <c r="G4" s="325"/>
      <c r="H4" s="325"/>
      <c r="I4" s="325"/>
      <c r="J4" s="325"/>
    </row>
    <row r="5" spans="1:10" x14ac:dyDescent="0.2">
      <c r="A5" s="325"/>
      <c r="B5" s="325"/>
      <c r="C5" s="325"/>
      <c r="D5" s="325"/>
      <c r="E5" s="325"/>
      <c r="F5" s="325"/>
      <c r="G5" s="325"/>
      <c r="H5" s="325"/>
      <c r="I5" s="325"/>
      <c r="J5" s="325"/>
    </row>
    <row r="6" spans="1:10" x14ac:dyDescent="0.2">
      <c r="A6" s="325"/>
      <c r="B6" s="325"/>
      <c r="C6" s="325"/>
      <c r="D6" s="325"/>
      <c r="E6" s="325"/>
      <c r="F6" s="325"/>
      <c r="G6" s="325"/>
      <c r="H6" s="325"/>
      <c r="I6" s="325"/>
      <c r="J6" s="325"/>
    </row>
    <row r="7" spans="1:10" x14ac:dyDescent="0.2">
      <c r="A7" s="325"/>
      <c r="B7" s="325"/>
      <c r="C7" s="325"/>
      <c r="D7" s="325"/>
      <c r="E7" s="325"/>
      <c r="F7" s="325"/>
      <c r="G7" s="325"/>
      <c r="H7" s="325"/>
      <c r="I7" s="325"/>
      <c r="J7" s="325"/>
    </row>
    <row r="8" spans="1:10" x14ac:dyDescent="0.2">
      <c r="A8" s="325"/>
      <c r="B8" s="325"/>
      <c r="C8" s="325"/>
      <c r="D8" s="325"/>
      <c r="E8" s="325"/>
      <c r="F8" s="325"/>
      <c r="G8" s="325"/>
      <c r="H8" s="325"/>
      <c r="I8" s="325"/>
      <c r="J8" s="325"/>
    </row>
    <row r="9" spans="1:10" x14ac:dyDescent="0.2">
      <c r="A9" s="325"/>
      <c r="B9" s="325"/>
      <c r="C9" s="325"/>
      <c r="D9" s="325"/>
      <c r="E9" s="325"/>
      <c r="F9" s="325"/>
      <c r="G9" s="325"/>
      <c r="H9" s="325"/>
      <c r="I9" s="325"/>
      <c r="J9" s="325"/>
    </row>
    <row r="10" spans="1:10" x14ac:dyDescent="0.2">
      <c r="A10" s="325"/>
      <c r="B10" s="325"/>
      <c r="C10" s="325"/>
      <c r="D10" s="325"/>
      <c r="E10" s="325"/>
      <c r="F10" s="325"/>
      <c r="G10" s="325"/>
      <c r="H10" s="325"/>
      <c r="I10" s="325"/>
      <c r="J10" s="325"/>
    </row>
    <row r="11" spans="1:10" x14ac:dyDescent="0.2">
      <c r="A11" s="325"/>
      <c r="B11" s="325"/>
      <c r="C11" s="325"/>
      <c r="D11" s="325"/>
      <c r="E11" s="325"/>
      <c r="F11" s="325"/>
      <c r="G11" s="325"/>
      <c r="H11" s="325"/>
      <c r="I11" s="325"/>
      <c r="J11" s="325"/>
    </row>
    <row r="12" spans="1:10" x14ac:dyDescent="0.2">
      <c r="A12" s="325"/>
      <c r="B12" s="325"/>
      <c r="C12" s="325"/>
      <c r="D12" s="325"/>
      <c r="E12" s="325"/>
      <c r="F12" s="325"/>
      <c r="G12" s="325"/>
      <c r="H12" s="325"/>
      <c r="I12" s="325"/>
      <c r="J12" s="325"/>
    </row>
    <row r="13" spans="1:10" x14ac:dyDescent="0.2">
      <c r="A13" s="325"/>
      <c r="B13" s="325"/>
      <c r="C13" s="325"/>
      <c r="D13" s="325"/>
      <c r="E13" s="325"/>
      <c r="F13" s="325"/>
      <c r="G13" s="325"/>
      <c r="H13" s="325"/>
      <c r="I13" s="325"/>
      <c r="J13" s="325"/>
    </row>
    <row r="14" spans="1:10" ht="106.5" customHeight="1" x14ac:dyDescent="0.2">
      <c r="A14" s="325"/>
      <c r="B14" s="325"/>
      <c r="C14" s="325"/>
      <c r="D14" s="325"/>
      <c r="E14" s="325"/>
      <c r="F14" s="325"/>
      <c r="G14" s="325"/>
      <c r="H14" s="325"/>
      <c r="I14" s="325"/>
      <c r="J14" s="325"/>
    </row>
    <row r="15" spans="1:10" x14ac:dyDescent="0.2">
      <c r="A15" s="325"/>
      <c r="B15" s="325"/>
      <c r="C15" s="325"/>
      <c r="D15" s="325"/>
      <c r="E15" s="325"/>
      <c r="F15" s="325"/>
      <c r="G15" s="325"/>
      <c r="H15" s="325"/>
      <c r="I15" s="325"/>
      <c r="J15" s="325"/>
    </row>
    <row r="16" spans="1:10" ht="72.75" customHeight="1" x14ac:dyDescent="0.2">
      <c r="A16" s="325"/>
      <c r="B16" s="325"/>
      <c r="C16" s="325"/>
      <c r="D16" s="325"/>
      <c r="E16" s="325"/>
      <c r="F16" s="325"/>
      <c r="G16" s="325"/>
      <c r="H16" s="325"/>
      <c r="I16" s="325"/>
      <c r="J16" s="325"/>
    </row>
    <row r="17" spans="1:10" x14ac:dyDescent="0.2">
      <c r="A17" s="325"/>
      <c r="B17" s="325"/>
      <c r="C17" s="325"/>
      <c r="D17" s="325"/>
      <c r="E17" s="325"/>
      <c r="F17" s="325"/>
      <c r="G17" s="325"/>
      <c r="H17" s="325"/>
      <c r="I17" s="325"/>
      <c r="J17" s="325"/>
    </row>
    <row r="18" spans="1:10" x14ac:dyDescent="0.2">
      <c r="A18" s="325"/>
      <c r="B18" s="325"/>
      <c r="C18" s="325"/>
      <c r="D18" s="325"/>
      <c r="E18" s="325"/>
      <c r="F18" s="325"/>
      <c r="G18" s="325"/>
      <c r="H18" s="325"/>
      <c r="I18" s="325"/>
      <c r="J18" s="325"/>
    </row>
    <row r="19" spans="1:10" x14ac:dyDescent="0.2">
      <c r="A19" s="325"/>
      <c r="B19" s="325"/>
      <c r="C19" s="325"/>
      <c r="D19" s="325"/>
      <c r="E19" s="325"/>
      <c r="F19" s="325"/>
      <c r="G19" s="325"/>
      <c r="H19" s="325"/>
      <c r="I19" s="325"/>
      <c r="J19" s="325"/>
    </row>
    <row r="20" spans="1:10" ht="58.5" customHeight="1" x14ac:dyDescent="0.2">
      <c r="A20" s="325"/>
      <c r="B20" s="325"/>
      <c r="C20" s="325"/>
      <c r="D20" s="325"/>
      <c r="E20" s="325"/>
      <c r="F20" s="325"/>
      <c r="G20" s="325"/>
      <c r="H20" s="325"/>
      <c r="I20" s="325"/>
      <c r="J20" s="325"/>
    </row>
    <row r="21" spans="1:10" ht="60.75" customHeight="1" x14ac:dyDescent="0.2">
      <c r="A21" s="325"/>
      <c r="B21" s="325"/>
      <c r="C21" s="325"/>
      <c r="D21" s="325"/>
      <c r="E21" s="325"/>
      <c r="F21" s="325"/>
      <c r="G21" s="325"/>
      <c r="H21" s="325"/>
      <c r="I21" s="325"/>
      <c r="J21" s="325"/>
    </row>
    <row r="22" spans="1:10" ht="58.5" customHeight="1" x14ac:dyDescent="0.2">
      <c r="A22" s="325"/>
      <c r="B22" s="325"/>
      <c r="C22" s="325"/>
      <c r="D22" s="325"/>
      <c r="E22" s="325"/>
      <c r="F22" s="325"/>
      <c r="G22" s="325"/>
      <c r="H22" s="325"/>
      <c r="I22" s="325"/>
      <c r="J22" s="325"/>
    </row>
    <row r="23" spans="1:10" ht="52.5" customHeight="1" x14ac:dyDescent="0.2">
      <c r="A23" s="325"/>
      <c r="B23" s="325"/>
      <c r="C23" s="325"/>
      <c r="D23" s="325"/>
      <c r="E23" s="325"/>
      <c r="F23" s="325"/>
      <c r="G23" s="325"/>
      <c r="H23" s="325"/>
      <c r="I23" s="325"/>
      <c r="J23" s="325"/>
    </row>
    <row r="24" spans="1:10" x14ac:dyDescent="0.2">
      <c r="A24" s="325"/>
      <c r="B24" s="325"/>
      <c r="C24" s="325"/>
      <c r="D24" s="325"/>
      <c r="E24" s="325"/>
      <c r="F24" s="325"/>
      <c r="G24" s="325"/>
      <c r="H24" s="325"/>
      <c r="I24" s="325"/>
      <c r="J24" s="325"/>
    </row>
    <row r="25" spans="1:10" x14ac:dyDescent="0.2">
      <c r="A25" s="325"/>
      <c r="B25" s="325"/>
      <c r="C25" s="325"/>
      <c r="D25" s="325"/>
      <c r="E25" s="325"/>
      <c r="F25" s="325"/>
      <c r="G25" s="325"/>
      <c r="H25" s="325"/>
      <c r="I25" s="325"/>
      <c r="J25" s="325"/>
    </row>
    <row r="26" spans="1:10" x14ac:dyDescent="0.2">
      <c r="A26" s="325"/>
      <c r="B26" s="325"/>
      <c r="C26" s="325"/>
      <c r="D26" s="325"/>
      <c r="E26" s="325"/>
      <c r="F26" s="325"/>
      <c r="G26" s="325"/>
      <c r="H26" s="325"/>
      <c r="I26" s="325"/>
      <c r="J26" s="325"/>
    </row>
    <row r="27" spans="1:10" ht="71.25" customHeight="1" x14ac:dyDescent="0.2">
      <c r="A27" s="325"/>
      <c r="B27" s="325"/>
      <c r="C27" s="325"/>
      <c r="D27" s="325"/>
      <c r="E27" s="325"/>
      <c r="F27" s="325"/>
      <c r="G27" s="325"/>
      <c r="H27" s="325"/>
      <c r="I27" s="325"/>
      <c r="J27" s="325"/>
    </row>
    <row r="28" spans="1:10" ht="42.75" customHeight="1" x14ac:dyDescent="0.2">
      <c r="A28" s="325"/>
      <c r="B28" s="325"/>
      <c r="C28" s="325"/>
      <c r="D28" s="325"/>
      <c r="E28" s="325"/>
      <c r="F28" s="325"/>
      <c r="G28" s="325"/>
      <c r="H28" s="325"/>
      <c r="I28" s="325"/>
      <c r="J28" s="325"/>
    </row>
    <row r="29" spans="1:10" ht="43.5" customHeight="1" x14ac:dyDescent="0.2">
      <c r="A29" s="325"/>
      <c r="B29" s="325"/>
      <c r="C29" s="325"/>
      <c r="D29" s="325"/>
      <c r="E29" s="325"/>
      <c r="F29" s="325"/>
      <c r="G29" s="325"/>
      <c r="H29" s="325"/>
      <c r="I29" s="325"/>
      <c r="J29" s="325"/>
    </row>
    <row r="30" spans="1:10" ht="133.5" customHeight="1" x14ac:dyDescent="0.2">
      <c r="A30" s="325"/>
      <c r="B30" s="325"/>
      <c r="C30" s="325"/>
      <c r="D30" s="325"/>
      <c r="E30" s="325"/>
      <c r="F30" s="325"/>
      <c r="G30" s="325"/>
      <c r="H30" s="325"/>
      <c r="I30" s="325"/>
      <c r="J30" s="325"/>
    </row>
    <row r="31" spans="1:10" ht="26.25" customHeight="1" x14ac:dyDescent="0.2">
      <c r="A31" s="326" t="s">
        <v>523</v>
      </c>
      <c r="B31" s="327"/>
      <c r="C31" s="327"/>
      <c r="D31" s="327"/>
      <c r="E31" s="327"/>
      <c r="F31" s="327"/>
      <c r="G31" s="327"/>
      <c r="H31" s="327"/>
      <c r="I31" s="327"/>
      <c r="J31" s="327"/>
    </row>
    <row r="32" spans="1:10" ht="26.25" customHeight="1" x14ac:dyDescent="0.2">
      <c r="A32" s="327"/>
      <c r="B32" s="327"/>
      <c r="C32" s="327"/>
      <c r="D32" s="327"/>
      <c r="E32" s="327"/>
      <c r="F32" s="327"/>
      <c r="G32" s="327"/>
      <c r="H32" s="327"/>
      <c r="I32" s="327"/>
      <c r="J32" s="327"/>
    </row>
    <row r="33" spans="1:10" ht="41.25" customHeight="1" x14ac:dyDescent="0.2">
      <c r="A33" s="327"/>
      <c r="B33" s="327"/>
      <c r="C33" s="327"/>
      <c r="D33" s="327"/>
      <c r="E33" s="327"/>
      <c r="F33" s="327"/>
      <c r="G33" s="327"/>
      <c r="H33" s="327"/>
      <c r="I33" s="327"/>
      <c r="J33" s="327"/>
    </row>
    <row r="34" spans="1:10" ht="55.5" customHeight="1" x14ac:dyDescent="0.2">
      <c r="A34" s="327"/>
      <c r="B34" s="327"/>
      <c r="C34" s="327"/>
      <c r="D34" s="327"/>
      <c r="E34" s="327"/>
      <c r="F34" s="327"/>
      <c r="G34" s="327"/>
      <c r="H34" s="327"/>
      <c r="I34" s="327"/>
      <c r="J34" s="327"/>
    </row>
    <row r="35" spans="1:10" x14ac:dyDescent="0.2">
      <c r="A35" s="327"/>
      <c r="B35" s="327"/>
      <c r="C35" s="327"/>
      <c r="D35" s="327"/>
      <c r="E35" s="327"/>
      <c r="F35" s="327"/>
      <c r="G35" s="327"/>
      <c r="H35" s="327"/>
      <c r="I35" s="327"/>
      <c r="J35" s="327"/>
    </row>
    <row r="36" spans="1:10" ht="12.75" customHeight="1" x14ac:dyDescent="0.2">
      <c r="A36" s="327"/>
      <c r="B36" s="327"/>
      <c r="C36" s="327"/>
      <c r="D36" s="327"/>
      <c r="E36" s="327"/>
      <c r="F36" s="327"/>
      <c r="G36" s="327"/>
      <c r="H36" s="327"/>
      <c r="I36" s="327"/>
      <c r="J36" s="327"/>
    </row>
    <row r="37" spans="1:10" ht="12.75" customHeight="1" x14ac:dyDescent="0.2">
      <c r="A37" s="327"/>
      <c r="B37" s="327"/>
      <c r="C37" s="327"/>
      <c r="D37" s="327"/>
      <c r="E37" s="327"/>
      <c r="F37" s="327"/>
      <c r="G37" s="327"/>
      <c r="H37" s="327"/>
      <c r="I37" s="327"/>
      <c r="J37" s="327"/>
    </row>
    <row r="38" spans="1:10" ht="12.75" customHeight="1" x14ac:dyDescent="0.2">
      <c r="A38" s="327"/>
      <c r="B38" s="327"/>
      <c r="C38" s="327"/>
      <c r="D38" s="327"/>
      <c r="E38" s="327"/>
      <c r="F38" s="327"/>
      <c r="G38" s="327"/>
      <c r="H38" s="327"/>
      <c r="I38" s="327"/>
      <c r="J38" s="327"/>
    </row>
    <row r="39" spans="1:10" ht="12.75" customHeight="1" x14ac:dyDescent="0.2">
      <c r="A39" s="327"/>
      <c r="B39" s="327"/>
      <c r="C39" s="327"/>
      <c r="D39" s="327"/>
      <c r="E39" s="327"/>
      <c r="F39" s="327"/>
      <c r="G39" s="327"/>
      <c r="H39" s="327"/>
      <c r="I39" s="327"/>
      <c r="J39" s="327"/>
    </row>
    <row r="40" spans="1:10" ht="12.75" customHeight="1" x14ac:dyDescent="0.2">
      <c r="A40" s="327"/>
      <c r="B40" s="327"/>
      <c r="C40" s="327"/>
      <c r="D40" s="327"/>
      <c r="E40" s="327"/>
      <c r="F40" s="327"/>
      <c r="G40" s="327"/>
      <c r="H40" s="327"/>
      <c r="I40" s="327"/>
      <c r="J40" s="327"/>
    </row>
    <row r="41" spans="1:10" ht="47.25" customHeight="1" x14ac:dyDescent="0.2">
      <c r="A41" s="327"/>
      <c r="B41" s="327"/>
      <c r="C41" s="327"/>
      <c r="D41" s="327"/>
      <c r="E41" s="327"/>
      <c r="F41" s="327"/>
      <c r="G41" s="327"/>
      <c r="H41" s="327"/>
      <c r="I41" s="327"/>
      <c r="J41" s="327"/>
    </row>
    <row r="42" spans="1:10" ht="59.25" customHeight="1" x14ac:dyDescent="0.2">
      <c r="A42" s="327"/>
      <c r="B42" s="327"/>
      <c r="C42" s="327"/>
      <c r="D42" s="327"/>
      <c r="E42" s="327"/>
      <c r="F42" s="327"/>
      <c r="G42" s="327"/>
      <c r="H42" s="327"/>
      <c r="I42" s="327"/>
      <c r="J42" s="327"/>
    </row>
    <row r="43" spans="1:10" ht="59.25" customHeight="1" x14ac:dyDescent="0.2">
      <c r="A43" s="327"/>
      <c r="B43" s="327"/>
      <c r="C43" s="327"/>
      <c r="D43" s="327"/>
      <c r="E43" s="327"/>
      <c r="F43" s="327"/>
      <c r="G43" s="327"/>
      <c r="H43" s="327"/>
      <c r="I43" s="327"/>
      <c r="J43" s="327"/>
    </row>
    <row r="44" spans="1:10" ht="50.25" customHeight="1" x14ac:dyDescent="0.2">
      <c r="A44" s="327"/>
      <c r="B44" s="327"/>
      <c r="C44" s="327"/>
      <c r="D44" s="327"/>
      <c r="E44" s="327"/>
      <c r="F44" s="327"/>
      <c r="G44" s="327"/>
      <c r="H44" s="327"/>
      <c r="I44" s="327"/>
      <c r="J44" s="327"/>
    </row>
    <row r="45" spans="1:10" ht="50.25" customHeight="1" x14ac:dyDescent="0.2">
      <c r="A45" s="327"/>
      <c r="B45" s="327"/>
      <c r="C45" s="327"/>
      <c r="D45" s="327"/>
      <c r="E45" s="327"/>
      <c r="F45" s="327"/>
      <c r="G45" s="327"/>
      <c r="H45" s="327"/>
      <c r="I45" s="327"/>
      <c r="J45" s="327"/>
    </row>
    <row r="46" spans="1:10" ht="59.25" customHeight="1" x14ac:dyDescent="0.2">
      <c r="A46" s="327"/>
      <c r="B46" s="327"/>
      <c r="C46" s="327"/>
      <c r="D46" s="327"/>
      <c r="E46" s="327"/>
      <c r="F46" s="327"/>
      <c r="G46" s="327"/>
      <c r="H46" s="327"/>
      <c r="I46" s="327"/>
      <c r="J46" s="327"/>
    </row>
    <row r="47" spans="1:10" ht="40.5" customHeight="1" x14ac:dyDescent="0.2">
      <c r="A47" s="327"/>
      <c r="B47" s="327"/>
      <c r="C47" s="327"/>
      <c r="D47" s="327"/>
      <c r="E47" s="327"/>
      <c r="F47" s="327"/>
      <c r="G47" s="327"/>
      <c r="H47" s="327"/>
      <c r="I47" s="327"/>
      <c r="J47" s="327"/>
    </row>
    <row r="48" spans="1:10" ht="40.5" customHeight="1" x14ac:dyDescent="0.2">
      <c r="A48" s="327"/>
      <c r="B48" s="327"/>
      <c r="C48" s="327"/>
      <c r="D48" s="327"/>
      <c r="E48" s="327"/>
      <c r="F48" s="327"/>
      <c r="G48" s="327"/>
      <c r="H48" s="327"/>
      <c r="I48" s="327"/>
      <c r="J48" s="327"/>
    </row>
    <row r="49" spans="1:10" ht="40.5" customHeight="1" x14ac:dyDescent="0.2">
      <c r="A49" s="327"/>
      <c r="B49" s="327"/>
      <c r="C49" s="327"/>
      <c r="D49" s="327"/>
      <c r="E49" s="327"/>
      <c r="F49" s="327"/>
      <c r="G49" s="327"/>
      <c r="H49" s="327"/>
      <c r="I49" s="327"/>
      <c r="J49" s="327"/>
    </row>
    <row r="50" spans="1:10" x14ac:dyDescent="0.2">
      <c r="A50" s="327"/>
      <c r="B50" s="327"/>
      <c r="C50" s="327"/>
      <c r="D50" s="327"/>
      <c r="E50" s="327"/>
      <c r="F50" s="327"/>
      <c r="G50" s="327"/>
      <c r="H50" s="327"/>
      <c r="I50" s="327"/>
      <c r="J50" s="327"/>
    </row>
    <row r="51" spans="1:10" x14ac:dyDescent="0.2">
      <c r="A51" s="327"/>
      <c r="B51" s="327"/>
      <c r="C51" s="327"/>
      <c r="D51" s="327"/>
      <c r="E51" s="327"/>
      <c r="F51" s="327"/>
      <c r="G51" s="327"/>
      <c r="H51" s="327"/>
      <c r="I51" s="327"/>
      <c r="J51" s="327"/>
    </row>
    <row r="52" spans="1:10" ht="72" customHeight="1" x14ac:dyDescent="0.2">
      <c r="A52" s="327"/>
      <c r="B52" s="327"/>
      <c r="C52" s="327"/>
      <c r="D52" s="327"/>
      <c r="E52" s="327"/>
      <c r="F52" s="327"/>
      <c r="G52" s="327"/>
      <c r="H52" s="327"/>
      <c r="I52" s="327"/>
      <c r="J52" s="327"/>
    </row>
    <row r="53" spans="1:10" ht="72" customHeight="1" x14ac:dyDescent="0.2">
      <c r="A53" s="327"/>
      <c r="B53" s="327"/>
      <c r="C53" s="327"/>
      <c r="D53" s="327"/>
      <c r="E53" s="327"/>
      <c r="F53" s="327"/>
      <c r="G53" s="327"/>
      <c r="H53" s="327"/>
      <c r="I53" s="327"/>
      <c r="J53" s="327"/>
    </row>
    <row r="54" spans="1:10" ht="72" customHeight="1" x14ac:dyDescent="0.2">
      <c r="A54" s="327"/>
      <c r="B54" s="327"/>
      <c r="C54" s="327"/>
      <c r="D54" s="327"/>
      <c r="E54" s="327"/>
      <c r="F54" s="327"/>
      <c r="G54" s="327"/>
      <c r="H54" s="327"/>
      <c r="I54" s="327"/>
      <c r="J54" s="327"/>
    </row>
    <row r="55" spans="1:10" ht="31.5" customHeight="1" x14ac:dyDescent="0.2">
      <c r="A55" s="327"/>
      <c r="B55" s="327"/>
      <c r="C55" s="327"/>
      <c r="D55" s="327"/>
      <c r="E55" s="327"/>
      <c r="F55" s="327"/>
      <c r="G55" s="327"/>
      <c r="H55" s="327"/>
      <c r="I55" s="327"/>
      <c r="J55" s="327"/>
    </row>
    <row r="56" spans="1:10" ht="31.5" customHeight="1" x14ac:dyDescent="0.2">
      <c r="A56" s="327"/>
      <c r="B56" s="327"/>
      <c r="C56" s="327"/>
      <c r="D56" s="327"/>
      <c r="E56" s="327"/>
      <c r="F56" s="327"/>
      <c r="G56" s="327"/>
      <c r="H56" s="327"/>
      <c r="I56" s="327"/>
      <c r="J56" s="327"/>
    </row>
    <row r="57" spans="1:10" x14ac:dyDescent="0.2">
      <c r="A57" s="327"/>
      <c r="B57" s="327"/>
      <c r="C57" s="327"/>
      <c r="D57" s="327"/>
      <c r="E57" s="327"/>
      <c r="F57" s="327"/>
      <c r="G57" s="327"/>
      <c r="H57" s="327"/>
      <c r="I57" s="327"/>
      <c r="J57" s="327"/>
    </row>
  </sheetData>
  <mergeCells count="2">
    <mergeCell ref="A1:J30"/>
    <mergeCell ref="A31:J57"/>
  </mergeCells>
  <pageMargins left="0" right="0" top="0.74803149606299213" bottom="0.74803149606299213" header="0.31496062992125984" footer="0.31496062992125984"/>
  <pageSetup paperSize="9" scale="70" orientation="portrait" r:id="rId1"/>
  <rowBreaks count="1" manualBreakCount="1">
    <brk id="30"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BrKolegija xmlns="d8745bc5-821e-4205-946a-621c2da728c8">14</BrKolegija>
    <Prezentira xmlns="d8745bc5-821e-4205-946a-621c2da728c8">
      <UserInfo>
        <DisplayName/>
        <AccountId xsi:nil="true"/>
        <AccountType/>
      </UserInfo>
    </Prezentira>
    <VrstaDokumenta xmlns="d8745bc5-821e-4205-946a-621c2da728c8">-</VrstaDokumenta>
    <Dileme xmlns="d8745bc5-821e-4205-946a-621c2da728c8" xsi:nil="true"/>
    <StatusDokumenta xmlns="d8745bc5-821e-4205-946a-621c2da728c8">-</StatusDokumenta>
    <PrijedlogPostupanja xmlns="d8745bc5-821e-4205-946a-621c2da728c8" xsi:nil="true"/>
    <Izradio xmlns="d8745bc5-821e-4205-946a-621c2da728c8">
      <UserInfo>
        <DisplayName/>
        <AccountId xsi:nil="true"/>
        <AccountType/>
      </UserInfo>
    </Izradio>
    <Sazetak xmlns="d8745bc5-821e-4205-946a-621c2da728c8" xsi:nil="true"/>
    <NamjenaDokumenta xmlns="d8745bc5-821e-4205-946a-621c2da728c8">
      <Value>Interno</Value>
    </NamjenaDokumenta>
  </documentManagement>
</p:properties>
</file>

<file path=customXml/item3.xml><?xml version="1.0" encoding="utf-8"?>
<ct:contentTypeSchema xmlns:ct="http://schemas.microsoft.com/office/2006/metadata/contentType" xmlns:ma="http://schemas.microsoft.com/office/2006/metadata/properties/metaAttributes" ct:_="" ma:_="" ma:contentTypeName="OJ dokument" ma:contentTypeID="0x0101003A0EEDA03D769F49BCA8A5047ABCAF5B0020724FBA9FD6BC4A95BA1DAA1336702A" ma:contentTypeVersion="9" ma:contentTypeDescription="Dokument unutar organizacijske jedinice" ma:contentTypeScope="" ma:versionID="76df1b7567a4abdf1ce9081e349f12fd">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3ec0a04a9661996e1008b23f3a2000a6" ns2:_="" ns3:_="">
    <xsd:import namespace="d8745bc5-821e-4205-946a-621c2da728c8"/>
    <xsd:import namespace="22baa3bd-a2fa-4ea9-9ebb-3a9c6a55952b"/>
    <xsd:element name="properties">
      <xsd:complexType>
        <xsd:sequence>
          <xsd:element name="documentManagement">
            <xsd:complexType>
              <xsd:all>
                <xsd:element ref="ns2:NamjenaDokumenta" minOccurs="0"/>
                <xsd:element ref="ns2:VrstaDokumenta"/>
                <xsd:element ref="ns2:StatusDokumenta"/>
                <xsd:element ref="ns2:BrKolegija"/>
                <xsd:element ref="ns2:Izradio" minOccurs="0"/>
                <xsd:element ref="ns2:Prezentira" minOccurs="0"/>
                <xsd:element ref="ns2:Sazetak" minOccurs="0"/>
                <xsd:element ref="ns2:PrijedlogPostupanja" minOccurs="0"/>
                <xsd:element ref="ns2:Dileme"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NamjenaDokumenta" ma:index="8" nillable="true" ma:displayName="NamjenaDokumenta" ma:default="Interno" ma:description="Predviđena namjena dokumenta i/ili njegova objava" ma:internalName="NamjenaDokumenta"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VrstaDokumenta" ma:index="9" ma:displayName="VrstaDokumenta" ma:default="-" ma:description="Precizna vrsta dokumenta" ma:format="Dropdown" ma:internalName="VrstaDokumenta">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tatusDokumenta" ma:index="10" ma:displayName="StatusDokumenta" ma:default="-" ma:description="Status dokumenta unutar organizacijske jedinice" ma:format="Dropdown" ma:internalName="StatusDokumenta">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BrKolegija" ma:index="11" ma:displayName="BrKolegija" ma:decimals="2" ma:default="14" ma:description="Broj kolegija u YY.NN formatu (npr. 14.01)" ma:internalName="BrKolegija" ma:percentage="FALSE">
      <xsd:simpleType>
        <xsd:restriction base="dms:Number">
          <xsd:maxInclusive value="20"/>
          <xsd:minInclusive value="10"/>
        </xsd:restriction>
      </xsd:simpleType>
    </xsd:element>
    <xsd:element name="Izradio" ma:index="12"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3"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azetak" ma:index="14" nillable="true" ma:displayName="Sazetak" ma:description="Sažetak dokumenta" ma:internalName="Sazetak">
      <xsd:simpleType>
        <xsd:restriction base="dms:Note">
          <xsd:maxLength value="255"/>
        </xsd:restriction>
      </xsd:simpleType>
    </xsd:element>
    <xsd:element name="PrijedlogPostupanja" ma:index="15" nillable="true" ma:displayName="PrijedlogPostupanja" ma:description="Prijedlog postupanja" ma:internalName="PrijedlogPostupanja">
      <xsd:simpleType>
        <xsd:restriction base="dms:Note">
          <xsd:maxLength value="255"/>
        </xsd:restriction>
      </xsd:simpleType>
    </xsd:element>
    <xsd:element name="Dileme" ma:index="16" nillable="true" ma:displayName="Dileme" ma:description="Dileme" ma:internalName="Dileme">
      <xsd:simpleType>
        <xsd:restriction base="dms:Note">
          <xsd:maxLength value="255"/>
        </xsd:restriction>
      </xsd:simpleType>
    </xsd:element>
    <xsd:element name="VrstaPredmeta" ma:index="17"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8"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9"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20" nillable="true" ma:displayName="Izreka" ma:internalName="Izreka">
      <xsd:simpleType>
        <xsd:restriction base="dms:Note"/>
      </xsd:simpleType>
    </xsd:element>
    <xsd:element name="KategorijaPoslovanja" ma:index="21"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xsd:simpleType>
        <xsd:restriction base="dms:Note"/>
      </xsd:simpleType>
    </xsd:element>
    <xsd:element name="Za_x0020_arhivu" ma:index="23"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22baa3bd-a2fa-4ea9-9ebb-3a9c6a55952b"/>
    <ds:schemaRef ds:uri="http://www.w3.org/XML/1998/namespace"/>
    <ds:schemaRef ds:uri="http://purl.org/dc/dcmitype/"/>
    <ds:schemaRef ds:uri="http://purl.org/dc/terms/"/>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d8745bc5-821e-4205-946a-621c2da728c8"/>
    <ds:schemaRef ds:uri="http://schemas.microsoft.com/office/2006/metadata/properties"/>
  </ds:schemaRefs>
</ds:datastoreItem>
</file>

<file path=customXml/itemProps3.xml><?xml version="1.0" encoding="utf-8"?>
<ds:datastoreItem xmlns:ds="http://schemas.openxmlformats.org/officeDocument/2006/customXml" ds:itemID="{1679853C-2251-4EBD-A354-4E6C08001D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sheet'!Podrucje_ispisa</vt:lpstr>
      <vt:lpstr>CF_D!Podrucje_ispisa</vt:lpstr>
      <vt:lpstr>CF_I!Podrucje_ispisa</vt:lpstr>
      <vt:lpstr>SOCE!Podrucje_ispisa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financije</cp:lastModifiedBy>
  <cp:lastPrinted>2024-04-30T07:05:55Z</cp:lastPrinted>
  <dcterms:created xsi:type="dcterms:W3CDTF">2008-10-17T11:51:54Z</dcterms:created>
  <dcterms:modified xsi:type="dcterms:W3CDTF">2025-04-18T11:20:56Z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0x0101003A0EEDA03D769F49BCA8A5047ABCAF5B0020724FBA9FD6BC4A95BA1DAA1336702A</vt:lpwstr>
  </property>
</Properties>
</file>