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glorija\My Documents\GFI\2026\"/>
    </mc:Choice>
  </mc:AlternateContent>
  <xr:revisionPtr revIDLastSave="0" documentId="13_ncr:1_{B349153C-CDB7-41D5-B6E5-3D9EAAF09E6D}" xr6:coauthVersionLast="47" xr6:coauthVersionMax="47" xr10:uidLastSave="{00000000-0000-0000-0000-000000000000}"/>
  <bookViews>
    <workbookView xWindow="-108" yWindow="-108" windowWidth="30936" windowHeight="16776" activeTab="3" xr2:uid="{8A140A32-C0DF-464E-80EC-11F4F5B8E76F}"/>
  </bookViews>
  <sheets>
    <sheet name="Opći podaci" sheetId="1" r:id="rId1"/>
    <sheet name="BS" sheetId="2" r:id="rId2"/>
    <sheet name="RDG" sheetId="3" r:id="rId3"/>
    <sheet name="NT" sheetId="4" r:id="rId4"/>
    <sheet name="PK" sheetId="5" r:id="rId5"/>
    <sheet name="Bilješke" sheetId="6" r:id="rId6"/>
  </sheets>
  <definedNames>
    <definedName name="_xlnm.Print_Area" localSheetId="0">'Opći podaci'!$A$1:$K$61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Y63" i="5" l="1"/>
  <c r="W63" i="5"/>
  <c r="V63" i="5"/>
  <c r="U63" i="5"/>
  <c r="T63" i="5"/>
  <c r="S63" i="5"/>
  <c r="R63" i="5"/>
  <c r="Q63" i="5"/>
  <c r="P63" i="5"/>
  <c r="O63" i="5"/>
  <c r="N63" i="5"/>
  <c r="M63" i="5"/>
  <c r="L63" i="5"/>
  <c r="K63" i="5"/>
  <c r="J63" i="5"/>
  <c r="I63" i="5"/>
  <c r="H63" i="5"/>
  <c r="U62" i="5"/>
  <c r="T62" i="5"/>
  <c r="S62" i="5"/>
  <c r="R62" i="5"/>
  <c r="Q62" i="5"/>
  <c r="Y61" i="5"/>
  <c r="Y62" i="5" s="1"/>
  <c r="W61" i="5"/>
  <c r="W62" i="5" s="1"/>
  <c r="V61" i="5"/>
  <c r="V62" i="5" s="1"/>
  <c r="U61" i="5"/>
  <c r="T61" i="5"/>
  <c r="S61" i="5"/>
  <c r="R61" i="5"/>
  <c r="Q61" i="5"/>
  <c r="P61" i="5"/>
  <c r="P62" i="5" s="1"/>
  <c r="O61" i="5"/>
  <c r="O62" i="5" s="1"/>
  <c r="N61" i="5"/>
  <c r="N62" i="5" s="1"/>
  <c r="M61" i="5"/>
  <c r="M62" i="5" s="1"/>
  <c r="L61" i="5"/>
  <c r="L62" i="5" s="1"/>
  <c r="K61" i="5"/>
  <c r="K62" i="5" s="1"/>
  <c r="J61" i="5"/>
  <c r="J62" i="5" s="1"/>
  <c r="I61" i="5"/>
  <c r="I62" i="5" s="1"/>
  <c r="H61" i="5"/>
  <c r="H62" i="5" s="1"/>
  <c r="Q59" i="5"/>
  <c r="P59" i="5"/>
  <c r="M59" i="5"/>
  <c r="X58" i="5"/>
  <c r="Z58" i="5" s="1"/>
  <c r="X57" i="5"/>
  <c r="Z57" i="5" s="1"/>
  <c r="X56" i="5"/>
  <c r="Z56" i="5" s="1"/>
  <c r="X55" i="5"/>
  <c r="Z55" i="5" s="1"/>
  <c r="Z54" i="5"/>
  <c r="X54" i="5"/>
  <c r="X53" i="5"/>
  <c r="Z53" i="5" s="1"/>
  <c r="X52" i="5"/>
  <c r="Z52" i="5" s="1"/>
  <c r="X51" i="5"/>
  <c r="Z51" i="5" s="1"/>
  <c r="X50" i="5"/>
  <c r="X49" i="5"/>
  <c r="Z49" i="5" s="1"/>
  <c r="X48" i="5"/>
  <c r="Z48" i="5" s="1"/>
  <c r="Z47" i="5"/>
  <c r="X47" i="5"/>
  <c r="X46" i="5"/>
  <c r="Z46" i="5" s="1"/>
  <c r="X45" i="5"/>
  <c r="Z45" i="5" s="1"/>
  <c r="X44" i="5"/>
  <c r="Z44" i="5" s="1"/>
  <c r="X43" i="5"/>
  <c r="Z43" i="5" s="1"/>
  <c r="X42" i="5"/>
  <c r="X61" i="5" s="1"/>
  <c r="X62" i="5" s="1"/>
  <c r="Z41" i="5"/>
  <c r="X41" i="5"/>
  <c r="Z40" i="5"/>
  <c r="X40" i="5"/>
  <c r="Y39" i="5"/>
  <c r="Y59" i="5" s="1"/>
  <c r="W39" i="5"/>
  <c r="W59" i="5" s="1"/>
  <c r="V39" i="5"/>
  <c r="V59" i="5" s="1"/>
  <c r="U39" i="5"/>
  <c r="U59" i="5" s="1"/>
  <c r="T39" i="5"/>
  <c r="T59" i="5" s="1"/>
  <c r="S39" i="5"/>
  <c r="S59" i="5" s="1"/>
  <c r="R39" i="5"/>
  <c r="R59" i="5" s="1"/>
  <c r="Q39" i="5"/>
  <c r="P39" i="5"/>
  <c r="O39" i="5"/>
  <c r="O59" i="5" s="1"/>
  <c r="N39" i="5"/>
  <c r="N59" i="5" s="1"/>
  <c r="M39" i="5"/>
  <c r="L39" i="5"/>
  <c r="L59" i="5" s="1"/>
  <c r="K39" i="5"/>
  <c r="K59" i="5" s="1"/>
  <c r="J39" i="5"/>
  <c r="J59" i="5" s="1"/>
  <c r="I39" i="5"/>
  <c r="I59" i="5" s="1"/>
  <c r="H39" i="5"/>
  <c r="H59" i="5" s="1"/>
  <c r="X38" i="5"/>
  <c r="Z38" i="5" s="1"/>
  <c r="X37" i="5"/>
  <c r="Z37" i="5" s="1"/>
  <c r="X36" i="5"/>
  <c r="X39" i="5" s="1"/>
  <c r="Y34" i="5"/>
  <c r="W34" i="5"/>
  <c r="V34" i="5"/>
  <c r="U34" i="5"/>
  <c r="T34" i="5"/>
  <c r="S34" i="5"/>
  <c r="R34" i="5"/>
  <c r="Q34" i="5"/>
  <c r="P34" i="5"/>
  <c r="O34" i="5"/>
  <c r="N34" i="5"/>
  <c r="M34" i="5"/>
  <c r="L34" i="5"/>
  <c r="K34" i="5"/>
  <c r="J34" i="5"/>
  <c r="I34" i="5"/>
  <c r="H34" i="5"/>
  <c r="T33" i="5"/>
  <c r="S33" i="5"/>
  <c r="R33" i="5"/>
  <c r="Q33" i="5"/>
  <c r="P33" i="5"/>
  <c r="Y32" i="5"/>
  <c r="Y33" i="5" s="1"/>
  <c r="W32" i="5"/>
  <c r="W33" i="5" s="1"/>
  <c r="V32" i="5"/>
  <c r="V33" i="5" s="1"/>
  <c r="U32" i="5"/>
  <c r="U33" i="5" s="1"/>
  <c r="T32" i="5"/>
  <c r="S32" i="5"/>
  <c r="R32" i="5"/>
  <c r="Q32" i="5"/>
  <c r="P32" i="5"/>
  <c r="O32" i="5"/>
  <c r="O33" i="5" s="1"/>
  <c r="N32" i="5"/>
  <c r="N33" i="5" s="1"/>
  <c r="M32" i="5"/>
  <c r="M33" i="5" s="1"/>
  <c r="L32" i="5"/>
  <c r="L33" i="5" s="1"/>
  <c r="K32" i="5"/>
  <c r="K33" i="5" s="1"/>
  <c r="J32" i="5"/>
  <c r="J33" i="5" s="1"/>
  <c r="I32" i="5"/>
  <c r="I33" i="5" s="1"/>
  <c r="H32" i="5"/>
  <c r="H33" i="5" s="1"/>
  <c r="Q30" i="5"/>
  <c r="P30" i="5"/>
  <c r="O30" i="5"/>
  <c r="N30" i="5"/>
  <c r="L30" i="5"/>
  <c r="X29" i="5"/>
  <c r="Z29" i="5" s="1"/>
  <c r="X28" i="5"/>
  <c r="Z28" i="5" s="1"/>
  <c r="X27" i="5"/>
  <c r="Z27" i="5" s="1"/>
  <c r="X26" i="5"/>
  <c r="Z26" i="5" s="1"/>
  <c r="X25" i="5"/>
  <c r="Z25" i="5" s="1"/>
  <c r="X24" i="5"/>
  <c r="Z24" i="5" s="1"/>
  <c r="X23" i="5"/>
  <c r="Z23" i="5" s="1"/>
  <c r="X22" i="5"/>
  <c r="Z22" i="5" s="1"/>
  <c r="X21" i="5"/>
  <c r="X34" i="5" s="1"/>
  <c r="X20" i="5"/>
  <c r="Z20" i="5" s="1"/>
  <c r="X19" i="5"/>
  <c r="Z19" i="5" s="1"/>
  <c r="X18" i="5"/>
  <c r="Z18" i="5" s="1"/>
  <c r="X17" i="5"/>
  <c r="Z17" i="5" s="1"/>
  <c r="X16" i="5"/>
  <c r="Z16" i="5" s="1"/>
  <c r="X15" i="5"/>
  <c r="Z15" i="5" s="1"/>
  <c r="X14" i="5"/>
  <c r="Z14" i="5" s="1"/>
  <c r="X13" i="5"/>
  <c r="Z13" i="5" s="1"/>
  <c r="X12" i="5"/>
  <c r="X32" i="5" s="1"/>
  <c r="X11" i="5"/>
  <c r="Y10" i="5"/>
  <c r="Y30" i="5" s="1"/>
  <c r="W10" i="5"/>
  <c r="W30" i="5" s="1"/>
  <c r="V10" i="5"/>
  <c r="V30" i="5" s="1"/>
  <c r="U10" i="5"/>
  <c r="U30" i="5" s="1"/>
  <c r="T10" i="5"/>
  <c r="T30" i="5" s="1"/>
  <c r="S10" i="5"/>
  <c r="S30" i="5" s="1"/>
  <c r="R10" i="5"/>
  <c r="R30" i="5" s="1"/>
  <c r="Q10" i="5"/>
  <c r="P10" i="5"/>
  <c r="O10" i="5"/>
  <c r="N10" i="5"/>
  <c r="M10" i="5"/>
  <c r="M30" i="5" s="1"/>
  <c r="L10" i="5"/>
  <c r="K10" i="5"/>
  <c r="K30" i="5" s="1"/>
  <c r="J10" i="5"/>
  <c r="J30" i="5" s="1"/>
  <c r="I10" i="5"/>
  <c r="I30" i="5" s="1"/>
  <c r="H10" i="5"/>
  <c r="H30" i="5" s="1"/>
  <c r="X9" i="5"/>
  <c r="Z9" i="5" s="1"/>
  <c r="X8" i="5"/>
  <c r="Z8" i="5" s="1"/>
  <c r="X7" i="5"/>
  <c r="X10" i="5" s="1"/>
  <c r="I54" i="4"/>
  <c r="H54" i="4"/>
  <c r="I48" i="4"/>
  <c r="I55" i="4" s="1"/>
  <c r="H48" i="4"/>
  <c r="H55" i="4" s="1"/>
  <c r="I41" i="4"/>
  <c r="H41" i="4"/>
  <c r="H42" i="4" s="1"/>
  <c r="I35" i="4"/>
  <c r="I42" i="4" s="1"/>
  <c r="H35" i="4"/>
  <c r="I19" i="4"/>
  <c r="H19" i="4"/>
  <c r="I9" i="4"/>
  <c r="I18" i="4" s="1"/>
  <c r="H9" i="4"/>
  <c r="H18" i="4" s="1"/>
  <c r="H24" i="4" s="1"/>
  <c r="H27" i="4" s="1"/>
  <c r="H57" i="4" s="1"/>
  <c r="H59" i="4" s="1"/>
  <c r="K112" i="3"/>
  <c r="J112" i="3"/>
  <c r="I112" i="3"/>
  <c r="H112" i="3"/>
  <c r="K98" i="3"/>
  <c r="J98" i="3"/>
  <c r="J90" i="3" s="1"/>
  <c r="I98" i="3"/>
  <c r="I90" i="3" s="1"/>
  <c r="H98" i="3"/>
  <c r="H90" i="3" s="1"/>
  <c r="K91" i="3"/>
  <c r="K90" i="3" s="1"/>
  <c r="J91" i="3"/>
  <c r="I91" i="3"/>
  <c r="H91" i="3"/>
  <c r="K85" i="3"/>
  <c r="J85" i="3"/>
  <c r="I85" i="3"/>
  <c r="H85" i="3"/>
  <c r="K70" i="3"/>
  <c r="J70" i="3"/>
  <c r="I70" i="3"/>
  <c r="H70" i="3"/>
  <c r="K48" i="3"/>
  <c r="J48" i="3"/>
  <c r="I48" i="3"/>
  <c r="H48" i="3"/>
  <c r="K37" i="3"/>
  <c r="J37" i="3"/>
  <c r="I37" i="3"/>
  <c r="H37" i="3"/>
  <c r="K29" i="3"/>
  <c r="J29" i="3"/>
  <c r="I29" i="3"/>
  <c r="H29" i="3"/>
  <c r="K26" i="3"/>
  <c r="J26" i="3"/>
  <c r="I26" i="3"/>
  <c r="H26" i="3"/>
  <c r="K20" i="3"/>
  <c r="J20" i="3"/>
  <c r="I20" i="3"/>
  <c r="H20" i="3"/>
  <c r="H14" i="3" s="1"/>
  <c r="H61" i="3" s="1"/>
  <c r="K16" i="3"/>
  <c r="K14" i="3" s="1"/>
  <c r="K61" i="3" s="1"/>
  <c r="J16" i="3"/>
  <c r="J14" i="3" s="1"/>
  <c r="J61" i="3" s="1"/>
  <c r="I16" i="3"/>
  <c r="I14" i="3" s="1"/>
  <c r="I61" i="3" s="1"/>
  <c r="H16" i="3"/>
  <c r="K8" i="3"/>
  <c r="K60" i="3" s="1"/>
  <c r="J8" i="3"/>
  <c r="J60" i="3" s="1"/>
  <c r="I8" i="3"/>
  <c r="I60" i="3" s="1"/>
  <c r="H8" i="3"/>
  <c r="H60" i="3" s="1"/>
  <c r="K118" i="2"/>
  <c r="J118" i="2"/>
  <c r="K106" i="2"/>
  <c r="J106" i="2"/>
  <c r="K99" i="2"/>
  <c r="J99" i="2"/>
  <c r="K95" i="2"/>
  <c r="J95" i="2"/>
  <c r="K92" i="2"/>
  <c r="J92" i="2"/>
  <c r="K85" i="2"/>
  <c r="J85" i="2"/>
  <c r="K78" i="2"/>
  <c r="J78" i="2"/>
  <c r="K60" i="2"/>
  <c r="J60" i="2"/>
  <c r="K53" i="2"/>
  <c r="J53" i="2"/>
  <c r="K45" i="2"/>
  <c r="J45" i="2"/>
  <c r="J44" i="2"/>
  <c r="K38" i="2"/>
  <c r="J38" i="2"/>
  <c r="J9" i="2" s="1"/>
  <c r="J72" i="2" s="1"/>
  <c r="K27" i="2"/>
  <c r="J27" i="2"/>
  <c r="K17" i="2"/>
  <c r="J17" i="2"/>
  <c r="K10" i="2"/>
  <c r="J10" i="2"/>
  <c r="I24" i="4" l="1"/>
  <c r="I27" i="4" s="1"/>
  <c r="I57" i="4" s="1"/>
  <c r="I59" i="4" s="1"/>
  <c r="K44" i="2"/>
  <c r="K9" i="2"/>
  <c r="K72" i="2" s="1"/>
  <c r="J75" i="2"/>
  <c r="J134" i="2" s="1"/>
  <c r="K75" i="2"/>
  <c r="K134" i="2" s="1"/>
  <c r="Z12" i="5"/>
  <c r="Z32" i="5" s="1"/>
  <c r="Z42" i="5"/>
  <c r="Z61" i="5" s="1"/>
  <c r="Z62" i="5" s="1"/>
  <c r="X59" i="5"/>
  <c r="X30" i="5"/>
  <c r="Z36" i="5"/>
  <c r="Z39" i="5" s="1"/>
  <c r="Z7" i="5"/>
  <c r="Z10" i="5" s="1"/>
  <c r="X33" i="5"/>
  <c r="Z11" i="5"/>
  <c r="Z33" i="5" s="1"/>
  <c r="X63" i="5"/>
  <c r="Z50" i="5"/>
  <c r="Z63" i="5" s="1"/>
  <c r="Z21" i="5"/>
  <c r="Z34" i="5" s="1"/>
  <c r="H64" i="3"/>
  <c r="H63" i="3"/>
  <c r="H62" i="3"/>
  <c r="I64" i="3"/>
  <c r="I63" i="3"/>
  <c r="I62" i="3"/>
  <c r="J64" i="3"/>
  <c r="J63" i="3"/>
  <c r="J62" i="3"/>
  <c r="K63" i="3"/>
  <c r="K62" i="3"/>
  <c r="K64" i="3"/>
  <c r="H109" i="3"/>
  <c r="H110" i="3" s="1"/>
  <c r="I109" i="3"/>
  <c r="I110" i="3" s="1"/>
  <c r="J109" i="3"/>
  <c r="J110" i="3" s="1"/>
  <c r="K109" i="3"/>
  <c r="K110" i="3" s="1"/>
  <c r="Z30" i="5" l="1"/>
  <c r="Z59" i="5"/>
  <c r="K68" i="3"/>
  <c r="K67" i="3"/>
  <c r="K66" i="3"/>
  <c r="J68" i="3"/>
  <c r="J67" i="3"/>
  <c r="J66" i="3"/>
  <c r="I68" i="3"/>
  <c r="I67" i="3"/>
  <c r="I66" i="3"/>
  <c r="H68" i="3"/>
  <c r="H67" i="3"/>
  <c r="H66" i="3"/>
</calcChain>
</file>

<file path=xl/sharedStrings.xml><?xml version="1.0" encoding="utf-8"?>
<sst xmlns="http://schemas.openxmlformats.org/spreadsheetml/2006/main" count="486" uniqueCount="434">
  <si>
    <t>Prilog 1.</t>
  </si>
  <si>
    <t>OPĆI PODACI ZA IZDAVATELJE</t>
  </si>
  <si>
    <t>Razdoblje izvještavanja:</t>
  </si>
  <si>
    <t>do</t>
  </si>
  <si>
    <t>Godina:</t>
  </si>
  <si>
    <t>Kvartal:</t>
  </si>
  <si>
    <t xml:space="preserve">Tromjesečni financijski izvještaji </t>
  </si>
  <si>
    <t>Matični broj (MB):</t>
  </si>
  <si>
    <t>03269043</t>
  </si>
  <si>
    <t>Oznaka matične države članice izdavatelja:</t>
  </si>
  <si>
    <t>HR</t>
  </si>
  <si>
    <t>Matični broj 
subjekta (MBS):</t>
  </si>
  <si>
    <t>0800058858</t>
  </si>
  <si>
    <t>Osobni identifikacijski broj (OIB):</t>
  </si>
  <si>
    <t>94989605030</t>
  </si>
  <si>
    <t>LEI:</t>
  </si>
  <si>
    <t>74780000nHZTWVU688</t>
  </si>
  <si>
    <t>Šifra ustanove:</t>
  </si>
  <si>
    <t>847</t>
  </si>
  <si>
    <t>Tvrtka izdavatelja:</t>
  </si>
  <si>
    <t>KRAŠ d.d. Zagreb</t>
  </si>
  <si>
    <t>Poštanski broj i mjesto:</t>
  </si>
  <si>
    <t>Zagreb</t>
  </si>
  <si>
    <t>Ulica i kućni broj:</t>
  </si>
  <si>
    <t>Ravnice 48</t>
  </si>
  <si>
    <t>Adresa e-pošte:</t>
  </si>
  <si>
    <t>Internet adresa:</t>
  </si>
  <si>
    <t>www.kras.hr</t>
  </si>
  <si>
    <t>Broj zaposlenih (krajem
 izvještajnog razdoblja):</t>
  </si>
  <si>
    <t>Konsolidirani izvještaj:</t>
  </si>
  <si>
    <t>KD</t>
  </si>
  <si>
    <t xml:space="preserve">          (KN-nije konsolidirano/KD-konsolidirano)</t>
  </si>
  <si>
    <t>KN</t>
  </si>
  <si>
    <t xml:space="preserve">Revidirano:   </t>
  </si>
  <si>
    <t>RN</t>
  </si>
  <si>
    <t>(RN-nije revidirano/RD-revidirano)</t>
  </si>
  <si>
    <t>RD</t>
  </si>
  <si>
    <t>Tvrtke ovisnih subjekata (prema MSFI):</t>
  </si>
  <si>
    <t>Sjedište:</t>
  </si>
  <si>
    <t>MB:</t>
  </si>
  <si>
    <t>Mira d.o.o., Prijedor</t>
  </si>
  <si>
    <t>Kralja Aleksandra 3, Prijedor, BiH</t>
  </si>
  <si>
    <t>Kraš Commerce d.o.o., Beograd</t>
  </si>
  <si>
    <t>Palmira Toljatija 5, Beograd, Srbija</t>
  </si>
  <si>
    <t>Kraškomerc KRAŠ dooel, Skopje</t>
  </si>
  <si>
    <t>Dame Gruev 3., Skopje, Makedonija</t>
  </si>
  <si>
    <t>Da</t>
  </si>
  <si>
    <t>Ne</t>
  </si>
  <si>
    <t>Knjigovodstveni servis:</t>
  </si>
  <si>
    <t xml:space="preserve">    (Da/Ne)</t>
  </si>
  <si>
    <t>(tvrtka knjigovodstvenog servisa)</t>
  </si>
  <si>
    <t>Osoba za kontakt:</t>
  </si>
  <si>
    <t>Glorija Propadalo</t>
  </si>
  <si>
    <t>(unosi se samo prezime i ime osobe za kontakt)</t>
  </si>
  <si>
    <t>Telefon:</t>
  </si>
  <si>
    <t>012396442</t>
  </si>
  <si>
    <t>Glorija.Propadalo@kras.hr</t>
  </si>
  <si>
    <t>Revizorsko društvo:</t>
  </si>
  <si>
    <t>Ernst &amp; Young d.o.o.</t>
  </si>
  <si>
    <t>(tvrtka revizorskog društva)</t>
  </si>
  <si>
    <t>Ovlašteni revizor:</t>
  </si>
  <si>
    <t>Ivana Krajinović</t>
  </si>
  <si>
    <t>(ime i prezime)</t>
  </si>
  <si>
    <t>BILANCA</t>
  </si>
  <si>
    <t xml:space="preserve">stanje na dan 31.03.2026 </t>
  </si>
  <si>
    <t xml:space="preserve">u eurima </t>
  </si>
  <si>
    <t>Obveznik:_____________________________________________________________</t>
  </si>
  <si>
    <t>Naziv pozicije</t>
  </si>
  <si>
    <r>
      <t xml:space="preserve">AOP
</t>
    </r>
    <r>
      <rPr>
        <b/>
        <sz val="7"/>
        <rFont val="Arial"/>
        <family val="2"/>
        <charset val="238"/>
      </rPr>
      <t>oznaka</t>
    </r>
  </si>
  <si>
    <t>Zadnji dan prethodne poslovne godine</t>
  </si>
  <si>
    <t xml:space="preserve">Na izvještajni datum tekućeg razdoblja
</t>
  </si>
  <si>
    <t>A)  POTRAŽIVANJA ZA UPISANI A NEUPLAĆENI KAPITAL</t>
  </si>
  <si>
    <r>
      <t xml:space="preserve">B)  DUGOTRAJNA IMOVINA </t>
    </r>
    <r>
      <rPr>
        <sz val="9"/>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</si>
  <si>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</si>
  <si>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</si>
  <si>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</si>
  <si>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</si>
  <si>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</si>
  <si>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</si>
  <si>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</si>
  <si>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</si>
  <si>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</si>
  <si>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</si>
  <si>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</si>
  <si>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</si>
  <si>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</si>
  <si>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</si>
  <si>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</si>
  <si>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</si>
  <si>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</si>
  <si>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</si>
  <si>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</si>
  <si>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</si>
  <si>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</si>
  <si>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</si>
  <si>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</si>
  <si>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</si>
  <si>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</si>
  <si>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</si>
  <si>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</si>
  <si>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</si>
  <si>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</si>
  <si>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</si>
  <si>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</si>
  <si>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</si>
  <si>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</si>
  <si>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</si>
  <si>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</si>
  <si>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</si>
  <si>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</si>
  <si>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</si>
  <si>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</si>
  <si>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</si>
  <si>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</si>
  <si>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</si>
  <si>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</si>
  <si>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</si>
  <si>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</si>
  <si>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</si>
  <si>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</si>
  <si>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</si>
  <si>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</si>
  <si>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</si>
  <si>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</si>
  <si>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</si>
  <si>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</si>
  <si>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</si>
  <si>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</si>
  <si>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rFont val="Arial"/>
        <family val="2"/>
        <charset val="238"/>
      </rPr>
      <t>(AOP 001+002+037+064)</t>
    </r>
  </si>
  <si>
    <t>F)  IZVANBILANČNI ZAPISI</t>
  </si>
  <si>
    <t>PASIVA</t>
  </si>
  <si>
    <r>
      <t xml:space="preserve">A)  KAPITAL I REZERVE </t>
    </r>
    <r>
      <rPr>
        <sz val="9"/>
        <rFont val="Arial"/>
        <family val="2"/>
        <charset val="238"/>
      </rPr>
      <t>(AOP 068 do 070+076+077+084+087+090)</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</si>
  <si>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</si>
  <si>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</si>
  <si>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</si>
  <si>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</si>
  <si>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</si>
  <si>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</si>
  <si>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</si>
  <si>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</si>
  <si>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</si>
  <si>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I OSTALO (AOP 078 do 083)</t>
  </si>
  <si>
    <t xml:space="preserve">     1. Fer vrijednost financijske imovine kroz ostalu sveobuhvatnu dobit (odnosno raspoložive za prodaju)</t>
  </si>
  <si>
    <t xml:space="preserve">     2. Učinkoviti dio zaštite novčanih tokova</t>
  </si>
  <si>
    <t xml:space="preserve">     3. Učinkoviti dio zaštite neto ulaganja u inozemstvu</t>
  </si>
  <si>
    <t xml:space="preserve">     4. Ostale rezerve fer vrijednosti</t>
  </si>
  <si>
    <t xml:space="preserve">     5. Tečajne razlike iz preračuna inozemnog poslovanja (konsolidacija)</t>
  </si>
  <si>
    <t xml:space="preserve">     6. Tečajne razlike zbog preračuna u prezentacijsku valutu</t>
  </si>
  <si>
    <t>VI. ZADRŽANA DOBIT ILI PRENESENI GUBITAK (AOP 085-086)</t>
  </si>
  <si>
    <t xml:space="preserve">     1. Zadržana dobit</t>
  </si>
  <si>
    <t xml:space="preserve">     2. Preneseni gubitak</t>
  </si>
  <si>
    <t>VII. DOBIT ILI GUBITAK POSLOVNE GODINE (AOP 088-089)</t>
  </si>
  <si>
    <t xml:space="preserve">     1. Dobit poslovne godine</t>
  </si>
  <si>
    <t xml:space="preserve">     2. Gubitak poslovne godine</t>
  </si>
  <si>
    <t>VIII. MANJINSKI (NEKONTROLIRAJUĆI) INTERES</t>
  </si>
  <si>
    <r>
      <t xml:space="preserve">B)  REZERVIRANJA </t>
    </r>
    <r>
      <rPr>
        <sz val="9"/>
        <rFont val="Arial"/>
        <family val="2"/>
        <charset val="238"/>
      </rPr>
      <t>(AOP 092 do 097)</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</si>
  <si>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</si>
  <si>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</si>
  <si>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</si>
  <si>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</si>
  <si>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</si>
  <si>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</si>
  <si>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rFont val="Arial"/>
        <family val="2"/>
        <charset val="238"/>
      </rPr>
      <t>(AOP 099 do 109)</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</si>
  <si>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</si>
  <si>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</si>
  <si>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</si>
  <si>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</si>
  <si>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</si>
  <si>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</si>
  <si>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</si>
  <si>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</si>
  <si>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</si>
  <si>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</si>
  <si>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</si>
  <si>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rFont val="Arial"/>
        <family val="2"/>
        <charset val="238"/>
      </rPr>
      <t>(AOP 111 do 124)</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</si>
  <si>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</si>
  <si>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</si>
  <si>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</si>
  <si>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</si>
  <si>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</si>
  <si>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</si>
  <si>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rFont val="Arial"/>
        <family val="2"/>
        <charset val="238"/>
      </rPr>
      <t>(AOP 067+091+098+110+125)</t>
    </r>
  </si>
  <si>
    <t>G)  IZVANBILANČNI ZAPISI</t>
  </si>
  <si>
    <t>RAČUN DOBITI I GUBITKA</t>
  </si>
  <si>
    <t>u razdoblju 01.01.2026 do 31.03.2026</t>
  </si>
  <si>
    <t>u eurima</t>
  </si>
  <si>
    <t>Obveznik: ________________________________________________________________________</t>
  </si>
  <si>
    <r>
      <t xml:space="preserve">AOP
</t>
    </r>
    <r>
      <rPr>
        <b/>
        <sz val="8"/>
        <rFont val="Arial"/>
        <family val="2"/>
        <charset val="238"/>
      </rPr>
      <t>oznaka</t>
    </r>
  </si>
  <si>
    <t>Isto razdoblje prethodne godine</t>
  </si>
  <si>
    <t>Tekuće razdoblje</t>
  </si>
  <si>
    <t xml:space="preserve">Kumulativ </t>
  </si>
  <si>
    <t>Tromjesečje</t>
  </si>
  <si>
    <r>
      <t xml:space="preserve">I. POSLOVNI PRIHODI </t>
    </r>
    <r>
      <rPr>
        <sz val="9"/>
        <color indexed="62"/>
        <rFont val="Arial"/>
        <family val="2"/>
        <charset val="238"/>
      </rPr>
      <t>(AOP 002 do 006)</t>
    </r>
  </si>
  <si>
    <t xml:space="preserve">    1. Prihodi od prodaje s poduzetnicima unutar grupe</t>
  </si>
  <si>
    <t xml:space="preserve">    2. Prihodi od prodaje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</si>
  <si>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</si>
  <si>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</si>
  <si>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</si>
  <si>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08+009+013+017+018+019+022+029)</t>
    </r>
  </si>
  <si>
    <t xml:space="preserve">    1. Promjene vrijednosti zaliha proizvodnje u tijeku i gotovih proizvoda</t>
  </si>
  <si>
    <t xml:space="preserve">    2. Materijalni troškovi (AOP 010 do 012)</t>
  </si>
  <si>
    <t xml:space="preserve">        a) Troškovi sirovina i materijala </t>
  </si>
  <si>
    <t xml:space="preserve">        b) Troškovi prodane robe </t>
  </si>
  <si>
    <t xml:space="preserve">        c) Ostali vanjski troškovi </t>
  </si>
  <si>
    <t xml:space="preserve">   3. Troškovi osoblja (AOP 014 do 016)</t>
  </si>
  <si>
    <t xml:space="preserve">        a) Neto plaće i nadnice</t>
  </si>
  <si>
    <t xml:space="preserve">        b) Troškovi poreza i doprinosa iz plaća</t>
  </si>
  <si>
    <t xml:space="preserve">        c) Doprinosi na plaće</t>
  </si>
  <si>
    <t xml:space="preserve">   4. Amortizacija</t>
  </si>
  <si>
    <t xml:space="preserve">   5. Ostali troškovi</t>
  </si>
  <si>
    <t xml:space="preserve">   6. Vrijednosna usklađenja (AOP 020+021)</t>
  </si>
  <si>
    <t xml:space="preserve">       a) dugotrajne imovine osim financijske imovine</t>
  </si>
  <si>
    <t xml:space="preserve">       b) kratkotrajne imovine osim financijske imovine</t>
  </si>
  <si>
    <t xml:space="preserve">   7. Rezerviranja (AOP 023 do 028)</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</si>
  <si>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</si>
  <si>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</si>
  <si>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</si>
  <si>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</si>
  <si>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</si>
  <si>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</si>
  <si>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8. Ostali poslovni rashodi</t>
  </si>
  <si>
    <r>
      <t xml:space="preserve">III. FINANCIJSKI PRIHODI </t>
    </r>
    <r>
      <rPr>
        <sz val="9"/>
        <color indexed="62"/>
        <rFont val="Arial"/>
        <family val="2"/>
        <charset val="238"/>
      </rPr>
      <t>(AOP 031 do 040)</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</si>
  <si>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</si>
  <si>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</si>
  <si>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</si>
  <si>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</si>
  <si>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</si>
  <si>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</si>
  <si>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</si>
  <si>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</si>
  <si>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</si>
  <si>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</si>
  <si>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042 do 048)</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</si>
  <si>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</si>
  <si>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</si>
  <si>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</si>
  <si>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</si>
  <si>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</si>
  <si>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</si>
  <si>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</si>
  <si>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</si>
  <si>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</si>
  <si>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</si>
  <si>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</si>
  <si>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</si>
  <si>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</si>
  <si>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</si>
  <si>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</si>
  <si>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</si>
  <si>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t>XII.  POREZ NA DOBIT</t>
  </si>
  <si>
    <r>
      <t xml:space="preserve">XIII. DOBIT ILI GUBITAK RAZDOBLJA </t>
    </r>
    <r>
      <rPr>
        <sz val="9"/>
        <color indexed="62"/>
        <rFont val="Arial"/>
        <family val="2"/>
        <charset val="238"/>
      </rPr>
      <t>(AOP 055-059)</t>
    </r>
  </si>
  <si>
    <t xml:space="preserve">  1. Dobit razdoblja (AOP 055-059)</t>
  </si>
  <si>
    <t xml:space="preserve">  2. Gubitak razdoblja (AOP 059-055)</t>
  </si>
  <si>
    <t>PREKINUTO POSLOVANJE (popunjava poduzetnik obveznika MSFI-a samo ako ima prekinuto poslovanje)</t>
  </si>
  <si>
    <r>
      <t>XIV. DOBIT ILI GUBITAK PREKINUTOG POSLOVANJA PRIJE
        OPOREZIVANJA</t>
    </r>
    <r>
      <rPr>
        <sz val="9"/>
        <color indexed="62"/>
        <rFont val="Arial"/>
        <family val="2"/>
        <charset val="238"/>
      </rPr>
      <t xml:space="preserve"> (AOP 063-064)</t>
    </r>
  </si>
  <si>
    <t xml:space="preserve"> 1. Dobit prekinutog poslovanja prije oporezivanja</t>
  </si>
  <si>
    <t xml:space="preserve"> 2. Gubitak prekinutog poslovanja prije oporezivanja</t>
  </si>
  <si>
    <t>XV. POREZ NA DOBIT PREKINUTOG POSLOVANJA</t>
  </si>
  <si>
    <t xml:space="preserve"> 1. Dobit prekinutog poslovanja za razdoblje (AOP 062-065)</t>
  </si>
  <si>
    <t xml:space="preserve"> 2. Gubitak prekinutog poslovanja za razdoblje (AOP 065-062)</t>
  </si>
  <si>
    <t>UKUPNO POSLOVANJE (popunjava samo poduzetnik obveznik MSFI-a koji ima prekinuto poslovanje)</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</si>
  <si>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</si>
  <si>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</si>
  <si>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</si>
  <si>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</si>
  <si>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</si>
  <si>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</si>
  <si>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</si>
  <si>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t>DODATAK RDG-u (popunjava poduzetnik koji sastavlja konsolidirani godišnji financijski izvještaj)</t>
  </si>
  <si>
    <r>
      <t xml:space="preserve">XIX. DOBIT ILI GUBITAK RAZDOBLJA </t>
    </r>
    <r>
      <rPr>
        <sz val="9"/>
        <color indexed="18"/>
        <rFont val="Arial"/>
        <family val="2"/>
        <charset val="238"/>
      </rPr>
      <t>(AOP 076+077)</t>
    </r>
  </si>
  <si>
    <t xml:space="preserve"> 1. Pripisana imateljima kapitala matice</t>
  </si>
  <si>
    <t xml:space="preserve"> 2. Pripisana manjinskom (nekontrolirajućem) interesu</t>
  </si>
  <si>
    <t>IZVJEŠTAJ O OSTALOJ SVEOBUHVATNOJ DOBITI (popunjava poduzetnik obveznik primjene MSFI-a)</t>
  </si>
  <si>
    <t xml:space="preserve">I. DOBIT ILI GUBITAK RAZDOBLJA </t>
  </si>
  <si>
    <t xml:space="preserve">II. OSTALA SVEOBUHVATNA DOBIT/GUBITAK PRIJE POREZA (AOP 80 +  87)   </t>
  </si>
  <si>
    <t>III. Stavke koje neće biti reklasificirane u dobit ili gubitak (AOP 081 do 085)</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</si>
  <si>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</si>
  <si>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</si>
  <si>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</si>
  <si>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</si>
  <si>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</si>
  <si>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</si>
  <si>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IV. Stavke koje je moguće reklasificirati u dobit ili gubitak (AOP 088 do 096)</t>
  </si>
  <si>
    <t>1. Tečajne razlike iz preračuna inozemnog poslovanja</t>
  </si>
  <si>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</si>
  <si>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</si>
  <si>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</si>
  <si>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</si>
  <si>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</si>
  <si>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</si>
  <si>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</si>
  <si>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</si>
  <si>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</si>
  <si>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V. NETO OSTALA SVEOBUHVATNA DOBIT ILI GUBITAK (AOP 080+087 - 086 - 097)</t>
  </si>
  <si>
    <r>
      <t xml:space="preserve">VI. SVEOBUHVATNA DOBIT ILI GUBITAK RAZDOBLJA </t>
    </r>
    <r>
      <rPr>
        <sz val="9"/>
        <rFont val="Arial"/>
        <family val="2"/>
        <charset val="238"/>
      </rPr>
      <t>(AOP 078+098)</t>
    </r>
  </si>
  <si>
    <t>DODATAK Izvještaju o  ostaloj sveobuhvatnoj dobiti (popunjava poduzetnik koji sastavlja konsolidirani izvještaj)</t>
  </si>
  <si>
    <r>
      <t xml:space="preserve">VI. SVEOBUHVATNA DOBIT ILI GUBITAK RAZDOBLJA </t>
    </r>
    <r>
      <rPr>
        <sz val="9"/>
        <color indexed="18"/>
        <rFont val="Arial"/>
        <family val="2"/>
        <charset val="238"/>
      </rPr>
      <t>(AOP 100+101)</t>
    </r>
  </si>
  <si>
    <t>1. Pripisana imateljima kapitala matice</t>
  </si>
  <si>
    <t>2. Pripisana manjinskom (nekontrolirajućem) interesu</t>
  </si>
  <si>
    <t>IZVJEŠTAJ O NOVČANOM TIJEKU - Indirektna metoda</t>
  </si>
  <si>
    <t>u razdoblju 01.01.2026. do 31.03.2026.</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</si>
  <si>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</si>
  <si>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</si>
  <si>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</si>
  <si>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</si>
  <si>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</si>
  <si>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</si>
  <si>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</si>
  <si>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</si>
  <si>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</si>
  <si>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</si>
  <si>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</si>
  <si>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</si>
  <si>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</si>
  <si>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</si>
  <si>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r>
      <t xml:space="preserve">I.  Povećanje ili smanjenje novčanih tokova prije promjena u radnom kapitalu </t>
    </r>
    <r>
      <rPr>
        <sz val="9"/>
        <rFont val="Arial"/>
        <family val="2"/>
        <charset val="238"/>
      </rPr>
      <t>(AOP 001+002)</t>
    </r>
  </si>
  <si>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</si>
  <si>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</si>
  <si>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</si>
  <si>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</si>
  <si>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</si>
  <si>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</si>
  <si>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</si>
  <si>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</si>
  <si>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</si>
  <si>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</si>
  <si>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</si>
  <si>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</si>
  <si>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</si>
  <si>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</si>
  <si>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</si>
  <si>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</si>
  <si>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</si>
  <si>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</si>
  <si>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</si>
  <si>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</si>
  <si>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</si>
  <si>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</si>
  <si>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</si>
  <si>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</si>
  <si>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</si>
  <si>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</si>
  <si>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</si>
  <si>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</si>
  <si>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</si>
  <si>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</si>
  <si>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1. Novčani izdaci za otplatu glavnice kredita, pozajmica i drugih posudbi i dužničkih financijskih instrumenata</t>
  </si>
  <si>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</si>
  <si>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</si>
  <si>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</si>
  <si>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</si>
  <si>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</si>
  <si>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</si>
  <si>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</si>
  <si>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</si>
  <si>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</si>
  <si>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</si>
  <si>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PROMJENAMA KAPITALA</t>
  </si>
  <si>
    <t>za razdoblje od</t>
  </si>
  <si>
    <t>Opis pozicije</t>
  </si>
  <si>
    <r>
      <t xml:space="preserve">AOP
</t>
    </r>
    <r>
      <rPr>
        <b/>
        <sz val="7"/>
        <color indexed="9"/>
        <rFont val="Arial"/>
        <family val="2"/>
        <charset val="238"/>
      </rPr>
      <t>oznaka</t>
    </r>
  </si>
  <si>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</si>
  <si>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</si>
  <si>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</si>
  <si>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</si>
  <si>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</si>
  <si>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</si>
  <si>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</si>
  <si>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</si>
  <si>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</si>
  <si>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</si>
  <si>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</si>
  <si>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kroz ostalu sveobuhvatnu dobit (raspoloživa za prodaju)</t>
  </si>
  <si>
    <t>Učinkoviti dio zaštite novčanih tokova</t>
  </si>
  <si>
    <t>Učinkoviti dio zaštite neto ulaganja u inozemstvo</t>
  </si>
  <si>
    <t>Ostale rezerve fer vrijednosti</t>
  </si>
  <si>
    <t>Tečajne razlike iz preračuna inozemnog poslovanja</t>
  </si>
  <si>
    <t>Tečajne razlike zbog preračuna u prezentacijsku valutu</t>
  </si>
  <si>
    <t>Zadržana dobit / preneseni gubitak</t>
  </si>
  <si>
    <t>Dobit / gubitak poslovne godine</t>
  </si>
  <si>
    <t>Ukupno raspodjeljivo imateljima kapitala matice</t>
  </si>
  <si>
    <t>5</t>
  </si>
  <si>
    <t>6</t>
  </si>
  <si>
    <t>7</t>
  </si>
  <si>
    <t>8</t>
  </si>
  <si>
    <t>9</t>
  </si>
  <si>
    <t>10</t>
  </si>
  <si>
    <t>11</t>
  </si>
  <si>
    <t>12</t>
  </si>
  <si>
    <t>13</t>
  </si>
  <si>
    <t>14</t>
  </si>
  <si>
    <t>15</t>
  </si>
  <si>
    <t>19 (3 do 6 - 7
 + 8 do 18)</t>
  </si>
  <si>
    <t>21 (19+20)</t>
  </si>
  <si>
    <t>Prethodno razdoblje</t>
  </si>
  <si>
    <t>1. Stanje na dan početka prethodne  poslovne godine</t>
  </si>
  <si>
    <t>2. Promjene računovodstvenih politika</t>
  </si>
  <si>
    <t>3. Ispravak pogreški</t>
  </si>
  <si>
    <r>
      <t>4. Stanje na dan početka  prethodne poslovne godine   (prepravljeno)</t>
    </r>
    <r>
      <rPr>
        <sz val="8"/>
        <rFont val="Arial"/>
        <family val="2"/>
        <charset val="238"/>
      </rPr>
      <t xml:space="preserve"> (AOP 01 do 03)</t>
    </r>
  </si>
  <si>
    <t>5. Dobit/gubitak razdoblja</t>
  </si>
  <si>
    <t>6. Tečajne razlike iz preračuna inozemnog poslovanja</t>
  </si>
  <si>
    <t>7. Promjene revalorizacijskih rezervi dugotrajne materijalne i 
    nematerijalne imovine</t>
  </si>
  <si>
    <t>8. Dobitak ili gubitak s osnove naknadnog vrednovanja financijske imovine prema fer vrijednosti kroz ostalu sveobuhvatnu dobit (raspoloživa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</si>
  <si>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</si>
  <si>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</si>
  <si>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</si>
  <si>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</si>
  <si>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</si>
  <si>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</si>
  <si>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</si>
  <si>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</si>
  <si>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</si>
  <si>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18. Otkup vlastitih dionica/udjela</t>
  </si>
  <si>
    <t>19. Uplate članova/dioničara</t>
  </si>
  <si>
    <t>20.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</si>
  <si>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</si>
  <si>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</si>
  <si>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</si>
  <si>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</si>
  <si>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</si>
  <si>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</si>
  <si>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</si>
  <si>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</si>
  <si>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t>1. Stanje na dan početka tekuće poslovne godine</t>
  </si>
  <si>
    <r>
      <t xml:space="preserve">4. Stanje na dan početka  tekuće poslovne godine (prepravljeno) </t>
    </r>
    <r>
      <rPr>
        <sz val="8"/>
        <rFont val="Arial"/>
        <family val="2"/>
        <charset val="238"/>
      </rPr>
      <t>(AOP 28 do 30)</t>
    </r>
  </si>
  <si>
    <t>7. Promjene revalorizacijskih rezervi dugotrajne materijalne i
    nematerijalne imovine</t>
  </si>
  <si>
    <t>11. Udio u ostaloj sveobuhvatnoj dobiti/gubitku društava
      povezanih sudjelujućim interesom</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</si>
  <si>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</si>
  <si>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</si>
  <si>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</si>
  <si>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</si>
  <si>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</si>
  <si>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BILJEŠKE UZ FINANCIJSKE IZVJEŠTAJE - TFI
(koji se sastavljaju za tromjesečna razdoblja)
Naziv izdavatelja:   Kraš d.d. Zagreb
OIB:   94989605030
Izvještajno razdoblje: 01.01.2026. - 31.03.2026.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2025. godinu, nije bilo promjena u računovodstvenim politikama.
Prosječan broj zaposlenih u izvještajnom razdoblju iznosi 1971.
Značajni događaji nakon izvještajnog razdoblja objavljeni su na stranicama Društva te stranicama Nadležnih institucija.
         </t>
  </si>
  <si>
    <t>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</si>
</sst>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1"/>
      <color theme="1"/>
      <name val="Aptos Narrow"/>
      <family val="2"/>
      <charset val="238"/>
      <scheme val="minor"/>
    </font>
    <font>
      <sz val="11"/>
      <color theme="1"/>
      <name val="Aptos Narrow"/>
      <family val="2"/>
      <charset val="238"/>
      <scheme val="minor"/>
    </font>
    <font>
      <sz val="11"/>
      <color theme="0"/>
      <name val="Aptos Narrow"/>
      <family val="2"/>
      <charset val="238"/>
      <scheme val="minor"/>
    </font>
    <font>
      <b/>
      <sz val="12"/>
      <color theme="1"/>
      <name val="Arial"/>
      <family val="2"/>
      <charset val="238"/>
    </font>
    <font>
      <sz val="11"/>
      <color theme="1"/>
      <name val="Arial"/>
      <family val="2"/>
      <charset val="238"/>
    </font>
    <font>
      <sz val="11"/>
      <name val="Aptos Narrow"/>
      <family val="2"/>
      <charset val="238"/>
      <scheme val="minor"/>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sz val="9"/>
      <color theme="4"/>
      <name val="Arial"/>
      <family val="2"/>
      <charset val="238"/>
    </font>
    <font>
      <b/>
      <sz val="9"/>
      <color indexed="62"/>
      <name val="Arial"/>
      <family val="2"/>
      <charset val="238"/>
    </font>
    <font>
      <sz val="9"/>
      <color indexed="62"/>
      <name val="Arial"/>
      <family val="2"/>
      <charset val="238"/>
    </font>
    <font>
      <sz val="9"/>
      <color indexed="12"/>
      <name val="Arial"/>
      <family val="2"/>
      <charset val="238"/>
    </font>
    <font>
      <i/>
      <sz val="9"/>
      <name val="Arial"/>
      <family val="2"/>
      <charset val="238"/>
    </font>
    <font>
      <b/>
      <sz val="9"/>
      <color indexed="18"/>
      <name val="Arial"/>
      <family val="2"/>
      <charset val="238"/>
    </font>
    <font>
      <sz val="9"/>
      <color indexed="18"/>
      <name val="Arial"/>
      <family val="2"/>
      <charset val="238"/>
    </font>
    <font>
      <sz val="10"/>
      <color indexed="8"/>
      <name val="Arial"/>
      <family val="2"/>
      <charset val="238"/>
    </font>
    <font>
      <b/>
      <sz val="8"/>
      <color indexed="9"/>
      <name val="Arial"/>
      <family val="2"/>
      <charset val="238"/>
    </font>
    <font>
      <sz val="8"/>
      <name val="Arial"/>
      <family val="2"/>
      <charset val="238"/>
    </font>
    <font>
      <b/>
      <sz val="7"/>
      <color indexed="9"/>
      <name val="Arial"/>
      <family val="2"/>
      <charset val="238"/>
    </font>
    <font>
      <b/>
      <sz val="8"/>
      <color theme="0"/>
      <name val="Arial"/>
      <family val="2"/>
      <charset val="238"/>
    </font>
    <font>
      <b/>
      <sz val="8"/>
      <color indexed="18"/>
      <name val="Arial"/>
      <family val="2"/>
      <charset val="238"/>
    </font>
    <font>
      <sz val="8"/>
      <color indexed="18"/>
      <name val="Arial"/>
      <family val="2"/>
      <charset val="238"/>
    </font>
    <font>
      <sz val="8"/>
      <color indexed="12"/>
      <name val="Arial"/>
      <family val="2"/>
      <charset val="238"/>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5" fillId="0" borderId="0"/>
    <xf numFmtId="0" fontId="25" fillId="0" borderId="0">
      <alignment vertical="top"/>
    </xf>
  </cellStyleXfs>
  <cellXfs count="243">
    <xf numFmtId="0" fontId="0" fillId="0" borderId="0" xfId="0"/>
    <xf numFmtId="0" fontId="3" fillId="2" borderId="1" xfId="1" applyFont="1" applyFill="1" applyBorder="1" applyAlignment="1">
      <alignment vertical="center"/>
    </xf>
    <xf numFmtId="0" fontId="3" fillId="2" borderId="2" xfId="1" applyFont="1" applyFill="1" applyBorder="1" applyAlignment="1">
      <alignment vertical="center"/>
    </xf>
    <xf numFmtId="0" fontId="4" fillId="2" borderId="2" xfId="1" applyFont="1" applyFill="1" applyBorder="1"/>
    <xf numFmtId="0" fontId="1" fillId="2" borderId="3" xfId="1" applyFill="1" applyBorder="1"/>
    <xf numFmtId="0" fontId="5" fillId="0" borderId="0" xfId="1" applyFont="1" applyProtection="1">
      <protection locked="0"/>
    </xf>
    <xf numFmtId="0" fontId="2" fillId="0" borderId="0" xfId="1" applyFont="1" applyProtection="1">
      <protection locked="0"/>
    </xf>
    <xf numFmtId="0" fontId="1" fillId="0" borderId="0" xfId="1" applyProtection="1">
      <protection locked="0"/>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7" fillId="2" borderId="4" xfId="1" applyFont="1" applyFill="1" applyBorder="1" applyAlignment="1">
      <alignment vertical="center" wrapText="1"/>
    </xf>
    <xf numFmtId="0" fontId="7" fillId="2" borderId="0" xfId="1" applyFont="1" applyFill="1" applyAlignment="1">
      <alignment vertical="center" wrapText="1"/>
    </xf>
    <xf numFmtId="14" fontId="7" fillId="3" borderId="6" xfId="1" applyNumberFormat="1" applyFont="1" applyFill="1" applyBorder="1" applyAlignment="1" applyProtection="1">
      <alignment horizontal="center" vertical="center"/>
      <protection locked="0"/>
    </xf>
    <xf numFmtId="14" fontId="7" fillId="3" borderId="7" xfId="1" applyNumberFormat="1" applyFont="1" applyFill="1" applyBorder="1" applyAlignment="1" applyProtection="1">
      <alignment horizontal="center" vertical="center"/>
      <protection locked="0"/>
    </xf>
    <xf numFmtId="0" fontId="8" fillId="2" borderId="0" xfId="1" applyFont="1" applyFill="1" applyAlignment="1">
      <alignment horizontal="center" vertical="center"/>
    </xf>
    <xf numFmtId="0" fontId="8" fillId="2" borderId="8" xfId="1" applyFont="1" applyFill="1" applyBorder="1" applyAlignment="1">
      <alignment vertical="center"/>
    </xf>
    <xf numFmtId="0" fontId="7" fillId="0" borderId="4" xfId="1" applyFont="1" applyBorder="1" applyAlignment="1">
      <alignment horizontal="center" vertical="center" wrapText="1"/>
    </xf>
    <xf numFmtId="0" fontId="7" fillId="0" borderId="0" xfId="1" applyFont="1" applyAlignment="1">
      <alignment horizontal="center" vertical="center" wrapText="1"/>
    </xf>
    <xf numFmtId="0" fontId="7" fillId="0" borderId="5" xfId="1" applyFont="1" applyBorder="1" applyAlignment="1">
      <alignment horizontal="center" vertical="center" wrapText="1"/>
    </xf>
    <xf numFmtId="0" fontId="7" fillId="2" borderId="4" xfId="1" applyFont="1" applyFill="1" applyBorder="1" applyAlignment="1">
      <alignment vertical="center" wrapText="1"/>
    </xf>
    <xf numFmtId="0" fontId="7" fillId="2" borderId="0" xfId="1" applyFont="1" applyFill="1" applyAlignment="1">
      <alignment horizontal="right" vertical="center" wrapText="1"/>
    </xf>
    <xf numFmtId="0" fontId="7" fillId="2" borderId="0" xfId="1" applyFont="1" applyFill="1" applyAlignment="1">
      <alignment vertical="center" wrapText="1"/>
    </xf>
    <xf numFmtId="1" fontId="7" fillId="3" borderId="9" xfId="1" applyNumberFormat="1" applyFont="1" applyFill="1" applyBorder="1" applyAlignment="1" applyProtection="1">
      <alignment horizontal="center" vertical="center"/>
      <protection locked="0"/>
    </xf>
    <xf numFmtId="14" fontId="7" fillId="4" borderId="0" xfId="1" applyNumberFormat="1" applyFont="1" applyFill="1" applyAlignment="1">
      <alignment horizontal="center" vertical="center"/>
    </xf>
    <xf numFmtId="1" fontId="7" fillId="4" borderId="0" xfId="1" applyNumberFormat="1" applyFont="1" applyFill="1" applyAlignment="1">
      <alignment horizontal="center" vertical="center"/>
    </xf>
    <xf numFmtId="0" fontId="8" fillId="2" borderId="5" xfId="1" applyFont="1" applyFill="1" applyBorder="1" applyAlignment="1">
      <alignment vertical="center"/>
    </xf>
    <xf numFmtId="14" fontId="7" fillId="5" borderId="0" xfId="1" applyNumberFormat="1" applyFont="1" applyFill="1" applyAlignment="1">
      <alignment horizontal="center" vertical="center"/>
    </xf>
    <xf numFmtId="0" fontId="5" fillId="6" borderId="0" xfId="1" applyFont="1" applyFill="1" applyProtection="1">
      <protection locked="0"/>
    </xf>
    <xf numFmtId="0" fontId="2" fillId="6" borderId="0" xfId="1" applyFont="1" applyFill="1" applyProtection="1">
      <protection locked="0"/>
    </xf>
    <xf numFmtId="0" fontId="1" fillId="6" borderId="0" xfId="1" applyFill="1" applyProtection="1">
      <protection locked="0"/>
    </xf>
    <xf numFmtId="1" fontId="7" fillId="5" borderId="0" xfId="1" applyNumberFormat="1" applyFont="1" applyFill="1" applyAlignment="1">
      <alignment horizontal="center" vertical="center"/>
    </xf>
    <xf numFmtId="0" fontId="9" fillId="2" borderId="4" xfId="1" applyFont="1" applyFill="1" applyBorder="1" applyAlignment="1">
      <alignment horizontal="center" vertical="center" wrapText="1"/>
    </xf>
    <xf numFmtId="0" fontId="9" fillId="2" borderId="0" xfId="1" applyFont="1" applyFill="1" applyAlignment="1">
      <alignment horizontal="center" vertical="center" wrapText="1"/>
    </xf>
    <xf numFmtId="0" fontId="1" fillId="2" borderId="5" xfId="1" applyFill="1" applyBorder="1"/>
    <xf numFmtId="0" fontId="8" fillId="2" borderId="4" xfId="1" applyFont="1" applyFill="1" applyBorder="1" applyAlignment="1">
      <alignment horizontal="right" vertical="center"/>
    </xf>
    <xf numFmtId="0" fontId="8" fillId="2" borderId="5" xfId="1" applyFont="1" applyFill="1" applyBorder="1" applyAlignment="1">
      <alignment horizontal="right" vertical="center"/>
    </xf>
    <xf numFmtId="49" fontId="7" fillId="3" borderId="6" xfId="1" applyNumberFormat="1" applyFont="1" applyFill="1" applyBorder="1" applyAlignment="1" applyProtection="1">
      <alignment horizontal="center" vertical="center"/>
      <protection locked="0"/>
    </xf>
    <xf numFmtId="49" fontId="7" fillId="3" borderId="7" xfId="1" applyNumberFormat="1" applyFont="1" applyFill="1" applyBorder="1" applyAlignment="1" applyProtection="1">
      <alignment horizontal="center" vertical="center"/>
      <protection locked="0"/>
    </xf>
    <xf numFmtId="0" fontId="10" fillId="2" borderId="4" xfId="1" applyFont="1" applyFill="1" applyBorder="1" applyAlignment="1">
      <alignment wrapText="1"/>
    </xf>
    <xf numFmtId="0" fontId="8" fillId="2" borderId="0" xfId="1" applyFont="1" applyFill="1" applyAlignment="1">
      <alignment horizontal="right" vertical="center" wrapText="1"/>
    </xf>
    <xf numFmtId="0" fontId="8" fillId="2" borderId="5" xfId="1" applyFont="1" applyFill="1" applyBorder="1" applyAlignment="1">
      <alignment horizontal="right" vertical="center" wrapText="1"/>
    </xf>
    <xf numFmtId="0" fontId="7" fillId="3" borderId="6"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10" fillId="2" borderId="0" xfId="1" applyFont="1" applyFill="1" applyAlignment="1">
      <alignment wrapText="1"/>
    </xf>
    <xf numFmtId="0" fontId="8" fillId="2" borderId="4" xfId="1" applyFont="1" applyFill="1" applyBorder="1" applyAlignment="1">
      <alignment horizontal="right" vertical="center" wrapText="1"/>
    </xf>
    <xf numFmtId="0" fontId="10" fillId="2" borderId="4" xfId="1" applyFont="1" applyFill="1" applyBorder="1" applyAlignment="1">
      <alignment wrapText="1"/>
    </xf>
    <xf numFmtId="0" fontId="10" fillId="2" borderId="0" xfId="1" applyFont="1" applyFill="1" applyProtection="1">
      <protection locked="0"/>
    </xf>
    <xf numFmtId="0" fontId="10" fillId="2" borderId="0" xfId="1" applyFont="1" applyFill="1"/>
    <xf numFmtId="0" fontId="10" fillId="2" borderId="5" xfId="1" applyFont="1" applyFill="1" applyBorder="1"/>
    <xf numFmtId="0" fontId="11" fillId="2" borderId="4" xfId="1" applyFont="1" applyFill="1" applyBorder="1" applyAlignment="1">
      <alignment vertical="center"/>
    </xf>
    <xf numFmtId="0" fontId="11" fillId="2" borderId="0" xfId="1" applyFont="1" applyFill="1" applyAlignment="1">
      <alignment vertical="center"/>
    </xf>
    <xf numFmtId="0" fontId="8" fillId="2" borderId="0" xfId="1" applyFont="1" applyFill="1" applyAlignment="1">
      <alignment horizontal="right" vertical="center" wrapText="1"/>
    </xf>
    <xf numFmtId="0" fontId="11" fillId="2" borderId="5" xfId="1" applyFont="1" applyFill="1" applyBorder="1" applyAlignment="1">
      <alignment vertical="center"/>
    </xf>
    <xf numFmtId="0" fontId="10" fillId="2" borderId="0" xfId="1" applyFont="1" applyFill="1" applyProtection="1">
      <protection locked="0"/>
    </xf>
    <xf numFmtId="0" fontId="8" fillId="2" borderId="4" xfId="1" applyFont="1" applyFill="1" applyBorder="1" applyAlignment="1">
      <alignment horizontal="right" vertical="center" wrapText="1"/>
    </xf>
    <xf numFmtId="0" fontId="11" fillId="2" borderId="0" xfId="1" applyFont="1" applyFill="1" applyAlignment="1">
      <alignment vertical="center"/>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8" fillId="2" borderId="0" xfId="1" applyFont="1" applyFill="1" applyAlignment="1">
      <alignment horizontal="right" vertical="center"/>
    </xf>
    <xf numFmtId="0" fontId="7" fillId="3" borderId="6" xfId="1" applyFont="1" applyFill="1" applyBorder="1" applyAlignment="1" applyProtection="1">
      <alignment vertical="center"/>
      <protection locked="0"/>
    </xf>
    <xf numFmtId="0" fontId="7" fillId="3" borderId="10" xfId="1" applyFont="1" applyFill="1" applyBorder="1" applyAlignment="1" applyProtection="1">
      <alignment vertical="center"/>
      <protection locked="0"/>
    </xf>
    <xf numFmtId="0" fontId="7" fillId="3" borderId="7" xfId="1" applyFont="1" applyFill="1" applyBorder="1" applyAlignment="1" applyProtection="1">
      <alignment vertical="center"/>
      <protection locked="0"/>
    </xf>
    <xf numFmtId="0" fontId="10" fillId="2" borderId="0" xfId="1" applyFont="1" applyFill="1" applyAlignment="1">
      <alignment vertical="top"/>
    </xf>
    <xf numFmtId="0" fontId="10" fillId="3" borderId="6" xfId="1" applyFont="1" applyFill="1" applyBorder="1" applyProtection="1">
      <protection locked="0"/>
    </xf>
    <xf numFmtId="0" fontId="10" fillId="3" borderId="10" xfId="1" applyFont="1" applyFill="1" applyBorder="1" applyProtection="1">
      <protection locked="0"/>
    </xf>
    <xf numFmtId="0" fontId="10" fillId="3" borderId="7" xfId="1" applyFont="1" applyFill="1" applyBorder="1" applyProtection="1">
      <protection locked="0"/>
    </xf>
    <xf numFmtId="0" fontId="7" fillId="3" borderId="9" xfId="1" applyFont="1" applyFill="1" applyBorder="1" applyAlignment="1" applyProtection="1">
      <alignment horizontal="center" vertical="center"/>
      <protection locked="0"/>
    </xf>
    <xf numFmtId="0" fontId="7" fillId="2" borderId="0" xfId="1" applyFont="1" applyFill="1" applyAlignment="1">
      <alignment vertical="center"/>
    </xf>
    <xf numFmtId="0" fontId="8"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7" fillId="3" borderId="9" xfId="1" applyNumberFormat="1" applyFont="1" applyFill="1" applyBorder="1" applyAlignment="1" applyProtection="1">
      <alignment horizontal="center" vertical="center"/>
      <protection locked="0"/>
    </xf>
    <xf numFmtId="0" fontId="8" fillId="2" borderId="4" xfId="1" applyFont="1" applyFill="1" applyBorder="1" applyAlignment="1">
      <alignment horizontal="center" vertical="center"/>
    </xf>
    <xf numFmtId="0" fontId="8" fillId="2" borderId="0" xfId="1" applyFont="1" applyFill="1" applyAlignment="1">
      <alignment horizontal="center" vertical="center"/>
    </xf>
    <xf numFmtId="0" fontId="12" fillId="2" borderId="0" xfId="1" applyFont="1" applyFill="1" applyAlignment="1">
      <alignment vertical="center"/>
    </xf>
    <xf numFmtId="0" fontId="12" fillId="2" borderId="5" xfId="1" applyFont="1" applyFill="1" applyBorder="1" applyAlignment="1">
      <alignment vertical="center"/>
    </xf>
    <xf numFmtId="0" fontId="7" fillId="2" borderId="0" xfId="1" applyFont="1" applyFill="1" applyAlignment="1">
      <alignment horizontal="center" vertical="center"/>
    </xf>
    <xf numFmtId="0" fontId="8" fillId="2" borderId="5" xfId="1" applyFont="1" applyFill="1" applyBorder="1" applyAlignment="1">
      <alignment horizontal="center" vertical="center"/>
    </xf>
    <xf numFmtId="0" fontId="7" fillId="3" borderId="6" xfId="1" applyFont="1" applyFill="1" applyBorder="1" applyAlignment="1" applyProtection="1">
      <alignment horizontal="right" vertical="center"/>
      <protection locked="0"/>
    </xf>
    <xf numFmtId="0" fontId="7" fillId="3" borderId="10" xfId="1" applyFont="1" applyFill="1" applyBorder="1" applyAlignment="1" applyProtection="1">
      <alignment horizontal="right" vertical="center"/>
      <protection locked="0"/>
    </xf>
    <xf numFmtId="0" fontId="7" fillId="3" borderId="7" xfId="1" applyFont="1" applyFill="1" applyBorder="1" applyAlignment="1" applyProtection="1">
      <alignment horizontal="right" vertical="center"/>
      <protection locked="0"/>
    </xf>
    <xf numFmtId="0" fontId="7" fillId="3" borderId="7" xfId="1" applyFont="1" applyFill="1" applyBorder="1" applyAlignment="1" applyProtection="1">
      <alignment horizontal="center" vertical="center"/>
      <protection locked="0"/>
    </xf>
    <xf numFmtId="0" fontId="10" fillId="2" borderId="4" xfId="1" applyFont="1" applyFill="1" applyBorder="1" applyProtection="1">
      <protection locked="0"/>
    </xf>
    <xf numFmtId="0" fontId="10" fillId="2" borderId="0" xfId="1" applyFont="1" applyFill="1" applyAlignment="1" applyProtection="1">
      <alignment vertical="top"/>
      <protection locked="0"/>
    </xf>
    <xf numFmtId="0" fontId="10" fillId="2" borderId="0" xfId="1" applyFont="1" applyFill="1" applyAlignment="1" applyProtection="1">
      <alignment vertical="top" wrapText="1"/>
      <protection locked="0"/>
    </xf>
    <xf numFmtId="0" fontId="10" fillId="2" borderId="5" xfId="1" applyFont="1" applyFill="1" applyBorder="1" applyProtection="1">
      <protection locked="0"/>
    </xf>
    <xf numFmtId="0" fontId="10" fillId="2" borderId="0" xfId="1" applyFont="1" applyFill="1" applyAlignment="1" applyProtection="1">
      <alignment vertical="top" wrapText="1"/>
      <protection locked="0"/>
    </xf>
    <xf numFmtId="0" fontId="10" fillId="2" borderId="0" xfId="1" applyFont="1" applyFill="1" applyAlignment="1" applyProtection="1">
      <alignment wrapText="1"/>
      <protection locked="0"/>
    </xf>
    <xf numFmtId="0" fontId="10" fillId="2" borderId="4" xfId="1" applyFont="1" applyFill="1" applyBorder="1" applyAlignment="1" applyProtection="1">
      <alignment vertical="top"/>
      <protection locked="0"/>
    </xf>
    <xf numFmtId="0" fontId="10" fillId="2" borderId="0" xfId="1" applyFont="1" applyFill="1" applyAlignment="1" applyProtection="1">
      <alignment vertical="top"/>
      <protection locked="0"/>
    </xf>
    <xf numFmtId="0" fontId="10" fillId="2" borderId="4" xfId="1" applyFont="1" applyFill="1" applyBorder="1" applyAlignment="1">
      <alignment vertical="top"/>
    </xf>
    <xf numFmtId="0" fontId="10" fillId="2" borderId="0" xfId="1" applyFont="1" applyFill="1" applyAlignment="1">
      <alignment vertical="top"/>
    </xf>
    <xf numFmtId="0" fontId="12" fillId="2" borderId="5" xfId="1" applyFont="1" applyFill="1" applyBorder="1"/>
    <xf numFmtId="0" fontId="8" fillId="2" borderId="4" xfId="1" applyFont="1" applyFill="1" applyBorder="1" applyAlignment="1">
      <alignment horizontal="left" vertical="center"/>
    </xf>
    <xf numFmtId="0" fontId="8" fillId="2" borderId="0" xfId="1" applyFont="1" applyFill="1" applyAlignment="1">
      <alignment horizontal="left" vertical="center"/>
    </xf>
    <xf numFmtId="0" fontId="8" fillId="2" borderId="0" xfId="1" applyFont="1" applyFill="1" applyAlignment="1">
      <alignment vertical="top"/>
    </xf>
    <xf numFmtId="49" fontId="7" fillId="3" borderId="6" xfId="1" applyNumberFormat="1" applyFont="1" applyFill="1" applyBorder="1" applyAlignment="1" applyProtection="1">
      <alignment vertical="center"/>
      <protection locked="0"/>
    </xf>
    <xf numFmtId="49" fontId="7" fillId="3" borderId="10" xfId="1" applyNumberFormat="1" applyFont="1" applyFill="1" applyBorder="1" applyAlignment="1" applyProtection="1">
      <alignment vertical="center"/>
      <protection locked="0"/>
    </xf>
    <xf numFmtId="49" fontId="7" fillId="3" borderId="7" xfId="1" applyNumberFormat="1" applyFont="1" applyFill="1" applyBorder="1" applyAlignment="1" applyProtection="1">
      <alignment vertical="center"/>
      <protection locked="0"/>
    </xf>
    <xf numFmtId="0" fontId="8" fillId="2" borderId="5" xfId="1" applyFont="1" applyFill="1" applyBorder="1" applyAlignment="1">
      <alignment horizontal="center" vertical="center"/>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8" fillId="2" borderId="2" xfId="1" applyFont="1" applyFill="1" applyBorder="1" applyAlignment="1">
      <alignment horizontal="left" vertical="center" wrapText="1"/>
    </xf>
    <xf numFmtId="0" fontId="1" fillId="2" borderId="6" xfId="1" applyFill="1" applyBorder="1"/>
    <xf numFmtId="0" fontId="1" fillId="2" borderId="10" xfId="1" applyFill="1" applyBorder="1"/>
    <xf numFmtId="0" fontId="8" fillId="2" borderId="11" xfId="1" applyFont="1" applyFill="1" applyBorder="1" applyAlignment="1">
      <alignment horizontal="left" vertical="center" wrapText="1"/>
    </xf>
    <xf numFmtId="0" fontId="1" fillId="2" borderId="7" xfId="1" applyFill="1" applyBorder="1"/>
    <xf numFmtId="0" fontId="13"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5" fillId="0" borderId="10" xfId="0" applyFont="1" applyBorder="1" applyAlignment="1" applyProtection="1">
      <alignment horizontal="right" vertical="top" wrapText="1"/>
      <protection locked="0"/>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7"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7" fillId="8" borderId="14" xfId="0" applyFont="1" applyFill="1" applyBorder="1" applyAlignment="1">
      <alignment horizontal="center" vertical="center" wrapText="1"/>
    </xf>
    <xf numFmtId="3" fontId="17" fillId="8" borderId="14" xfId="0" applyNumberFormat="1" applyFont="1" applyFill="1" applyBorder="1" applyAlignment="1">
      <alignment horizontal="center" vertical="center" wrapText="1"/>
    </xf>
    <xf numFmtId="0" fontId="17" fillId="8" borderId="14" xfId="0" applyFont="1" applyFill="1" applyBorder="1" applyAlignment="1">
      <alignment horizontal="center" vertical="center"/>
    </xf>
    <xf numFmtId="0" fontId="0" fillId="0" borderId="14" xfId="0" applyBorder="1" applyAlignment="1">
      <alignment horizontal="center" vertical="center"/>
    </xf>
    <xf numFmtId="0" fontId="17" fillId="8" borderId="14" xfId="0" applyFont="1" applyFill="1" applyBorder="1" applyAlignment="1">
      <alignment horizontal="center" vertical="center"/>
    </xf>
    <xf numFmtId="0" fontId="15" fillId="9" borderId="14" xfId="0" applyFont="1" applyFill="1" applyBorder="1" applyAlignment="1" applyProtection="1">
      <alignment horizontal="left" vertical="center" wrapText="1"/>
      <protection locked="0"/>
    </xf>
    <xf numFmtId="0" fontId="7" fillId="0" borderId="14" xfId="0" applyFont="1" applyBorder="1" applyAlignment="1">
      <alignment horizontal="left" vertical="center" wrapText="1"/>
    </xf>
    <xf numFmtId="164" fontId="7" fillId="0" borderId="14" xfId="0" applyNumberFormat="1" applyFont="1" applyBorder="1" applyAlignment="1">
      <alignment horizontal="center" vertical="center"/>
    </xf>
    <xf numFmtId="4" fontId="8" fillId="0" borderId="14" xfId="0" applyNumberFormat="1" applyFont="1" applyBorder="1" applyAlignment="1" applyProtection="1">
      <alignment horizontal="right" vertical="center" shrinkToFit="1"/>
      <protection locked="0"/>
    </xf>
    <xf numFmtId="0" fontId="7" fillId="10" borderId="14" xfId="0" applyFont="1" applyFill="1" applyBorder="1" applyAlignment="1">
      <alignment horizontal="left" vertical="center" wrapText="1"/>
    </xf>
    <xf numFmtId="164" fontId="7" fillId="10" borderId="14" xfId="0" applyNumberFormat="1" applyFont="1" applyFill="1" applyBorder="1" applyAlignment="1">
      <alignment horizontal="center" vertical="center"/>
    </xf>
    <xf numFmtId="4" fontId="18" fillId="10" borderId="14" xfId="0" applyNumberFormat="1" applyFont="1" applyFill="1" applyBorder="1" applyAlignment="1" applyProtection="1">
      <alignment horizontal="right" vertical="center" shrinkToFit="1"/>
      <protection locked="0"/>
    </xf>
    <xf numFmtId="0" fontId="8" fillId="10" borderId="14" xfId="0" applyFont="1" applyFill="1" applyBorder="1" applyAlignment="1">
      <alignment horizontal="left" vertical="center" wrapText="1"/>
    </xf>
    <xf numFmtId="0" fontId="8" fillId="0" borderId="14" xfId="0" applyFont="1" applyBorder="1" applyAlignment="1">
      <alignment horizontal="left" vertical="center" wrapText="1"/>
    </xf>
    <xf numFmtId="0" fontId="7" fillId="9" borderId="14" xfId="0" applyFont="1" applyFill="1" applyBorder="1" applyAlignment="1" applyProtection="1">
      <alignment horizontal="left" vertical="center" wrapText="1"/>
      <protection locked="0"/>
    </xf>
    <xf numFmtId="0" fontId="8" fillId="9" borderId="14" xfId="0" applyFont="1" applyFill="1" applyBorder="1" applyAlignment="1" applyProtection="1">
      <alignment vertical="center"/>
      <protection locked="0"/>
    </xf>
    <xf numFmtId="4" fontId="8" fillId="10" borderId="14" xfId="0" applyNumberFormat="1" applyFont="1" applyFill="1" applyBorder="1" applyAlignment="1" applyProtection="1">
      <alignment horizontal="right" vertical="center" shrinkToFit="1"/>
      <protection locked="0"/>
    </xf>
    <xf numFmtId="0" fontId="8" fillId="2" borderId="14" xfId="0" applyFont="1" applyFill="1" applyBorder="1" applyAlignment="1">
      <alignment horizontal="left" vertical="center" wrapText="1"/>
    </xf>
    <xf numFmtId="164" fontId="7" fillId="2" borderId="14" xfId="0" applyNumberFormat="1" applyFont="1" applyFill="1" applyBorder="1" applyAlignment="1">
      <alignment horizontal="center" vertical="center"/>
    </xf>
    <xf numFmtId="4" fontId="8" fillId="2" borderId="14"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3" fillId="0" borderId="0" xfId="2" applyFont="1" applyAlignment="1">
      <alignment horizontal="center" vertical="center" wrapText="1"/>
    </xf>
    <xf numFmtId="0" fontId="15" fillId="0" borderId="0" xfId="2" applyAlignment="1">
      <alignment horizontal="center" vertical="center" wrapText="1"/>
    </xf>
    <xf numFmtId="3" fontId="15" fillId="0" borderId="0" xfId="2" applyNumberFormat="1"/>
    <xf numFmtId="0" fontId="15" fillId="0" borderId="0" xfId="2"/>
    <xf numFmtId="0" fontId="14" fillId="0" borderId="0" xfId="2" applyFont="1" applyAlignment="1" applyProtection="1">
      <alignment horizontal="center" vertical="top" wrapText="1"/>
      <protection locked="0"/>
    </xf>
    <xf numFmtId="0" fontId="15" fillId="0" borderId="0" xfId="2" applyAlignment="1">
      <alignment horizontal="right" vertical="top" wrapText="1"/>
    </xf>
    <xf numFmtId="0" fontId="15" fillId="0" borderId="0" xfId="2" applyAlignment="1">
      <alignment horizontal="right" wrapText="1"/>
    </xf>
    <xf numFmtId="0" fontId="15" fillId="0" borderId="0" xfId="2"/>
    <xf numFmtId="0" fontId="14" fillId="11" borderId="6" xfId="2" applyFont="1" applyFill="1" applyBorder="1" applyAlignment="1" applyProtection="1">
      <alignment vertical="center" wrapText="1"/>
      <protection locked="0"/>
    </xf>
    <xf numFmtId="0" fontId="15" fillId="0" borderId="10" xfId="2" applyBorder="1" applyAlignment="1" applyProtection="1">
      <alignment vertical="center" wrapText="1"/>
      <protection locked="0"/>
    </xf>
    <xf numFmtId="0" fontId="15" fillId="0" borderId="10" xfId="2" applyBorder="1" applyProtection="1">
      <protection locked="0"/>
    </xf>
    <xf numFmtId="0" fontId="7" fillId="8" borderId="14" xfId="2" applyFont="1" applyFill="1" applyBorder="1" applyAlignment="1">
      <alignment horizontal="center" vertical="center" wrapText="1"/>
    </xf>
    <xf numFmtId="0" fontId="15" fillId="0" borderId="14" xfId="2" applyBorder="1" applyAlignment="1">
      <alignment horizontal="center" vertical="center" wrapText="1"/>
    </xf>
    <xf numFmtId="3" fontId="17" fillId="8" borderId="14" xfId="2" applyNumberFormat="1" applyFont="1" applyFill="1" applyBorder="1" applyAlignment="1">
      <alignment horizontal="center" vertical="center" wrapText="1"/>
    </xf>
    <xf numFmtId="3" fontId="15" fillId="0" borderId="14" xfId="2" applyNumberFormat="1" applyBorder="1" applyAlignment="1">
      <alignment horizontal="center" vertical="center" wrapText="1"/>
    </xf>
    <xf numFmtId="3" fontId="17" fillId="8" borderId="14" xfId="2" applyNumberFormat="1" applyFont="1" applyFill="1" applyBorder="1" applyAlignment="1">
      <alignment horizontal="center" vertical="center" wrapText="1"/>
    </xf>
    <xf numFmtId="0" fontId="17" fillId="8" borderId="14" xfId="2" applyFont="1" applyFill="1" applyBorder="1" applyAlignment="1">
      <alignment horizontal="center" vertical="center"/>
    </xf>
    <xf numFmtId="0" fontId="15" fillId="0" borderId="14" xfId="2" applyBorder="1" applyAlignment="1">
      <alignment horizontal="center" vertical="center"/>
    </xf>
    <xf numFmtId="0" fontId="17" fillId="8" borderId="14" xfId="2" applyFont="1" applyFill="1" applyBorder="1" applyAlignment="1">
      <alignment horizontal="center" vertical="center"/>
    </xf>
    <xf numFmtId="0" fontId="19" fillId="10" borderId="14" xfId="0" applyFont="1" applyFill="1" applyBorder="1" applyAlignment="1">
      <alignment horizontal="left" vertical="center" wrapText="1"/>
    </xf>
    <xf numFmtId="4" fontId="21" fillId="12" borderId="14" xfId="2" applyNumberFormat="1" applyFont="1" applyFill="1" applyBorder="1" applyAlignment="1">
      <alignment horizontal="right" vertical="center" shrinkToFit="1"/>
    </xf>
    <xf numFmtId="4" fontId="8" fillId="0" borderId="14" xfId="2" applyNumberFormat="1" applyFont="1" applyBorder="1" applyAlignment="1" applyProtection="1">
      <alignment horizontal="right" vertical="center" shrinkToFit="1"/>
      <protection locked="0"/>
    </xf>
    <xf numFmtId="0" fontId="22" fillId="0" borderId="14" xfId="0" applyFont="1" applyBorder="1" applyAlignment="1">
      <alignment horizontal="left" vertical="center" wrapText="1"/>
    </xf>
    <xf numFmtId="0" fontId="8" fillId="0" borderId="14" xfId="0" applyFont="1" applyBorder="1" applyAlignment="1">
      <alignment horizontal="left" vertical="center" wrapText="1" indent="1"/>
    </xf>
    <xf numFmtId="0" fontId="19" fillId="0" borderId="14" xfId="0" applyFont="1" applyBorder="1" applyAlignment="1">
      <alignment horizontal="left" vertical="center" wrapText="1"/>
    </xf>
    <xf numFmtId="0" fontId="8" fillId="10" borderId="14" xfId="0" applyFont="1" applyFill="1" applyBorder="1" applyAlignment="1">
      <alignment horizontal="left" vertical="center" wrapText="1" indent="1"/>
    </xf>
    <xf numFmtId="0" fontId="23" fillId="9" borderId="14" xfId="2" applyFont="1" applyFill="1" applyBorder="1" applyAlignment="1">
      <alignment horizontal="left" vertical="center" wrapText="1"/>
    </xf>
    <xf numFmtId="0" fontId="23" fillId="9" borderId="14" xfId="2" applyFont="1" applyFill="1" applyBorder="1" applyAlignment="1">
      <alignment vertical="center" wrapText="1"/>
    </xf>
    <xf numFmtId="0" fontId="15" fillId="0" borderId="14" xfId="2" applyBorder="1"/>
    <xf numFmtId="4" fontId="21" fillId="12" borderId="14" xfId="2" applyNumberFormat="1" applyFont="1" applyFill="1" applyBorder="1" applyAlignment="1" applyProtection="1">
      <alignment horizontal="right" vertical="center" shrinkToFit="1"/>
      <protection locked="0"/>
    </xf>
    <xf numFmtId="0" fontId="8" fillId="2" borderId="14" xfId="0" applyFont="1" applyFill="1" applyBorder="1" applyAlignment="1">
      <alignment horizontal="left" vertical="center" wrapText="1" indent="1"/>
    </xf>
    <xf numFmtId="4" fontId="21" fillId="0" borderId="14" xfId="2" applyNumberFormat="1" applyFont="1" applyBorder="1" applyAlignment="1" applyProtection="1">
      <alignment horizontal="right" vertical="center" shrinkToFit="1"/>
      <protection locked="0"/>
    </xf>
    <xf numFmtId="0" fontId="23" fillId="10" borderId="14" xfId="0" applyFont="1" applyFill="1" applyBorder="1" applyAlignment="1">
      <alignment horizontal="left" vertical="center" wrapText="1"/>
    </xf>
    <xf numFmtId="4" fontId="21" fillId="12" borderId="14" xfId="2" applyNumberFormat="1" applyFont="1" applyFill="1" applyBorder="1" applyAlignment="1">
      <alignment vertical="center"/>
    </xf>
    <xf numFmtId="0" fontId="23" fillId="0" borderId="14" xfId="0" applyFont="1" applyBorder="1" applyAlignment="1">
      <alignment horizontal="left" vertical="center" wrapText="1" indent="1"/>
    </xf>
    <xf numFmtId="4" fontId="8" fillId="0" borderId="14" xfId="2" applyNumberFormat="1" applyFont="1" applyBorder="1" applyAlignment="1" applyProtection="1">
      <alignment vertical="center"/>
      <protection locked="0"/>
    </xf>
    <xf numFmtId="0" fontId="7" fillId="9" borderId="14" xfId="2" applyFont="1" applyFill="1" applyBorder="1" applyAlignment="1">
      <alignment horizontal="left" vertical="center" wrapText="1"/>
    </xf>
    <xf numFmtId="0" fontId="7" fillId="9" borderId="14" xfId="2" applyFont="1" applyFill="1" applyBorder="1" applyAlignment="1">
      <alignment vertical="center" wrapText="1"/>
    </xf>
    <xf numFmtId="4" fontId="8" fillId="10" borderId="14" xfId="0" applyNumberFormat="1" applyFont="1" applyFill="1" applyBorder="1" applyAlignment="1">
      <alignment vertical="center"/>
    </xf>
    <xf numFmtId="0" fontId="7" fillId="10" borderId="14" xfId="0" applyFont="1" applyFill="1" applyBorder="1" applyAlignment="1">
      <alignment horizontal="left" vertical="center" wrapText="1" indent="1"/>
    </xf>
    <xf numFmtId="0" fontId="8" fillId="0" borderId="14" xfId="2" applyFont="1" applyBorder="1" applyAlignment="1">
      <alignment horizontal="left" vertical="center" wrapText="1" indent="1"/>
    </xf>
    <xf numFmtId="0" fontId="0" fillId="0" borderId="0" xfId="0" applyAlignment="1">
      <alignment horizontal="center" wrapText="1"/>
    </xf>
    <xf numFmtId="0" fontId="15" fillId="0" borderId="0" xfId="2" applyAlignment="1">
      <alignment wrapText="1"/>
    </xf>
    <xf numFmtId="0" fontId="15" fillId="0" borderId="10" xfId="2" applyBorder="1" applyAlignment="1">
      <alignment horizontal="right" vertical="top" wrapText="1"/>
    </xf>
    <xf numFmtId="0" fontId="0" fillId="0" borderId="10" xfId="0" applyBorder="1" applyAlignment="1">
      <alignment horizontal="right" wrapText="1"/>
    </xf>
    <xf numFmtId="0" fontId="17" fillId="7" borderId="12" xfId="2" applyFont="1" applyFill="1" applyBorder="1" applyAlignment="1" applyProtection="1">
      <alignment vertical="center" wrapText="1"/>
      <protection locked="0"/>
    </xf>
    <xf numFmtId="0" fontId="7" fillId="8" borderId="14" xfId="2" applyFont="1" applyFill="1" applyBorder="1" applyAlignment="1">
      <alignment horizontal="center" vertical="center" wrapText="1"/>
    </xf>
    <xf numFmtId="0" fontId="17" fillId="8" borderId="14" xfId="2" applyFont="1" applyFill="1" applyBorder="1" applyAlignment="1">
      <alignment horizontal="center" vertical="center" wrapText="1"/>
    </xf>
    <xf numFmtId="0" fontId="17" fillId="8" borderId="14" xfId="2" applyFont="1" applyFill="1" applyBorder="1" applyAlignment="1">
      <alignment horizontal="center" vertical="center" wrapText="1"/>
    </xf>
    <xf numFmtId="0" fontId="23" fillId="13" borderId="14" xfId="0" applyFont="1" applyFill="1" applyBorder="1" applyAlignment="1">
      <alignment horizontal="left" vertical="center" wrapText="1" shrinkToFit="1"/>
    </xf>
    <xf numFmtId="164" fontId="7" fillId="0" borderId="14" xfId="0" applyNumberFormat="1" applyFont="1" applyBorder="1" applyAlignment="1">
      <alignment horizontal="center" vertical="center" wrapText="1"/>
    </xf>
    <xf numFmtId="4" fontId="8" fillId="0" borderId="14" xfId="0" applyNumberFormat="1" applyFont="1" applyBorder="1" applyAlignment="1" applyProtection="1">
      <alignment horizontal="right" vertical="center" wrapText="1"/>
      <protection locked="0"/>
    </xf>
    <xf numFmtId="0" fontId="8" fillId="12" borderId="14" xfId="0" applyFont="1" applyFill="1" applyBorder="1" applyAlignment="1">
      <alignment horizontal="left" vertical="center" wrapText="1"/>
    </xf>
    <xf numFmtId="164" fontId="7" fillId="12" borderId="14" xfId="0" applyNumberFormat="1" applyFont="1" applyFill="1" applyBorder="1" applyAlignment="1">
      <alignment horizontal="center" vertical="center" wrapText="1"/>
    </xf>
    <xf numFmtId="4" fontId="21" fillId="12" borderId="14" xfId="0" applyNumberFormat="1" applyFont="1" applyFill="1" applyBorder="1" applyAlignment="1">
      <alignment horizontal="right" vertical="center" wrapText="1"/>
    </xf>
    <xf numFmtId="0" fontId="7" fillId="12" borderId="14" xfId="0" applyFont="1" applyFill="1" applyBorder="1" applyAlignment="1">
      <alignment horizontal="left" vertical="center" wrapText="1"/>
    </xf>
    <xf numFmtId="0" fontId="23" fillId="12" borderId="14" xfId="0" applyFont="1" applyFill="1" applyBorder="1" applyAlignment="1">
      <alignment horizontal="left" vertical="center" wrapText="1"/>
    </xf>
    <xf numFmtId="4" fontId="8" fillId="0" borderId="14" xfId="0" applyNumberFormat="1" applyFont="1" applyBorder="1" applyAlignment="1" applyProtection="1">
      <alignment vertical="center" wrapText="1"/>
      <protection locked="0"/>
    </xf>
    <xf numFmtId="4" fontId="21" fillId="12" borderId="14" xfId="0" applyNumberFormat="1" applyFont="1" applyFill="1" applyBorder="1" applyAlignment="1">
      <alignment vertical="center" wrapText="1"/>
    </xf>
    <xf numFmtId="4" fontId="8" fillId="0" borderId="14" xfId="0" quotePrefix="1" applyNumberFormat="1" applyFont="1" applyBorder="1" applyAlignment="1" applyProtection="1">
      <alignment vertical="center" wrapText="1"/>
      <protection locked="0"/>
    </xf>
    <xf numFmtId="0" fontId="23" fillId="0" borderId="14" xfId="0" applyFont="1" applyBorder="1" applyAlignment="1">
      <alignment horizontal="left" vertical="center" wrapText="1"/>
    </xf>
    <xf numFmtId="3" fontId="15" fillId="0" borderId="0" xfId="2" applyNumberFormat="1" applyAlignment="1">
      <alignment wrapText="1"/>
    </xf>
    <xf numFmtId="0" fontId="13" fillId="0" borderId="0" xfId="3" applyFont="1" applyAlignment="1">
      <alignment horizontal="center" vertical="center" wrapText="1"/>
    </xf>
    <xf numFmtId="3" fontId="15" fillId="0" borderId="0" xfId="3" applyNumberFormat="1" applyFont="1" applyAlignment="1">
      <alignment wrapText="1"/>
    </xf>
    <xf numFmtId="0" fontId="13" fillId="0" borderId="0" xfId="3" applyFont="1" applyAlignment="1">
      <alignment horizontal="center" vertical="center" wrapText="1"/>
    </xf>
    <xf numFmtId="0" fontId="15" fillId="0" borderId="0" xfId="2" applyAlignment="1">
      <alignment horizontal="center" vertical="center" wrapText="1"/>
    </xf>
    <xf numFmtId="0" fontId="14" fillId="0" borderId="0" xfId="3" applyFont="1" applyAlignment="1">
      <alignment horizontal="center" vertical="center"/>
    </xf>
    <xf numFmtId="14" fontId="14" fillId="7" borderId="0" xfId="3" applyNumberFormat="1" applyFont="1" applyFill="1" applyAlignment="1" applyProtection="1">
      <alignment horizontal="center" vertical="center"/>
      <protection locked="0"/>
    </xf>
    <xf numFmtId="0" fontId="14" fillId="0" borderId="0" xfId="3" applyFont="1" applyAlignment="1">
      <alignment horizontal="center" vertical="center"/>
    </xf>
    <xf numFmtId="3" fontId="15" fillId="0" borderId="0" xfId="2" applyNumberFormat="1" applyAlignment="1">
      <alignment horizontal="center" vertical="center" wrapText="1"/>
    </xf>
    <xf numFmtId="0" fontId="26" fillId="8" borderId="14" xfId="0" applyFont="1" applyFill="1" applyBorder="1" applyAlignment="1">
      <alignment horizontal="center" vertical="center" wrapText="1"/>
    </xf>
    <xf numFmtId="0" fontId="27" fillId="0" borderId="14" xfId="0" applyFont="1" applyBorder="1" applyAlignment="1">
      <alignment horizontal="center" vertical="center" wrapText="1"/>
    </xf>
    <xf numFmtId="3" fontId="26" fillId="8" borderId="14" xfId="0" applyNumberFormat="1" applyFont="1" applyFill="1" applyBorder="1" applyAlignment="1">
      <alignment horizontal="center" vertical="center" wrapText="1"/>
    </xf>
    <xf numFmtId="0" fontId="27" fillId="0" borderId="14" xfId="0" applyFont="1" applyBorder="1"/>
    <xf numFmtId="3" fontId="26" fillId="8" borderId="14" xfId="0" applyNumberFormat="1" applyFont="1" applyFill="1" applyBorder="1" applyAlignment="1">
      <alignment horizontal="center" vertical="center" wrapText="1"/>
    </xf>
    <xf numFmtId="3" fontId="29" fillId="8" borderId="14" xfId="0" applyNumberFormat="1" applyFont="1" applyFill="1" applyBorder="1" applyAlignment="1">
      <alignment horizontal="center" vertical="center" wrapText="1"/>
    </xf>
    <xf numFmtId="3" fontId="27" fillId="0" borderId="14" xfId="0" applyNumberFormat="1" applyFont="1" applyBorder="1"/>
    <xf numFmtId="49" fontId="26" fillId="8" borderId="14" xfId="0" applyNumberFormat="1" applyFont="1" applyFill="1" applyBorder="1" applyAlignment="1">
      <alignment horizontal="center" vertical="center" wrapText="1"/>
    </xf>
    <xf numFmtId="49" fontId="26" fillId="8" borderId="14" xfId="0" applyNumberFormat="1" applyFont="1" applyFill="1" applyBorder="1" applyAlignment="1">
      <alignment horizontal="center" vertical="center"/>
    </xf>
    <xf numFmtId="3" fontId="26" fillId="8" borderId="14" xfId="0" applyNumberFormat="1" applyFont="1" applyFill="1" applyBorder="1" applyAlignment="1">
      <alignment horizontal="center" vertical="center"/>
    </xf>
    <xf numFmtId="0" fontId="30" fillId="14" borderId="14" xfId="0" applyFont="1" applyFill="1" applyBorder="1" applyAlignment="1">
      <alignment horizontal="left" vertical="center"/>
    </xf>
    <xf numFmtId="0" fontId="31" fillId="14" borderId="14" xfId="0" applyFont="1" applyFill="1" applyBorder="1" applyAlignment="1">
      <alignment vertical="center"/>
    </xf>
    <xf numFmtId="0" fontId="27" fillId="0" borderId="14" xfId="0" applyFont="1" applyBorder="1" applyAlignment="1">
      <alignment vertical="center"/>
    </xf>
    <xf numFmtId="0" fontId="17" fillId="0" borderId="14" xfId="0" applyFont="1" applyBorder="1" applyAlignment="1">
      <alignment horizontal="left" vertical="center" wrapText="1"/>
    </xf>
    <xf numFmtId="165" fontId="17" fillId="0" borderId="14" xfId="0" applyNumberFormat="1" applyFont="1" applyBorder="1" applyAlignment="1">
      <alignment horizontal="center" vertical="center"/>
    </xf>
    <xf numFmtId="4" fontId="27" fillId="0" borderId="14" xfId="0" applyNumberFormat="1" applyFont="1" applyBorder="1" applyAlignment="1" applyProtection="1">
      <alignment vertical="center" shrinkToFit="1"/>
      <protection locked="0"/>
    </xf>
    <xf numFmtId="4" fontId="32" fillId="10" borderId="14" xfId="0" applyNumberFormat="1" applyFont="1" applyFill="1" applyBorder="1" applyAlignment="1">
      <alignment vertical="center" shrinkToFit="1"/>
    </xf>
    <xf numFmtId="0" fontId="27" fillId="0" borderId="14" xfId="0" applyFont="1" applyBorder="1" applyAlignment="1">
      <alignment horizontal="left" vertical="center" wrapText="1"/>
    </xf>
    <xf numFmtId="0" fontId="17" fillId="10" borderId="14" xfId="0" applyFont="1" applyFill="1" applyBorder="1" applyAlignment="1">
      <alignment horizontal="left" vertical="center" wrapText="1"/>
    </xf>
    <xf numFmtId="165" fontId="17" fillId="10" borderId="14" xfId="0" applyNumberFormat="1" applyFont="1" applyFill="1" applyBorder="1" applyAlignment="1">
      <alignment horizontal="center" vertical="center"/>
    </xf>
    <xf numFmtId="4" fontId="27" fillId="15" borderId="14" xfId="0" applyNumberFormat="1" applyFont="1" applyFill="1" applyBorder="1" applyAlignment="1">
      <alignment vertical="center" shrinkToFit="1"/>
    </xf>
    <xf numFmtId="0" fontId="30" fillId="10" borderId="14" xfId="0" applyFont="1" applyFill="1" applyBorder="1" applyAlignment="1">
      <alignment horizontal="left" vertical="center" wrapText="1"/>
    </xf>
    <xf numFmtId="4" fontId="32" fillId="0" borderId="14" xfId="0" applyNumberFormat="1" applyFont="1" applyBorder="1" applyAlignment="1">
      <alignment vertical="center" shrinkToFit="1"/>
    </xf>
    <xf numFmtId="0" fontId="15" fillId="0" borderId="0" xfId="0" applyFont="1" applyAlignment="1">
      <alignment horizontal="left" vertical="top" wrapText="1"/>
    </xf>
    <xf numFmtId="0" fontId="15" fillId="0" borderId="0" xfId="0" applyFont="1" applyAlignment="1">
      <alignment horizontal="left" vertical="top"/>
    </xf>
  </cellXfs>
  <cellStyles count="4">
    <cellStyle name="Normal" xfId="0" builtinId="0"/>
    <cellStyle name="Normal 2 2" xfId="2" xr:uid="{31C89E99-C4CB-4780-A558-CDE5BE832196}"/>
    <cellStyle name="Normal 3" xfId="1" xr:uid="{734F4818-A27C-4786-8A7A-3E51E2387AA9}"/>
    <cellStyle name="Style 1" xfId="3" xr:uid="{9E990FF4-057F-49D7-9ACF-538440463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2FF8E-2DEA-4433-98DD-26E72BDFEF50}">
  <dimension ref="B1:U72"/>
  <sheetViews>
    <sheetView zoomScaleNormal="100" workbookViewId="0">
      <selection activeCell="U8" sqref="U8"/>
    </sheetView>
  </sheetViews>
  <sheetFormatPr defaultColWidth="9.109375" defaultRowHeight="14.4" x14ac:dyDescent="0.3"/>
  <cols>
    <col min="1" max="1" width="13.77734375" style="7" customWidth="1"/>
    <col min="2" max="9" width="9.109375" style="7"/>
    <col min="10" max="10" width="15.33203125" style="7" customWidth="1"/>
    <col min="11" max="11" width="9.109375" style="7"/>
    <col min="12" max="14" width="9.109375" style="5"/>
    <col min="15" max="15" width="9.109375" style="6"/>
    <col min="16" max="21" width="9.109375" style="5"/>
    <col min="22" max="16384" width="9.109375" style="7"/>
  </cols>
  <sheetData>
    <row r="1" spans="2:21" ht="15.6" x14ac:dyDescent="0.3">
      <c r="B1" s="1" t="s">
        <v>0</v>
      </c>
      <c r="C1" s="2"/>
      <c r="D1" s="2"/>
      <c r="E1" s="3"/>
      <c r="F1" s="3"/>
      <c r="G1" s="3"/>
      <c r="H1" s="3"/>
      <c r="I1" s="3"/>
      <c r="J1" s="3"/>
      <c r="K1" s="4"/>
    </row>
    <row r="2" spans="2:21" ht="14.4" customHeight="1" x14ac:dyDescent="0.3">
      <c r="B2" s="8" t="s">
        <v>1</v>
      </c>
      <c r="C2" s="9"/>
      <c r="D2" s="9"/>
      <c r="E2" s="9"/>
      <c r="F2" s="9"/>
      <c r="G2" s="9"/>
      <c r="H2" s="9"/>
      <c r="I2" s="9"/>
      <c r="J2" s="9"/>
      <c r="K2" s="10"/>
      <c r="O2" s="6">
        <v>1</v>
      </c>
    </row>
    <row r="3" spans="2:21" x14ac:dyDescent="0.3">
      <c r="B3" s="11"/>
      <c r="C3" s="12"/>
      <c r="D3" s="12"/>
      <c r="E3" s="12"/>
      <c r="F3" s="12"/>
      <c r="G3" s="12"/>
      <c r="H3" s="12"/>
      <c r="I3" s="12"/>
      <c r="J3" s="12"/>
      <c r="K3" s="13"/>
      <c r="O3" s="6">
        <v>2</v>
      </c>
    </row>
    <row r="4" spans="2:21" ht="33.6" customHeight="1" x14ac:dyDescent="0.3">
      <c r="B4" s="14" t="s">
        <v>2</v>
      </c>
      <c r="C4" s="15"/>
      <c r="D4" s="15"/>
      <c r="E4" s="15"/>
      <c r="F4" s="16">
        <v>46023</v>
      </c>
      <c r="G4" s="17"/>
      <c r="H4" s="18" t="s">
        <v>3</v>
      </c>
      <c r="I4" s="16" t="s">
        <v>433</v>
      </c>
      <c r="J4" s="17"/>
      <c r="K4" s="19"/>
      <c r="O4" s="6">
        <v>3</v>
      </c>
    </row>
    <row r="5" spans="2:21" s="5" customFormat="1" ht="10.199999999999999" customHeight="1" x14ac:dyDescent="0.3">
      <c r="B5" s="20"/>
      <c r="C5" s="21"/>
      <c r="D5" s="21"/>
      <c r="E5" s="21"/>
      <c r="F5" s="21"/>
      <c r="G5" s="21"/>
      <c r="H5" s="21"/>
      <c r="I5" s="21"/>
      <c r="J5" s="21"/>
      <c r="K5" s="22"/>
      <c r="O5" s="6">
        <v>4</v>
      </c>
    </row>
    <row r="6" spans="2:21" ht="20.399999999999999" customHeight="1" x14ac:dyDescent="0.3">
      <c r="B6" s="23"/>
      <c r="C6" s="24" t="s">
        <v>4</v>
      </c>
      <c r="D6" s="25"/>
      <c r="E6" s="25"/>
      <c r="F6" s="26">
        <v>2026</v>
      </c>
      <c r="G6" s="27"/>
      <c r="H6" s="18"/>
      <c r="I6" s="27"/>
      <c r="J6" s="28"/>
      <c r="K6" s="29"/>
    </row>
    <row r="7" spans="2:21" s="33" customFormat="1" ht="10.95" customHeight="1" x14ac:dyDescent="0.3">
      <c r="B7" s="23"/>
      <c r="C7" s="25"/>
      <c r="D7" s="25"/>
      <c r="E7" s="25"/>
      <c r="F7" s="30"/>
      <c r="G7" s="30"/>
      <c r="H7" s="18"/>
      <c r="I7" s="27"/>
      <c r="J7" s="28"/>
      <c r="K7" s="29"/>
      <c r="L7" s="31"/>
      <c r="M7" s="31"/>
      <c r="N7" s="31"/>
      <c r="O7" s="32"/>
      <c r="P7" s="31"/>
      <c r="Q7" s="31"/>
      <c r="R7" s="31"/>
      <c r="S7" s="31"/>
      <c r="T7" s="31"/>
      <c r="U7" s="31"/>
    </row>
    <row r="8" spans="2:21" ht="20.399999999999999" customHeight="1" x14ac:dyDescent="0.3">
      <c r="B8" s="23"/>
      <c r="C8" s="24" t="s">
        <v>5</v>
      </c>
      <c r="D8" s="25"/>
      <c r="E8" s="25"/>
      <c r="F8" s="26">
        <v>1</v>
      </c>
      <c r="G8" s="27"/>
      <c r="H8" s="18"/>
      <c r="I8" s="27"/>
      <c r="J8" s="28"/>
      <c r="K8" s="29"/>
    </row>
    <row r="9" spans="2:21" s="33" customFormat="1" ht="10.95" customHeight="1" x14ac:dyDescent="0.3">
      <c r="B9" s="23"/>
      <c r="C9" s="25"/>
      <c r="D9" s="25"/>
      <c r="E9" s="25"/>
      <c r="F9" s="30"/>
      <c r="G9" s="30"/>
      <c r="H9" s="18"/>
      <c r="I9" s="30"/>
      <c r="J9" s="34"/>
      <c r="K9" s="29"/>
      <c r="L9" s="31"/>
      <c r="M9" s="31"/>
      <c r="N9" s="31"/>
      <c r="O9" s="32"/>
      <c r="P9" s="31"/>
      <c r="Q9" s="31"/>
      <c r="R9" s="31"/>
      <c r="S9" s="31"/>
      <c r="T9" s="31"/>
      <c r="U9" s="31"/>
    </row>
    <row r="10" spans="2:21" ht="37.950000000000003" customHeight="1" x14ac:dyDescent="0.3">
      <c r="B10" s="35" t="s">
        <v>6</v>
      </c>
      <c r="C10" s="36"/>
      <c r="D10" s="36"/>
      <c r="E10" s="36"/>
      <c r="F10" s="36"/>
      <c r="G10" s="36"/>
      <c r="H10" s="36"/>
      <c r="I10" s="36"/>
      <c r="J10" s="36"/>
      <c r="K10" s="37"/>
    </row>
    <row r="11" spans="2:21" ht="24.6" customHeight="1" x14ac:dyDescent="0.3">
      <c r="B11" s="38" t="s">
        <v>7</v>
      </c>
      <c r="C11" s="39"/>
      <c r="D11" s="40" t="s">
        <v>8</v>
      </c>
      <c r="E11" s="41"/>
      <c r="F11" s="42"/>
      <c r="G11" s="43" t="s">
        <v>9</v>
      </c>
      <c r="H11" s="44"/>
      <c r="I11" s="45" t="s">
        <v>10</v>
      </c>
      <c r="J11" s="46"/>
      <c r="K11" s="47"/>
    </row>
    <row r="12" spans="2:21" ht="14.4" customHeight="1" x14ac:dyDescent="0.3">
      <c r="B12" s="48"/>
      <c r="C12" s="49"/>
      <c r="D12" s="49"/>
      <c r="E12" s="49"/>
      <c r="F12" s="50"/>
      <c r="G12" s="50"/>
      <c r="H12" s="50"/>
      <c r="I12" s="50"/>
      <c r="J12" s="51"/>
      <c r="K12" s="47"/>
    </row>
    <row r="13" spans="2:21" ht="21" customHeight="1" x14ac:dyDescent="0.3">
      <c r="B13" s="52" t="s">
        <v>11</v>
      </c>
      <c r="C13" s="44"/>
      <c r="D13" s="40" t="s">
        <v>12</v>
      </c>
      <c r="E13" s="41"/>
      <c r="F13" s="53"/>
      <c r="G13" s="50"/>
      <c r="H13" s="50"/>
      <c r="I13" s="50"/>
      <c r="J13" s="51"/>
      <c r="K13" s="47"/>
    </row>
    <row r="14" spans="2:21" ht="10.95" customHeight="1" x14ac:dyDescent="0.3">
      <c r="B14" s="42"/>
      <c r="C14" s="51"/>
      <c r="D14" s="54"/>
      <c r="E14" s="54"/>
      <c r="F14" s="55"/>
      <c r="G14" s="55"/>
      <c r="H14" s="55"/>
      <c r="I14" s="55"/>
      <c r="J14" s="49"/>
      <c r="K14" s="56"/>
    </row>
    <row r="15" spans="2:21" ht="22.95" customHeight="1" x14ac:dyDescent="0.3">
      <c r="B15" s="52" t="s">
        <v>13</v>
      </c>
      <c r="C15" s="44"/>
      <c r="D15" s="40" t="s">
        <v>14</v>
      </c>
      <c r="E15" s="41"/>
      <c r="F15" s="57"/>
      <c r="G15" s="58"/>
      <c r="H15" s="59" t="s">
        <v>15</v>
      </c>
      <c r="I15" s="45" t="s">
        <v>16</v>
      </c>
      <c r="J15" s="46"/>
      <c r="K15" s="60"/>
    </row>
    <row r="16" spans="2:21" ht="10.95" customHeight="1" x14ac:dyDescent="0.3">
      <c r="B16" s="42"/>
      <c r="C16" s="51"/>
      <c r="D16" s="49"/>
      <c r="E16" s="49"/>
      <c r="F16" s="55"/>
      <c r="G16" s="55"/>
      <c r="H16" s="61"/>
      <c r="I16" s="61"/>
      <c r="J16" s="49"/>
      <c r="K16" s="56"/>
    </row>
    <row r="17" spans="2:11" ht="22.95" customHeight="1" x14ac:dyDescent="0.3">
      <c r="B17" s="62"/>
      <c r="C17" s="59" t="s">
        <v>17</v>
      </c>
      <c r="D17" s="40" t="s">
        <v>18</v>
      </c>
      <c r="E17" s="41"/>
      <c r="F17" s="63"/>
      <c r="G17" s="63"/>
      <c r="H17" s="63"/>
      <c r="I17" s="63"/>
      <c r="J17" s="63"/>
      <c r="K17" s="60"/>
    </row>
    <row r="18" spans="2:11" x14ac:dyDescent="0.3">
      <c r="B18" s="64"/>
      <c r="C18" s="65"/>
      <c r="D18" s="55"/>
      <c r="E18" s="55"/>
      <c r="F18" s="55"/>
      <c r="G18" s="55"/>
      <c r="H18" s="55"/>
      <c r="I18" s="55"/>
      <c r="J18" s="49"/>
      <c r="K18" s="56"/>
    </row>
    <row r="19" spans="2:11" x14ac:dyDescent="0.3">
      <c r="B19" s="38" t="s">
        <v>19</v>
      </c>
      <c r="C19" s="66"/>
      <c r="D19" s="67" t="s">
        <v>20</v>
      </c>
      <c r="E19" s="68"/>
      <c r="F19" s="68"/>
      <c r="G19" s="68"/>
      <c r="H19" s="68"/>
      <c r="I19" s="68"/>
      <c r="J19" s="68"/>
      <c r="K19" s="69"/>
    </row>
    <row r="20" spans="2:11" x14ac:dyDescent="0.3">
      <c r="B20" s="48"/>
      <c r="C20" s="49"/>
      <c r="D20" s="70"/>
      <c r="E20" s="49"/>
      <c r="F20" s="55"/>
      <c r="G20" s="55"/>
      <c r="H20" s="55"/>
      <c r="I20" s="55"/>
      <c r="J20" s="49"/>
      <c r="K20" s="56"/>
    </row>
    <row r="21" spans="2:11" x14ac:dyDescent="0.3">
      <c r="B21" s="38" t="s">
        <v>21</v>
      </c>
      <c r="C21" s="66"/>
      <c r="D21" s="45">
        <v>10000</v>
      </c>
      <c r="E21" s="46"/>
      <c r="F21" s="55"/>
      <c r="G21" s="55"/>
      <c r="H21" s="67" t="s">
        <v>22</v>
      </c>
      <c r="I21" s="68"/>
      <c r="J21" s="68"/>
      <c r="K21" s="69"/>
    </row>
    <row r="22" spans="2:11" x14ac:dyDescent="0.3">
      <c r="B22" s="48"/>
      <c r="C22" s="49"/>
      <c r="D22" s="49"/>
      <c r="E22" s="49"/>
      <c r="F22" s="55"/>
      <c r="G22" s="55"/>
      <c r="H22" s="55"/>
      <c r="I22" s="55"/>
      <c r="J22" s="49"/>
      <c r="K22" s="56"/>
    </row>
    <row r="23" spans="2:11" x14ac:dyDescent="0.3">
      <c r="B23" s="38" t="s">
        <v>23</v>
      </c>
      <c r="C23" s="66"/>
      <c r="D23" s="67" t="s">
        <v>24</v>
      </c>
      <c r="E23" s="68"/>
      <c r="F23" s="68"/>
      <c r="G23" s="68"/>
      <c r="H23" s="68"/>
      <c r="I23" s="68"/>
      <c r="J23" s="68"/>
      <c r="K23" s="69"/>
    </row>
    <row r="24" spans="2:11" x14ac:dyDescent="0.3">
      <c r="B24" s="48"/>
      <c r="C24" s="49"/>
      <c r="D24" s="54"/>
      <c r="E24" s="49"/>
      <c r="F24" s="55"/>
      <c r="G24" s="55"/>
      <c r="H24" s="55"/>
      <c r="I24" s="55"/>
      <c r="J24" s="49"/>
      <c r="K24" s="56"/>
    </row>
    <row r="25" spans="2:11" x14ac:dyDescent="0.3">
      <c r="B25" s="38" t="s">
        <v>25</v>
      </c>
      <c r="C25" s="66"/>
      <c r="D25" s="71"/>
      <c r="E25" s="72"/>
      <c r="F25" s="72"/>
      <c r="G25" s="72"/>
      <c r="H25" s="72"/>
      <c r="I25" s="72"/>
      <c r="J25" s="72"/>
      <c r="K25" s="73"/>
    </row>
    <row r="26" spans="2:11" x14ac:dyDescent="0.3">
      <c r="B26" s="48"/>
      <c r="C26" s="49"/>
      <c r="D26" s="70"/>
      <c r="E26" s="49"/>
      <c r="F26" s="55"/>
      <c r="G26" s="55"/>
      <c r="H26" s="55"/>
      <c r="I26" s="55"/>
      <c r="J26" s="49"/>
      <c r="K26" s="56"/>
    </row>
    <row r="27" spans="2:11" x14ac:dyDescent="0.3">
      <c r="B27" s="38" t="s">
        <v>26</v>
      </c>
      <c r="C27" s="66"/>
      <c r="D27" s="71" t="s">
        <v>27</v>
      </c>
      <c r="E27" s="72"/>
      <c r="F27" s="72"/>
      <c r="G27" s="72"/>
      <c r="H27" s="72"/>
      <c r="I27" s="72"/>
      <c r="J27" s="72"/>
      <c r="K27" s="73"/>
    </row>
    <row r="28" spans="2:11" ht="13.95" customHeight="1" x14ac:dyDescent="0.3">
      <c r="B28" s="48"/>
      <c r="C28" s="49"/>
      <c r="D28" s="70"/>
      <c r="E28" s="49"/>
      <c r="F28" s="55"/>
      <c r="G28" s="55"/>
      <c r="H28" s="55"/>
      <c r="I28" s="55"/>
      <c r="J28" s="49"/>
      <c r="K28" s="56"/>
    </row>
    <row r="29" spans="2:11" ht="22.95" customHeight="1" x14ac:dyDescent="0.3">
      <c r="B29" s="52" t="s">
        <v>28</v>
      </c>
      <c r="C29" s="66"/>
      <c r="D29" s="74">
        <v>1969</v>
      </c>
      <c r="E29" s="75"/>
      <c r="F29" s="76"/>
      <c r="G29" s="76"/>
      <c r="H29" s="76"/>
      <c r="I29" s="76"/>
      <c r="J29" s="77"/>
      <c r="K29" s="78"/>
    </row>
    <row r="30" spans="2:11" x14ac:dyDescent="0.3">
      <c r="B30" s="48"/>
      <c r="C30" s="49"/>
      <c r="D30" s="49"/>
      <c r="E30" s="49"/>
      <c r="F30" s="55"/>
      <c r="G30" s="55"/>
      <c r="H30" s="55"/>
      <c r="I30" s="55"/>
      <c r="J30" s="77"/>
      <c r="K30" s="78"/>
    </row>
    <row r="31" spans="2:11" x14ac:dyDescent="0.3">
      <c r="B31" s="38" t="s">
        <v>29</v>
      </c>
      <c r="C31" s="66"/>
      <c r="D31" s="79" t="s">
        <v>30</v>
      </c>
      <c r="E31" s="80" t="s">
        <v>31</v>
      </c>
      <c r="F31" s="81"/>
      <c r="G31" s="81"/>
      <c r="H31" s="81"/>
      <c r="I31" s="49"/>
      <c r="J31" s="82" t="s">
        <v>32</v>
      </c>
      <c r="K31" s="83" t="s">
        <v>30</v>
      </c>
    </row>
    <row r="32" spans="2:11" x14ac:dyDescent="0.3">
      <c r="B32" s="38"/>
      <c r="C32" s="66"/>
      <c r="D32" s="84"/>
      <c r="E32" s="18"/>
      <c r="F32" s="58"/>
      <c r="G32" s="58"/>
      <c r="H32" s="58"/>
      <c r="I32" s="58"/>
      <c r="J32" s="77"/>
      <c r="K32" s="78"/>
    </row>
    <row r="33" spans="2:11" x14ac:dyDescent="0.3">
      <c r="B33" s="38" t="s">
        <v>33</v>
      </c>
      <c r="C33" s="66"/>
      <c r="D33" s="74" t="s">
        <v>34</v>
      </c>
      <c r="E33" s="80" t="s">
        <v>35</v>
      </c>
      <c r="F33" s="81"/>
      <c r="G33" s="81"/>
      <c r="H33" s="81"/>
      <c r="I33" s="63"/>
      <c r="J33" s="82" t="s">
        <v>34</v>
      </c>
      <c r="K33" s="83" t="s">
        <v>36</v>
      </c>
    </row>
    <row r="34" spans="2:11" x14ac:dyDescent="0.3">
      <c r="B34" s="48"/>
      <c r="C34" s="49"/>
      <c r="D34" s="49"/>
      <c r="E34" s="49"/>
      <c r="F34" s="55"/>
      <c r="G34" s="55"/>
      <c r="H34" s="55"/>
      <c r="I34" s="55"/>
      <c r="J34" s="49"/>
      <c r="K34" s="56"/>
    </row>
    <row r="35" spans="2:11" x14ac:dyDescent="0.3">
      <c r="B35" s="80" t="s">
        <v>37</v>
      </c>
      <c r="C35" s="81"/>
      <c r="D35" s="81"/>
      <c r="E35" s="81"/>
      <c r="F35" s="81" t="s">
        <v>38</v>
      </c>
      <c r="G35" s="81"/>
      <c r="H35" s="81"/>
      <c r="I35" s="81"/>
      <c r="J35" s="81"/>
      <c r="K35" s="85" t="s">
        <v>39</v>
      </c>
    </row>
    <row r="36" spans="2:11" x14ac:dyDescent="0.3">
      <c r="B36" s="48"/>
      <c r="C36" s="49"/>
      <c r="D36" s="49"/>
      <c r="E36" s="49"/>
      <c r="F36" s="55"/>
      <c r="G36" s="55"/>
      <c r="H36" s="55"/>
      <c r="I36" s="55"/>
      <c r="J36" s="49"/>
      <c r="K36" s="78"/>
    </row>
    <row r="37" spans="2:11" x14ac:dyDescent="0.3">
      <c r="B37" s="86" t="s">
        <v>40</v>
      </c>
      <c r="C37" s="87"/>
      <c r="D37" s="87"/>
      <c r="E37" s="88"/>
      <c r="F37" s="86" t="s">
        <v>41</v>
      </c>
      <c r="G37" s="87"/>
      <c r="H37" s="87"/>
      <c r="I37" s="87"/>
      <c r="J37" s="88"/>
      <c r="K37" s="89"/>
    </row>
    <row r="38" spans="2:11" x14ac:dyDescent="0.3">
      <c r="B38" s="90"/>
      <c r="C38" s="54"/>
      <c r="D38" s="91"/>
      <c r="E38" s="92"/>
      <c r="F38" s="92"/>
      <c r="G38" s="92"/>
      <c r="H38" s="92"/>
      <c r="I38" s="92"/>
      <c r="J38" s="92"/>
      <c r="K38" s="93"/>
    </row>
    <row r="39" spans="2:11" x14ac:dyDescent="0.3">
      <c r="B39" s="86" t="s">
        <v>42</v>
      </c>
      <c r="C39" s="87"/>
      <c r="D39" s="87"/>
      <c r="E39" s="87"/>
      <c r="F39" s="86" t="s">
        <v>43</v>
      </c>
      <c r="G39" s="87"/>
      <c r="H39" s="87"/>
      <c r="I39" s="87"/>
      <c r="J39" s="88"/>
      <c r="K39" s="74"/>
    </row>
    <row r="40" spans="2:11" x14ac:dyDescent="0.3">
      <c r="B40" s="90"/>
      <c r="C40" s="54"/>
      <c r="D40" s="91"/>
      <c r="E40" s="94"/>
      <c r="F40" s="92"/>
      <c r="G40" s="92"/>
      <c r="H40" s="92"/>
      <c r="I40" s="92"/>
      <c r="J40" s="95"/>
      <c r="K40" s="93"/>
    </row>
    <row r="41" spans="2:11" x14ac:dyDescent="0.3">
      <c r="B41" s="86" t="s">
        <v>44</v>
      </c>
      <c r="C41" s="87"/>
      <c r="D41" s="87"/>
      <c r="E41" s="88"/>
      <c r="F41" s="86" t="s">
        <v>45</v>
      </c>
      <c r="G41" s="87"/>
      <c r="H41" s="87"/>
      <c r="I41" s="87"/>
      <c r="J41" s="88"/>
      <c r="K41" s="74"/>
    </row>
    <row r="42" spans="2:11" x14ac:dyDescent="0.3">
      <c r="B42" s="90"/>
      <c r="C42" s="54"/>
      <c r="D42" s="91"/>
      <c r="E42" s="94"/>
      <c r="F42" s="92"/>
      <c r="G42" s="92"/>
      <c r="H42" s="92"/>
      <c r="I42" s="92"/>
      <c r="J42" s="95"/>
      <c r="K42" s="93"/>
    </row>
    <row r="43" spans="2:11" x14ac:dyDescent="0.3">
      <c r="B43" s="86"/>
      <c r="C43" s="87"/>
      <c r="D43" s="87"/>
      <c r="E43" s="88"/>
      <c r="F43" s="86"/>
      <c r="G43" s="87"/>
      <c r="H43" s="87"/>
      <c r="I43" s="87"/>
      <c r="J43" s="88"/>
      <c r="K43" s="74"/>
    </row>
    <row r="44" spans="2:11" x14ac:dyDescent="0.3">
      <c r="B44" s="96"/>
      <c r="C44" s="91"/>
      <c r="D44" s="97"/>
      <c r="E44" s="97"/>
      <c r="F44" s="61"/>
      <c r="G44" s="61"/>
      <c r="H44" s="97"/>
      <c r="I44" s="97"/>
      <c r="J44" s="97"/>
      <c r="K44" s="93"/>
    </row>
    <row r="45" spans="2:11" x14ac:dyDescent="0.3">
      <c r="B45" s="86"/>
      <c r="C45" s="87"/>
      <c r="D45" s="87"/>
      <c r="E45" s="88"/>
      <c r="F45" s="86"/>
      <c r="G45" s="87"/>
      <c r="H45" s="87"/>
      <c r="I45" s="87"/>
      <c r="J45" s="88"/>
      <c r="K45" s="74"/>
    </row>
    <row r="46" spans="2:11" x14ac:dyDescent="0.3">
      <c r="B46" s="96"/>
      <c r="C46" s="91"/>
      <c r="D46" s="91"/>
      <c r="E46" s="54"/>
      <c r="F46" s="61"/>
      <c r="G46" s="61"/>
      <c r="H46" s="97"/>
      <c r="I46" s="97"/>
      <c r="J46" s="54"/>
      <c r="K46" s="93"/>
    </row>
    <row r="47" spans="2:11" x14ac:dyDescent="0.3">
      <c r="B47" s="86"/>
      <c r="C47" s="87"/>
      <c r="D47" s="87"/>
      <c r="E47" s="88"/>
      <c r="F47" s="86"/>
      <c r="G47" s="87"/>
      <c r="H47" s="87"/>
      <c r="I47" s="87"/>
      <c r="J47" s="88"/>
      <c r="K47" s="74"/>
    </row>
    <row r="48" spans="2:11" x14ac:dyDescent="0.3">
      <c r="B48" s="98"/>
      <c r="C48" s="70"/>
      <c r="D48" s="70"/>
      <c r="E48" s="49"/>
      <c r="F48" s="55"/>
      <c r="G48" s="55"/>
      <c r="H48" s="99"/>
      <c r="I48" s="99"/>
      <c r="J48" s="49"/>
      <c r="K48" s="100" t="s">
        <v>46</v>
      </c>
    </row>
    <row r="49" spans="2:11" x14ac:dyDescent="0.3">
      <c r="B49" s="98"/>
      <c r="C49" s="70"/>
      <c r="D49" s="70"/>
      <c r="E49" s="49"/>
      <c r="F49" s="55"/>
      <c r="G49" s="55"/>
      <c r="H49" s="99"/>
      <c r="I49" s="99"/>
      <c r="J49" s="49"/>
      <c r="K49" s="100" t="s">
        <v>47</v>
      </c>
    </row>
    <row r="50" spans="2:11" ht="14.4" customHeight="1" x14ac:dyDescent="0.3">
      <c r="B50" s="52" t="s">
        <v>48</v>
      </c>
      <c r="C50" s="43"/>
      <c r="D50" s="45" t="s">
        <v>47</v>
      </c>
      <c r="E50" s="46"/>
      <c r="F50" s="101" t="s">
        <v>49</v>
      </c>
      <c r="G50" s="102"/>
      <c r="H50" s="67"/>
      <c r="I50" s="68"/>
      <c r="J50" s="68"/>
      <c r="K50" s="69"/>
    </row>
    <row r="51" spans="2:11" x14ac:dyDescent="0.3">
      <c r="B51" s="98"/>
      <c r="C51" s="70"/>
      <c r="D51" s="99"/>
      <c r="E51" s="99"/>
      <c r="F51" s="55"/>
      <c r="G51" s="55"/>
      <c r="H51" s="103" t="s">
        <v>50</v>
      </c>
      <c r="I51" s="103"/>
      <c r="J51" s="103"/>
      <c r="K51" s="29"/>
    </row>
    <row r="52" spans="2:11" ht="13.95" customHeight="1" x14ac:dyDescent="0.3">
      <c r="B52" s="52" t="s">
        <v>51</v>
      </c>
      <c r="C52" s="43"/>
      <c r="D52" s="67" t="s">
        <v>52</v>
      </c>
      <c r="E52" s="68"/>
      <c r="F52" s="68"/>
      <c r="G52" s="68"/>
      <c r="H52" s="68"/>
      <c r="I52" s="68"/>
      <c r="J52" s="68"/>
      <c r="K52" s="69"/>
    </row>
    <row r="53" spans="2:11" x14ac:dyDescent="0.3">
      <c r="B53" s="48"/>
      <c r="C53" s="49"/>
      <c r="D53" s="76" t="s">
        <v>53</v>
      </c>
      <c r="E53" s="76"/>
      <c r="F53" s="76"/>
      <c r="G53" s="76"/>
      <c r="H53" s="76"/>
      <c r="I53" s="76"/>
      <c r="J53" s="76"/>
      <c r="K53" s="56"/>
    </row>
    <row r="54" spans="2:11" x14ac:dyDescent="0.3">
      <c r="B54" s="52" t="s">
        <v>54</v>
      </c>
      <c r="C54" s="43"/>
      <c r="D54" s="104" t="s">
        <v>55</v>
      </c>
      <c r="E54" s="105"/>
      <c r="F54" s="106"/>
      <c r="G54" s="55"/>
      <c r="H54" s="55"/>
      <c r="I54" s="81"/>
      <c r="J54" s="81"/>
      <c r="K54" s="107"/>
    </row>
    <row r="55" spans="2:11" x14ac:dyDescent="0.3">
      <c r="B55" s="48"/>
      <c r="C55" s="49"/>
      <c r="D55" s="70"/>
      <c r="E55" s="49"/>
      <c r="F55" s="55"/>
      <c r="G55" s="55"/>
      <c r="H55" s="55"/>
      <c r="I55" s="55"/>
      <c r="J55" s="49"/>
      <c r="K55" s="56"/>
    </row>
    <row r="56" spans="2:11" ht="14.4" customHeight="1" x14ac:dyDescent="0.3">
      <c r="B56" s="52" t="s">
        <v>25</v>
      </c>
      <c r="C56" s="43"/>
      <c r="D56" s="108" t="s">
        <v>56</v>
      </c>
      <c r="E56" s="109"/>
      <c r="F56" s="109"/>
      <c r="G56" s="109"/>
      <c r="H56" s="109"/>
      <c r="I56" s="109"/>
      <c r="J56" s="109"/>
      <c r="K56" s="110"/>
    </row>
    <row r="57" spans="2:11" x14ac:dyDescent="0.3">
      <c r="B57" s="48"/>
      <c r="C57" s="49"/>
      <c r="D57" s="49"/>
      <c r="E57" s="49"/>
      <c r="F57" s="55"/>
      <c r="G57" s="55"/>
      <c r="H57" s="55"/>
      <c r="I57" s="55"/>
      <c r="J57" s="49"/>
      <c r="K57" s="56"/>
    </row>
    <row r="58" spans="2:11" x14ac:dyDescent="0.3">
      <c r="B58" s="52" t="s">
        <v>57</v>
      </c>
      <c r="C58" s="43"/>
      <c r="D58" s="108" t="s">
        <v>58</v>
      </c>
      <c r="E58" s="109"/>
      <c r="F58" s="109"/>
      <c r="G58" s="109"/>
      <c r="H58" s="109"/>
      <c r="I58" s="109"/>
      <c r="J58" s="109"/>
      <c r="K58" s="110"/>
    </row>
    <row r="59" spans="2:11" ht="14.4" customHeight="1" x14ac:dyDescent="0.3">
      <c r="B59" s="48"/>
      <c r="C59" s="49"/>
      <c r="D59" s="111" t="s">
        <v>59</v>
      </c>
      <c r="E59" s="111"/>
      <c r="F59" s="111"/>
      <c r="G59" s="111"/>
      <c r="H59" s="49"/>
      <c r="I59" s="49"/>
      <c r="J59" s="49"/>
      <c r="K59" s="56"/>
    </row>
    <row r="60" spans="2:11" x14ac:dyDescent="0.3">
      <c r="B60" s="52" t="s">
        <v>60</v>
      </c>
      <c r="C60" s="43"/>
      <c r="D60" s="108" t="s">
        <v>61</v>
      </c>
      <c r="E60" s="109"/>
      <c r="F60" s="109"/>
      <c r="G60" s="109"/>
      <c r="H60" s="109"/>
      <c r="I60" s="109"/>
      <c r="J60" s="109"/>
      <c r="K60" s="110"/>
    </row>
    <row r="61" spans="2:11" ht="14.4" customHeight="1" x14ac:dyDescent="0.3">
      <c r="B61" s="112"/>
      <c r="C61" s="113"/>
      <c r="D61" s="114" t="s">
        <v>62</v>
      </c>
      <c r="E61" s="114"/>
      <c r="F61" s="114"/>
      <c r="G61" s="114"/>
      <c r="H61" s="114"/>
      <c r="I61" s="113"/>
      <c r="J61" s="113"/>
      <c r="K61" s="115"/>
    </row>
    <row r="68" ht="27" customHeight="1" x14ac:dyDescent="0.3"/>
    <row r="72" ht="38.4" customHeight="1" x14ac:dyDescent="0.3"/>
  </sheetData>
  <mergeCells count="122">
    <mergeCell ref="B58:C58"/>
    <mergeCell ref="D58:K58"/>
    <mergeCell ref="D59:G59"/>
    <mergeCell ref="B60:C60"/>
    <mergeCell ref="D60:K60"/>
    <mergeCell ref="D61:H61"/>
    <mergeCell ref="F55:G55"/>
    <mergeCell ref="H55:I55"/>
    <mergeCell ref="B56:C56"/>
    <mergeCell ref="D56:K56"/>
    <mergeCell ref="F57:G57"/>
    <mergeCell ref="H57:I57"/>
    <mergeCell ref="B52:C52"/>
    <mergeCell ref="D52:K52"/>
    <mergeCell ref="D53:J53"/>
    <mergeCell ref="B54:C54"/>
    <mergeCell ref="D54:F54"/>
    <mergeCell ref="G54:H54"/>
    <mergeCell ref="I54:K54"/>
    <mergeCell ref="B50:C50"/>
    <mergeCell ref="D50:E50"/>
    <mergeCell ref="F50:G50"/>
    <mergeCell ref="H50:K50"/>
    <mergeCell ref="D51:E51"/>
    <mergeCell ref="F51:G51"/>
    <mergeCell ref="H51:J51"/>
    <mergeCell ref="B47:E47"/>
    <mergeCell ref="F47:J47"/>
    <mergeCell ref="F48:G48"/>
    <mergeCell ref="H48:I48"/>
    <mergeCell ref="F49:G49"/>
    <mergeCell ref="H49:I49"/>
    <mergeCell ref="D44:E44"/>
    <mergeCell ref="F44:G44"/>
    <mergeCell ref="H44:J44"/>
    <mergeCell ref="B45:E45"/>
    <mergeCell ref="F45:J45"/>
    <mergeCell ref="F46:G46"/>
    <mergeCell ref="H46:I46"/>
    <mergeCell ref="B41:E41"/>
    <mergeCell ref="F41:J41"/>
    <mergeCell ref="F42:G42"/>
    <mergeCell ref="H42:I42"/>
    <mergeCell ref="B43:E43"/>
    <mergeCell ref="F43:J43"/>
    <mergeCell ref="B37:E37"/>
    <mergeCell ref="F37:J37"/>
    <mergeCell ref="E38:J38"/>
    <mergeCell ref="B39:E39"/>
    <mergeCell ref="F39:J39"/>
    <mergeCell ref="F40:G40"/>
    <mergeCell ref="H40:I40"/>
    <mergeCell ref="F34:G34"/>
    <mergeCell ref="H34:I34"/>
    <mergeCell ref="B35:E35"/>
    <mergeCell ref="F35:J35"/>
    <mergeCell ref="F36:G36"/>
    <mergeCell ref="H36:I36"/>
    <mergeCell ref="B31:C31"/>
    <mergeCell ref="E31:H31"/>
    <mergeCell ref="B32:C32"/>
    <mergeCell ref="F32:G32"/>
    <mergeCell ref="H32:I32"/>
    <mergeCell ref="B33:C33"/>
    <mergeCell ref="E33:H33"/>
    <mergeCell ref="F28:G28"/>
    <mergeCell ref="H28:I28"/>
    <mergeCell ref="B29:C29"/>
    <mergeCell ref="F29:G29"/>
    <mergeCell ref="H29:I29"/>
    <mergeCell ref="F30:G30"/>
    <mergeCell ref="H30:I30"/>
    <mergeCell ref="B25:C25"/>
    <mergeCell ref="D25:K25"/>
    <mergeCell ref="F26:G26"/>
    <mergeCell ref="H26:I26"/>
    <mergeCell ref="B27:C27"/>
    <mergeCell ref="D27:K27"/>
    <mergeCell ref="F22:G22"/>
    <mergeCell ref="H22:I22"/>
    <mergeCell ref="B23:C23"/>
    <mergeCell ref="D23:K23"/>
    <mergeCell ref="F24:G24"/>
    <mergeCell ref="H24:I24"/>
    <mergeCell ref="F20:G20"/>
    <mergeCell ref="H20:I20"/>
    <mergeCell ref="B21:C21"/>
    <mergeCell ref="D21:E21"/>
    <mergeCell ref="F21:G21"/>
    <mergeCell ref="H21:K21"/>
    <mergeCell ref="D17:E17"/>
    <mergeCell ref="B18:C18"/>
    <mergeCell ref="D18:E18"/>
    <mergeCell ref="F18:G18"/>
    <mergeCell ref="H18:I18"/>
    <mergeCell ref="B19:C19"/>
    <mergeCell ref="D19:K19"/>
    <mergeCell ref="B15:C15"/>
    <mergeCell ref="D15:E15"/>
    <mergeCell ref="F15:G15"/>
    <mergeCell ref="I15:J15"/>
    <mergeCell ref="F16:G16"/>
    <mergeCell ref="H16:I16"/>
    <mergeCell ref="B13:C13"/>
    <mergeCell ref="D13:E13"/>
    <mergeCell ref="F13:G13"/>
    <mergeCell ref="H13:I13"/>
    <mergeCell ref="F14:G14"/>
    <mergeCell ref="H14:I14"/>
    <mergeCell ref="B10:J10"/>
    <mergeCell ref="B11:C11"/>
    <mergeCell ref="D11:E11"/>
    <mergeCell ref="G11:H11"/>
    <mergeCell ref="I11:J11"/>
    <mergeCell ref="F12:G12"/>
    <mergeCell ref="H12:I12"/>
    <mergeCell ref="B1:D1"/>
    <mergeCell ref="B2:K2"/>
    <mergeCell ref="B4:E4"/>
    <mergeCell ref="F4:G4"/>
    <mergeCell ref="I4:J4"/>
    <mergeCell ref="B5:K5"/>
  </mergeCells>
  <dataValidations count="4">
    <dataValidation type="list" allowBlank="1" showInputMessage="1" showErrorMessage="1" sqref="F8" xr:uid="{7E1C57F5-79A4-4F70-BAF1-709D4A663308}">
      <formula1>$O$2:$O$5</formula1>
    </dataValidation>
    <dataValidation type="list" allowBlank="1" showInputMessage="1" showErrorMessage="1" sqref="D31" xr:uid="{48E03D97-6B9E-42FC-987E-3218A39CCFC4}">
      <formula1>$J$31:$K$31</formula1>
    </dataValidation>
    <dataValidation type="list" allowBlank="1" showInputMessage="1" showErrorMessage="1" sqref="D33" xr:uid="{20C443BB-B3E1-4387-886E-D229D539B63F}">
      <formula1>$J$33:$K$33</formula1>
    </dataValidation>
    <dataValidation type="list" allowBlank="1" showInputMessage="1" showErrorMessage="1" sqref="D50:E50" xr:uid="{13CDB86B-462D-45B0-8683-5CFB828B0A42}">
      <formula1>$K$48:$K$49</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76591-C75E-4F33-A8E1-D2A746334D64}">
  <dimension ref="C1:K135"/>
  <sheetViews>
    <sheetView topLeftCell="A15" zoomScaleNormal="100" workbookViewId="0">
      <selection activeCell="K56" sqref="K56"/>
    </sheetView>
  </sheetViews>
  <sheetFormatPr defaultColWidth="8.88671875" defaultRowHeight="14.4" x14ac:dyDescent="0.3"/>
  <cols>
    <col min="1" max="9" width="8.88671875" style="118"/>
    <col min="10" max="11" width="16.44140625" style="147" customWidth="1"/>
    <col min="12" max="12" width="10.33203125" style="118" bestFit="1" customWidth="1"/>
    <col min="13" max="16384" width="8.88671875" style="118"/>
  </cols>
  <sheetData>
    <row r="1" spans="3:11" x14ac:dyDescent="0.3">
      <c r="C1" s="116" t="s">
        <v>63</v>
      </c>
      <c r="D1" s="117"/>
      <c r="E1" s="117"/>
      <c r="F1" s="117"/>
      <c r="G1" s="117"/>
      <c r="H1" s="117"/>
      <c r="I1" s="117"/>
      <c r="J1" s="117"/>
      <c r="K1" s="117"/>
    </row>
    <row r="2" spans="3:11" x14ac:dyDescent="0.3">
      <c r="C2" s="119" t="s">
        <v>64</v>
      </c>
      <c r="D2" s="120"/>
      <c r="E2" s="120"/>
      <c r="F2" s="120"/>
      <c r="G2" s="120"/>
      <c r="H2" s="120"/>
      <c r="I2" s="120"/>
      <c r="J2" s="120"/>
      <c r="K2" s="120"/>
    </row>
    <row r="3" spans="3:11" x14ac:dyDescent="0.3">
      <c r="C3" s="121" t="s">
        <v>65</v>
      </c>
      <c r="D3" s="121"/>
      <c r="E3" s="121"/>
      <c r="F3" s="121"/>
      <c r="G3" s="121"/>
      <c r="H3" s="121"/>
      <c r="I3" s="121"/>
      <c r="J3" s="121"/>
      <c r="K3" s="121"/>
    </row>
    <row r="4" spans="3:11" x14ac:dyDescent="0.3">
      <c r="C4" s="122" t="s">
        <v>66</v>
      </c>
      <c r="D4" s="123"/>
      <c r="E4" s="123"/>
      <c r="F4" s="123"/>
      <c r="G4" s="123"/>
      <c r="H4" s="123"/>
      <c r="I4" s="123"/>
      <c r="J4" s="123"/>
      <c r="K4" s="124"/>
    </row>
    <row r="5" spans="3:11" ht="30.6" x14ac:dyDescent="0.3">
      <c r="C5" s="125" t="s">
        <v>67</v>
      </c>
      <c r="D5" s="126"/>
      <c r="E5" s="126"/>
      <c r="F5" s="126"/>
      <c r="G5" s="126"/>
      <c r="H5" s="126"/>
      <c r="I5" s="127" t="s">
        <v>68</v>
      </c>
      <c r="J5" s="128" t="s">
        <v>69</v>
      </c>
      <c r="K5" s="128" t="s">
        <v>70</v>
      </c>
    </row>
    <row r="6" spans="3:11" x14ac:dyDescent="0.3">
      <c r="C6" s="129">
        <v>1</v>
      </c>
      <c r="D6" s="130"/>
      <c r="E6" s="130"/>
      <c r="F6" s="130"/>
      <c r="G6" s="130"/>
      <c r="H6" s="130"/>
      <c r="I6" s="131">
        <v>2</v>
      </c>
      <c r="J6" s="128">
        <v>3</v>
      </c>
      <c r="K6" s="128">
        <v>4</v>
      </c>
    </row>
    <row r="7" spans="3:11" x14ac:dyDescent="0.3">
      <c r="C7" s="132"/>
      <c r="D7" s="132"/>
      <c r="E7" s="132"/>
      <c r="F7" s="132"/>
      <c r="G7" s="132"/>
      <c r="H7" s="132"/>
      <c r="I7" s="132"/>
      <c r="J7" s="132"/>
      <c r="K7" s="132"/>
    </row>
    <row r="8" spans="3:11" ht="12.75" customHeight="1" x14ac:dyDescent="0.3">
      <c r="C8" s="133" t="s">
        <v>71</v>
      </c>
      <c r="D8" s="133"/>
      <c r="E8" s="133"/>
      <c r="F8" s="133"/>
      <c r="G8" s="133"/>
      <c r="H8" s="133"/>
      <c r="I8" s="134">
        <v>1</v>
      </c>
      <c r="J8" s="135">
        <v>0</v>
      </c>
      <c r="K8" s="135">
        <v>0</v>
      </c>
    </row>
    <row r="9" spans="3:11" ht="12.75" customHeight="1" x14ac:dyDescent="0.3">
      <c r="C9" s="136" t="s">
        <v>72</v>
      </c>
      <c r="D9" s="136"/>
      <c r="E9" s="136"/>
      <c r="F9" s="136"/>
      <c r="G9" s="136"/>
      <c r="H9" s="136"/>
      <c r="I9" s="137">
        <v>2</v>
      </c>
      <c r="J9" s="138">
        <f>J10+J17+J27+J38+J43</f>
        <v>89198151</v>
      </c>
      <c r="K9" s="138">
        <f>K10+K17+K27+K38+K43</f>
        <v>88334538</v>
      </c>
    </row>
    <row r="10" spans="3:11" ht="12.75" customHeight="1" x14ac:dyDescent="0.3">
      <c r="C10" s="139" t="s">
        <v>73</v>
      </c>
      <c r="D10" s="139"/>
      <c r="E10" s="139"/>
      <c r="F10" s="139"/>
      <c r="G10" s="139"/>
      <c r="H10" s="139"/>
      <c r="I10" s="137">
        <v>3</v>
      </c>
      <c r="J10" s="138">
        <f>J11+J12+J13+J14+J15+J16</f>
        <v>955058</v>
      </c>
      <c r="K10" s="138">
        <f>K11+K12+K13+K14+K15+K16</f>
        <v>917109</v>
      </c>
    </row>
    <row r="11" spans="3:11" ht="12.75" customHeight="1" x14ac:dyDescent="0.3">
      <c r="C11" s="140" t="s">
        <v>74</v>
      </c>
      <c r="D11" s="140"/>
      <c r="E11" s="140"/>
      <c r="F11" s="140"/>
      <c r="G11" s="140"/>
      <c r="H11" s="140"/>
      <c r="I11" s="134">
        <v>4</v>
      </c>
      <c r="J11" s="135">
        <v>0</v>
      </c>
      <c r="K11" s="135">
        <v>0</v>
      </c>
    </row>
    <row r="12" spans="3:11" ht="22.95" customHeight="1" x14ac:dyDescent="0.3">
      <c r="C12" s="140" t="s">
        <v>75</v>
      </c>
      <c r="D12" s="140"/>
      <c r="E12" s="140"/>
      <c r="F12" s="140"/>
      <c r="G12" s="140"/>
      <c r="H12" s="140"/>
      <c r="I12" s="134">
        <v>5</v>
      </c>
      <c r="J12" s="135">
        <v>905453</v>
      </c>
      <c r="K12" s="135">
        <v>734239</v>
      </c>
    </row>
    <row r="13" spans="3:11" ht="12.75" customHeight="1" x14ac:dyDescent="0.3">
      <c r="C13" s="140" t="s">
        <v>76</v>
      </c>
      <c r="D13" s="140"/>
      <c r="E13" s="140"/>
      <c r="F13" s="140"/>
      <c r="G13" s="140"/>
      <c r="H13" s="140"/>
      <c r="I13" s="134">
        <v>6</v>
      </c>
      <c r="J13" s="135">
        <v>0</v>
      </c>
      <c r="K13" s="135">
        <v>0</v>
      </c>
    </row>
    <row r="14" spans="3:11" ht="12.75" customHeight="1" x14ac:dyDescent="0.3">
      <c r="C14" s="140" t="s">
        <v>77</v>
      </c>
      <c r="D14" s="140"/>
      <c r="E14" s="140"/>
      <c r="F14" s="140"/>
      <c r="G14" s="140"/>
      <c r="H14" s="140"/>
      <c r="I14" s="134">
        <v>7</v>
      </c>
      <c r="J14" s="135">
        <v>0</v>
      </c>
      <c r="K14" s="135">
        <v>0</v>
      </c>
    </row>
    <row r="15" spans="3:11" ht="12.75" customHeight="1" x14ac:dyDescent="0.3">
      <c r="C15" s="140" t="s">
        <v>78</v>
      </c>
      <c r="D15" s="140"/>
      <c r="E15" s="140"/>
      <c r="F15" s="140"/>
      <c r="G15" s="140"/>
      <c r="H15" s="140"/>
      <c r="I15" s="134">
        <v>8</v>
      </c>
      <c r="J15" s="135">
        <v>49605</v>
      </c>
      <c r="K15" s="135">
        <v>97444</v>
      </c>
    </row>
    <row r="16" spans="3:11" ht="12.75" customHeight="1" x14ac:dyDescent="0.3">
      <c r="C16" s="140" t="s">
        <v>79</v>
      </c>
      <c r="D16" s="140"/>
      <c r="E16" s="140"/>
      <c r="F16" s="140"/>
      <c r="G16" s="140"/>
      <c r="H16" s="140"/>
      <c r="I16" s="134">
        <v>9</v>
      </c>
      <c r="J16" s="135">
        <v>0</v>
      </c>
      <c r="K16" s="135">
        <v>85426</v>
      </c>
    </row>
    <row r="17" spans="3:11" ht="12.75" customHeight="1" x14ac:dyDescent="0.3">
      <c r="C17" s="139" t="s">
        <v>80</v>
      </c>
      <c r="D17" s="139"/>
      <c r="E17" s="139"/>
      <c r="F17" s="139"/>
      <c r="G17" s="139"/>
      <c r="H17" s="139"/>
      <c r="I17" s="137">
        <v>10</v>
      </c>
      <c r="J17" s="138">
        <f>J18+J19+J20+J21+J22+J23+J24+J25+J26</f>
        <v>85043842</v>
      </c>
      <c r="K17" s="138">
        <f>K18+K19+K20+K21+K22+K23+K24+K25+K26</f>
        <v>84196203</v>
      </c>
    </row>
    <row r="18" spans="3:11" ht="12.75" customHeight="1" x14ac:dyDescent="0.3">
      <c r="C18" s="140" t="s">
        <v>81</v>
      </c>
      <c r="D18" s="140"/>
      <c r="E18" s="140"/>
      <c r="F18" s="140"/>
      <c r="G18" s="140"/>
      <c r="H18" s="140"/>
      <c r="I18" s="134">
        <v>11</v>
      </c>
      <c r="J18" s="135">
        <v>11647450</v>
      </c>
      <c r="K18" s="135">
        <v>11647318</v>
      </c>
    </row>
    <row r="19" spans="3:11" ht="12.75" customHeight="1" x14ac:dyDescent="0.3">
      <c r="C19" s="140" t="s">
        <v>82</v>
      </c>
      <c r="D19" s="140"/>
      <c r="E19" s="140"/>
      <c r="F19" s="140"/>
      <c r="G19" s="140"/>
      <c r="H19" s="140"/>
      <c r="I19" s="134">
        <v>12</v>
      </c>
      <c r="J19" s="135">
        <v>14804558</v>
      </c>
      <c r="K19" s="135">
        <v>14123478</v>
      </c>
    </row>
    <row r="20" spans="3:11" ht="12.75" customHeight="1" x14ac:dyDescent="0.3">
      <c r="C20" s="140" t="s">
        <v>83</v>
      </c>
      <c r="D20" s="140"/>
      <c r="E20" s="140"/>
      <c r="F20" s="140"/>
      <c r="G20" s="140"/>
      <c r="H20" s="140"/>
      <c r="I20" s="134">
        <v>13</v>
      </c>
      <c r="J20" s="135">
        <v>32993551</v>
      </c>
      <c r="K20" s="135">
        <v>32779172</v>
      </c>
    </row>
    <row r="21" spans="3:11" ht="12.75" customHeight="1" x14ac:dyDescent="0.3">
      <c r="C21" s="140" t="s">
        <v>84</v>
      </c>
      <c r="D21" s="140"/>
      <c r="E21" s="140"/>
      <c r="F21" s="140"/>
      <c r="G21" s="140"/>
      <c r="H21" s="140"/>
      <c r="I21" s="134">
        <v>14</v>
      </c>
      <c r="J21" s="135">
        <v>3616861</v>
      </c>
      <c r="K21" s="135">
        <v>3669353</v>
      </c>
    </row>
    <row r="22" spans="3:11" ht="12.75" customHeight="1" x14ac:dyDescent="0.3">
      <c r="C22" s="140" t="s">
        <v>85</v>
      </c>
      <c r="D22" s="140"/>
      <c r="E22" s="140"/>
      <c r="F22" s="140"/>
      <c r="G22" s="140"/>
      <c r="H22" s="140"/>
      <c r="I22" s="134">
        <v>15</v>
      </c>
      <c r="J22" s="135">
        <v>97339</v>
      </c>
      <c r="K22" s="135">
        <v>119213</v>
      </c>
    </row>
    <row r="23" spans="3:11" ht="12.75" customHeight="1" x14ac:dyDescent="0.3">
      <c r="C23" s="140" t="s">
        <v>86</v>
      </c>
      <c r="D23" s="140"/>
      <c r="E23" s="140"/>
      <c r="F23" s="140"/>
      <c r="G23" s="140"/>
      <c r="H23" s="140"/>
      <c r="I23" s="134">
        <v>16</v>
      </c>
      <c r="J23" s="135">
        <v>199050</v>
      </c>
      <c r="K23" s="135">
        <v>283958</v>
      </c>
    </row>
    <row r="24" spans="3:11" ht="12.75" customHeight="1" x14ac:dyDescent="0.3">
      <c r="C24" s="140" t="s">
        <v>87</v>
      </c>
      <c r="D24" s="140"/>
      <c r="E24" s="140"/>
      <c r="F24" s="140"/>
      <c r="G24" s="140"/>
      <c r="H24" s="140"/>
      <c r="I24" s="134">
        <v>17</v>
      </c>
      <c r="J24" s="135">
        <v>10995612</v>
      </c>
      <c r="K24" s="135">
        <v>10890608</v>
      </c>
    </row>
    <row r="25" spans="3:11" ht="12.75" customHeight="1" x14ac:dyDescent="0.3">
      <c r="C25" s="140" t="s">
        <v>88</v>
      </c>
      <c r="D25" s="140"/>
      <c r="E25" s="140"/>
      <c r="F25" s="140"/>
      <c r="G25" s="140"/>
      <c r="H25" s="140"/>
      <c r="I25" s="134">
        <v>18</v>
      </c>
      <c r="J25" s="135">
        <v>75184</v>
      </c>
      <c r="K25" s="135">
        <v>72076</v>
      </c>
    </row>
    <row r="26" spans="3:11" ht="12.75" customHeight="1" x14ac:dyDescent="0.3">
      <c r="C26" s="140" t="s">
        <v>89</v>
      </c>
      <c r="D26" s="140"/>
      <c r="E26" s="140"/>
      <c r="F26" s="140"/>
      <c r="G26" s="140"/>
      <c r="H26" s="140"/>
      <c r="I26" s="134">
        <v>19</v>
      </c>
      <c r="J26" s="135">
        <v>10614237</v>
      </c>
      <c r="K26" s="135">
        <v>10611027</v>
      </c>
    </row>
    <row r="27" spans="3:11" ht="12.75" customHeight="1" x14ac:dyDescent="0.3">
      <c r="C27" s="139" t="s">
        <v>90</v>
      </c>
      <c r="D27" s="139"/>
      <c r="E27" s="139"/>
      <c r="F27" s="139"/>
      <c r="G27" s="139"/>
      <c r="H27" s="139"/>
      <c r="I27" s="137">
        <v>20</v>
      </c>
      <c r="J27" s="138">
        <f>SUM(J28:J37)</f>
        <v>3199251</v>
      </c>
      <c r="K27" s="138">
        <f>SUM(K28:K37)</f>
        <v>3221226</v>
      </c>
    </row>
    <row r="28" spans="3:11" ht="12.75" customHeight="1" x14ac:dyDescent="0.3">
      <c r="C28" s="140" t="s">
        <v>91</v>
      </c>
      <c r="D28" s="140"/>
      <c r="E28" s="140"/>
      <c r="F28" s="140"/>
      <c r="G28" s="140"/>
      <c r="H28" s="140"/>
      <c r="I28" s="134">
        <v>21</v>
      </c>
      <c r="J28" s="135">
        <v>0</v>
      </c>
      <c r="K28" s="135">
        <v>0</v>
      </c>
    </row>
    <row r="29" spans="3:11" ht="12.75" customHeight="1" x14ac:dyDescent="0.3">
      <c r="C29" s="140" t="s">
        <v>92</v>
      </c>
      <c r="D29" s="140"/>
      <c r="E29" s="140"/>
      <c r="F29" s="140"/>
      <c r="G29" s="140"/>
      <c r="H29" s="140"/>
      <c r="I29" s="134">
        <v>22</v>
      </c>
      <c r="J29" s="135">
        <v>0</v>
      </c>
      <c r="K29" s="135">
        <v>0</v>
      </c>
    </row>
    <row r="30" spans="3:11" ht="12.75" customHeight="1" x14ac:dyDescent="0.3">
      <c r="C30" s="140" t="s">
        <v>93</v>
      </c>
      <c r="D30" s="140"/>
      <c r="E30" s="140"/>
      <c r="F30" s="140"/>
      <c r="G30" s="140"/>
      <c r="H30" s="140"/>
      <c r="I30" s="134">
        <v>23</v>
      </c>
      <c r="J30" s="135">
        <v>0</v>
      </c>
      <c r="K30" s="135">
        <v>0</v>
      </c>
    </row>
    <row r="31" spans="3:11" ht="24" customHeight="1" x14ac:dyDescent="0.3">
      <c r="C31" s="140" t="s">
        <v>94</v>
      </c>
      <c r="D31" s="140"/>
      <c r="E31" s="140"/>
      <c r="F31" s="140"/>
      <c r="G31" s="140"/>
      <c r="H31" s="140"/>
      <c r="I31" s="134">
        <v>24</v>
      </c>
      <c r="J31" s="135">
        <v>0</v>
      </c>
      <c r="K31" s="135">
        <v>0</v>
      </c>
    </row>
    <row r="32" spans="3:11" ht="23.4" customHeight="1" x14ac:dyDescent="0.3">
      <c r="C32" s="140" t="s">
        <v>95</v>
      </c>
      <c r="D32" s="140"/>
      <c r="E32" s="140"/>
      <c r="F32" s="140"/>
      <c r="G32" s="140"/>
      <c r="H32" s="140"/>
      <c r="I32" s="134">
        <v>25</v>
      </c>
      <c r="J32" s="135">
        <v>0</v>
      </c>
      <c r="K32" s="135">
        <v>0</v>
      </c>
    </row>
    <row r="33" spans="3:11" ht="21.6" customHeight="1" x14ac:dyDescent="0.3">
      <c r="C33" s="140" t="s">
        <v>96</v>
      </c>
      <c r="D33" s="140"/>
      <c r="E33" s="140"/>
      <c r="F33" s="140"/>
      <c r="G33" s="140"/>
      <c r="H33" s="140"/>
      <c r="I33" s="134">
        <v>26</v>
      </c>
      <c r="J33" s="135">
        <v>0</v>
      </c>
      <c r="K33" s="135">
        <v>0</v>
      </c>
    </row>
    <row r="34" spans="3:11" ht="12.75" customHeight="1" x14ac:dyDescent="0.3">
      <c r="C34" s="140" t="s">
        <v>97</v>
      </c>
      <c r="D34" s="140"/>
      <c r="E34" s="140"/>
      <c r="F34" s="140"/>
      <c r="G34" s="140"/>
      <c r="H34" s="140"/>
      <c r="I34" s="134">
        <v>27</v>
      </c>
      <c r="J34" s="135">
        <v>0</v>
      </c>
      <c r="K34" s="135">
        <v>0</v>
      </c>
    </row>
    <row r="35" spans="3:11" ht="12.75" customHeight="1" x14ac:dyDescent="0.3">
      <c r="C35" s="140" t="s">
        <v>98</v>
      </c>
      <c r="D35" s="140"/>
      <c r="E35" s="140"/>
      <c r="F35" s="140"/>
      <c r="G35" s="140"/>
      <c r="H35" s="140"/>
      <c r="I35" s="134">
        <v>28</v>
      </c>
      <c r="J35" s="135">
        <v>25159</v>
      </c>
      <c r="K35" s="135">
        <v>47134</v>
      </c>
    </row>
    <row r="36" spans="3:11" ht="12.75" customHeight="1" x14ac:dyDescent="0.3">
      <c r="C36" s="140" t="s">
        <v>99</v>
      </c>
      <c r="D36" s="140"/>
      <c r="E36" s="140"/>
      <c r="F36" s="140"/>
      <c r="G36" s="140"/>
      <c r="H36" s="140"/>
      <c r="I36" s="134">
        <v>29</v>
      </c>
      <c r="J36" s="135">
        <v>0</v>
      </c>
      <c r="K36" s="135">
        <v>0</v>
      </c>
    </row>
    <row r="37" spans="3:11" ht="12.75" customHeight="1" x14ac:dyDescent="0.3">
      <c r="C37" s="140" t="s">
        <v>100</v>
      </c>
      <c r="D37" s="140"/>
      <c r="E37" s="140"/>
      <c r="F37" s="140"/>
      <c r="G37" s="140"/>
      <c r="H37" s="140"/>
      <c r="I37" s="134">
        <v>30</v>
      </c>
      <c r="J37" s="135">
        <v>3174092</v>
      </c>
      <c r="K37" s="135">
        <v>3174092</v>
      </c>
    </row>
    <row r="38" spans="3:11" ht="12.75" customHeight="1" x14ac:dyDescent="0.3">
      <c r="C38" s="139" t="s">
        <v>101</v>
      </c>
      <c r="D38" s="139"/>
      <c r="E38" s="139"/>
      <c r="F38" s="139"/>
      <c r="G38" s="139"/>
      <c r="H38" s="139"/>
      <c r="I38" s="137">
        <v>31</v>
      </c>
      <c r="J38" s="138">
        <f>J39+J40+J41+J42</f>
        <v>0</v>
      </c>
      <c r="K38" s="138">
        <f>K39+K40+K41+K42</f>
        <v>0</v>
      </c>
    </row>
    <row r="39" spans="3:11" ht="12.75" customHeight="1" x14ac:dyDescent="0.3">
      <c r="C39" s="140" t="s">
        <v>102</v>
      </c>
      <c r="D39" s="140"/>
      <c r="E39" s="140"/>
      <c r="F39" s="140"/>
      <c r="G39" s="140"/>
      <c r="H39" s="140"/>
      <c r="I39" s="134">
        <v>32</v>
      </c>
      <c r="J39" s="135">
        <v>0</v>
      </c>
      <c r="K39" s="135">
        <v>0</v>
      </c>
    </row>
    <row r="40" spans="3:11" ht="12.75" customHeight="1" x14ac:dyDescent="0.3">
      <c r="C40" s="140" t="s">
        <v>103</v>
      </c>
      <c r="D40" s="140"/>
      <c r="E40" s="140"/>
      <c r="F40" s="140"/>
      <c r="G40" s="140"/>
      <c r="H40" s="140"/>
      <c r="I40" s="134">
        <v>33</v>
      </c>
      <c r="J40" s="135">
        <v>0</v>
      </c>
      <c r="K40" s="135">
        <v>0</v>
      </c>
    </row>
    <row r="41" spans="3:11" ht="12.75" customHeight="1" x14ac:dyDescent="0.3">
      <c r="C41" s="140" t="s">
        <v>104</v>
      </c>
      <c r="D41" s="140"/>
      <c r="E41" s="140"/>
      <c r="F41" s="140"/>
      <c r="G41" s="140"/>
      <c r="H41" s="140"/>
      <c r="I41" s="134">
        <v>34</v>
      </c>
      <c r="J41" s="135">
        <v>0</v>
      </c>
      <c r="K41" s="135">
        <v>0</v>
      </c>
    </row>
    <row r="42" spans="3:11" ht="12.75" customHeight="1" x14ac:dyDescent="0.3">
      <c r="C42" s="140" t="s">
        <v>105</v>
      </c>
      <c r="D42" s="140"/>
      <c r="E42" s="140"/>
      <c r="F42" s="140"/>
      <c r="G42" s="140"/>
      <c r="H42" s="140"/>
      <c r="I42" s="134">
        <v>35</v>
      </c>
      <c r="J42" s="135">
        <v>0</v>
      </c>
      <c r="K42" s="135">
        <v>0</v>
      </c>
    </row>
    <row r="43" spans="3:11" ht="12.75" customHeight="1" x14ac:dyDescent="0.3">
      <c r="C43" s="140" t="s">
        <v>106</v>
      </c>
      <c r="D43" s="140"/>
      <c r="E43" s="140"/>
      <c r="F43" s="140"/>
      <c r="G43" s="140"/>
      <c r="H43" s="140"/>
      <c r="I43" s="134">
        <v>36</v>
      </c>
      <c r="J43" s="135">
        <v>0</v>
      </c>
      <c r="K43" s="135">
        <v>0</v>
      </c>
    </row>
    <row r="44" spans="3:11" ht="12.75" customHeight="1" x14ac:dyDescent="0.3">
      <c r="C44" s="136" t="s">
        <v>107</v>
      </c>
      <c r="D44" s="136"/>
      <c r="E44" s="136"/>
      <c r="F44" s="136"/>
      <c r="G44" s="136"/>
      <c r="H44" s="136"/>
      <c r="I44" s="137">
        <v>37</v>
      </c>
      <c r="J44" s="138">
        <f>J45+J53+J60+J70</f>
        <v>85378351</v>
      </c>
      <c r="K44" s="138">
        <f>K45+K53+K60+K70</f>
        <v>72577145</v>
      </c>
    </row>
    <row r="45" spans="3:11" ht="12.75" customHeight="1" x14ac:dyDescent="0.3">
      <c r="C45" s="139" t="s">
        <v>108</v>
      </c>
      <c r="D45" s="139"/>
      <c r="E45" s="139"/>
      <c r="F45" s="139"/>
      <c r="G45" s="139"/>
      <c r="H45" s="139"/>
      <c r="I45" s="137">
        <v>38</v>
      </c>
      <c r="J45" s="138">
        <f>SUM(J46:J52)</f>
        <v>35039844</v>
      </c>
      <c r="K45" s="138">
        <f>SUM(K46:K52)</f>
        <v>35322116</v>
      </c>
    </row>
    <row r="46" spans="3:11" ht="12.75" customHeight="1" x14ac:dyDescent="0.3">
      <c r="C46" s="140" t="s">
        <v>109</v>
      </c>
      <c r="D46" s="140"/>
      <c r="E46" s="140"/>
      <c r="F46" s="140"/>
      <c r="G46" s="140"/>
      <c r="H46" s="140"/>
      <c r="I46" s="134">
        <v>39</v>
      </c>
      <c r="J46" s="135">
        <v>15602501</v>
      </c>
      <c r="K46" s="135">
        <v>15592849</v>
      </c>
    </row>
    <row r="47" spans="3:11" ht="12.75" customHeight="1" x14ac:dyDescent="0.3">
      <c r="C47" s="140" t="s">
        <v>110</v>
      </c>
      <c r="D47" s="140"/>
      <c r="E47" s="140"/>
      <c r="F47" s="140"/>
      <c r="G47" s="140"/>
      <c r="H47" s="140"/>
      <c r="I47" s="134">
        <v>40</v>
      </c>
      <c r="J47" s="135">
        <v>1361690</v>
      </c>
      <c r="K47" s="135">
        <v>1632611</v>
      </c>
    </row>
    <row r="48" spans="3:11" ht="12.75" customHeight="1" x14ac:dyDescent="0.3">
      <c r="C48" s="140" t="s">
        <v>111</v>
      </c>
      <c r="D48" s="140"/>
      <c r="E48" s="140"/>
      <c r="F48" s="140"/>
      <c r="G48" s="140"/>
      <c r="H48" s="140"/>
      <c r="I48" s="134">
        <v>41</v>
      </c>
      <c r="J48" s="135">
        <v>17148930</v>
      </c>
      <c r="K48" s="135">
        <v>17450320</v>
      </c>
    </row>
    <row r="49" spans="3:11" ht="12.75" customHeight="1" x14ac:dyDescent="0.3">
      <c r="C49" s="140" t="s">
        <v>112</v>
      </c>
      <c r="D49" s="140"/>
      <c r="E49" s="140"/>
      <c r="F49" s="140"/>
      <c r="G49" s="140"/>
      <c r="H49" s="140"/>
      <c r="I49" s="134">
        <v>42</v>
      </c>
      <c r="J49" s="135">
        <v>882979</v>
      </c>
      <c r="K49" s="135">
        <v>636464</v>
      </c>
    </row>
    <row r="50" spans="3:11" ht="12.75" customHeight="1" x14ac:dyDescent="0.3">
      <c r="C50" s="140" t="s">
        <v>113</v>
      </c>
      <c r="D50" s="140"/>
      <c r="E50" s="140"/>
      <c r="F50" s="140"/>
      <c r="G50" s="140"/>
      <c r="H50" s="140"/>
      <c r="I50" s="134">
        <v>43</v>
      </c>
      <c r="J50" s="135">
        <v>43744</v>
      </c>
      <c r="K50" s="135">
        <v>9872</v>
      </c>
    </row>
    <row r="51" spans="3:11" ht="12.75" customHeight="1" x14ac:dyDescent="0.3">
      <c r="C51" s="140" t="s">
        <v>114</v>
      </c>
      <c r="D51" s="140"/>
      <c r="E51" s="140"/>
      <c r="F51" s="140"/>
      <c r="G51" s="140"/>
      <c r="H51" s="140"/>
      <c r="I51" s="134">
        <v>44</v>
      </c>
      <c r="J51" s="135">
        <v>0</v>
      </c>
      <c r="K51" s="135">
        <v>0</v>
      </c>
    </row>
    <row r="52" spans="3:11" ht="12.75" customHeight="1" x14ac:dyDescent="0.3">
      <c r="C52" s="140" t="s">
        <v>115</v>
      </c>
      <c r="D52" s="140"/>
      <c r="E52" s="140"/>
      <c r="F52" s="140"/>
      <c r="G52" s="140"/>
      <c r="H52" s="140"/>
      <c r="I52" s="134">
        <v>45</v>
      </c>
      <c r="J52" s="135">
        <v>0</v>
      </c>
      <c r="K52" s="135">
        <v>0</v>
      </c>
    </row>
    <row r="53" spans="3:11" ht="12.75" customHeight="1" x14ac:dyDescent="0.3">
      <c r="C53" s="139" t="s">
        <v>116</v>
      </c>
      <c r="D53" s="139"/>
      <c r="E53" s="139"/>
      <c r="F53" s="139"/>
      <c r="G53" s="139"/>
      <c r="H53" s="139"/>
      <c r="I53" s="137">
        <v>46</v>
      </c>
      <c r="J53" s="138">
        <f>SUM(J54:J59)</f>
        <v>41409732</v>
      </c>
      <c r="K53" s="138">
        <f>SUM(K54:K59)</f>
        <v>35585798</v>
      </c>
    </row>
    <row r="54" spans="3:11" ht="12.75" customHeight="1" x14ac:dyDescent="0.3">
      <c r="C54" s="140" t="s">
        <v>117</v>
      </c>
      <c r="D54" s="140"/>
      <c r="E54" s="140"/>
      <c r="F54" s="140"/>
      <c r="G54" s="140"/>
      <c r="H54" s="140"/>
      <c r="I54" s="134">
        <v>47</v>
      </c>
      <c r="J54" s="135">
        <v>0</v>
      </c>
      <c r="K54" s="135">
        <v>0</v>
      </c>
    </row>
    <row r="55" spans="3:11" ht="12.75" customHeight="1" x14ac:dyDescent="0.3">
      <c r="C55" s="140" t="s">
        <v>118</v>
      </c>
      <c r="D55" s="140"/>
      <c r="E55" s="140"/>
      <c r="F55" s="140"/>
      <c r="G55" s="140"/>
      <c r="H55" s="140"/>
      <c r="I55" s="134">
        <v>48</v>
      </c>
      <c r="J55" s="135">
        <v>0</v>
      </c>
      <c r="K55" s="135">
        <v>0</v>
      </c>
    </row>
    <row r="56" spans="3:11" ht="12.75" customHeight="1" x14ac:dyDescent="0.3">
      <c r="C56" s="140" t="s">
        <v>119</v>
      </c>
      <c r="D56" s="140"/>
      <c r="E56" s="140"/>
      <c r="F56" s="140"/>
      <c r="G56" s="140"/>
      <c r="H56" s="140"/>
      <c r="I56" s="134">
        <v>49</v>
      </c>
      <c r="J56" s="135">
        <v>40621839</v>
      </c>
      <c r="K56" s="135">
        <v>34993424</v>
      </c>
    </row>
    <row r="57" spans="3:11" ht="12.75" customHeight="1" x14ac:dyDescent="0.3">
      <c r="C57" s="140" t="s">
        <v>120</v>
      </c>
      <c r="D57" s="140"/>
      <c r="E57" s="140"/>
      <c r="F57" s="140"/>
      <c r="G57" s="140"/>
      <c r="H57" s="140"/>
      <c r="I57" s="134">
        <v>50</v>
      </c>
      <c r="J57" s="135">
        <v>21328</v>
      </c>
      <c r="K57" s="135">
        <v>41881</v>
      </c>
    </row>
    <row r="58" spans="3:11" ht="12.75" customHeight="1" x14ac:dyDescent="0.3">
      <c r="C58" s="140" t="s">
        <v>121</v>
      </c>
      <c r="D58" s="140"/>
      <c r="E58" s="140"/>
      <c r="F58" s="140"/>
      <c r="G58" s="140"/>
      <c r="H58" s="140"/>
      <c r="I58" s="134">
        <v>51</v>
      </c>
      <c r="J58" s="135">
        <v>719016</v>
      </c>
      <c r="K58" s="135">
        <v>506653</v>
      </c>
    </row>
    <row r="59" spans="3:11" ht="12.75" customHeight="1" x14ac:dyDescent="0.3">
      <c r="C59" s="140" t="s">
        <v>122</v>
      </c>
      <c r="D59" s="140"/>
      <c r="E59" s="140"/>
      <c r="F59" s="140"/>
      <c r="G59" s="140"/>
      <c r="H59" s="140"/>
      <c r="I59" s="134">
        <v>52</v>
      </c>
      <c r="J59" s="135">
        <v>47549</v>
      </c>
      <c r="K59" s="135">
        <v>43840</v>
      </c>
    </row>
    <row r="60" spans="3:11" ht="12.75" customHeight="1" x14ac:dyDescent="0.3">
      <c r="C60" s="139" t="s">
        <v>123</v>
      </c>
      <c r="D60" s="139"/>
      <c r="E60" s="139"/>
      <c r="F60" s="139"/>
      <c r="G60" s="139"/>
      <c r="H60" s="139"/>
      <c r="I60" s="137">
        <v>53</v>
      </c>
      <c r="J60" s="138">
        <f>SUM(J61:J69)</f>
        <v>0</v>
      </c>
      <c r="K60" s="138">
        <f>SUM(K61:K69)</f>
        <v>0</v>
      </c>
    </row>
    <row r="61" spans="3:11" ht="12.75" customHeight="1" x14ac:dyDescent="0.3">
      <c r="C61" s="140" t="s">
        <v>91</v>
      </c>
      <c r="D61" s="140"/>
      <c r="E61" s="140"/>
      <c r="F61" s="140"/>
      <c r="G61" s="140"/>
      <c r="H61" s="140"/>
      <c r="I61" s="134">
        <v>54</v>
      </c>
      <c r="J61" s="135">
        <v>0</v>
      </c>
      <c r="K61" s="135">
        <v>0</v>
      </c>
    </row>
    <row r="62" spans="3:11" ht="27.6" customHeight="1" x14ac:dyDescent="0.3">
      <c r="C62" s="140" t="s">
        <v>92</v>
      </c>
      <c r="D62" s="140"/>
      <c r="E62" s="140"/>
      <c r="F62" s="140"/>
      <c r="G62" s="140"/>
      <c r="H62" s="140"/>
      <c r="I62" s="134">
        <v>55</v>
      </c>
      <c r="J62" s="135">
        <v>0</v>
      </c>
      <c r="K62" s="135">
        <v>0</v>
      </c>
    </row>
    <row r="63" spans="3:11" ht="12.75" customHeight="1" x14ac:dyDescent="0.3">
      <c r="C63" s="140" t="s">
        <v>93</v>
      </c>
      <c r="D63" s="140"/>
      <c r="E63" s="140"/>
      <c r="F63" s="140"/>
      <c r="G63" s="140"/>
      <c r="H63" s="140"/>
      <c r="I63" s="134">
        <v>56</v>
      </c>
      <c r="J63" s="135">
        <v>0</v>
      </c>
      <c r="K63" s="135">
        <v>0</v>
      </c>
    </row>
    <row r="64" spans="3:11" ht="25.95" customHeight="1" x14ac:dyDescent="0.3">
      <c r="C64" s="140" t="s">
        <v>124</v>
      </c>
      <c r="D64" s="140"/>
      <c r="E64" s="140"/>
      <c r="F64" s="140"/>
      <c r="G64" s="140"/>
      <c r="H64" s="140"/>
      <c r="I64" s="134">
        <v>57</v>
      </c>
      <c r="J64" s="135">
        <v>0</v>
      </c>
      <c r="K64" s="135">
        <v>0</v>
      </c>
    </row>
    <row r="65" spans="3:11" ht="21.6" customHeight="1" x14ac:dyDescent="0.3">
      <c r="C65" s="140" t="s">
        <v>95</v>
      </c>
      <c r="D65" s="140"/>
      <c r="E65" s="140"/>
      <c r="F65" s="140"/>
      <c r="G65" s="140"/>
      <c r="H65" s="140"/>
      <c r="I65" s="134">
        <v>58</v>
      </c>
      <c r="J65" s="135">
        <v>0</v>
      </c>
      <c r="K65" s="135">
        <v>0</v>
      </c>
    </row>
    <row r="66" spans="3:11" ht="21.6" customHeight="1" x14ac:dyDescent="0.3">
      <c r="C66" s="140" t="s">
        <v>96</v>
      </c>
      <c r="D66" s="140"/>
      <c r="E66" s="140"/>
      <c r="F66" s="140"/>
      <c r="G66" s="140"/>
      <c r="H66" s="140"/>
      <c r="I66" s="134">
        <v>59</v>
      </c>
      <c r="J66" s="135">
        <v>0</v>
      </c>
      <c r="K66" s="135">
        <v>0</v>
      </c>
    </row>
    <row r="67" spans="3:11" ht="12.75" customHeight="1" x14ac:dyDescent="0.3">
      <c r="C67" s="140" t="s">
        <v>97</v>
      </c>
      <c r="D67" s="140"/>
      <c r="E67" s="140"/>
      <c r="F67" s="140"/>
      <c r="G67" s="140"/>
      <c r="H67" s="140"/>
      <c r="I67" s="134">
        <v>60</v>
      </c>
      <c r="J67" s="135">
        <v>0</v>
      </c>
      <c r="K67" s="135">
        <v>0</v>
      </c>
    </row>
    <row r="68" spans="3:11" ht="12.75" customHeight="1" x14ac:dyDescent="0.3">
      <c r="C68" s="140" t="s">
        <v>98</v>
      </c>
      <c r="D68" s="140"/>
      <c r="E68" s="140"/>
      <c r="F68" s="140"/>
      <c r="G68" s="140"/>
      <c r="H68" s="140"/>
      <c r="I68" s="134">
        <v>61</v>
      </c>
      <c r="J68" s="135">
        <v>0</v>
      </c>
      <c r="K68" s="135">
        <v>0</v>
      </c>
    </row>
    <row r="69" spans="3:11" ht="12.75" customHeight="1" x14ac:dyDescent="0.3">
      <c r="C69" s="140" t="s">
        <v>125</v>
      </c>
      <c r="D69" s="140"/>
      <c r="E69" s="140"/>
      <c r="F69" s="140"/>
      <c r="G69" s="140"/>
      <c r="H69" s="140"/>
      <c r="I69" s="134">
        <v>62</v>
      </c>
      <c r="J69" s="135">
        <v>0</v>
      </c>
      <c r="K69" s="135">
        <v>0</v>
      </c>
    </row>
    <row r="70" spans="3:11" ht="12.75" customHeight="1" x14ac:dyDescent="0.3">
      <c r="C70" s="140" t="s">
        <v>126</v>
      </c>
      <c r="D70" s="140"/>
      <c r="E70" s="140"/>
      <c r="F70" s="140"/>
      <c r="G70" s="140"/>
      <c r="H70" s="140"/>
      <c r="I70" s="134">
        <v>63</v>
      </c>
      <c r="J70" s="135">
        <v>8928775</v>
      </c>
      <c r="K70" s="135">
        <v>1669231</v>
      </c>
    </row>
    <row r="71" spans="3:11" ht="12.75" customHeight="1" x14ac:dyDescent="0.3">
      <c r="C71" s="133" t="s">
        <v>127</v>
      </c>
      <c r="D71" s="133"/>
      <c r="E71" s="133"/>
      <c r="F71" s="133"/>
      <c r="G71" s="133"/>
      <c r="H71" s="133"/>
      <c r="I71" s="134">
        <v>64</v>
      </c>
      <c r="J71" s="135">
        <v>413734</v>
      </c>
      <c r="K71" s="135">
        <v>659163</v>
      </c>
    </row>
    <row r="72" spans="3:11" ht="12.75" customHeight="1" x14ac:dyDescent="0.3">
      <c r="C72" s="136" t="s">
        <v>128</v>
      </c>
      <c r="D72" s="136"/>
      <c r="E72" s="136"/>
      <c r="F72" s="136"/>
      <c r="G72" s="136"/>
      <c r="H72" s="136"/>
      <c r="I72" s="137">
        <v>65</v>
      </c>
      <c r="J72" s="138">
        <f>J8+J9+J44+J71</f>
        <v>174990236</v>
      </c>
      <c r="K72" s="138">
        <f>K8+K9+K44+K71</f>
        <v>161570846</v>
      </c>
    </row>
    <row r="73" spans="3:11" ht="12.75" customHeight="1" x14ac:dyDescent="0.3">
      <c r="C73" s="133" t="s">
        <v>129</v>
      </c>
      <c r="D73" s="133"/>
      <c r="E73" s="133"/>
      <c r="F73" s="133"/>
      <c r="G73" s="133"/>
      <c r="H73" s="133"/>
      <c r="I73" s="134">
        <v>66</v>
      </c>
      <c r="J73" s="135">
        <v>9068</v>
      </c>
      <c r="K73" s="135">
        <v>9068</v>
      </c>
    </row>
    <row r="74" spans="3:11" x14ac:dyDescent="0.3">
      <c r="C74" s="141" t="s">
        <v>130</v>
      </c>
      <c r="D74" s="142"/>
      <c r="E74" s="142"/>
      <c r="F74" s="142"/>
      <c r="G74" s="142"/>
      <c r="H74" s="142"/>
      <c r="I74" s="142"/>
      <c r="J74" s="142"/>
      <c r="K74" s="142"/>
    </row>
    <row r="75" spans="3:11" ht="24.75" customHeight="1" x14ac:dyDescent="0.3">
      <c r="C75" s="136" t="s">
        <v>131</v>
      </c>
      <c r="D75" s="136"/>
      <c r="E75" s="136"/>
      <c r="F75" s="136"/>
      <c r="G75" s="136"/>
      <c r="H75" s="136"/>
      <c r="I75" s="137">
        <v>67</v>
      </c>
      <c r="J75" s="143">
        <f>J76+J77+J78+J84+J85+J92+J95+J98</f>
        <v>117608054</v>
      </c>
      <c r="K75" s="143">
        <f>K76+K77+K78+K84+K85+K92+K95+K98</f>
        <v>118641572</v>
      </c>
    </row>
    <row r="76" spans="3:11" ht="12.75" customHeight="1" x14ac:dyDescent="0.3">
      <c r="C76" s="140" t="s">
        <v>132</v>
      </c>
      <c r="D76" s="140"/>
      <c r="E76" s="140"/>
      <c r="F76" s="140"/>
      <c r="G76" s="140"/>
      <c r="H76" s="140"/>
      <c r="I76" s="134">
        <v>68</v>
      </c>
      <c r="J76" s="135">
        <v>79560470</v>
      </c>
      <c r="K76" s="135">
        <v>79560470</v>
      </c>
    </row>
    <row r="77" spans="3:11" ht="12.75" customHeight="1" x14ac:dyDescent="0.3">
      <c r="C77" s="140" t="s">
        <v>133</v>
      </c>
      <c r="D77" s="140"/>
      <c r="E77" s="140"/>
      <c r="F77" s="140"/>
      <c r="G77" s="140"/>
      <c r="H77" s="140"/>
      <c r="I77" s="134">
        <v>69</v>
      </c>
      <c r="J77" s="135">
        <v>0</v>
      </c>
      <c r="K77" s="135">
        <v>0</v>
      </c>
    </row>
    <row r="78" spans="3:11" ht="12.75" customHeight="1" x14ac:dyDescent="0.3">
      <c r="C78" s="139" t="s">
        <v>134</v>
      </c>
      <c r="D78" s="139"/>
      <c r="E78" s="139"/>
      <c r="F78" s="139"/>
      <c r="G78" s="139"/>
      <c r="H78" s="139"/>
      <c r="I78" s="137">
        <v>70</v>
      </c>
      <c r="J78" s="143">
        <f>SUM(J79:J83)</f>
        <v>4299981</v>
      </c>
      <c r="K78" s="143">
        <f>SUM(K79:K83)</f>
        <v>4299981</v>
      </c>
    </row>
    <row r="79" spans="3:11" ht="12.75" customHeight="1" x14ac:dyDescent="0.3">
      <c r="C79" s="140" t="s">
        <v>135</v>
      </c>
      <c r="D79" s="140"/>
      <c r="E79" s="140"/>
      <c r="F79" s="140"/>
      <c r="G79" s="140"/>
      <c r="H79" s="140"/>
      <c r="I79" s="134">
        <v>71</v>
      </c>
      <c r="J79" s="135">
        <v>4299981</v>
      </c>
      <c r="K79" s="135">
        <v>4299981</v>
      </c>
    </row>
    <row r="80" spans="3:11" ht="12.75" customHeight="1" x14ac:dyDescent="0.3">
      <c r="C80" s="140" t="s">
        <v>136</v>
      </c>
      <c r="D80" s="140"/>
      <c r="E80" s="140"/>
      <c r="F80" s="140"/>
      <c r="G80" s="140"/>
      <c r="H80" s="140"/>
      <c r="I80" s="134">
        <v>72</v>
      </c>
      <c r="J80" s="135">
        <v>7012907</v>
      </c>
      <c r="K80" s="135">
        <v>7021845</v>
      </c>
    </row>
    <row r="81" spans="3:11" ht="12.75" customHeight="1" x14ac:dyDescent="0.3">
      <c r="C81" s="140" t="s">
        <v>137</v>
      </c>
      <c r="D81" s="140"/>
      <c r="E81" s="140"/>
      <c r="F81" s="140"/>
      <c r="G81" s="140"/>
      <c r="H81" s="140"/>
      <c r="I81" s="134">
        <v>73</v>
      </c>
      <c r="J81" s="135">
        <v>-7012907</v>
      </c>
      <c r="K81" s="135">
        <v>-7021845</v>
      </c>
    </row>
    <row r="82" spans="3:11" ht="12.75" customHeight="1" x14ac:dyDescent="0.3">
      <c r="C82" s="140" t="s">
        <v>138</v>
      </c>
      <c r="D82" s="140"/>
      <c r="E82" s="140"/>
      <c r="F82" s="140"/>
      <c r="G82" s="140"/>
      <c r="H82" s="140"/>
      <c r="I82" s="134">
        <v>74</v>
      </c>
      <c r="J82" s="135">
        <v>0</v>
      </c>
      <c r="K82" s="135">
        <v>0</v>
      </c>
    </row>
    <row r="83" spans="3:11" ht="12.75" customHeight="1" x14ac:dyDescent="0.3">
      <c r="C83" s="140" t="s">
        <v>139</v>
      </c>
      <c r="D83" s="140"/>
      <c r="E83" s="140"/>
      <c r="F83" s="140"/>
      <c r="G83" s="140"/>
      <c r="H83" s="140"/>
      <c r="I83" s="134">
        <v>75</v>
      </c>
      <c r="J83" s="135">
        <v>0</v>
      </c>
      <c r="K83" s="135">
        <v>0</v>
      </c>
    </row>
    <row r="84" spans="3:11" ht="12.75" customHeight="1" x14ac:dyDescent="0.3">
      <c r="C84" s="144" t="s">
        <v>140</v>
      </c>
      <c r="D84" s="144"/>
      <c r="E84" s="144"/>
      <c r="F84" s="144"/>
      <c r="G84" s="144"/>
      <c r="H84" s="144"/>
      <c r="I84" s="145">
        <v>76</v>
      </c>
      <c r="J84" s="146">
        <v>1090126</v>
      </c>
      <c r="K84" s="146">
        <v>1090126</v>
      </c>
    </row>
    <row r="85" spans="3:11" ht="12.75" customHeight="1" x14ac:dyDescent="0.3">
      <c r="C85" s="139" t="s">
        <v>141</v>
      </c>
      <c r="D85" s="139"/>
      <c r="E85" s="139"/>
      <c r="F85" s="139"/>
      <c r="G85" s="139"/>
      <c r="H85" s="139"/>
      <c r="I85" s="137">
        <v>77</v>
      </c>
      <c r="J85" s="138">
        <f>J86+J87+J88+J89+J90+J91</f>
        <v>1491701</v>
      </c>
      <c r="K85" s="138">
        <f>K86+K87+K88+K89+K90+K91</f>
        <v>1491701</v>
      </c>
    </row>
    <row r="86" spans="3:11" ht="25.5" customHeight="1" x14ac:dyDescent="0.3">
      <c r="C86" s="140" t="s">
        <v>142</v>
      </c>
      <c r="D86" s="140"/>
      <c r="E86" s="140"/>
      <c r="F86" s="140"/>
      <c r="G86" s="140"/>
      <c r="H86" s="140"/>
      <c r="I86" s="134">
        <v>78</v>
      </c>
      <c r="J86" s="135">
        <v>1491701</v>
      </c>
      <c r="K86" s="135">
        <v>1491701</v>
      </c>
    </row>
    <row r="87" spans="3:11" ht="12.75" customHeight="1" x14ac:dyDescent="0.3">
      <c r="C87" s="140" t="s">
        <v>143</v>
      </c>
      <c r="D87" s="140"/>
      <c r="E87" s="140"/>
      <c r="F87" s="140"/>
      <c r="G87" s="140"/>
      <c r="H87" s="140"/>
      <c r="I87" s="134">
        <v>79</v>
      </c>
      <c r="J87" s="135">
        <v>0</v>
      </c>
      <c r="K87" s="135">
        <v>0</v>
      </c>
    </row>
    <row r="88" spans="3:11" ht="12.75" customHeight="1" x14ac:dyDescent="0.3">
      <c r="C88" s="140" t="s">
        <v>144</v>
      </c>
      <c r="D88" s="140"/>
      <c r="E88" s="140"/>
      <c r="F88" s="140"/>
      <c r="G88" s="140"/>
      <c r="H88" s="140"/>
      <c r="I88" s="134">
        <v>80</v>
      </c>
      <c r="J88" s="135">
        <v>0</v>
      </c>
      <c r="K88" s="135">
        <v>0</v>
      </c>
    </row>
    <row r="89" spans="3:11" ht="12.75" customHeight="1" x14ac:dyDescent="0.3">
      <c r="C89" s="140" t="s">
        <v>145</v>
      </c>
      <c r="D89" s="140"/>
      <c r="E89" s="140"/>
      <c r="F89" s="140"/>
      <c r="G89" s="140"/>
      <c r="H89" s="140"/>
      <c r="I89" s="134">
        <v>81</v>
      </c>
      <c r="J89" s="135">
        <v>0</v>
      </c>
      <c r="K89" s="135">
        <v>0</v>
      </c>
    </row>
    <row r="90" spans="3:11" ht="26.25" customHeight="1" x14ac:dyDescent="0.3">
      <c r="C90" s="140" t="s">
        <v>146</v>
      </c>
      <c r="D90" s="140"/>
      <c r="E90" s="140"/>
      <c r="F90" s="140"/>
      <c r="G90" s="140"/>
      <c r="H90" s="140"/>
      <c r="I90" s="134">
        <v>82</v>
      </c>
      <c r="J90" s="135">
        <v>0</v>
      </c>
      <c r="K90" s="135">
        <v>0</v>
      </c>
    </row>
    <row r="91" spans="3:11" x14ac:dyDescent="0.3">
      <c r="C91" s="140" t="s">
        <v>147</v>
      </c>
      <c r="D91" s="140"/>
      <c r="E91" s="140"/>
      <c r="F91" s="140"/>
      <c r="G91" s="140"/>
      <c r="H91" s="140"/>
      <c r="I91" s="134">
        <v>83</v>
      </c>
      <c r="J91" s="135">
        <v>0</v>
      </c>
      <c r="K91" s="135">
        <v>0</v>
      </c>
    </row>
    <row r="92" spans="3:11" ht="12.75" customHeight="1" x14ac:dyDescent="0.3">
      <c r="C92" s="139" t="s">
        <v>148</v>
      </c>
      <c r="D92" s="139"/>
      <c r="E92" s="139"/>
      <c r="F92" s="139"/>
      <c r="G92" s="139"/>
      <c r="H92" s="139"/>
      <c r="I92" s="137">
        <v>84</v>
      </c>
      <c r="J92" s="138">
        <f>J93-J94</f>
        <v>24700749</v>
      </c>
      <c r="K92" s="138">
        <f>K93-K94</f>
        <v>31156838</v>
      </c>
    </row>
    <row r="93" spans="3:11" ht="12.75" customHeight="1" x14ac:dyDescent="0.3">
      <c r="C93" s="140" t="s">
        <v>149</v>
      </c>
      <c r="D93" s="140"/>
      <c r="E93" s="140"/>
      <c r="F93" s="140"/>
      <c r="G93" s="140"/>
      <c r="H93" s="140"/>
      <c r="I93" s="134">
        <v>85</v>
      </c>
      <c r="J93" s="135">
        <v>24700749</v>
      </c>
      <c r="K93" s="135">
        <v>31156838</v>
      </c>
    </row>
    <row r="94" spans="3:11" ht="12.75" customHeight="1" x14ac:dyDescent="0.3">
      <c r="C94" s="140" t="s">
        <v>150</v>
      </c>
      <c r="D94" s="140"/>
      <c r="E94" s="140"/>
      <c r="F94" s="140"/>
      <c r="G94" s="140"/>
      <c r="H94" s="140"/>
      <c r="I94" s="134">
        <v>86</v>
      </c>
      <c r="J94" s="135">
        <v>0</v>
      </c>
      <c r="K94" s="135">
        <v>0</v>
      </c>
    </row>
    <row r="95" spans="3:11" ht="12.75" customHeight="1" x14ac:dyDescent="0.3">
      <c r="C95" s="139" t="s">
        <v>151</v>
      </c>
      <c r="D95" s="139"/>
      <c r="E95" s="139"/>
      <c r="F95" s="139"/>
      <c r="G95" s="139"/>
      <c r="H95" s="139"/>
      <c r="I95" s="137">
        <v>87</v>
      </c>
      <c r="J95" s="138">
        <f>J96-J97</f>
        <v>6465027</v>
      </c>
      <c r="K95" s="138">
        <f>K96-K97</f>
        <v>1042456</v>
      </c>
    </row>
    <row r="96" spans="3:11" ht="12.75" customHeight="1" x14ac:dyDescent="0.3">
      <c r="C96" s="140" t="s">
        <v>152</v>
      </c>
      <c r="D96" s="140"/>
      <c r="E96" s="140"/>
      <c r="F96" s="140"/>
      <c r="G96" s="140"/>
      <c r="H96" s="140"/>
      <c r="I96" s="134">
        <v>88</v>
      </c>
      <c r="J96" s="135">
        <v>6465027</v>
      </c>
      <c r="K96" s="135">
        <v>1042456</v>
      </c>
    </row>
    <row r="97" spans="3:11" ht="12.75" customHeight="1" x14ac:dyDescent="0.3">
      <c r="C97" s="140" t="s">
        <v>153</v>
      </c>
      <c r="D97" s="140"/>
      <c r="E97" s="140"/>
      <c r="F97" s="140"/>
      <c r="G97" s="140"/>
      <c r="H97" s="140"/>
      <c r="I97" s="134">
        <v>89</v>
      </c>
      <c r="J97" s="135">
        <v>0</v>
      </c>
      <c r="K97" s="135">
        <v>0</v>
      </c>
    </row>
    <row r="98" spans="3:11" ht="12.75" customHeight="1" x14ac:dyDescent="0.3">
      <c r="C98" s="140" t="s">
        <v>154</v>
      </c>
      <c r="D98" s="140"/>
      <c r="E98" s="140"/>
      <c r="F98" s="140"/>
      <c r="G98" s="140"/>
      <c r="H98" s="140"/>
      <c r="I98" s="134">
        <v>90</v>
      </c>
      <c r="J98" s="135">
        <v>0</v>
      </c>
      <c r="K98" s="135">
        <v>0</v>
      </c>
    </row>
    <row r="99" spans="3:11" ht="12.75" customHeight="1" x14ac:dyDescent="0.3">
      <c r="C99" s="136" t="s">
        <v>155</v>
      </c>
      <c r="D99" s="136"/>
      <c r="E99" s="136"/>
      <c r="F99" s="136"/>
      <c r="G99" s="136"/>
      <c r="H99" s="136"/>
      <c r="I99" s="137">
        <v>91</v>
      </c>
      <c r="J99" s="138">
        <f>SUM(J100:J105)</f>
        <v>2802735</v>
      </c>
      <c r="K99" s="138">
        <f>SUM(K100:K105)</f>
        <v>2549244</v>
      </c>
    </row>
    <row r="100" spans="3:11" ht="12.75" customHeight="1" x14ac:dyDescent="0.3">
      <c r="C100" s="140" t="s">
        <v>156</v>
      </c>
      <c r="D100" s="140"/>
      <c r="E100" s="140"/>
      <c r="F100" s="140"/>
      <c r="G100" s="140"/>
      <c r="H100" s="140"/>
      <c r="I100" s="134">
        <v>92</v>
      </c>
      <c r="J100" s="135">
        <v>2802735</v>
      </c>
      <c r="K100" s="135">
        <v>2549244</v>
      </c>
    </row>
    <row r="101" spans="3:11" ht="12.75" customHeight="1" x14ac:dyDescent="0.3">
      <c r="C101" s="140" t="s">
        <v>157</v>
      </c>
      <c r="D101" s="140"/>
      <c r="E101" s="140"/>
      <c r="F101" s="140"/>
      <c r="G101" s="140"/>
      <c r="H101" s="140"/>
      <c r="I101" s="134">
        <v>93</v>
      </c>
      <c r="J101" s="135">
        <v>0</v>
      </c>
      <c r="K101" s="135">
        <v>0</v>
      </c>
    </row>
    <row r="102" spans="3:11" ht="12.75" customHeight="1" x14ac:dyDescent="0.3">
      <c r="C102" s="140" t="s">
        <v>158</v>
      </c>
      <c r="D102" s="140"/>
      <c r="E102" s="140"/>
      <c r="F102" s="140"/>
      <c r="G102" s="140"/>
      <c r="H102" s="140"/>
      <c r="I102" s="134">
        <v>94</v>
      </c>
      <c r="J102" s="135">
        <v>0</v>
      </c>
      <c r="K102" s="135">
        <v>0</v>
      </c>
    </row>
    <row r="103" spans="3:11" ht="12.75" customHeight="1" x14ac:dyDescent="0.3">
      <c r="C103" s="140" t="s">
        <v>159</v>
      </c>
      <c r="D103" s="140"/>
      <c r="E103" s="140"/>
      <c r="F103" s="140"/>
      <c r="G103" s="140"/>
      <c r="H103" s="140"/>
      <c r="I103" s="134">
        <v>95</v>
      </c>
      <c r="J103" s="135">
        <v>0</v>
      </c>
      <c r="K103" s="135">
        <v>0</v>
      </c>
    </row>
    <row r="104" spans="3:11" ht="12.75" customHeight="1" x14ac:dyDescent="0.3">
      <c r="C104" s="140" t="s">
        <v>160</v>
      </c>
      <c r="D104" s="140"/>
      <c r="E104" s="140"/>
      <c r="F104" s="140"/>
      <c r="G104" s="140"/>
      <c r="H104" s="140"/>
      <c r="I104" s="134">
        <v>96</v>
      </c>
      <c r="J104" s="135">
        <v>0</v>
      </c>
      <c r="K104" s="135">
        <v>0</v>
      </c>
    </row>
    <row r="105" spans="3:11" ht="12.75" customHeight="1" x14ac:dyDescent="0.3">
      <c r="C105" s="140" t="s">
        <v>161</v>
      </c>
      <c r="D105" s="140"/>
      <c r="E105" s="140"/>
      <c r="F105" s="140"/>
      <c r="G105" s="140"/>
      <c r="H105" s="140"/>
      <c r="I105" s="134">
        <v>97</v>
      </c>
      <c r="J105" s="135">
        <v>0</v>
      </c>
      <c r="K105" s="135">
        <v>0</v>
      </c>
    </row>
    <row r="106" spans="3:11" ht="12.75" customHeight="1" x14ac:dyDescent="0.3">
      <c r="C106" s="136" t="s">
        <v>162</v>
      </c>
      <c r="D106" s="136"/>
      <c r="E106" s="136"/>
      <c r="F106" s="136"/>
      <c r="G106" s="136"/>
      <c r="H106" s="136"/>
      <c r="I106" s="137">
        <v>98</v>
      </c>
      <c r="J106" s="138">
        <f>SUM(J107:J117)</f>
        <v>10407938</v>
      </c>
      <c r="K106" s="138">
        <f>SUM(K107:K117)</f>
        <v>7030151</v>
      </c>
    </row>
    <row r="107" spans="3:11" ht="12.75" customHeight="1" x14ac:dyDescent="0.3">
      <c r="C107" s="140" t="s">
        <v>163</v>
      </c>
      <c r="D107" s="140"/>
      <c r="E107" s="140"/>
      <c r="F107" s="140"/>
      <c r="G107" s="140"/>
      <c r="H107" s="140"/>
      <c r="I107" s="134">
        <v>99</v>
      </c>
      <c r="J107" s="135">
        <v>0</v>
      </c>
      <c r="K107" s="135">
        <v>0</v>
      </c>
    </row>
    <row r="108" spans="3:11" ht="24.6" customHeight="1" x14ac:dyDescent="0.3">
      <c r="C108" s="140" t="s">
        <v>164</v>
      </c>
      <c r="D108" s="140"/>
      <c r="E108" s="140"/>
      <c r="F108" s="140"/>
      <c r="G108" s="140"/>
      <c r="H108" s="140"/>
      <c r="I108" s="134">
        <v>100</v>
      </c>
      <c r="J108" s="135">
        <v>0</v>
      </c>
      <c r="K108" s="135">
        <v>0</v>
      </c>
    </row>
    <row r="109" spans="3:11" ht="12.75" customHeight="1" x14ac:dyDescent="0.3">
      <c r="C109" s="140" t="s">
        <v>165</v>
      </c>
      <c r="D109" s="140"/>
      <c r="E109" s="140"/>
      <c r="F109" s="140"/>
      <c r="G109" s="140"/>
      <c r="H109" s="140"/>
      <c r="I109" s="134">
        <v>101</v>
      </c>
      <c r="J109" s="135">
        <v>0</v>
      </c>
      <c r="K109" s="135">
        <v>0</v>
      </c>
    </row>
    <row r="110" spans="3:11" ht="21.6" customHeight="1" x14ac:dyDescent="0.3">
      <c r="C110" s="140" t="s">
        <v>166</v>
      </c>
      <c r="D110" s="140"/>
      <c r="E110" s="140"/>
      <c r="F110" s="140"/>
      <c r="G110" s="140"/>
      <c r="H110" s="140"/>
      <c r="I110" s="134">
        <v>102</v>
      </c>
      <c r="J110" s="135">
        <v>0</v>
      </c>
      <c r="K110" s="135">
        <v>0</v>
      </c>
    </row>
    <row r="111" spans="3:11" ht="12.75" customHeight="1" x14ac:dyDescent="0.3">
      <c r="C111" s="140" t="s">
        <v>167</v>
      </c>
      <c r="D111" s="140"/>
      <c r="E111" s="140"/>
      <c r="F111" s="140"/>
      <c r="G111" s="140"/>
      <c r="H111" s="140"/>
      <c r="I111" s="134">
        <v>103</v>
      </c>
      <c r="J111" s="135">
        <v>22486</v>
      </c>
      <c r="K111" s="135">
        <v>22484</v>
      </c>
    </row>
    <row r="112" spans="3:11" ht="12.75" customHeight="1" x14ac:dyDescent="0.3">
      <c r="C112" s="140" t="s">
        <v>168</v>
      </c>
      <c r="D112" s="140"/>
      <c r="E112" s="140"/>
      <c r="F112" s="140"/>
      <c r="G112" s="140"/>
      <c r="H112" s="140"/>
      <c r="I112" s="134">
        <v>104</v>
      </c>
      <c r="J112" s="135">
        <v>9263862</v>
      </c>
      <c r="K112" s="135">
        <v>5868388</v>
      </c>
    </row>
    <row r="113" spans="3:11" ht="12.75" customHeight="1" x14ac:dyDescent="0.3">
      <c r="C113" s="140" t="s">
        <v>169</v>
      </c>
      <c r="D113" s="140"/>
      <c r="E113" s="140"/>
      <c r="F113" s="140"/>
      <c r="G113" s="140"/>
      <c r="H113" s="140"/>
      <c r="I113" s="134">
        <v>105</v>
      </c>
      <c r="J113" s="135">
        <v>0</v>
      </c>
      <c r="K113" s="135">
        <v>0</v>
      </c>
    </row>
    <row r="114" spans="3:11" ht="12.75" customHeight="1" x14ac:dyDescent="0.3">
      <c r="C114" s="140" t="s">
        <v>170</v>
      </c>
      <c r="D114" s="140"/>
      <c r="E114" s="140"/>
      <c r="F114" s="140"/>
      <c r="G114" s="140"/>
      <c r="H114" s="140"/>
      <c r="I114" s="134">
        <v>106</v>
      </c>
      <c r="J114" s="135">
        <v>0</v>
      </c>
      <c r="K114" s="135">
        <v>0</v>
      </c>
    </row>
    <row r="115" spans="3:11" ht="12.75" customHeight="1" x14ac:dyDescent="0.3">
      <c r="C115" s="140" t="s">
        <v>171</v>
      </c>
      <c r="D115" s="140"/>
      <c r="E115" s="140"/>
      <c r="F115" s="140"/>
      <c r="G115" s="140"/>
      <c r="H115" s="140"/>
      <c r="I115" s="134">
        <v>107</v>
      </c>
      <c r="J115" s="135">
        <v>0</v>
      </c>
      <c r="K115" s="135">
        <v>0</v>
      </c>
    </row>
    <row r="116" spans="3:11" ht="12.75" customHeight="1" x14ac:dyDescent="0.3">
      <c r="C116" s="140" t="s">
        <v>172</v>
      </c>
      <c r="D116" s="140"/>
      <c r="E116" s="140"/>
      <c r="F116" s="140"/>
      <c r="G116" s="140"/>
      <c r="H116" s="140"/>
      <c r="I116" s="134">
        <v>108</v>
      </c>
      <c r="J116" s="135">
        <v>5068</v>
      </c>
      <c r="K116" s="135">
        <v>36807</v>
      </c>
    </row>
    <row r="117" spans="3:11" ht="12.75" customHeight="1" x14ac:dyDescent="0.3">
      <c r="C117" s="140" t="s">
        <v>173</v>
      </c>
      <c r="D117" s="140"/>
      <c r="E117" s="140"/>
      <c r="F117" s="140"/>
      <c r="G117" s="140"/>
      <c r="H117" s="140"/>
      <c r="I117" s="134">
        <v>109</v>
      </c>
      <c r="J117" s="135">
        <v>1116522</v>
      </c>
      <c r="K117" s="135">
        <v>1102472</v>
      </c>
    </row>
    <row r="118" spans="3:11" ht="12.75" customHeight="1" x14ac:dyDescent="0.3">
      <c r="C118" s="136" t="s">
        <v>174</v>
      </c>
      <c r="D118" s="136"/>
      <c r="E118" s="136"/>
      <c r="F118" s="136"/>
      <c r="G118" s="136"/>
      <c r="H118" s="136"/>
      <c r="I118" s="137">
        <v>110</v>
      </c>
      <c r="J118" s="138">
        <f>SUM(J119:J132)</f>
        <v>42858554</v>
      </c>
      <c r="K118" s="138">
        <f>SUM(K119:K132)</f>
        <v>31798230</v>
      </c>
    </row>
    <row r="119" spans="3:11" ht="12.75" customHeight="1" x14ac:dyDescent="0.3">
      <c r="C119" s="140" t="s">
        <v>163</v>
      </c>
      <c r="D119" s="140"/>
      <c r="E119" s="140"/>
      <c r="F119" s="140"/>
      <c r="G119" s="140"/>
      <c r="H119" s="140"/>
      <c r="I119" s="134">
        <v>111</v>
      </c>
      <c r="J119" s="135">
        <v>0</v>
      </c>
      <c r="K119" s="135">
        <v>0</v>
      </c>
    </row>
    <row r="120" spans="3:11" ht="22.2" customHeight="1" x14ac:dyDescent="0.3">
      <c r="C120" s="140" t="s">
        <v>164</v>
      </c>
      <c r="D120" s="140"/>
      <c r="E120" s="140"/>
      <c r="F120" s="140"/>
      <c r="G120" s="140"/>
      <c r="H120" s="140"/>
      <c r="I120" s="134">
        <v>112</v>
      </c>
      <c r="J120" s="135">
        <v>0</v>
      </c>
      <c r="K120" s="135">
        <v>0</v>
      </c>
    </row>
    <row r="121" spans="3:11" ht="12.75" customHeight="1" x14ac:dyDescent="0.3">
      <c r="C121" s="140" t="s">
        <v>165</v>
      </c>
      <c r="D121" s="140"/>
      <c r="E121" s="140"/>
      <c r="F121" s="140"/>
      <c r="G121" s="140"/>
      <c r="H121" s="140"/>
      <c r="I121" s="134">
        <v>113</v>
      </c>
      <c r="J121" s="135">
        <v>0</v>
      </c>
      <c r="K121" s="135">
        <v>0</v>
      </c>
    </row>
    <row r="122" spans="3:11" ht="23.4" customHeight="1" x14ac:dyDescent="0.3">
      <c r="C122" s="140" t="s">
        <v>166</v>
      </c>
      <c r="D122" s="140"/>
      <c r="E122" s="140"/>
      <c r="F122" s="140"/>
      <c r="G122" s="140"/>
      <c r="H122" s="140"/>
      <c r="I122" s="134">
        <v>114</v>
      </c>
      <c r="J122" s="135">
        <v>0</v>
      </c>
      <c r="K122" s="135">
        <v>0</v>
      </c>
    </row>
    <row r="123" spans="3:11" ht="12.75" customHeight="1" x14ac:dyDescent="0.3">
      <c r="C123" s="140" t="s">
        <v>167</v>
      </c>
      <c r="D123" s="140"/>
      <c r="E123" s="140"/>
      <c r="F123" s="140"/>
      <c r="G123" s="140"/>
      <c r="H123" s="140"/>
      <c r="I123" s="134">
        <v>115</v>
      </c>
      <c r="J123" s="135">
        <v>32535</v>
      </c>
      <c r="K123" s="135">
        <v>37535</v>
      </c>
    </row>
    <row r="124" spans="3:11" ht="12.75" customHeight="1" x14ac:dyDescent="0.3">
      <c r="C124" s="140" t="s">
        <v>168</v>
      </c>
      <c r="D124" s="140"/>
      <c r="E124" s="140"/>
      <c r="F124" s="140"/>
      <c r="G124" s="140"/>
      <c r="H124" s="140"/>
      <c r="I124" s="134">
        <v>116</v>
      </c>
      <c r="J124" s="135">
        <v>14797378</v>
      </c>
      <c r="K124" s="135">
        <v>5111120</v>
      </c>
    </row>
    <row r="125" spans="3:11" ht="12.75" customHeight="1" x14ac:dyDescent="0.3">
      <c r="C125" s="140" t="s">
        <v>169</v>
      </c>
      <c r="D125" s="140"/>
      <c r="E125" s="140"/>
      <c r="F125" s="140"/>
      <c r="G125" s="140"/>
      <c r="H125" s="140"/>
      <c r="I125" s="134">
        <v>117</v>
      </c>
      <c r="J125" s="135">
        <v>544570</v>
      </c>
      <c r="K125" s="135">
        <v>495444</v>
      </c>
    </row>
    <row r="126" spans="3:11" ht="12.75" customHeight="1" x14ac:dyDescent="0.3">
      <c r="C126" s="140" t="s">
        <v>170</v>
      </c>
      <c r="D126" s="140"/>
      <c r="E126" s="140"/>
      <c r="F126" s="140"/>
      <c r="G126" s="140"/>
      <c r="H126" s="140"/>
      <c r="I126" s="134">
        <v>118</v>
      </c>
      <c r="J126" s="135">
        <v>23064959</v>
      </c>
      <c r="K126" s="135">
        <v>16686104</v>
      </c>
    </row>
    <row r="127" spans="3:11" x14ac:dyDescent="0.3">
      <c r="C127" s="140" t="s">
        <v>171</v>
      </c>
      <c r="D127" s="140"/>
      <c r="E127" s="140"/>
      <c r="F127" s="140"/>
      <c r="G127" s="140"/>
      <c r="H127" s="140"/>
      <c r="I127" s="134">
        <v>119</v>
      </c>
      <c r="J127" s="135">
        <v>0</v>
      </c>
      <c r="K127" s="135">
        <v>0</v>
      </c>
    </row>
    <row r="128" spans="3:11" x14ac:dyDescent="0.3">
      <c r="C128" s="140" t="s">
        <v>175</v>
      </c>
      <c r="D128" s="140"/>
      <c r="E128" s="140"/>
      <c r="F128" s="140"/>
      <c r="G128" s="140"/>
      <c r="H128" s="140"/>
      <c r="I128" s="134">
        <v>120</v>
      </c>
      <c r="J128" s="135">
        <v>2351623</v>
      </c>
      <c r="K128" s="135">
        <v>2536798</v>
      </c>
    </row>
    <row r="129" spans="3:11" x14ac:dyDescent="0.3">
      <c r="C129" s="140" t="s">
        <v>176</v>
      </c>
      <c r="D129" s="140"/>
      <c r="E129" s="140"/>
      <c r="F129" s="140"/>
      <c r="G129" s="140"/>
      <c r="H129" s="140"/>
      <c r="I129" s="134">
        <v>121</v>
      </c>
      <c r="J129" s="135">
        <v>1678686</v>
      </c>
      <c r="K129" s="135">
        <v>2685679</v>
      </c>
    </row>
    <row r="130" spans="3:11" x14ac:dyDescent="0.3">
      <c r="C130" s="140" t="s">
        <v>177</v>
      </c>
      <c r="D130" s="140"/>
      <c r="E130" s="140"/>
      <c r="F130" s="140"/>
      <c r="G130" s="140"/>
      <c r="H130" s="140"/>
      <c r="I130" s="134">
        <v>122</v>
      </c>
      <c r="J130" s="135">
        <v>156178</v>
      </c>
      <c r="K130" s="135">
        <v>154883</v>
      </c>
    </row>
    <row r="131" spans="3:11" x14ac:dyDescent="0.3">
      <c r="C131" s="140" t="s">
        <v>178</v>
      </c>
      <c r="D131" s="140"/>
      <c r="E131" s="140"/>
      <c r="F131" s="140"/>
      <c r="G131" s="140"/>
      <c r="H131" s="140"/>
      <c r="I131" s="134">
        <v>123</v>
      </c>
      <c r="J131" s="135">
        <v>0</v>
      </c>
      <c r="K131" s="135">
        <v>0</v>
      </c>
    </row>
    <row r="132" spans="3:11" x14ac:dyDescent="0.3">
      <c r="C132" s="140" t="s">
        <v>179</v>
      </c>
      <c r="D132" s="140"/>
      <c r="E132" s="140"/>
      <c r="F132" s="140"/>
      <c r="G132" s="140"/>
      <c r="H132" s="140"/>
      <c r="I132" s="134">
        <v>124</v>
      </c>
      <c r="J132" s="135">
        <v>232625</v>
      </c>
      <c r="K132" s="135">
        <v>4090667</v>
      </c>
    </row>
    <row r="133" spans="3:11" ht="22.2" customHeight="1" x14ac:dyDescent="0.3">
      <c r="C133" s="133" t="s">
        <v>180</v>
      </c>
      <c r="D133" s="133"/>
      <c r="E133" s="133"/>
      <c r="F133" s="133"/>
      <c r="G133" s="133"/>
      <c r="H133" s="133"/>
      <c r="I133" s="134">
        <v>125</v>
      </c>
      <c r="J133" s="135">
        <v>1312955</v>
      </c>
      <c r="K133" s="135">
        <v>1551649</v>
      </c>
    </row>
    <row r="134" spans="3:11" ht="12.75" customHeight="1" x14ac:dyDescent="0.3">
      <c r="C134" s="136" t="s">
        <v>181</v>
      </c>
      <c r="D134" s="136"/>
      <c r="E134" s="136"/>
      <c r="F134" s="136"/>
      <c r="G134" s="136"/>
      <c r="H134" s="136"/>
      <c r="I134" s="137">
        <v>126</v>
      </c>
      <c r="J134" s="138">
        <f>J75+J99+J106+J118+J133</f>
        <v>174990236</v>
      </c>
      <c r="K134" s="138">
        <f>K75+K99+K106+K118+K133</f>
        <v>161570846</v>
      </c>
    </row>
    <row r="135" spans="3:11" x14ac:dyDescent="0.3">
      <c r="C135" s="133" t="s">
        <v>182</v>
      </c>
      <c r="D135" s="133"/>
      <c r="E135" s="133"/>
      <c r="F135" s="133"/>
      <c r="G135" s="133"/>
      <c r="H135" s="133"/>
      <c r="I135" s="134">
        <v>127</v>
      </c>
      <c r="J135" s="135">
        <v>9068</v>
      </c>
      <c r="K135" s="135">
        <v>9068</v>
      </c>
    </row>
  </sheetData>
  <mergeCells count="135">
    <mergeCell ref="C133:H133"/>
    <mergeCell ref="C134:H134"/>
    <mergeCell ref="C135:H135"/>
    <mergeCell ref="C127:H127"/>
    <mergeCell ref="C128:H128"/>
    <mergeCell ref="C129:H129"/>
    <mergeCell ref="C130:H130"/>
    <mergeCell ref="C131:H131"/>
    <mergeCell ref="C132:H132"/>
    <mergeCell ref="C121:H121"/>
    <mergeCell ref="C122:H122"/>
    <mergeCell ref="C123:H123"/>
    <mergeCell ref="C124:H124"/>
    <mergeCell ref="C125:H125"/>
    <mergeCell ref="C126:H126"/>
    <mergeCell ref="C115:H115"/>
    <mergeCell ref="C116:H116"/>
    <mergeCell ref="C117:H117"/>
    <mergeCell ref="C118:H118"/>
    <mergeCell ref="C119:H119"/>
    <mergeCell ref="C120:H120"/>
    <mergeCell ref="C109:H109"/>
    <mergeCell ref="C110:H110"/>
    <mergeCell ref="C111:H111"/>
    <mergeCell ref="C112:H112"/>
    <mergeCell ref="C113:H113"/>
    <mergeCell ref="C114:H114"/>
    <mergeCell ref="C103:H103"/>
    <mergeCell ref="C104:H104"/>
    <mergeCell ref="C105:H105"/>
    <mergeCell ref="C106:H106"/>
    <mergeCell ref="C107:H107"/>
    <mergeCell ref="C108:H108"/>
    <mergeCell ref="C97:H97"/>
    <mergeCell ref="C98:H98"/>
    <mergeCell ref="C99:H99"/>
    <mergeCell ref="C100:H100"/>
    <mergeCell ref="C101:H101"/>
    <mergeCell ref="C102:H102"/>
    <mergeCell ref="C91:H91"/>
    <mergeCell ref="C92:H92"/>
    <mergeCell ref="C93:H93"/>
    <mergeCell ref="C94:H94"/>
    <mergeCell ref="C95:H95"/>
    <mergeCell ref="C96:H96"/>
    <mergeCell ref="C85:H85"/>
    <mergeCell ref="C86:H86"/>
    <mergeCell ref="C87:H87"/>
    <mergeCell ref="C88:H88"/>
    <mergeCell ref="C89:H89"/>
    <mergeCell ref="C90:H90"/>
    <mergeCell ref="C79:H79"/>
    <mergeCell ref="C80:H80"/>
    <mergeCell ref="C81:H81"/>
    <mergeCell ref="C82:H82"/>
    <mergeCell ref="C83:H83"/>
    <mergeCell ref="C84:H84"/>
    <mergeCell ref="C73:H73"/>
    <mergeCell ref="C74:K74"/>
    <mergeCell ref="C75:H75"/>
    <mergeCell ref="C76:H76"/>
    <mergeCell ref="C77:H77"/>
    <mergeCell ref="C78:H78"/>
    <mergeCell ref="C67:H67"/>
    <mergeCell ref="C68:H68"/>
    <mergeCell ref="C69:H69"/>
    <mergeCell ref="C70:H70"/>
    <mergeCell ref="C71:H71"/>
    <mergeCell ref="C72:H72"/>
    <mergeCell ref="C61:H61"/>
    <mergeCell ref="C62:H62"/>
    <mergeCell ref="C63:H63"/>
    <mergeCell ref="C64:H64"/>
    <mergeCell ref="C65:H65"/>
    <mergeCell ref="C66:H66"/>
    <mergeCell ref="C55:H55"/>
    <mergeCell ref="C56:H56"/>
    <mergeCell ref="C57:H57"/>
    <mergeCell ref="C58:H58"/>
    <mergeCell ref="C59:H59"/>
    <mergeCell ref="C60:H60"/>
    <mergeCell ref="C49:H49"/>
    <mergeCell ref="C50:H50"/>
    <mergeCell ref="C51:H51"/>
    <mergeCell ref="C52:H52"/>
    <mergeCell ref="C53:H53"/>
    <mergeCell ref="C54:H54"/>
    <mergeCell ref="C43:H43"/>
    <mergeCell ref="C44:H44"/>
    <mergeCell ref="C45:H45"/>
    <mergeCell ref="C46:H46"/>
    <mergeCell ref="C47:H47"/>
    <mergeCell ref="C48:H48"/>
    <mergeCell ref="C37:H37"/>
    <mergeCell ref="C38:H38"/>
    <mergeCell ref="C39:H39"/>
    <mergeCell ref="C40:H40"/>
    <mergeCell ref="C41:H41"/>
    <mergeCell ref="C42:H42"/>
    <mergeCell ref="C31:H31"/>
    <mergeCell ref="C32:H32"/>
    <mergeCell ref="C33:H33"/>
    <mergeCell ref="C34:H34"/>
    <mergeCell ref="C35:H35"/>
    <mergeCell ref="C36:H36"/>
    <mergeCell ref="C25:H25"/>
    <mergeCell ref="C26:H26"/>
    <mergeCell ref="C27:H27"/>
    <mergeCell ref="C28:H28"/>
    <mergeCell ref="C29:H29"/>
    <mergeCell ref="C30:H30"/>
    <mergeCell ref="C19:H19"/>
    <mergeCell ref="C20:H20"/>
    <mergeCell ref="C21:H21"/>
    <mergeCell ref="C22:H22"/>
    <mergeCell ref="C23:H23"/>
    <mergeCell ref="C24:H24"/>
    <mergeCell ref="C13:H13"/>
    <mergeCell ref="C14:H14"/>
    <mergeCell ref="C15:H15"/>
    <mergeCell ref="C16:H16"/>
    <mergeCell ref="C17:H17"/>
    <mergeCell ref="C18:H18"/>
    <mergeCell ref="C7:K7"/>
    <mergeCell ref="C8:H8"/>
    <mergeCell ref="C9:H9"/>
    <mergeCell ref="C10:H10"/>
    <mergeCell ref="C11:H11"/>
    <mergeCell ref="C12:H12"/>
    <mergeCell ref="C1:K1"/>
    <mergeCell ref="C2:K2"/>
    <mergeCell ref="C3:K3"/>
    <mergeCell ref="C4:K4"/>
    <mergeCell ref="C5:H5"/>
    <mergeCell ref="C6:H6"/>
  </mergeCells>
  <dataValidations count="5">
    <dataValidation type="whole" operator="notEqual" allowBlank="1" showInputMessage="1" showErrorMessage="1" errorTitle="Pogrešan unos" error="Mogu se unijeti samo cjelobrojne vrijednosti." sqref="LWD983008:LWE983008 JF65537:JG65538 TB65537:TC65538 ACX65537:ACY65538 AMT65537:AMU65538 AWP65537:AWQ65538 BGL65537:BGM65538 BQH65537:BQI65538 CAD65537:CAE65538 CJZ65537:CKA65538 CTV65537:CTW65538 DDR65537:DDS65538 DNN65537:DNO65538 DXJ65537:DXK65538 EHF65537:EHG65538 ERB65537:ERC65538 FAX65537:FAY65538 FKT65537:FKU65538 FUP65537:FUQ65538 GEL65537:GEM65538 GOH65537:GOI65538 GYD65537:GYE65538 HHZ65537:HIA65538 HRV65537:HRW65538 IBR65537:IBS65538 ILN65537:ILO65538 IVJ65537:IVK65538 JFF65537:JFG65538 JPB65537:JPC65538 JYX65537:JYY65538 KIT65537:KIU65538 KSP65537:KSQ65538 LCL65537:LCM65538 LMH65537:LMI65538 LWD65537:LWE65538 MFZ65537:MGA65538 MPV65537:MPW65538 MZR65537:MZS65538 NJN65537:NJO65538 NTJ65537:NTK65538 ODF65537:ODG65538 ONB65537:ONC65538 OWX65537:OWY65538 PGT65537:PGU65538 PQP65537:PQQ65538 QAL65537:QAM65538 QKH65537:QKI65538 QUD65537:QUE65538 RDZ65537:REA65538 RNV65537:RNW65538 RXR65537:RXS65538 SHN65537:SHO65538 SRJ65537:SRK65538 TBF65537:TBG65538 TLB65537:TLC65538 TUX65537:TUY65538 UET65537:UEU65538 UOP65537:UOQ65538 UYL65537:UYM65538 VIH65537:VII65538 VSD65537:VSE65538 WBZ65537:WCA65538 WLV65537:WLW65538 WVR65537:WVS65538 MFZ983008:MGA983008 JF131073:JG131074 TB131073:TC131074 ACX131073:ACY131074 AMT131073:AMU131074 AWP131073:AWQ131074 BGL131073:BGM131074 BQH131073:BQI131074 CAD131073:CAE131074 CJZ131073:CKA131074 CTV131073:CTW131074 DDR131073:DDS131074 DNN131073:DNO131074 DXJ131073:DXK131074 EHF131073:EHG131074 ERB131073:ERC131074 FAX131073:FAY131074 FKT131073:FKU131074 FUP131073:FUQ131074 GEL131073:GEM131074 GOH131073:GOI131074 GYD131073:GYE131074 HHZ131073:HIA131074 HRV131073:HRW131074 IBR131073:IBS131074 ILN131073:ILO131074 IVJ131073:IVK131074 JFF131073:JFG131074 JPB131073:JPC131074 JYX131073:JYY131074 KIT131073:KIU131074 KSP131073:KSQ131074 LCL131073:LCM131074 LMH131073:LMI131074 LWD131073:LWE131074 MFZ131073:MGA131074 MPV131073:MPW131074 MZR131073:MZS131074 NJN131073:NJO131074 NTJ131073:NTK131074 ODF131073:ODG131074 ONB131073:ONC131074 OWX131073:OWY131074 PGT131073:PGU131074 PQP131073:PQQ131074 QAL131073:QAM131074 QKH131073:QKI131074 QUD131073:QUE131074 RDZ131073:REA131074 RNV131073:RNW131074 RXR131073:RXS131074 SHN131073:SHO131074 SRJ131073:SRK131074 TBF131073:TBG131074 TLB131073:TLC131074 TUX131073:TUY131074 UET131073:UEU131074 UOP131073:UOQ131074 UYL131073:UYM131074 VIH131073:VII131074 VSD131073:VSE131074 WBZ131073:WCA131074 WLV131073:WLW131074 WVR131073:WVS131074 MPV983008:MPW983008 JF196609:JG196610 TB196609:TC196610 ACX196609:ACY196610 AMT196609:AMU196610 AWP196609:AWQ196610 BGL196609:BGM196610 BQH196609:BQI196610 CAD196609:CAE196610 CJZ196609:CKA196610 CTV196609:CTW196610 DDR196609:DDS196610 DNN196609:DNO196610 DXJ196609:DXK196610 EHF196609:EHG196610 ERB196609:ERC196610 FAX196609:FAY196610 FKT196609:FKU196610 FUP196609:FUQ196610 GEL196609:GEM196610 GOH196609:GOI196610 GYD196609:GYE196610 HHZ196609:HIA196610 HRV196609:HRW196610 IBR196609:IBS196610 ILN196609:ILO196610 IVJ196609:IVK196610 JFF196609:JFG196610 JPB196609:JPC196610 JYX196609:JYY196610 KIT196609:KIU196610 KSP196609:KSQ196610 LCL196609:LCM196610 LMH196609:LMI196610 LWD196609:LWE196610 MFZ196609:MGA196610 MPV196609:MPW196610 MZR196609:MZS196610 NJN196609:NJO196610 NTJ196609:NTK196610 ODF196609:ODG196610 ONB196609:ONC196610 OWX196609:OWY196610 PGT196609:PGU196610 PQP196609:PQQ196610 QAL196609:QAM196610 QKH196609:QKI196610 QUD196609:QUE196610 RDZ196609:REA196610 RNV196609:RNW196610 RXR196609:RXS196610 SHN196609:SHO196610 SRJ196609:SRK196610 TBF196609:TBG196610 TLB196609:TLC196610 TUX196609:TUY196610 UET196609:UEU196610 UOP196609:UOQ196610 UYL196609:UYM196610 VIH196609:VII196610 VSD196609:VSE196610 WBZ196609:WCA196610 WLV196609:WLW196610 WVR196609:WVS196610 MZR983008:MZS983008 JF262145:JG262146 TB262145:TC262146 ACX262145:ACY262146 AMT262145:AMU262146 AWP262145:AWQ262146 BGL262145:BGM262146 BQH262145:BQI262146 CAD262145:CAE262146 CJZ262145:CKA262146 CTV262145:CTW262146 DDR262145:DDS262146 DNN262145:DNO262146 DXJ262145:DXK262146 EHF262145:EHG262146 ERB262145:ERC262146 FAX262145:FAY262146 FKT262145:FKU262146 FUP262145:FUQ262146 GEL262145:GEM262146 GOH262145:GOI262146 GYD262145:GYE262146 HHZ262145:HIA262146 HRV262145:HRW262146 IBR262145:IBS262146 ILN262145:ILO262146 IVJ262145:IVK262146 JFF262145:JFG262146 JPB262145:JPC262146 JYX262145:JYY262146 KIT262145:KIU262146 KSP262145:KSQ262146 LCL262145:LCM262146 LMH262145:LMI262146 LWD262145:LWE262146 MFZ262145:MGA262146 MPV262145:MPW262146 MZR262145:MZS262146 NJN262145:NJO262146 NTJ262145:NTK262146 ODF262145:ODG262146 ONB262145:ONC262146 OWX262145:OWY262146 PGT262145:PGU262146 PQP262145:PQQ262146 QAL262145:QAM262146 QKH262145:QKI262146 QUD262145:QUE262146 RDZ262145:REA262146 RNV262145:RNW262146 RXR262145:RXS262146 SHN262145:SHO262146 SRJ262145:SRK262146 TBF262145:TBG262146 TLB262145:TLC262146 TUX262145:TUY262146 UET262145:UEU262146 UOP262145:UOQ262146 UYL262145:UYM262146 VIH262145:VII262146 VSD262145:VSE262146 WBZ262145:WCA262146 WLV262145:WLW262146 WVR262145:WVS262146 NJN983008:NJO983008 JF327681:JG327682 TB327681:TC327682 ACX327681:ACY327682 AMT327681:AMU327682 AWP327681:AWQ327682 BGL327681:BGM327682 BQH327681:BQI327682 CAD327681:CAE327682 CJZ327681:CKA327682 CTV327681:CTW327682 DDR327681:DDS327682 DNN327681:DNO327682 DXJ327681:DXK327682 EHF327681:EHG327682 ERB327681:ERC327682 FAX327681:FAY327682 FKT327681:FKU327682 FUP327681:FUQ327682 GEL327681:GEM327682 GOH327681:GOI327682 GYD327681:GYE327682 HHZ327681:HIA327682 HRV327681:HRW327682 IBR327681:IBS327682 ILN327681:ILO327682 IVJ327681:IVK327682 JFF327681:JFG327682 JPB327681:JPC327682 JYX327681:JYY327682 KIT327681:KIU327682 KSP327681:KSQ327682 LCL327681:LCM327682 LMH327681:LMI327682 LWD327681:LWE327682 MFZ327681:MGA327682 MPV327681:MPW327682 MZR327681:MZS327682 NJN327681:NJO327682 NTJ327681:NTK327682 ODF327681:ODG327682 ONB327681:ONC327682 OWX327681:OWY327682 PGT327681:PGU327682 PQP327681:PQQ327682 QAL327681:QAM327682 QKH327681:QKI327682 QUD327681:QUE327682 RDZ327681:REA327682 RNV327681:RNW327682 RXR327681:RXS327682 SHN327681:SHO327682 SRJ327681:SRK327682 TBF327681:TBG327682 TLB327681:TLC327682 TUX327681:TUY327682 UET327681:UEU327682 UOP327681:UOQ327682 UYL327681:UYM327682 VIH327681:VII327682 VSD327681:VSE327682 WBZ327681:WCA327682 WLV327681:WLW327682 WVR327681:WVS327682 NTJ983008:NTK983008 JF393217:JG393218 TB393217:TC393218 ACX393217:ACY393218 AMT393217:AMU393218 AWP393217:AWQ393218 BGL393217:BGM393218 BQH393217:BQI393218 CAD393217:CAE393218 CJZ393217:CKA393218 CTV393217:CTW393218 DDR393217:DDS393218 DNN393217:DNO393218 DXJ393217:DXK393218 EHF393217:EHG393218 ERB393217:ERC393218 FAX393217:FAY393218 FKT393217:FKU393218 FUP393217:FUQ393218 GEL393217:GEM393218 GOH393217:GOI393218 GYD393217:GYE393218 HHZ393217:HIA393218 HRV393217:HRW393218 IBR393217:IBS393218 ILN393217:ILO393218 IVJ393217:IVK393218 JFF393217:JFG393218 JPB393217:JPC393218 JYX393217:JYY393218 KIT393217:KIU393218 KSP393217:KSQ393218 LCL393217:LCM393218 LMH393217:LMI393218 LWD393217:LWE393218 MFZ393217:MGA393218 MPV393217:MPW393218 MZR393217:MZS393218 NJN393217:NJO393218 NTJ393217:NTK393218 ODF393217:ODG393218 ONB393217:ONC393218 OWX393217:OWY393218 PGT393217:PGU393218 PQP393217:PQQ393218 QAL393217:QAM393218 QKH393217:QKI393218 QUD393217:QUE393218 RDZ393217:REA393218 RNV393217:RNW393218 RXR393217:RXS393218 SHN393217:SHO393218 SRJ393217:SRK393218 TBF393217:TBG393218 TLB393217:TLC393218 TUX393217:TUY393218 UET393217:UEU393218 UOP393217:UOQ393218 UYL393217:UYM393218 VIH393217:VII393218 VSD393217:VSE393218 WBZ393217:WCA393218 WLV393217:WLW393218 WVR393217:WVS393218 ODF983008:ODG983008 JF458753:JG458754 TB458753:TC458754 ACX458753:ACY458754 AMT458753:AMU458754 AWP458753:AWQ458754 BGL458753:BGM458754 BQH458753:BQI458754 CAD458753:CAE458754 CJZ458753:CKA458754 CTV458753:CTW458754 DDR458753:DDS458754 DNN458753:DNO458754 DXJ458753:DXK458754 EHF458753:EHG458754 ERB458753:ERC458754 FAX458753:FAY458754 FKT458753:FKU458754 FUP458753:FUQ458754 GEL458753:GEM458754 GOH458753:GOI458754 GYD458753:GYE458754 HHZ458753:HIA458754 HRV458753:HRW458754 IBR458753:IBS458754 ILN458753:ILO458754 IVJ458753:IVK458754 JFF458753:JFG458754 JPB458753:JPC458754 JYX458753:JYY458754 KIT458753:KIU458754 KSP458753:KSQ458754 LCL458753:LCM458754 LMH458753:LMI458754 LWD458753:LWE458754 MFZ458753:MGA458754 MPV458753:MPW458754 MZR458753:MZS458754 NJN458753:NJO458754 NTJ458753:NTK458754 ODF458753:ODG458754 ONB458753:ONC458754 OWX458753:OWY458754 PGT458753:PGU458754 PQP458753:PQQ458754 QAL458753:QAM458754 QKH458753:QKI458754 QUD458753:QUE458754 RDZ458753:REA458754 RNV458753:RNW458754 RXR458753:RXS458754 SHN458753:SHO458754 SRJ458753:SRK458754 TBF458753:TBG458754 TLB458753:TLC458754 TUX458753:TUY458754 UET458753:UEU458754 UOP458753:UOQ458754 UYL458753:UYM458754 VIH458753:VII458754 VSD458753:VSE458754 WBZ458753:WCA458754 WLV458753:WLW458754 WVR458753:WVS458754 ONB983008:ONC983008 JF524289:JG524290 TB524289:TC524290 ACX524289:ACY524290 AMT524289:AMU524290 AWP524289:AWQ524290 BGL524289:BGM524290 BQH524289:BQI524290 CAD524289:CAE524290 CJZ524289:CKA524290 CTV524289:CTW524290 DDR524289:DDS524290 DNN524289:DNO524290 DXJ524289:DXK524290 EHF524289:EHG524290 ERB524289:ERC524290 FAX524289:FAY524290 FKT524289:FKU524290 FUP524289:FUQ524290 GEL524289:GEM524290 GOH524289:GOI524290 GYD524289:GYE524290 HHZ524289:HIA524290 HRV524289:HRW524290 IBR524289:IBS524290 ILN524289:ILO524290 IVJ524289:IVK524290 JFF524289:JFG524290 JPB524289:JPC524290 JYX524289:JYY524290 KIT524289:KIU524290 KSP524289:KSQ524290 LCL524289:LCM524290 LMH524289:LMI524290 LWD524289:LWE524290 MFZ524289:MGA524290 MPV524289:MPW524290 MZR524289:MZS524290 NJN524289:NJO524290 NTJ524289:NTK524290 ODF524289:ODG524290 ONB524289:ONC524290 OWX524289:OWY524290 PGT524289:PGU524290 PQP524289:PQQ524290 QAL524289:QAM524290 QKH524289:QKI524290 QUD524289:QUE524290 RDZ524289:REA524290 RNV524289:RNW524290 RXR524289:RXS524290 SHN524289:SHO524290 SRJ524289:SRK524290 TBF524289:TBG524290 TLB524289:TLC524290 TUX524289:TUY524290 UET524289:UEU524290 UOP524289:UOQ524290 UYL524289:UYM524290 VIH524289:VII524290 VSD524289:VSE524290 WBZ524289:WCA524290 WLV524289:WLW524290 WVR524289:WVS524290 OWX983008:OWY983008 JF589825:JG589826 TB589825:TC589826 ACX589825:ACY589826 AMT589825:AMU589826 AWP589825:AWQ589826 BGL589825:BGM589826 BQH589825:BQI589826 CAD589825:CAE589826 CJZ589825:CKA589826 CTV589825:CTW589826 DDR589825:DDS589826 DNN589825:DNO589826 DXJ589825:DXK589826 EHF589825:EHG589826 ERB589825:ERC589826 FAX589825:FAY589826 FKT589825:FKU589826 FUP589825:FUQ589826 GEL589825:GEM589826 GOH589825:GOI589826 GYD589825:GYE589826 HHZ589825:HIA589826 HRV589825:HRW589826 IBR589825:IBS589826 ILN589825:ILO589826 IVJ589825:IVK589826 JFF589825:JFG589826 JPB589825:JPC589826 JYX589825:JYY589826 KIT589825:KIU589826 KSP589825:KSQ589826 LCL589825:LCM589826 LMH589825:LMI589826 LWD589825:LWE589826 MFZ589825:MGA589826 MPV589825:MPW589826 MZR589825:MZS589826 NJN589825:NJO589826 NTJ589825:NTK589826 ODF589825:ODG589826 ONB589825:ONC589826 OWX589825:OWY589826 PGT589825:PGU589826 PQP589825:PQQ589826 QAL589825:QAM589826 QKH589825:QKI589826 QUD589825:QUE589826 RDZ589825:REA589826 RNV589825:RNW589826 RXR589825:RXS589826 SHN589825:SHO589826 SRJ589825:SRK589826 TBF589825:TBG589826 TLB589825:TLC589826 TUX589825:TUY589826 UET589825:UEU589826 UOP589825:UOQ589826 UYL589825:UYM589826 VIH589825:VII589826 VSD589825:VSE589826 WBZ589825:WCA589826 WLV589825:WLW589826 WVR589825:WVS589826 PGT983008:PGU983008 JF655361:JG655362 TB655361:TC655362 ACX655361:ACY655362 AMT655361:AMU655362 AWP655361:AWQ655362 BGL655361:BGM655362 BQH655361:BQI655362 CAD655361:CAE655362 CJZ655361:CKA655362 CTV655361:CTW655362 DDR655361:DDS655362 DNN655361:DNO655362 DXJ655361:DXK655362 EHF655361:EHG655362 ERB655361:ERC655362 FAX655361:FAY655362 FKT655361:FKU655362 FUP655361:FUQ655362 GEL655361:GEM655362 GOH655361:GOI655362 GYD655361:GYE655362 HHZ655361:HIA655362 HRV655361:HRW655362 IBR655361:IBS655362 ILN655361:ILO655362 IVJ655361:IVK655362 JFF655361:JFG655362 JPB655361:JPC655362 JYX655361:JYY655362 KIT655361:KIU655362 KSP655361:KSQ655362 LCL655361:LCM655362 LMH655361:LMI655362 LWD655361:LWE655362 MFZ655361:MGA655362 MPV655361:MPW655362 MZR655361:MZS655362 NJN655361:NJO655362 NTJ655361:NTK655362 ODF655361:ODG655362 ONB655361:ONC655362 OWX655361:OWY655362 PGT655361:PGU655362 PQP655361:PQQ655362 QAL655361:QAM655362 QKH655361:QKI655362 QUD655361:QUE655362 RDZ655361:REA655362 RNV655361:RNW655362 RXR655361:RXS655362 SHN655361:SHO655362 SRJ655361:SRK655362 TBF655361:TBG655362 TLB655361:TLC655362 TUX655361:TUY655362 UET655361:UEU655362 UOP655361:UOQ655362 UYL655361:UYM655362 VIH655361:VII655362 VSD655361:VSE655362 WBZ655361:WCA655362 WLV655361:WLW655362 WVR655361:WVS655362 PQP983008:PQQ983008 JF720897:JG720898 TB720897:TC720898 ACX720897:ACY720898 AMT720897:AMU720898 AWP720897:AWQ720898 BGL720897:BGM720898 BQH720897:BQI720898 CAD720897:CAE720898 CJZ720897:CKA720898 CTV720897:CTW720898 DDR720897:DDS720898 DNN720897:DNO720898 DXJ720897:DXK720898 EHF720897:EHG720898 ERB720897:ERC720898 FAX720897:FAY720898 FKT720897:FKU720898 FUP720897:FUQ720898 GEL720897:GEM720898 GOH720897:GOI720898 GYD720897:GYE720898 HHZ720897:HIA720898 HRV720897:HRW720898 IBR720897:IBS720898 ILN720897:ILO720898 IVJ720897:IVK720898 JFF720897:JFG720898 JPB720897:JPC720898 JYX720897:JYY720898 KIT720897:KIU720898 KSP720897:KSQ720898 LCL720897:LCM720898 LMH720897:LMI720898 LWD720897:LWE720898 MFZ720897:MGA720898 MPV720897:MPW720898 MZR720897:MZS720898 NJN720897:NJO720898 NTJ720897:NTK720898 ODF720897:ODG720898 ONB720897:ONC720898 OWX720897:OWY720898 PGT720897:PGU720898 PQP720897:PQQ720898 QAL720897:QAM720898 QKH720897:QKI720898 QUD720897:QUE720898 RDZ720897:REA720898 RNV720897:RNW720898 RXR720897:RXS720898 SHN720897:SHO720898 SRJ720897:SRK720898 TBF720897:TBG720898 TLB720897:TLC720898 TUX720897:TUY720898 UET720897:UEU720898 UOP720897:UOQ720898 UYL720897:UYM720898 VIH720897:VII720898 VSD720897:VSE720898 WBZ720897:WCA720898 WLV720897:WLW720898 WVR720897:WVS720898 QAL983008:QAM983008 JF786433:JG786434 TB786433:TC786434 ACX786433:ACY786434 AMT786433:AMU786434 AWP786433:AWQ786434 BGL786433:BGM786434 BQH786433:BQI786434 CAD786433:CAE786434 CJZ786433:CKA786434 CTV786433:CTW786434 DDR786433:DDS786434 DNN786433:DNO786434 DXJ786433:DXK786434 EHF786433:EHG786434 ERB786433:ERC786434 FAX786433:FAY786434 FKT786433:FKU786434 FUP786433:FUQ786434 GEL786433:GEM786434 GOH786433:GOI786434 GYD786433:GYE786434 HHZ786433:HIA786434 HRV786433:HRW786434 IBR786433:IBS786434 ILN786433:ILO786434 IVJ786433:IVK786434 JFF786433:JFG786434 JPB786433:JPC786434 JYX786433:JYY786434 KIT786433:KIU786434 KSP786433:KSQ786434 LCL786433:LCM786434 LMH786433:LMI786434 LWD786433:LWE786434 MFZ786433:MGA786434 MPV786433:MPW786434 MZR786433:MZS786434 NJN786433:NJO786434 NTJ786433:NTK786434 ODF786433:ODG786434 ONB786433:ONC786434 OWX786433:OWY786434 PGT786433:PGU786434 PQP786433:PQQ786434 QAL786433:QAM786434 QKH786433:QKI786434 QUD786433:QUE786434 RDZ786433:REA786434 RNV786433:RNW786434 RXR786433:RXS786434 SHN786433:SHO786434 SRJ786433:SRK786434 TBF786433:TBG786434 TLB786433:TLC786434 TUX786433:TUY786434 UET786433:UEU786434 UOP786433:UOQ786434 UYL786433:UYM786434 VIH786433:VII786434 VSD786433:VSE786434 WBZ786433:WCA786434 WLV786433:WLW786434 WVR786433:WVS786434 QKH983008:QKI983008 JF851969:JG851970 TB851969:TC851970 ACX851969:ACY851970 AMT851969:AMU851970 AWP851969:AWQ851970 BGL851969:BGM851970 BQH851969:BQI851970 CAD851969:CAE851970 CJZ851969:CKA851970 CTV851969:CTW851970 DDR851969:DDS851970 DNN851969:DNO851970 DXJ851969:DXK851970 EHF851969:EHG851970 ERB851969:ERC851970 FAX851969:FAY851970 FKT851969:FKU851970 FUP851969:FUQ851970 GEL851969:GEM851970 GOH851969:GOI851970 GYD851969:GYE851970 HHZ851969:HIA851970 HRV851969:HRW851970 IBR851969:IBS851970 ILN851969:ILO851970 IVJ851969:IVK851970 JFF851969:JFG851970 JPB851969:JPC851970 JYX851969:JYY851970 KIT851969:KIU851970 KSP851969:KSQ851970 LCL851969:LCM851970 LMH851969:LMI851970 LWD851969:LWE851970 MFZ851969:MGA851970 MPV851969:MPW851970 MZR851969:MZS851970 NJN851969:NJO851970 NTJ851969:NTK851970 ODF851969:ODG851970 ONB851969:ONC851970 OWX851969:OWY851970 PGT851969:PGU851970 PQP851969:PQQ851970 QAL851969:QAM851970 QKH851969:QKI851970 QUD851969:QUE851970 RDZ851969:REA851970 RNV851969:RNW851970 RXR851969:RXS851970 SHN851969:SHO851970 SRJ851969:SRK851970 TBF851969:TBG851970 TLB851969:TLC851970 TUX851969:TUY851970 UET851969:UEU851970 UOP851969:UOQ851970 UYL851969:UYM851970 VIH851969:VII851970 VSD851969:VSE851970 WBZ851969:WCA851970 WLV851969:WLW851970 WVR851969:WVS851970 QUD983008:QUE983008 JF917505:JG917506 TB917505:TC917506 ACX917505:ACY917506 AMT917505:AMU917506 AWP917505:AWQ917506 BGL917505:BGM917506 BQH917505:BQI917506 CAD917505:CAE917506 CJZ917505:CKA917506 CTV917505:CTW917506 DDR917505:DDS917506 DNN917505:DNO917506 DXJ917505:DXK917506 EHF917505:EHG917506 ERB917505:ERC917506 FAX917505:FAY917506 FKT917505:FKU917506 FUP917505:FUQ917506 GEL917505:GEM917506 GOH917505:GOI917506 GYD917505:GYE917506 HHZ917505:HIA917506 HRV917505:HRW917506 IBR917505:IBS917506 ILN917505:ILO917506 IVJ917505:IVK917506 JFF917505:JFG917506 JPB917505:JPC917506 JYX917505:JYY917506 KIT917505:KIU917506 KSP917505:KSQ917506 LCL917505:LCM917506 LMH917505:LMI917506 LWD917505:LWE917506 MFZ917505:MGA917506 MPV917505:MPW917506 MZR917505:MZS917506 NJN917505:NJO917506 NTJ917505:NTK917506 ODF917505:ODG917506 ONB917505:ONC917506 OWX917505:OWY917506 PGT917505:PGU917506 PQP917505:PQQ917506 QAL917505:QAM917506 QKH917505:QKI917506 QUD917505:QUE917506 RDZ917505:REA917506 RNV917505:RNW917506 RXR917505:RXS917506 SHN917505:SHO917506 SRJ917505:SRK917506 TBF917505:TBG917506 TLB917505:TLC917506 TUX917505:TUY917506 UET917505:UEU917506 UOP917505:UOQ917506 UYL917505:UYM917506 VIH917505:VII917506 VSD917505:VSE917506 WBZ917505:WCA917506 WLV917505:WLW917506 WVR917505:WVS917506 RDZ983008:REA983008 JF983041:JG983042 TB983041:TC983042 ACX983041:ACY983042 AMT983041:AMU983042 AWP983041:AWQ983042 BGL983041:BGM983042 BQH983041:BQI983042 CAD983041:CAE983042 CJZ983041:CKA983042 CTV983041:CTW983042 DDR983041:DDS983042 DNN983041:DNO983042 DXJ983041:DXK983042 EHF983041:EHG983042 ERB983041:ERC983042 FAX983041:FAY983042 FKT983041:FKU983042 FUP983041:FUQ983042 GEL983041:GEM983042 GOH983041:GOI983042 GYD983041:GYE983042 HHZ983041:HIA983042 HRV983041:HRW983042 IBR983041:IBS983042 ILN983041:ILO983042 IVJ983041:IVK983042 JFF983041:JFG983042 JPB983041:JPC983042 JYX983041:JYY983042 KIT983041:KIU983042 KSP983041:KSQ983042 LCL983041:LCM983042 LMH983041:LMI983042 LWD983041:LWE983042 MFZ983041:MGA983042 MPV983041:MPW983042 MZR983041:MZS983042 NJN983041:NJO983042 NTJ983041:NTK983042 ODF983041:ODG983042 ONB983041:ONC983042 OWX983041:OWY983042 PGT983041:PGU983042 PQP983041:PQQ983042 QAL983041:QAM983042 QKH983041:QKI983042 QUD983041:QUE983042 RDZ983041:REA983042 RNV983041:RNW983042 RXR983041:RXS983042 SHN983041:SHO983042 SRJ983041:SRK983042 TBF983041:TBG983042 TLB983041:TLC983042 TUX983041:TUY983042 UET983041:UEU983042 UOP983041:UOQ983042 UYL983041:UYM983042 VIH983041:VII983042 VSD983041:VSE983042 WBZ983041:WCA983042 WLV983041:WLW983042 WVR983041:WVS983042 RNV983008:RNW983008 JF65504:JG65504 TB65504:TC65504 ACX65504:ACY65504 AMT65504:AMU65504 AWP65504:AWQ65504 BGL65504:BGM65504 BQH65504:BQI65504 CAD65504:CAE65504 CJZ65504:CKA65504 CTV65504:CTW65504 DDR65504:DDS65504 DNN65504:DNO65504 DXJ65504:DXK65504 EHF65504:EHG65504 ERB65504:ERC65504 FAX65504:FAY65504 FKT65504:FKU65504 FUP65504:FUQ65504 GEL65504:GEM65504 GOH65504:GOI65504 GYD65504:GYE65504 HHZ65504:HIA65504 HRV65504:HRW65504 IBR65504:IBS65504 ILN65504:ILO65504 IVJ65504:IVK65504 JFF65504:JFG65504 JPB65504:JPC65504 JYX65504:JYY65504 KIT65504:KIU65504 KSP65504:KSQ65504 LCL65504:LCM65504 LMH65504:LMI65504 LWD65504:LWE65504 MFZ65504:MGA65504 MPV65504:MPW65504 MZR65504:MZS65504 NJN65504:NJO65504 NTJ65504:NTK65504 ODF65504:ODG65504 ONB65504:ONC65504 OWX65504:OWY65504 PGT65504:PGU65504 PQP65504:PQQ65504 QAL65504:QAM65504 QKH65504:QKI65504 QUD65504:QUE65504 RDZ65504:REA65504 RNV65504:RNW65504 RXR65504:RXS65504 SHN65504:SHO65504 SRJ65504:SRK65504 TBF65504:TBG65504 TLB65504:TLC65504 TUX65504:TUY65504 UET65504:UEU65504 UOP65504:UOQ65504 UYL65504:UYM65504 VIH65504:VII65504 VSD65504:VSE65504 WBZ65504:WCA65504 WLV65504:WLW65504 WVR65504:WVS65504 RXR983008:RXS983008 JF131040:JG131040 TB131040:TC131040 ACX131040:ACY131040 AMT131040:AMU131040 AWP131040:AWQ131040 BGL131040:BGM131040 BQH131040:BQI131040 CAD131040:CAE131040 CJZ131040:CKA131040 CTV131040:CTW131040 DDR131040:DDS131040 DNN131040:DNO131040 DXJ131040:DXK131040 EHF131040:EHG131040 ERB131040:ERC131040 FAX131040:FAY131040 FKT131040:FKU131040 FUP131040:FUQ131040 GEL131040:GEM131040 GOH131040:GOI131040 GYD131040:GYE131040 HHZ131040:HIA131040 HRV131040:HRW131040 IBR131040:IBS131040 ILN131040:ILO131040 IVJ131040:IVK131040 JFF131040:JFG131040 JPB131040:JPC131040 JYX131040:JYY131040 KIT131040:KIU131040 KSP131040:KSQ131040 LCL131040:LCM131040 LMH131040:LMI131040 LWD131040:LWE131040 MFZ131040:MGA131040 MPV131040:MPW131040 MZR131040:MZS131040 NJN131040:NJO131040 NTJ131040:NTK131040 ODF131040:ODG131040 ONB131040:ONC131040 OWX131040:OWY131040 PGT131040:PGU131040 PQP131040:PQQ131040 QAL131040:QAM131040 QKH131040:QKI131040 QUD131040:QUE131040 RDZ131040:REA131040 RNV131040:RNW131040 RXR131040:RXS131040 SHN131040:SHO131040 SRJ131040:SRK131040 TBF131040:TBG131040 TLB131040:TLC131040 TUX131040:TUY131040 UET131040:UEU131040 UOP131040:UOQ131040 UYL131040:UYM131040 VIH131040:VII131040 VSD131040:VSE131040 WBZ131040:WCA131040 WLV131040:WLW131040 WVR131040:WVS131040 SHN983008:SHO983008 JF196576:JG196576 TB196576:TC196576 ACX196576:ACY196576 AMT196576:AMU196576 AWP196576:AWQ196576 BGL196576:BGM196576 BQH196576:BQI196576 CAD196576:CAE196576 CJZ196576:CKA196576 CTV196576:CTW196576 DDR196576:DDS196576 DNN196576:DNO196576 DXJ196576:DXK196576 EHF196576:EHG196576 ERB196576:ERC196576 FAX196576:FAY196576 FKT196576:FKU196576 FUP196576:FUQ196576 GEL196576:GEM196576 GOH196576:GOI196576 GYD196576:GYE196576 HHZ196576:HIA196576 HRV196576:HRW196576 IBR196576:IBS196576 ILN196576:ILO196576 IVJ196576:IVK196576 JFF196576:JFG196576 JPB196576:JPC196576 JYX196576:JYY196576 KIT196576:KIU196576 KSP196576:KSQ196576 LCL196576:LCM196576 LMH196576:LMI196576 LWD196576:LWE196576 MFZ196576:MGA196576 MPV196576:MPW196576 MZR196576:MZS196576 NJN196576:NJO196576 NTJ196576:NTK196576 ODF196576:ODG196576 ONB196576:ONC196576 OWX196576:OWY196576 PGT196576:PGU196576 PQP196576:PQQ196576 QAL196576:QAM196576 QKH196576:QKI196576 QUD196576:QUE196576 RDZ196576:REA196576 RNV196576:RNW196576 RXR196576:RXS196576 SHN196576:SHO196576 SRJ196576:SRK196576 TBF196576:TBG196576 TLB196576:TLC196576 TUX196576:TUY196576 UET196576:UEU196576 UOP196576:UOQ196576 UYL196576:UYM196576 VIH196576:VII196576 VSD196576:VSE196576 WBZ196576:WCA196576 WLV196576:WLW196576 WVR196576:WVS196576 SRJ983008:SRK983008 JF262112:JG262112 TB262112:TC262112 ACX262112:ACY262112 AMT262112:AMU262112 AWP262112:AWQ262112 BGL262112:BGM262112 BQH262112:BQI262112 CAD262112:CAE262112 CJZ262112:CKA262112 CTV262112:CTW262112 DDR262112:DDS262112 DNN262112:DNO262112 DXJ262112:DXK262112 EHF262112:EHG262112 ERB262112:ERC262112 FAX262112:FAY262112 FKT262112:FKU262112 FUP262112:FUQ262112 GEL262112:GEM262112 GOH262112:GOI262112 GYD262112:GYE262112 HHZ262112:HIA262112 HRV262112:HRW262112 IBR262112:IBS262112 ILN262112:ILO262112 IVJ262112:IVK262112 JFF262112:JFG262112 JPB262112:JPC262112 JYX262112:JYY262112 KIT262112:KIU262112 KSP262112:KSQ262112 LCL262112:LCM262112 LMH262112:LMI262112 LWD262112:LWE262112 MFZ262112:MGA262112 MPV262112:MPW262112 MZR262112:MZS262112 NJN262112:NJO262112 NTJ262112:NTK262112 ODF262112:ODG262112 ONB262112:ONC262112 OWX262112:OWY262112 PGT262112:PGU262112 PQP262112:PQQ262112 QAL262112:QAM262112 QKH262112:QKI262112 QUD262112:QUE262112 RDZ262112:REA262112 RNV262112:RNW262112 RXR262112:RXS262112 SHN262112:SHO262112 SRJ262112:SRK262112 TBF262112:TBG262112 TLB262112:TLC262112 TUX262112:TUY262112 UET262112:UEU262112 UOP262112:UOQ262112 UYL262112:UYM262112 VIH262112:VII262112 VSD262112:VSE262112 WBZ262112:WCA262112 WLV262112:WLW262112 WVR262112:WVS262112 TBF983008:TBG983008 JF327648:JG327648 TB327648:TC327648 ACX327648:ACY327648 AMT327648:AMU327648 AWP327648:AWQ327648 BGL327648:BGM327648 BQH327648:BQI327648 CAD327648:CAE327648 CJZ327648:CKA327648 CTV327648:CTW327648 DDR327648:DDS327648 DNN327648:DNO327648 DXJ327648:DXK327648 EHF327648:EHG327648 ERB327648:ERC327648 FAX327648:FAY327648 FKT327648:FKU327648 FUP327648:FUQ327648 GEL327648:GEM327648 GOH327648:GOI327648 GYD327648:GYE327648 HHZ327648:HIA327648 HRV327648:HRW327648 IBR327648:IBS327648 ILN327648:ILO327648 IVJ327648:IVK327648 JFF327648:JFG327648 JPB327648:JPC327648 JYX327648:JYY327648 KIT327648:KIU327648 KSP327648:KSQ327648 LCL327648:LCM327648 LMH327648:LMI327648 LWD327648:LWE327648 MFZ327648:MGA327648 MPV327648:MPW327648 MZR327648:MZS327648 NJN327648:NJO327648 NTJ327648:NTK327648 ODF327648:ODG327648 ONB327648:ONC327648 OWX327648:OWY327648 PGT327648:PGU327648 PQP327648:PQQ327648 QAL327648:QAM327648 QKH327648:QKI327648 QUD327648:QUE327648 RDZ327648:REA327648 RNV327648:RNW327648 RXR327648:RXS327648 SHN327648:SHO327648 SRJ327648:SRK327648 TBF327648:TBG327648 TLB327648:TLC327648 TUX327648:TUY327648 UET327648:UEU327648 UOP327648:UOQ327648 UYL327648:UYM327648 VIH327648:VII327648 VSD327648:VSE327648 WBZ327648:WCA327648 WLV327648:WLW327648 WVR327648:WVS327648 TLB983008:TLC983008 JF393184:JG393184 TB393184:TC393184 ACX393184:ACY393184 AMT393184:AMU393184 AWP393184:AWQ393184 BGL393184:BGM393184 BQH393184:BQI393184 CAD393184:CAE393184 CJZ393184:CKA393184 CTV393184:CTW393184 DDR393184:DDS393184 DNN393184:DNO393184 DXJ393184:DXK393184 EHF393184:EHG393184 ERB393184:ERC393184 FAX393184:FAY393184 FKT393184:FKU393184 FUP393184:FUQ393184 GEL393184:GEM393184 GOH393184:GOI393184 GYD393184:GYE393184 HHZ393184:HIA393184 HRV393184:HRW393184 IBR393184:IBS393184 ILN393184:ILO393184 IVJ393184:IVK393184 JFF393184:JFG393184 JPB393184:JPC393184 JYX393184:JYY393184 KIT393184:KIU393184 KSP393184:KSQ393184 LCL393184:LCM393184 LMH393184:LMI393184 LWD393184:LWE393184 MFZ393184:MGA393184 MPV393184:MPW393184 MZR393184:MZS393184 NJN393184:NJO393184 NTJ393184:NTK393184 ODF393184:ODG393184 ONB393184:ONC393184 OWX393184:OWY393184 PGT393184:PGU393184 PQP393184:PQQ393184 QAL393184:QAM393184 QKH393184:QKI393184 QUD393184:QUE393184 RDZ393184:REA393184 RNV393184:RNW393184 RXR393184:RXS393184 SHN393184:SHO393184 SRJ393184:SRK393184 TBF393184:TBG393184 TLB393184:TLC393184 TUX393184:TUY393184 UET393184:UEU393184 UOP393184:UOQ393184 UYL393184:UYM393184 VIH393184:VII393184 VSD393184:VSE393184 WBZ393184:WCA393184 WLV393184:WLW393184 WVR393184:WVS393184 TUX983008:TUY983008 JF458720:JG458720 TB458720:TC458720 ACX458720:ACY458720 AMT458720:AMU458720 AWP458720:AWQ458720 BGL458720:BGM458720 BQH458720:BQI458720 CAD458720:CAE458720 CJZ458720:CKA458720 CTV458720:CTW458720 DDR458720:DDS458720 DNN458720:DNO458720 DXJ458720:DXK458720 EHF458720:EHG458720 ERB458720:ERC458720 FAX458720:FAY458720 FKT458720:FKU458720 FUP458720:FUQ458720 GEL458720:GEM458720 GOH458720:GOI458720 GYD458720:GYE458720 HHZ458720:HIA458720 HRV458720:HRW458720 IBR458720:IBS458720 ILN458720:ILO458720 IVJ458720:IVK458720 JFF458720:JFG458720 JPB458720:JPC458720 JYX458720:JYY458720 KIT458720:KIU458720 KSP458720:KSQ458720 LCL458720:LCM458720 LMH458720:LMI458720 LWD458720:LWE458720 MFZ458720:MGA458720 MPV458720:MPW458720 MZR458720:MZS458720 NJN458720:NJO458720 NTJ458720:NTK458720 ODF458720:ODG458720 ONB458720:ONC458720 OWX458720:OWY458720 PGT458720:PGU458720 PQP458720:PQQ458720 QAL458720:QAM458720 QKH458720:QKI458720 QUD458720:QUE458720 RDZ458720:REA458720 RNV458720:RNW458720 RXR458720:RXS458720 SHN458720:SHO458720 SRJ458720:SRK458720 TBF458720:TBG458720 TLB458720:TLC458720 TUX458720:TUY458720 UET458720:UEU458720 UOP458720:UOQ458720 UYL458720:UYM458720 VIH458720:VII458720 VSD458720:VSE458720 WBZ458720:WCA458720 WLV458720:WLW458720 WVR458720:WVS458720 UET983008:UEU983008 JF524256:JG524256 TB524256:TC524256 ACX524256:ACY524256 AMT524256:AMU524256 AWP524256:AWQ524256 BGL524256:BGM524256 BQH524256:BQI524256 CAD524256:CAE524256 CJZ524256:CKA524256 CTV524256:CTW524256 DDR524256:DDS524256 DNN524256:DNO524256 DXJ524256:DXK524256 EHF524256:EHG524256 ERB524256:ERC524256 FAX524256:FAY524256 FKT524256:FKU524256 FUP524256:FUQ524256 GEL524256:GEM524256 GOH524256:GOI524256 GYD524256:GYE524256 HHZ524256:HIA524256 HRV524256:HRW524256 IBR524256:IBS524256 ILN524256:ILO524256 IVJ524256:IVK524256 JFF524256:JFG524256 JPB524256:JPC524256 JYX524256:JYY524256 KIT524256:KIU524256 KSP524256:KSQ524256 LCL524256:LCM524256 LMH524256:LMI524256 LWD524256:LWE524256 MFZ524256:MGA524256 MPV524256:MPW524256 MZR524256:MZS524256 NJN524256:NJO524256 NTJ524256:NTK524256 ODF524256:ODG524256 ONB524256:ONC524256 OWX524256:OWY524256 PGT524256:PGU524256 PQP524256:PQQ524256 QAL524256:QAM524256 QKH524256:QKI524256 QUD524256:QUE524256 RDZ524256:REA524256 RNV524256:RNW524256 RXR524256:RXS524256 SHN524256:SHO524256 SRJ524256:SRK524256 TBF524256:TBG524256 TLB524256:TLC524256 TUX524256:TUY524256 UET524256:UEU524256 UOP524256:UOQ524256 UYL524256:UYM524256 VIH524256:VII524256 VSD524256:VSE524256 WBZ524256:WCA524256 WLV524256:WLW524256 WVR524256:WVS524256 UOP983008:UOQ983008 JF589792:JG589792 TB589792:TC589792 ACX589792:ACY589792 AMT589792:AMU589792 AWP589792:AWQ589792 BGL589792:BGM589792 BQH589792:BQI589792 CAD589792:CAE589792 CJZ589792:CKA589792 CTV589792:CTW589792 DDR589792:DDS589792 DNN589792:DNO589792 DXJ589792:DXK589792 EHF589792:EHG589792 ERB589792:ERC589792 FAX589792:FAY589792 FKT589792:FKU589792 FUP589792:FUQ589792 GEL589792:GEM589792 GOH589792:GOI589792 GYD589792:GYE589792 HHZ589792:HIA589792 HRV589792:HRW589792 IBR589792:IBS589792 ILN589792:ILO589792 IVJ589792:IVK589792 JFF589792:JFG589792 JPB589792:JPC589792 JYX589792:JYY589792 KIT589792:KIU589792 KSP589792:KSQ589792 LCL589792:LCM589792 LMH589792:LMI589792 LWD589792:LWE589792 MFZ589792:MGA589792 MPV589792:MPW589792 MZR589792:MZS589792 NJN589792:NJO589792 NTJ589792:NTK589792 ODF589792:ODG589792 ONB589792:ONC589792 OWX589792:OWY589792 PGT589792:PGU589792 PQP589792:PQQ589792 QAL589792:QAM589792 QKH589792:QKI589792 QUD589792:QUE589792 RDZ589792:REA589792 RNV589792:RNW589792 RXR589792:RXS589792 SHN589792:SHO589792 SRJ589792:SRK589792 TBF589792:TBG589792 TLB589792:TLC589792 TUX589792:TUY589792 UET589792:UEU589792 UOP589792:UOQ589792 UYL589792:UYM589792 VIH589792:VII589792 VSD589792:VSE589792 WBZ589792:WCA589792 WLV589792:WLW589792 WVR589792:WVS589792 UYL983008:UYM983008 JF655328:JG655328 TB655328:TC655328 ACX655328:ACY655328 AMT655328:AMU655328 AWP655328:AWQ655328 BGL655328:BGM655328 BQH655328:BQI655328 CAD655328:CAE655328 CJZ655328:CKA655328 CTV655328:CTW655328 DDR655328:DDS655328 DNN655328:DNO655328 DXJ655328:DXK655328 EHF655328:EHG655328 ERB655328:ERC655328 FAX655328:FAY655328 FKT655328:FKU655328 FUP655328:FUQ655328 GEL655328:GEM655328 GOH655328:GOI655328 GYD655328:GYE655328 HHZ655328:HIA655328 HRV655328:HRW655328 IBR655328:IBS655328 ILN655328:ILO655328 IVJ655328:IVK655328 JFF655328:JFG655328 JPB655328:JPC655328 JYX655328:JYY655328 KIT655328:KIU655328 KSP655328:KSQ655328 LCL655328:LCM655328 LMH655328:LMI655328 LWD655328:LWE655328 MFZ655328:MGA655328 MPV655328:MPW655328 MZR655328:MZS655328 NJN655328:NJO655328 NTJ655328:NTK655328 ODF655328:ODG655328 ONB655328:ONC655328 OWX655328:OWY655328 PGT655328:PGU655328 PQP655328:PQQ655328 QAL655328:QAM655328 QKH655328:QKI655328 QUD655328:QUE655328 RDZ655328:REA655328 RNV655328:RNW655328 RXR655328:RXS655328 SHN655328:SHO655328 SRJ655328:SRK655328 TBF655328:TBG655328 TLB655328:TLC655328 TUX655328:TUY655328 UET655328:UEU655328 UOP655328:UOQ655328 UYL655328:UYM655328 VIH655328:VII655328 VSD655328:VSE655328 WBZ655328:WCA655328 WLV655328:WLW655328 WVR655328:WVS655328 VIH983008:VII983008 JF720864:JG720864 TB720864:TC720864 ACX720864:ACY720864 AMT720864:AMU720864 AWP720864:AWQ720864 BGL720864:BGM720864 BQH720864:BQI720864 CAD720864:CAE720864 CJZ720864:CKA720864 CTV720864:CTW720864 DDR720864:DDS720864 DNN720864:DNO720864 DXJ720864:DXK720864 EHF720864:EHG720864 ERB720864:ERC720864 FAX720864:FAY720864 FKT720864:FKU720864 FUP720864:FUQ720864 GEL720864:GEM720864 GOH720864:GOI720864 GYD720864:GYE720864 HHZ720864:HIA720864 HRV720864:HRW720864 IBR720864:IBS720864 ILN720864:ILO720864 IVJ720864:IVK720864 JFF720864:JFG720864 JPB720864:JPC720864 JYX720864:JYY720864 KIT720864:KIU720864 KSP720864:KSQ720864 LCL720864:LCM720864 LMH720864:LMI720864 LWD720864:LWE720864 MFZ720864:MGA720864 MPV720864:MPW720864 MZR720864:MZS720864 NJN720864:NJO720864 NTJ720864:NTK720864 ODF720864:ODG720864 ONB720864:ONC720864 OWX720864:OWY720864 PGT720864:PGU720864 PQP720864:PQQ720864 QAL720864:QAM720864 QKH720864:QKI720864 QUD720864:QUE720864 RDZ720864:REA720864 RNV720864:RNW720864 RXR720864:RXS720864 SHN720864:SHO720864 SRJ720864:SRK720864 TBF720864:TBG720864 TLB720864:TLC720864 TUX720864:TUY720864 UET720864:UEU720864 UOP720864:UOQ720864 UYL720864:UYM720864 VIH720864:VII720864 VSD720864:VSE720864 WBZ720864:WCA720864 WLV720864:WLW720864 WVR720864:WVS720864 VSD983008:VSE983008 JF786400:JG786400 TB786400:TC786400 ACX786400:ACY786400 AMT786400:AMU786400 AWP786400:AWQ786400 BGL786400:BGM786400 BQH786400:BQI786400 CAD786400:CAE786400 CJZ786400:CKA786400 CTV786400:CTW786400 DDR786400:DDS786400 DNN786400:DNO786400 DXJ786400:DXK786400 EHF786400:EHG786400 ERB786400:ERC786400 FAX786400:FAY786400 FKT786400:FKU786400 FUP786400:FUQ786400 GEL786400:GEM786400 GOH786400:GOI786400 GYD786400:GYE786400 HHZ786400:HIA786400 HRV786400:HRW786400 IBR786400:IBS786400 ILN786400:ILO786400 IVJ786400:IVK786400 JFF786400:JFG786400 JPB786400:JPC786400 JYX786400:JYY786400 KIT786400:KIU786400 KSP786400:KSQ786400 LCL786400:LCM786400 LMH786400:LMI786400 LWD786400:LWE786400 MFZ786400:MGA786400 MPV786400:MPW786400 MZR786400:MZS786400 NJN786400:NJO786400 NTJ786400:NTK786400 ODF786400:ODG786400 ONB786400:ONC786400 OWX786400:OWY786400 PGT786400:PGU786400 PQP786400:PQQ786400 QAL786400:QAM786400 QKH786400:QKI786400 QUD786400:QUE786400 RDZ786400:REA786400 RNV786400:RNW786400 RXR786400:RXS786400 SHN786400:SHO786400 SRJ786400:SRK786400 TBF786400:TBG786400 TLB786400:TLC786400 TUX786400:TUY786400 UET786400:UEU786400 UOP786400:UOQ786400 UYL786400:UYM786400 VIH786400:VII786400 VSD786400:VSE786400 WBZ786400:WCA786400 WLV786400:WLW786400 WVR786400:WVS786400 WBZ983008:WCA983008 JF851936:JG851936 TB851936:TC851936 ACX851936:ACY851936 AMT851936:AMU851936 AWP851936:AWQ851936 BGL851936:BGM851936 BQH851936:BQI851936 CAD851936:CAE851936 CJZ851936:CKA851936 CTV851936:CTW851936 DDR851936:DDS851936 DNN851936:DNO851936 DXJ851936:DXK851936 EHF851936:EHG851936 ERB851936:ERC851936 FAX851936:FAY851936 FKT851936:FKU851936 FUP851936:FUQ851936 GEL851936:GEM851936 GOH851936:GOI851936 GYD851936:GYE851936 HHZ851936:HIA851936 HRV851936:HRW851936 IBR851936:IBS851936 ILN851936:ILO851936 IVJ851936:IVK851936 JFF851936:JFG851936 JPB851936:JPC851936 JYX851936:JYY851936 KIT851936:KIU851936 KSP851936:KSQ851936 LCL851936:LCM851936 LMH851936:LMI851936 LWD851936:LWE851936 MFZ851936:MGA851936 MPV851936:MPW851936 MZR851936:MZS851936 NJN851936:NJO851936 NTJ851936:NTK851936 ODF851936:ODG851936 ONB851936:ONC851936 OWX851936:OWY851936 PGT851936:PGU851936 PQP851936:PQQ851936 QAL851936:QAM851936 QKH851936:QKI851936 QUD851936:QUE851936 RDZ851936:REA851936 RNV851936:RNW851936 RXR851936:RXS851936 SHN851936:SHO851936 SRJ851936:SRK851936 TBF851936:TBG851936 TLB851936:TLC851936 TUX851936:TUY851936 UET851936:UEU851936 UOP851936:UOQ851936 UYL851936:UYM851936 VIH851936:VII851936 VSD851936:VSE851936 WBZ851936:WCA851936 WLV851936:WLW851936 WVR851936:WVS851936 WLV983008:WLW983008 JF917472:JG917472 TB917472:TC917472 ACX917472:ACY917472 AMT917472:AMU917472 AWP917472:AWQ917472 BGL917472:BGM917472 BQH917472:BQI917472 CAD917472:CAE917472 CJZ917472:CKA917472 CTV917472:CTW917472 DDR917472:DDS917472 DNN917472:DNO917472 DXJ917472:DXK917472 EHF917472:EHG917472 ERB917472:ERC917472 FAX917472:FAY917472 FKT917472:FKU917472 FUP917472:FUQ917472 GEL917472:GEM917472 GOH917472:GOI917472 GYD917472:GYE917472 HHZ917472:HIA917472 HRV917472:HRW917472 IBR917472:IBS917472 ILN917472:ILO917472 IVJ917472:IVK917472 JFF917472:JFG917472 JPB917472:JPC917472 JYX917472:JYY917472 KIT917472:KIU917472 KSP917472:KSQ917472 LCL917472:LCM917472 LMH917472:LMI917472 LWD917472:LWE917472 MFZ917472:MGA917472 MPV917472:MPW917472 MZR917472:MZS917472 NJN917472:NJO917472 NTJ917472:NTK917472 ODF917472:ODG917472 ONB917472:ONC917472 OWX917472:OWY917472 PGT917472:PGU917472 PQP917472:PQQ917472 QAL917472:QAM917472 QKH917472:QKI917472 QUD917472:QUE917472 RDZ917472:REA917472 RNV917472:RNW917472 RXR917472:RXS917472 SHN917472:SHO917472 SRJ917472:SRK917472 TBF917472:TBG917472 TLB917472:TLC917472 TUX917472:TUY917472 UET917472:UEU917472 UOP917472:UOQ917472 UYL917472:UYM917472 VIH917472:VII917472 VSD917472:VSE917472 WBZ917472:WCA917472 WLV917472:WLW917472 WVR917472:WVS917472 WVR983008:WVS983008 JF983008:JG983008 TB983008:TC983008 ACX983008:ACY983008 AMT983008:AMU983008 AWP983008:AWQ983008 BGL983008:BGM983008 BQH983008:BQI983008 CAD983008:CAE983008 CJZ983008:CKA983008 CTV983008:CTW983008 DDR983008:DDS983008 DNN983008:DNO983008 DXJ983008:DXK983008 EHF983008:EHG983008 ERB983008:ERC983008 FAX983008:FAY983008 FKT983008:FKU983008 FUP983008:FUQ983008 GEL983008:GEM983008 GOH983008:GOI983008 GYD983008:GYE983008 HHZ983008:HIA983008 HRV983008:HRW983008 IBR983008:IBS983008 ILN983008:ILO983008 IVJ983008:IVK983008 JFF983008:JFG983008 JPB983008:JPC983008 JYX983008:JYY983008 KIT983008:KIU983008 KSP983008:KSQ983008 LCL983008:LCM983008 LMH983008:LMI983008" xr:uid="{CE9BBCC7-1962-49B6-A6F3-17A131F8FBB8}">
      <formula1>999999999999</formula1>
    </dataValidation>
    <dataValidation type="whole" operator="notEqual" allowBlank="1" showInputMessage="1" showErrorMessage="1" errorTitle="Pogrešan unos" error="Mogu se unijeti samo cjelobrojne pozitivne ili negativne vrijednosti." sqref="RNV982992:RNW982992 JF65488:JG65488 TB65488:TC65488 ACX65488:ACY65488 AMT65488:AMU65488 AWP65488:AWQ65488 BGL65488:BGM65488 BQH65488:BQI65488 CAD65488:CAE65488 CJZ65488:CKA65488 CTV65488:CTW65488 DDR65488:DDS65488 DNN65488:DNO65488 DXJ65488:DXK65488 EHF65488:EHG65488 ERB65488:ERC65488 FAX65488:FAY65488 FKT65488:FKU65488 FUP65488:FUQ65488 GEL65488:GEM65488 GOH65488:GOI65488 GYD65488:GYE65488 HHZ65488:HIA65488 HRV65488:HRW65488 IBR65488:IBS65488 ILN65488:ILO65488 IVJ65488:IVK65488 JFF65488:JFG65488 JPB65488:JPC65488 JYX65488:JYY65488 KIT65488:KIU65488 KSP65488:KSQ65488 LCL65488:LCM65488 LMH65488:LMI65488 LWD65488:LWE65488 MFZ65488:MGA65488 MPV65488:MPW65488 MZR65488:MZS65488 NJN65488:NJO65488 NTJ65488:NTK65488 ODF65488:ODG65488 ONB65488:ONC65488 OWX65488:OWY65488 PGT65488:PGU65488 PQP65488:PQQ65488 QAL65488:QAM65488 QKH65488:QKI65488 QUD65488:QUE65488 RDZ65488:REA65488 RNV65488:RNW65488 RXR65488:RXS65488 SHN65488:SHO65488 SRJ65488:SRK65488 TBF65488:TBG65488 TLB65488:TLC65488 TUX65488:TUY65488 UET65488:UEU65488 UOP65488:UOQ65488 UYL65488:UYM65488 VIH65488:VII65488 VSD65488:VSE65488 WBZ65488:WCA65488 WLV65488:WLW65488 WVR65488:WVS65488 RXR982992:RXS982992 JF131024:JG131024 TB131024:TC131024 ACX131024:ACY131024 AMT131024:AMU131024 AWP131024:AWQ131024 BGL131024:BGM131024 BQH131024:BQI131024 CAD131024:CAE131024 CJZ131024:CKA131024 CTV131024:CTW131024 DDR131024:DDS131024 DNN131024:DNO131024 DXJ131024:DXK131024 EHF131024:EHG131024 ERB131024:ERC131024 FAX131024:FAY131024 FKT131024:FKU131024 FUP131024:FUQ131024 GEL131024:GEM131024 GOH131024:GOI131024 GYD131024:GYE131024 HHZ131024:HIA131024 HRV131024:HRW131024 IBR131024:IBS131024 ILN131024:ILO131024 IVJ131024:IVK131024 JFF131024:JFG131024 JPB131024:JPC131024 JYX131024:JYY131024 KIT131024:KIU131024 KSP131024:KSQ131024 LCL131024:LCM131024 LMH131024:LMI131024 LWD131024:LWE131024 MFZ131024:MGA131024 MPV131024:MPW131024 MZR131024:MZS131024 NJN131024:NJO131024 NTJ131024:NTK131024 ODF131024:ODG131024 ONB131024:ONC131024 OWX131024:OWY131024 PGT131024:PGU131024 PQP131024:PQQ131024 QAL131024:QAM131024 QKH131024:QKI131024 QUD131024:QUE131024 RDZ131024:REA131024 RNV131024:RNW131024 RXR131024:RXS131024 SHN131024:SHO131024 SRJ131024:SRK131024 TBF131024:TBG131024 TLB131024:TLC131024 TUX131024:TUY131024 UET131024:UEU131024 UOP131024:UOQ131024 UYL131024:UYM131024 VIH131024:VII131024 VSD131024:VSE131024 WBZ131024:WCA131024 WLV131024:WLW131024 WVR131024:WVS131024 SHN982992:SHO982992 JF196560:JG196560 TB196560:TC196560 ACX196560:ACY196560 AMT196560:AMU196560 AWP196560:AWQ196560 BGL196560:BGM196560 BQH196560:BQI196560 CAD196560:CAE196560 CJZ196560:CKA196560 CTV196560:CTW196560 DDR196560:DDS196560 DNN196560:DNO196560 DXJ196560:DXK196560 EHF196560:EHG196560 ERB196560:ERC196560 FAX196560:FAY196560 FKT196560:FKU196560 FUP196560:FUQ196560 GEL196560:GEM196560 GOH196560:GOI196560 GYD196560:GYE196560 HHZ196560:HIA196560 HRV196560:HRW196560 IBR196560:IBS196560 ILN196560:ILO196560 IVJ196560:IVK196560 JFF196560:JFG196560 JPB196560:JPC196560 JYX196560:JYY196560 KIT196560:KIU196560 KSP196560:KSQ196560 LCL196560:LCM196560 LMH196560:LMI196560 LWD196560:LWE196560 MFZ196560:MGA196560 MPV196560:MPW196560 MZR196560:MZS196560 NJN196560:NJO196560 NTJ196560:NTK196560 ODF196560:ODG196560 ONB196560:ONC196560 OWX196560:OWY196560 PGT196560:PGU196560 PQP196560:PQQ196560 QAL196560:QAM196560 QKH196560:QKI196560 QUD196560:QUE196560 RDZ196560:REA196560 RNV196560:RNW196560 RXR196560:RXS196560 SHN196560:SHO196560 SRJ196560:SRK196560 TBF196560:TBG196560 TLB196560:TLC196560 TUX196560:TUY196560 UET196560:UEU196560 UOP196560:UOQ196560 UYL196560:UYM196560 VIH196560:VII196560 VSD196560:VSE196560 WBZ196560:WCA196560 WLV196560:WLW196560 WVR196560:WVS196560 SRJ982992:SRK982992 JF262096:JG262096 TB262096:TC262096 ACX262096:ACY262096 AMT262096:AMU262096 AWP262096:AWQ262096 BGL262096:BGM262096 BQH262096:BQI262096 CAD262096:CAE262096 CJZ262096:CKA262096 CTV262096:CTW262096 DDR262096:DDS262096 DNN262096:DNO262096 DXJ262096:DXK262096 EHF262096:EHG262096 ERB262096:ERC262096 FAX262096:FAY262096 FKT262096:FKU262096 FUP262096:FUQ262096 GEL262096:GEM262096 GOH262096:GOI262096 GYD262096:GYE262096 HHZ262096:HIA262096 HRV262096:HRW262096 IBR262096:IBS262096 ILN262096:ILO262096 IVJ262096:IVK262096 JFF262096:JFG262096 JPB262096:JPC262096 JYX262096:JYY262096 KIT262096:KIU262096 KSP262096:KSQ262096 LCL262096:LCM262096 LMH262096:LMI262096 LWD262096:LWE262096 MFZ262096:MGA262096 MPV262096:MPW262096 MZR262096:MZS262096 NJN262096:NJO262096 NTJ262096:NTK262096 ODF262096:ODG262096 ONB262096:ONC262096 OWX262096:OWY262096 PGT262096:PGU262096 PQP262096:PQQ262096 QAL262096:QAM262096 QKH262096:QKI262096 QUD262096:QUE262096 RDZ262096:REA262096 RNV262096:RNW262096 RXR262096:RXS262096 SHN262096:SHO262096 SRJ262096:SRK262096 TBF262096:TBG262096 TLB262096:TLC262096 TUX262096:TUY262096 UET262096:UEU262096 UOP262096:UOQ262096 UYL262096:UYM262096 VIH262096:VII262096 VSD262096:VSE262096 WBZ262096:WCA262096 WLV262096:WLW262096 WVR262096:WVS262096 TBF982992:TBG982992 JF327632:JG327632 TB327632:TC327632 ACX327632:ACY327632 AMT327632:AMU327632 AWP327632:AWQ327632 BGL327632:BGM327632 BQH327632:BQI327632 CAD327632:CAE327632 CJZ327632:CKA327632 CTV327632:CTW327632 DDR327632:DDS327632 DNN327632:DNO327632 DXJ327632:DXK327632 EHF327632:EHG327632 ERB327632:ERC327632 FAX327632:FAY327632 FKT327632:FKU327632 FUP327632:FUQ327632 GEL327632:GEM327632 GOH327632:GOI327632 GYD327632:GYE327632 HHZ327632:HIA327632 HRV327632:HRW327632 IBR327632:IBS327632 ILN327632:ILO327632 IVJ327632:IVK327632 JFF327632:JFG327632 JPB327632:JPC327632 JYX327632:JYY327632 KIT327632:KIU327632 KSP327632:KSQ327632 LCL327632:LCM327632 LMH327632:LMI327632 LWD327632:LWE327632 MFZ327632:MGA327632 MPV327632:MPW327632 MZR327632:MZS327632 NJN327632:NJO327632 NTJ327632:NTK327632 ODF327632:ODG327632 ONB327632:ONC327632 OWX327632:OWY327632 PGT327632:PGU327632 PQP327632:PQQ327632 QAL327632:QAM327632 QKH327632:QKI327632 QUD327632:QUE327632 RDZ327632:REA327632 RNV327632:RNW327632 RXR327632:RXS327632 SHN327632:SHO327632 SRJ327632:SRK327632 TBF327632:TBG327632 TLB327632:TLC327632 TUX327632:TUY327632 UET327632:UEU327632 UOP327632:UOQ327632 UYL327632:UYM327632 VIH327632:VII327632 VSD327632:VSE327632 WBZ327632:WCA327632 WLV327632:WLW327632 WVR327632:WVS327632 TLB982992:TLC982992 JF393168:JG393168 TB393168:TC393168 ACX393168:ACY393168 AMT393168:AMU393168 AWP393168:AWQ393168 BGL393168:BGM393168 BQH393168:BQI393168 CAD393168:CAE393168 CJZ393168:CKA393168 CTV393168:CTW393168 DDR393168:DDS393168 DNN393168:DNO393168 DXJ393168:DXK393168 EHF393168:EHG393168 ERB393168:ERC393168 FAX393168:FAY393168 FKT393168:FKU393168 FUP393168:FUQ393168 GEL393168:GEM393168 GOH393168:GOI393168 GYD393168:GYE393168 HHZ393168:HIA393168 HRV393168:HRW393168 IBR393168:IBS393168 ILN393168:ILO393168 IVJ393168:IVK393168 JFF393168:JFG393168 JPB393168:JPC393168 JYX393168:JYY393168 KIT393168:KIU393168 KSP393168:KSQ393168 LCL393168:LCM393168 LMH393168:LMI393168 LWD393168:LWE393168 MFZ393168:MGA393168 MPV393168:MPW393168 MZR393168:MZS393168 NJN393168:NJO393168 NTJ393168:NTK393168 ODF393168:ODG393168 ONB393168:ONC393168 OWX393168:OWY393168 PGT393168:PGU393168 PQP393168:PQQ393168 QAL393168:QAM393168 QKH393168:QKI393168 QUD393168:QUE393168 RDZ393168:REA393168 RNV393168:RNW393168 RXR393168:RXS393168 SHN393168:SHO393168 SRJ393168:SRK393168 TBF393168:TBG393168 TLB393168:TLC393168 TUX393168:TUY393168 UET393168:UEU393168 UOP393168:UOQ393168 UYL393168:UYM393168 VIH393168:VII393168 VSD393168:VSE393168 WBZ393168:WCA393168 WLV393168:WLW393168 WVR393168:WVS393168 TUX982992:TUY982992 JF458704:JG458704 TB458704:TC458704 ACX458704:ACY458704 AMT458704:AMU458704 AWP458704:AWQ458704 BGL458704:BGM458704 BQH458704:BQI458704 CAD458704:CAE458704 CJZ458704:CKA458704 CTV458704:CTW458704 DDR458704:DDS458704 DNN458704:DNO458704 DXJ458704:DXK458704 EHF458704:EHG458704 ERB458704:ERC458704 FAX458704:FAY458704 FKT458704:FKU458704 FUP458704:FUQ458704 GEL458704:GEM458704 GOH458704:GOI458704 GYD458704:GYE458704 HHZ458704:HIA458704 HRV458704:HRW458704 IBR458704:IBS458704 ILN458704:ILO458704 IVJ458704:IVK458704 JFF458704:JFG458704 JPB458704:JPC458704 JYX458704:JYY458704 KIT458704:KIU458704 KSP458704:KSQ458704 LCL458704:LCM458704 LMH458704:LMI458704 LWD458704:LWE458704 MFZ458704:MGA458704 MPV458704:MPW458704 MZR458704:MZS458704 NJN458704:NJO458704 NTJ458704:NTK458704 ODF458704:ODG458704 ONB458704:ONC458704 OWX458704:OWY458704 PGT458704:PGU458704 PQP458704:PQQ458704 QAL458704:QAM458704 QKH458704:QKI458704 QUD458704:QUE458704 RDZ458704:REA458704 RNV458704:RNW458704 RXR458704:RXS458704 SHN458704:SHO458704 SRJ458704:SRK458704 TBF458704:TBG458704 TLB458704:TLC458704 TUX458704:TUY458704 UET458704:UEU458704 UOP458704:UOQ458704 UYL458704:UYM458704 VIH458704:VII458704 VSD458704:VSE458704 WBZ458704:WCA458704 WLV458704:WLW458704 WVR458704:WVS458704 UET982992:UEU982992 JF524240:JG524240 TB524240:TC524240 ACX524240:ACY524240 AMT524240:AMU524240 AWP524240:AWQ524240 BGL524240:BGM524240 BQH524240:BQI524240 CAD524240:CAE524240 CJZ524240:CKA524240 CTV524240:CTW524240 DDR524240:DDS524240 DNN524240:DNO524240 DXJ524240:DXK524240 EHF524240:EHG524240 ERB524240:ERC524240 FAX524240:FAY524240 FKT524240:FKU524240 FUP524240:FUQ524240 GEL524240:GEM524240 GOH524240:GOI524240 GYD524240:GYE524240 HHZ524240:HIA524240 HRV524240:HRW524240 IBR524240:IBS524240 ILN524240:ILO524240 IVJ524240:IVK524240 JFF524240:JFG524240 JPB524240:JPC524240 JYX524240:JYY524240 KIT524240:KIU524240 KSP524240:KSQ524240 LCL524240:LCM524240 LMH524240:LMI524240 LWD524240:LWE524240 MFZ524240:MGA524240 MPV524240:MPW524240 MZR524240:MZS524240 NJN524240:NJO524240 NTJ524240:NTK524240 ODF524240:ODG524240 ONB524240:ONC524240 OWX524240:OWY524240 PGT524240:PGU524240 PQP524240:PQQ524240 QAL524240:QAM524240 QKH524240:QKI524240 QUD524240:QUE524240 RDZ524240:REA524240 RNV524240:RNW524240 RXR524240:RXS524240 SHN524240:SHO524240 SRJ524240:SRK524240 TBF524240:TBG524240 TLB524240:TLC524240 TUX524240:TUY524240 UET524240:UEU524240 UOP524240:UOQ524240 UYL524240:UYM524240 VIH524240:VII524240 VSD524240:VSE524240 WBZ524240:WCA524240 WLV524240:WLW524240 WVR524240:WVS524240 UOP982992:UOQ982992 JF589776:JG589776 TB589776:TC589776 ACX589776:ACY589776 AMT589776:AMU589776 AWP589776:AWQ589776 BGL589776:BGM589776 BQH589776:BQI589776 CAD589776:CAE589776 CJZ589776:CKA589776 CTV589776:CTW589776 DDR589776:DDS589776 DNN589776:DNO589776 DXJ589776:DXK589776 EHF589776:EHG589776 ERB589776:ERC589776 FAX589776:FAY589776 FKT589776:FKU589776 FUP589776:FUQ589776 GEL589776:GEM589776 GOH589776:GOI589776 GYD589776:GYE589776 HHZ589776:HIA589776 HRV589776:HRW589776 IBR589776:IBS589776 ILN589776:ILO589776 IVJ589776:IVK589776 JFF589776:JFG589776 JPB589776:JPC589776 JYX589776:JYY589776 KIT589776:KIU589776 KSP589776:KSQ589776 LCL589776:LCM589776 LMH589776:LMI589776 LWD589776:LWE589776 MFZ589776:MGA589776 MPV589776:MPW589776 MZR589776:MZS589776 NJN589776:NJO589776 NTJ589776:NTK589776 ODF589776:ODG589776 ONB589776:ONC589776 OWX589776:OWY589776 PGT589776:PGU589776 PQP589776:PQQ589776 QAL589776:QAM589776 QKH589776:QKI589776 QUD589776:QUE589776 RDZ589776:REA589776 RNV589776:RNW589776 RXR589776:RXS589776 SHN589776:SHO589776 SRJ589776:SRK589776 TBF589776:TBG589776 TLB589776:TLC589776 TUX589776:TUY589776 UET589776:UEU589776 UOP589776:UOQ589776 UYL589776:UYM589776 VIH589776:VII589776 VSD589776:VSE589776 WBZ589776:WCA589776 WLV589776:WLW589776 WVR589776:WVS589776 UYL982992:UYM982992 JF655312:JG655312 TB655312:TC655312 ACX655312:ACY655312 AMT655312:AMU655312 AWP655312:AWQ655312 BGL655312:BGM655312 BQH655312:BQI655312 CAD655312:CAE655312 CJZ655312:CKA655312 CTV655312:CTW655312 DDR655312:DDS655312 DNN655312:DNO655312 DXJ655312:DXK655312 EHF655312:EHG655312 ERB655312:ERC655312 FAX655312:FAY655312 FKT655312:FKU655312 FUP655312:FUQ655312 GEL655312:GEM655312 GOH655312:GOI655312 GYD655312:GYE655312 HHZ655312:HIA655312 HRV655312:HRW655312 IBR655312:IBS655312 ILN655312:ILO655312 IVJ655312:IVK655312 JFF655312:JFG655312 JPB655312:JPC655312 JYX655312:JYY655312 KIT655312:KIU655312 KSP655312:KSQ655312 LCL655312:LCM655312 LMH655312:LMI655312 LWD655312:LWE655312 MFZ655312:MGA655312 MPV655312:MPW655312 MZR655312:MZS655312 NJN655312:NJO655312 NTJ655312:NTK655312 ODF655312:ODG655312 ONB655312:ONC655312 OWX655312:OWY655312 PGT655312:PGU655312 PQP655312:PQQ655312 QAL655312:QAM655312 QKH655312:QKI655312 QUD655312:QUE655312 RDZ655312:REA655312 RNV655312:RNW655312 RXR655312:RXS655312 SHN655312:SHO655312 SRJ655312:SRK655312 TBF655312:TBG655312 TLB655312:TLC655312 TUX655312:TUY655312 UET655312:UEU655312 UOP655312:UOQ655312 UYL655312:UYM655312 VIH655312:VII655312 VSD655312:VSE655312 WBZ655312:WCA655312 WLV655312:WLW655312 WVR655312:WVS655312 VIH982992:VII982992 JF720848:JG720848 TB720848:TC720848 ACX720848:ACY720848 AMT720848:AMU720848 AWP720848:AWQ720848 BGL720848:BGM720848 BQH720848:BQI720848 CAD720848:CAE720848 CJZ720848:CKA720848 CTV720848:CTW720848 DDR720848:DDS720848 DNN720848:DNO720848 DXJ720848:DXK720848 EHF720848:EHG720848 ERB720848:ERC720848 FAX720848:FAY720848 FKT720848:FKU720848 FUP720848:FUQ720848 GEL720848:GEM720848 GOH720848:GOI720848 GYD720848:GYE720848 HHZ720848:HIA720848 HRV720848:HRW720848 IBR720848:IBS720848 ILN720848:ILO720848 IVJ720848:IVK720848 JFF720848:JFG720848 JPB720848:JPC720848 JYX720848:JYY720848 KIT720848:KIU720848 KSP720848:KSQ720848 LCL720848:LCM720848 LMH720848:LMI720848 LWD720848:LWE720848 MFZ720848:MGA720848 MPV720848:MPW720848 MZR720848:MZS720848 NJN720848:NJO720848 NTJ720848:NTK720848 ODF720848:ODG720848 ONB720848:ONC720848 OWX720848:OWY720848 PGT720848:PGU720848 PQP720848:PQQ720848 QAL720848:QAM720848 QKH720848:QKI720848 QUD720848:QUE720848 RDZ720848:REA720848 RNV720848:RNW720848 RXR720848:RXS720848 SHN720848:SHO720848 SRJ720848:SRK720848 TBF720848:TBG720848 TLB720848:TLC720848 TUX720848:TUY720848 UET720848:UEU720848 UOP720848:UOQ720848 UYL720848:UYM720848 VIH720848:VII720848 VSD720848:VSE720848 WBZ720848:WCA720848 WLV720848:WLW720848 WVR720848:WVS720848 VSD982992:VSE982992 JF786384:JG786384 TB786384:TC786384 ACX786384:ACY786384 AMT786384:AMU786384 AWP786384:AWQ786384 BGL786384:BGM786384 BQH786384:BQI786384 CAD786384:CAE786384 CJZ786384:CKA786384 CTV786384:CTW786384 DDR786384:DDS786384 DNN786384:DNO786384 DXJ786384:DXK786384 EHF786384:EHG786384 ERB786384:ERC786384 FAX786384:FAY786384 FKT786384:FKU786384 FUP786384:FUQ786384 GEL786384:GEM786384 GOH786384:GOI786384 GYD786384:GYE786384 HHZ786384:HIA786384 HRV786384:HRW786384 IBR786384:IBS786384 ILN786384:ILO786384 IVJ786384:IVK786384 JFF786384:JFG786384 JPB786384:JPC786384 JYX786384:JYY786384 KIT786384:KIU786384 KSP786384:KSQ786384 LCL786384:LCM786384 LMH786384:LMI786384 LWD786384:LWE786384 MFZ786384:MGA786384 MPV786384:MPW786384 MZR786384:MZS786384 NJN786384:NJO786384 NTJ786384:NTK786384 ODF786384:ODG786384 ONB786384:ONC786384 OWX786384:OWY786384 PGT786384:PGU786384 PQP786384:PQQ786384 QAL786384:QAM786384 QKH786384:QKI786384 QUD786384:QUE786384 RDZ786384:REA786384 RNV786384:RNW786384 RXR786384:RXS786384 SHN786384:SHO786384 SRJ786384:SRK786384 TBF786384:TBG786384 TLB786384:TLC786384 TUX786384:TUY786384 UET786384:UEU786384 UOP786384:UOQ786384 UYL786384:UYM786384 VIH786384:VII786384 VSD786384:VSE786384 WBZ786384:WCA786384 WLV786384:WLW786384 WVR786384:WVS786384 WBZ982992:WCA982992 JF851920:JG851920 TB851920:TC851920 ACX851920:ACY851920 AMT851920:AMU851920 AWP851920:AWQ851920 BGL851920:BGM851920 BQH851920:BQI851920 CAD851920:CAE851920 CJZ851920:CKA851920 CTV851920:CTW851920 DDR851920:DDS851920 DNN851920:DNO851920 DXJ851920:DXK851920 EHF851920:EHG851920 ERB851920:ERC851920 FAX851920:FAY851920 FKT851920:FKU851920 FUP851920:FUQ851920 GEL851920:GEM851920 GOH851920:GOI851920 GYD851920:GYE851920 HHZ851920:HIA851920 HRV851920:HRW851920 IBR851920:IBS851920 ILN851920:ILO851920 IVJ851920:IVK851920 JFF851920:JFG851920 JPB851920:JPC851920 JYX851920:JYY851920 KIT851920:KIU851920 KSP851920:KSQ851920 LCL851920:LCM851920 LMH851920:LMI851920 LWD851920:LWE851920 MFZ851920:MGA851920 MPV851920:MPW851920 MZR851920:MZS851920 NJN851920:NJO851920 NTJ851920:NTK851920 ODF851920:ODG851920 ONB851920:ONC851920 OWX851920:OWY851920 PGT851920:PGU851920 PQP851920:PQQ851920 QAL851920:QAM851920 QKH851920:QKI851920 QUD851920:QUE851920 RDZ851920:REA851920 RNV851920:RNW851920 RXR851920:RXS851920 SHN851920:SHO851920 SRJ851920:SRK851920 TBF851920:TBG851920 TLB851920:TLC851920 TUX851920:TUY851920 UET851920:UEU851920 UOP851920:UOQ851920 UYL851920:UYM851920 VIH851920:VII851920 VSD851920:VSE851920 WBZ851920:WCA851920 WLV851920:WLW851920 WVR851920:WVS851920 WLV982992:WLW982992 JF917456:JG917456 TB917456:TC917456 ACX917456:ACY917456 AMT917456:AMU917456 AWP917456:AWQ917456 BGL917456:BGM917456 BQH917456:BQI917456 CAD917456:CAE917456 CJZ917456:CKA917456 CTV917456:CTW917456 DDR917456:DDS917456 DNN917456:DNO917456 DXJ917456:DXK917456 EHF917456:EHG917456 ERB917456:ERC917456 FAX917456:FAY917456 FKT917456:FKU917456 FUP917456:FUQ917456 GEL917456:GEM917456 GOH917456:GOI917456 GYD917456:GYE917456 HHZ917456:HIA917456 HRV917456:HRW917456 IBR917456:IBS917456 ILN917456:ILO917456 IVJ917456:IVK917456 JFF917456:JFG917456 JPB917456:JPC917456 JYX917456:JYY917456 KIT917456:KIU917456 KSP917456:KSQ917456 LCL917456:LCM917456 LMH917456:LMI917456 LWD917456:LWE917456 MFZ917456:MGA917456 MPV917456:MPW917456 MZR917456:MZS917456 NJN917456:NJO917456 NTJ917456:NTK917456 ODF917456:ODG917456 ONB917456:ONC917456 OWX917456:OWY917456 PGT917456:PGU917456 PQP917456:PQQ917456 QAL917456:QAM917456 QKH917456:QKI917456 QUD917456:QUE917456 RDZ917456:REA917456 RNV917456:RNW917456 RXR917456:RXS917456 SHN917456:SHO917456 SRJ917456:SRK917456 TBF917456:TBG917456 TLB917456:TLC917456 TUX917456:TUY917456 UET917456:UEU917456 UOP917456:UOQ917456 UYL917456:UYM917456 VIH917456:VII917456 VSD917456:VSE917456 WBZ917456:WCA917456 WLV917456:WLW917456 WVR917456:WVS917456 WVR982992:WVS982992 JF982992:JG982992 TB982992:TC982992 ACX982992:ACY982992 AMT982992:AMU982992 AWP982992:AWQ982992 BGL982992:BGM982992 BQH982992:BQI982992 CAD982992:CAE982992 CJZ982992:CKA982992 CTV982992:CTW982992 DDR982992:DDS982992 DNN982992:DNO982992 DXJ982992:DXK982992 EHF982992:EHG982992 ERB982992:ERC982992 FAX982992:FAY982992 FKT982992:FKU982992 FUP982992:FUQ982992 GEL982992:GEM982992 GOH982992:GOI982992 GYD982992:GYE982992 HHZ982992:HIA982992 HRV982992:HRW982992 IBR982992:IBS982992 ILN982992:ILO982992 IVJ982992:IVK982992 JFF982992:JFG982992 JPB982992:JPC982992 JYX982992:JYY982992 KIT982992:KIU982992 KSP982992:KSQ982992 LCL982992:LCM982992 LMH982992:LMI982992 LWD982992:LWE982992 MFZ982992:MGA982992 MPV982992:MPW982992 MZR982992:MZS982992 NJN982992:NJO982992 NTJ982992:NTK982992 ODF982992:ODG982992 ONB982992:ONC982992 OWX982992:OWY982992 PGT982992:PGU982992 PQP982992:PQQ982992 QAL982992:QAM982992 QKH982992:QKI982992 QUD982992:QUE982992 RDZ982992:REA982992" xr:uid="{23C76288-06A6-4320-A04E-D70F663B5516}">
      <formula1>999999999999</formula1>
    </dataValidation>
    <dataValidation type="whole" operator="notEqual" allowBlank="1" showInputMessage="1" showErrorMessage="1" errorTitle="Pogrešan unos" error="Mogu se unijeti samo cjelobrojne pozitivne ili negativne vrijednosti." sqref="RNV982994:RNW982994 JF65490:JG65490 TB65490:TC65490 ACX65490:ACY65490 AMT65490:AMU65490 AWP65490:AWQ65490 BGL65490:BGM65490 BQH65490:BQI65490 CAD65490:CAE65490 CJZ65490:CKA65490 CTV65490:CTW65490 DDR65490:DDS65490 DNN65490:DNO65490 DXJ65490:DXK65490 EHF65490:EHG65490 ERB65490:ERC65490 FAX65490:FAY65490 FKT65490:FKU65490 FUP65490:FUQ65490 GEL65490:GEM65490 GOH65490:GOI65490 GYD65490:GYE65490 HHZ65490:HIA65490 HRV65490:HRW65490 IBR65490:IBS65490 ILN65490:ILO65490 IVJ65490:IVK65490 JFF65490:JFG65490 JPB65490:JPC65490 JYX65490:JYY65490 KIT65490:KIU65490 KSP65490:KSQ65490 LCL65490:LCM65490 LMH65490:LMI65490 LWD65490:LWE65490 MFZ65490:MGA65490 MPV65490:MPW65490 MZR65490:MZS65490 NJN65490:NJO65490 NTJ65490:NTK65490 ODF65490:ODG65490 ONB65490:ONC65490 OWX65490:OWY65490 PGT65490:PGU65490 PQP65490:PQQ65490 QAL65490:QAM65490 QKH65490:QKI65490 QUD65490:QUE65490 RDZ65490:REA65490 RNV65490:RNW65490 RXR65490:RXS65490 SHN65490:SHO65490 SRJ65490:SRK65490 TBF65490:TBG65490 TLB65490:TLC65490 TUX65490:TUY65490 UET65490:UEU65490 UOP65490:UOQ65490 UYL65490:UYM65490 VIH65490:VII65490 VSD65490:VSE65490 WBZ65490:WCA65490 WLV65490:WLW65490 WVR65490:WVS65490 RXR982994:RXS982994 JF131026:JG131026 TB131026:TC131026 ACX131026:ACY131026 AMT131026:AMU131026 AWP131026:AWQ131026 BGL131026:BGM131026 BQH131026:BQI131026 CAD131026:CAE131026 CJZ131026:CKA131026 CTV131026:CTW131026 DDR131026:DDS131026 DNN131026:DNO131026 DXJ131026:DXK131026 EHF131026:EHG131026 ERB131026:ERC131026 FAX131026:FAY131026 FKT131026:FKU131026 FUP131026:FUQ131026 GEL131026:GEM131026 GOH131026:GOI131026 GYD131026:GYE131026 HHZ131026:HIA131026 HRV131026:HRW131026 IBR131026:IBS131026 ILN131026:ILO131026 IVJ131026:IVK131026 JFF131026:JFG131026 JPB131026:JPC131026 JYX131026:JYY131026 KIT131026:KIU131026 KSP131026:KSQ131026 LCL131026:LCM131026 LMH131026:LMI131026 LWD131026:LWE131026 MFZ131026:MGA131026 MPV131026:MPW131026 MZR131026:MZS131026 NJN131026:NJO131026 NTJ131026:NTK131026 ODF131026:ODG131026 ONB131026:ONC131026 OWX131026:OWY131026 PGT131026:PGU131026 PQP131026:PQQ131026 QAL131026:QAM131026 QKH131026:QKI131026 QUD131026:QUE131026 RDZ131026:REA131026 RNV131026:RNW131026 RXR131026:RXS131026 SHN131026:SHO131026 SRJ131026:SRK131026 TBF131026:TBG131026 TLB131026:TLC131026 TUX131026:TUY131026 UET131026:UEU131026 UOP131026:UOQ131026 UYL131026:UYM131026 VIH131026:VII131026 VSD131026:VSE131026 WBZ131026:WCA131026 WLV131026:WLW131026 WVR131026:WVS131026 SHN982994:SHO982994 JF196562:JG196562 TB196562:TC196562 ACX196562:ACY196562 AMT196562:AMU196562 AWP196562:AWQ196562 BGL196562:BGM196562 BQH196562:BQI196562 CAD196562:CAE196562 CJZ196562:CKA196562 CTV196562:CTW196562 DDR196562:DDS196562 DNN196562:DNO196562 DXJ196562:DXK196562 EHF196562:EHG196562 ERB196562:ERC196562 FAX196562:FAY196562 FKT196562:FKU196562 FUP196562:FUQ196562 GEL196562:GEM196562 GOH196562:GOI196562 GYD196562:GYE196562 HHZ196562:HIA196562 HRV196562:HRW196562 IBR196562:IBS196562 ILN196562:ILO196562 IVJ196562:IVK196562 JFF196562:JFG196562 JPB196562:JPC196562 JYX196562:JYY196562 KIT196562:KIU196562 KSP196562:KSQ196562 LCL196562:LCM196562 LMH196562:LMI196562 LWD196562:LWE196562 MFZ196562:MGA196562 MPV196562:MPW196562 MZR196562:MZS196562 NJN196562:NJO196562 NTJ196562:NTK196562 ODF196562:ODG196562 ONB196562:ONC196562 OWX196562:OWY196562 PGT196562:PGU196562 PQP196562:PQQ196562 QAL196562:QAM196562 QKH196562:QKI196562 QUD196562:QUE196562 RDZ196562:REA196562 RNV196562:RNW196562 RXR196562:RXS196562 SHN196562:SHO196562 SRJ196562:SRK196562 TBF196562:TBG196562 TLB196562:TLC196562 TUX196562:TUY196562 UET196562:UEU196562 UOP196562:UOQ196562 UYL196562:UYM196562 VIH196562:VII196562 VSD196562:VSE196562 WBZ196562:WCA196562 WLV196562:WLW196562 WVR196562:WVS196562 SRJ982994:SRK982994 JF262098:JG262098 TB262098:TC262098 ACX262098:ACY262098 AMT262098:AMU262098 AWP262098:AWQ262098 BGL262098:BGM262098 BQH262098:BQI262098 CAD262098:CAE262098 CJZ262098:CKA262098 CTV262098:CTW262098 DDR262098:DDS262098 DNN262098:DNO262098 DXJ262098:DXK262098 EHF262098:EHG262098 ERB262098:ERC262098 FAX262098:FAY262098 FKT262098:FKU262098 FUP262098:FUQ262098 GEL262098:GEM262098 GOH262098:GOI262098 GYD262098:GYE262098 HHZ262098:HIA262098 HRV262098:HRW262098 IBR262098:IBS262098 ILN262098:ILO262098 IVJ262098:IVK262098 JFF262098:JFG262098 JPB262098:JPC262098 JYX262098:JYY262098 KIT262098:KIU262098 KSP262098:KSQ262098 LCL262098:LCM262098 LMH262098:LMI262098 LWD262098:LWE262098 MFZ262098:MGA262098 MPV262098:MPW262098 MZR262098:MZS262098 NJN262098:NJO262098 NTJ262098:NTK262098 ODF262098:ODG262098 ONB262098:ONC262098 OWX262098:OWY262098 PGT262098:PGU262098 PQP262098:PQQ262098 QAL262098:QAM262098 QKH262098:QKI262098 QUD262098:QUE262098 RDZ262098:REA262098 RNV262098:RNW262098 RXR262098:RXS262098 SHN262098:SHO262098 SRJ262098:SRK262098 TBF262098:TBG262098 TLB262098:TLC262098 TUX262098:TUY262098 UET262098:UEU262098 UOP262098:UOQ262098 UYL262098:UYM262098 VIH262098:VII262098 VSD262098:VSE262098 WBZ262098:WCA262098 WLV262098:WLW262098 WVR262098:WVS262098 TBF982994:TBG982994 JF327634:JG327634 TB327634:TC327634 ACX327634:ACY327634 AMT327634:AMU327634 AWP327634:AWQ327634 BGL327634:BGM327634 BQH327634:BQI327634 CAD327634:CAE327634 CJZ327634:CKA327634 CTV327634:CTW327634 DDR327634:DDS327634 DNN327634:DNO327634 DXJ327634:DXK327634 EHF327634:EHG327634 ERB327634:ERC327634 FAX327634:FAY327634 FKT327634:FKU327634 FUP327634:FUQ327634 GEL327634:GEM327634 GOH327634:GOI327634 GYD327634:GYE327634 HHZ327634:HIA327634 HRV327634:HRW327634 IBR327634:IBS327634 ILN327634:ILO327634 IVJ327634:IVK327634 JFF327634:JFG327634 JPB327634:JPC327634 JYX327634:JYY327634 KIT327634:KIU327634 KSP327634:KSQ327634 LCL327634:LCM327634 LMH327634:LMI327634 LWD327634:LWE327634 MFZ327634:MGA327634 MPV327634:MPW327634 MZR327634:MZS327634 NJN327634:NJO327634 NTJ327634:NTK327634 ODF327634:ODG327634 ONB327634:ONC327634 OWX327634:OWY327634 PGT327634:PGU327634 PQP327634:PQQ327634 QAL327634:QAM327634 QKH327634:QKI327634 QUD327634:QUE327634 RDZ327634:REA327634 RNV327634:RNW327634 RXR327634:RXS327634 SHN327634:SHO327634 SRJ327634:SRK327634 TBF327634:TBG327634 TLB327634:TLC327634 TUX327634:TUY327634 UET327634:UEU327634 UOP327634:UOQ327634 UYL327634:UYM327634 VIH327634:VII327634 VSD327634:VSE327634 WBZ327634:WCA327634 WLV327634:WLW327634 WVR327634:WVS327634 TLB982994:TLC982994 JF393170:JG393170 TB393170:TC393170 ACX393170:ACY393170 AMT393170:AMU393170 AWP393170:AWQ393170 BGL393170:BGM393170 BQH393170:BQI393170 CAD393170:CAE393170 CJZ393170:CKA393170 CTV393170:CTW393170 DDR393170:DDS393170 DNN393170:DNO393170 DXJ393170:DXK393170 EHF393170:EHG393170 ERB393170:ERC393170 FAX393170:FAY393170 FKT393170:FKU393170 FUP393170:FUQ393170 GEL393170:GEM393170 GOH393170:GOI393170 GYD393170:GYE393170 HHZ393170:HIA393170 HRV393170:HRW393170 IBR393170:IBS393170 ILN393170:ILO393170 IVJ393170:IVK393170 JFF393170:JFG393170 JPB393170:JPC393170 JYX393170:JYY393170 KIT393170:KIU393170 KSP393170:KSQ393170 LCL393170:LCM393170 LMH393170:LMI393170 LWD393170:LWE393170 MFZ393170:MGA393170 MPV393170:MPW393170 MZR393170:MZS393170 NJN393170:NJO393170 NTJ393170:NTK393170 ODF393170:ODG393170 ONB393170:ONC393170 OWX393170:OWY393170 PGT393170:PGU393170 PQP393170:PQQ393170 QAL393170:QAM393170 QKH393170:QKI393170 QUD393170:QUE393170 RDZ393170:REA393170 RNV393170:RNW393170 RXR393170:RXS393170 SHN393170:SHO393170 SRJ393170:SRK393170 TBF393170:TBG393170 TLB393170:TLC393170 TUX393170:TUY393170 UET393170:UEU393170 UOP393170:UOQ393170 UYL393170:UYM393170 VIH393170:VII393170 VSD393170:VSE393170 WBZ393170:WCA393170 WLV393170:WLW393170 WVR393170:WVS393170 TUX982994:TUY982994 JF458706:JG458706 TB458706:TC458706 ACX458706:ACY458706 AMT458706:AMU458706 AWP458706:AWQ458706 BGL458706:BGM458706 BQH458706:BQI458706 CAD458706:CAE458706 CJZ458706:CKA458706 CTV458706:CTW458706 DDR458706:DDS458706 DNN458706:DNO458706 DXJ458706:DXK458706 EHF458706:EHG458706 ERB458706:ERC458706 FAX458706:FAY458706 FKT458706:FKU458706 FUP458706:FUQ458706 GEL458706:GEM458706 GOH458706:GOI458706 GYD458706:GYE458706 HHZ458706:HIA458706 HRV458706:HRW458706 IBR458706:IBS458706 ILN458706:ILO458706 IVJ458706:IVK458706 JFF458706:JFG458706 JPB458706:JPC458706 JYX458706:JYY458706 KIT458706:KIU458706 KSP458706:KSQ458706 LCL458706:LCM458706 LMH458706:LMI458706 LWD458706:LWE458706 MFZ458706:MGA458706 MPV458706:MPW458706 MZR458706:MZS458706 NJN458706:NJO458706 NTJ458706:NTK458706 ODF458706:ODG458706 ONB458706:ONC458706 OWX458706:OWY458706 PGT458706:PGU458706 PQP458706:PQQ458706 QAL458706:QAM458706 QKH458706:QKI458706 QUD458706:QUE458706 RDZ458706:REA458706 RNV458706:RNW458706 RXR458706:RXS458706 SHN458706:SHO458706 SRJ458706:SRK458706 TBF458706:TBG458706 TLB458706:TLC458706 TUX458706:TUY458706 UET458706:UEU458706 UOP458706:UOQ458706 UYL458706:UYM458706 VIH458706:VII458706 VSD458706:VSE458706 WBZ458706:WCA458706 WLV458706:WLW458706 WVR458706:WVS458706 UET982994:UEU982994 JF524242:JG524242 TB524242:TC524242 ACX524242:ACY524242 AMT524242:AMU524242 AWP524242:AWQ524242 BGL524242:BGM524242 BQH524242:BQI524242 CAD524242:CAE524242 CJZ524242:CKA524242 CTV524242:CTW524242 DDR524242:DDS524242 DNN524242:DNO524242 DXJ524242:DXK524242 EHF524242:EHG524242 ERB524242:ERC524242 FAX524242:FAY524242 FKT524242:FKU524242 FUP524242:FUQ524242 GEL524242:GEM524242 GOH524242:GOI524242 GYD524242:GYE524242 HHZ524242:HIA524242 HRV524242:HRW524242 IBR524242:IBS524242 ILN524242:ILO524242 IVJ524242:IVK524242 JFF524242:JFG524242 JPB524242:JPC524242 JYX524242:JYY524242 KIT524242:KIU524242 KSP524242:KSQ524242 LCL524242:LCM524242 LMH524242:LMI524242 LWD524242:LWE524242 MFZ524242:MGA524242 MPV524242:MPW524242 MZR524242:MZS524242 NJN524242:NJO524242 NTJ524242:NTK524242 ODF524242:ODG524242 ONB524242:ONC524242 OWX524242:OWY524242 PGT524242:PGU524242 PQP524242:PQQ524242 QAL524242:QAM524242 QKH524242:QKI524242 QUD524242:QUE524242 RDZ524242:REA524242 RNV524242:RNW524242 RXR524242:RXS524242 SHN524242:SHO524242 SRJ524242:SRK524242 TBF524242:TBG524242 TLB524242:TLC524242 TUX524242:TUY524242 UET524242:UEU524242 UOP524242:UOQ524242 UYL524242:UYM524242 VIH524242:VII524242 VSD524242:VSE524242 WBZ524242:WCA524242 WLV524242:WLW524242 WVR524242:WVS524242 UOP982994:UOQ982994 JF589778:JG589778 TB589778:TC589778 ACX589778:ACY589778 AMT589778:AMU589778 AWP589778:AWQ589778 BGL589778:BGM589778 BQH589778:BQI589778 CAD589778:CAE589778 CJZ589778:CKA589778 CTV589778:CTW589778 DDR589778:DDS589778 DNN589778:DNO589778 DXJ589778:DXK589778 EHF589778:EHG589778 ERB589778:ERC589778 FAX589778:FAY589778 FKT589778:FKU589778 FUP589778:FUQ589778 GEL589778:GEM589778 GOH589778:GOI589778 GYD589778:GYE589778 HHZ589778:HIA589778 HRV589778:HRW589778 IBR589778:IBS589778 ILN589778:ILO589778 IVJ589778:IVK589778 JFF589778:JFG589778 JPB589778:JPC589778 JYX589778:JYY589778 KIT589778:KIU589778 KSP589778:KSQ589778 LCL589778:LCM589778 LMH589778:LMI589778 LWD589778:LWE589778 MFZ589778:MGA589778 MPV589778:MPW589778 MZR589778:MZS589778 NJN589778:NJO589778 NTJ589778:NTK589778 ODF589778:ODG589778 ONB589778:ONC589778 OWX589778:OWY589778 PGT589778:PGU589778 PQP589778:PQQ589778 QAL589778:QAM589778 QKH589778:QKI589778 QUD589778:QUE589778 RDZ589778:REA589778 RNV589778:RNW589778 RXR589778:RXS589778 SHN589778:SHO589778 SRJ589778:SRK589778 TBF589778:TBG589778 TLB589778:TLC589778 TUX589778:TUY589778 UET589778:UEU589778 UOP589778:UOQ589778 UYL589778:UYM589778 VIH589778:VII589778 VSD589778:VSE589778 WBZ589778:WCA589778 WLV589778:WLW589778 WVR589778:WVS589778 UYL982994:UYM982994 JF655314:JG655314 TB655314:TC655314 ACX655314:ACY655314 AMT655314:AMU655314 AWP655314:AWQ655314 BGL655314:BGM655314 BQH655314:BQI655314 CAD655314:CAE655314 CJZ655314:CKA655314 CTV655314:CTW655314 DDR655314:DDS655314 DNN655314:DNO655314 DXJ655314:DXK655314 EHF655314:EHG655314 ERB655314:ERC655314 FAX655314:FAY655314 FKT655314:FKU655314 FUP655314:FUQ655314 GEL655314:GEM655314 GOH655314:GOI655314 GYD655314:GYE655314 HHZ655314:HIA655314 HRV655314:HRW655314 IBR655314:IBS655314 ILN655314:ILO655314 IVJ655314:IVK655314 JFF655314:JFG655314 JPB655314:JPC655314 JYX655314:JYY655314 KIT655314:KIU655314 KSP655314:KSQ655314 LCL655314:LCM655314 LMH655314:LMI655314 LWD655314:LWE655314 MFZ655314:MGA655314 MPV655314:MPW655314 MZR655314:MZS655314 NJN655314:NJO655314 NTJ655314:NTK655314 ODF655314:ODG655314 ONB655314:ONC655314 OWX655314:OWY655314 PGT655314:PGU655314 PQP655314:PQQ655314 QAL655314:QAM655314 QKH655314:QKI655314 QUD655314:QUE655314 RDZ655314:REA655314 RNV655314:RNW655314 RXR655314:RXS655314 SHN655314:SHO655314 SRJ655314:SRK655314 TBF655314:TBG655314 TLB655314:TLC655314 TUX655314:TUY655314 UET655314:UEU655314 UOP655314:UOQ655314 UYL655314:UYM655314 VIH655314:VII655314 VSD655314:VSE655314 WBZ655314:WCA655314 WLV655314:WLW655314 WVR655314:WVS655314 VIH982994:VII982994 JF720850:JG720850 TB720850:TC720850 ACX720850:ACY720850 AMT720850:AMU720850 AWP720850:AWQ720850 BGL720850:BGM720850 BQH720850:BQI720850 CAD720850:CAE720850 CJZ720850:CKA720850 CTV720850:CTW720850 DDR720850:DDS720850 DNN720850:DNO720850 DXJ720850:DXK720850 EHF720850:EHG720850 ERB720850:ERC720850 FAX720850:FAY720850 FKT720850:FKU720850 FUP720850:FUQ720850 GEL720850:GEM720850 GOH720850:GOI720850 GYD720850:GYE720850 HHZ720850:HIA720850 HRV720850:HRW720850 IBR720850:IBS720850 ILN720850:ILO720850 IVJ720850:IVK720850 JFF720850:JFG720850 JPB720850:JPC720850 JYX720850:JYY720850 KIT720850:KIU720850 KSP720850:KSQ720850 LCL720850:LCM720850 LMH720850:LMI720850 LWD720850:LWE720850 MFZ720850:MGA720850 MPV720850:MPW720850 MZR720850:MZS720850 NJN720850:NJO720850 NTJ720850:NTK720850 ODF720850:ODG720850 ONB720850:ONC720850 OWX720850:OWY720850 PGT720850:PGU720850 PQP720850:PQQ720850 QAL720850:QAM720850 QKH720850:QKI720850 QUD720850:QUE720850 RDZ720850:REA720850 RNV720850:RNW720850 RXR720850:RXS720850 SHN720850:SHO720850 SRJ720850:SRK720850 TBF720850:TBG720850 TLB720850:TLC720850 TUX720850:TUY720850 UET720850:UEU720850 UOP720850:UOQ720850 UYL720850:UYM720850 VIH720850:VII720850 VSD720850:VSE720850 WBZ720850:WCA720850 WLV720850:WLW720850 WVR720850:WVS720850 VSD982994:VSE982994 JF786386:JG786386 TB786386:TC786386 ACX786386:ACY786386 AMT786386:AMU786386 AWP786386:AWQ786386 BGL786386:BGM786386 BQH786386:BQI786386 CAD786386:CAE786386 CJZ786386:CKA786386 CTV786386:CTW786386 DDR786386:DDS786386 DNN786386:DNO786386 DXJ786386:DXK786386 EHF786386:EHG786386 ERB786386:ERC786386 FAX786386:FAY786386 FKT786386:FKU786386 FUP786386:FUQ786386 GEL786386:GEM786386 GOH786386:GOI786386 GYD786386:GYE786386 HHZ786386:HIA786386 HRV786386:HRW786386 IBR786386:IBS786386 ILN786386:ILO786386 IVJ786386:IVK786386 JFF786386:JFG786386 JPB786386:JPC786386 JYX786386:JYY786386 KIT786386:KIU786386 KSP786386:KSQ786386 LCL786386:LCM786386 LMH786386:LMI786386 LWD786386:LWE786386 MFZ786386:MGA786386 MPV786386:MPW786386 MZR786386:MZS786386 NJN786386:NJO786386 NTJ786386:NTK786386 ODF786386:ODG786386 ONB786386:ONC786386 OWX786386:OWY786386 PGT786386:PGU786386 PQP786386:PQQ786386 QAL786386:QAM786386 QKH786386:QKI786386 QUD786386:QUE786386 RDZ786386:REA786386 RNV786386:RNW786386 RXR786386:RXS786386 SHN786386:SHO786386 SRJ786386:SRK786386 TBF786386:TBG786386 TLB786386:TLC786386 TUX786386:TUY786386 UET786386:UEU786386 UOP786386:UOQ786386 UYL786386:UYM786386 VIH786386:VII786386 VSD786386:VSE786386 WBZ786386:WCA786386 WLV786386:WLW786386 WVR786386:WVS786386 WBZ982994:WCA982994 JF851922:JG851922 TB851922:TC851922 ACX851922:ACY851922 AMT851922:AMU851922 AWP851922:AWQ851922 BGL851922:BGM851922 BQH851922:BQI851922 CAD851922:CAE851922 CJZ851922:CKA851922 CTV851922:CTW851922 DDR851922:DDS851922 DNN851922:DNO851922 DXJ851922:DXK851922 EHF851922:EHG851922 ERB851922:ERC851922 FAX851922:FAY851922 FKT851922:FKU851922 FUP851922:FUQ851922 GEL851922:GEM851922 GOH851922:GOI851922 GYD851922:GYE851922 HHZ851922:HIA851922 HRV851922:HRW851922 IBR851922:IBS851922 ILN851922:ILO851922 IVJ851922:IVK851922 JFF851922:JFG851922 JPB851922:JPC851922 JYX851922:JYY851922 KIT851922:KIU851922 KSP851922:KSQ851922 LCL851922:LCM851922 LMH851922:LMI851922 LWD851922:LWE851922 MFZ851922:MGA851922 MPV851922:MPW851922 MZR851922:MZS851922 NJN851922:NJO851922 NTJ851922:NTK851922 ODF851922:ODG851922 ONB851922:ONC851922 OWX851922:OWY851922 PGT851922:PGU851922 PQP851922:PQQ851922 QAL851922:QAM851922 QKH851922:QKI851922 QUD851922:QUE851922 RDZ851922:REA851922 RNV851922:RNW851922 RXR851922:RXS851922 SHN851922:SHO851922 SRJ851922:SRK851922 TBF851922:TBG851922 TLB851922:TLC851922 TUX851922:TUY851922 UET851922:UEU851922 UOP851922:UOQ851922 UYL851922:UYM851922 VIH851922:VII851922 VSD851922:VSE851922 WBZ851922:WCA851922 WLV851922:WLW851922 WVR851922:WVS851922 WLV982994:WLW982994 JF917458:JG917458 TB917458:TC917458 ACX917458:ACY917458 AMT917458:AMU917458 AWP917458:AWQ917458 BGL917458:BGM917458 BQH917458:BQI917458 CAD917458:CAE917458 CJZ917458:CKA917458 CTV917458:CTW917458 DDR917458:DDS917458 DNN917458:DNO917458 DXJ917458:DXK917458 EHF917458:EHG917458 ERB917458:ERC917458 FAX917458:FAY917458 FKT917458:FKU917458 FUP917458:FUQ917458 GEL917458:GEM917458 GOH917458:GOI917458 GYD917458:GYE917458 HHZ917458:HIA917458 HRV917458:HRW917458 IBR917458:IBS917458 ILN917458:ILO917458 IVJ917458:IVK917458 JFF917458:JFG917458 JPB917458:JPC917458 JYX917458:JYY917458 KIT917458:KIU917458 KSP917458:KSQ917458 LCL917458:LCM917458 LMH917458:LMI917458 LWD917458:LWE917458 MFZ917458:MGA917458 MPV917458:MPW917458 MZR917458:MZS917458 NJN917458:NJO917458 NTJ917458:NTK917458 ODF917458:ODG917458 ONB917458:ONC917458 OWX917458:OWY917458 PGT917458:PGU917458 PQP917458:PQQ917458 QAL917458:QAM917458 QKH917458:QKI917458 QUD917458:QUE917458 RDZ917458:REA917458 RNV917458:RNW917458 RXR917458:RXS917458 SHN917458:SHO917458 SRJ917458:SRK917458 TBF917458:TBG917458 TLB917458:TLC917458 TUX917458:TUY917458 UET917458:UEU917458 UOP917458:UOQ917458 UYL917458:UYM917458 VIH917458:VII917458 VSD917458:VSE917458 WBZ917458:WCA917458 WLV917458:WLW917458 WVR917458:WVS917458 WVR982994:WVS982994 JF982994:JG982994 TB982994:TC982994 ACX982994:ACY982994 AMT982994:AMU982994 AWP982994:AWQ982994 BGL982994:BGM982994 BQH982994:BQI982994 CAD982994:CAE982994 CJZ982994:CKA982994 CTV982994:CTW982994 DDR982994:DDS982994 DNN982994:DNO982994 DXJ982994:DXK982994 EHF982994:EHG982994 ERB982994:ERC982994 FAX982994:FAY982994 FKT982994:FKU982994 FUP982994:FUQ982994 GEL982994:GEM982994 GOH982994:GOI982994 GYD982994:GYE982994 HHZ982994:HIA982994 HRV982994:HRW982994 IBR982994:IBS982994 ILN982994:ILO982994 IVJ982994:IVK982994 JFF982994:JFG982994 JPB982994:JPC982994 JYX982994:JYY982994 KIT982994:KIU982994 KSP982994:KSQ982994 LCL982994:LCM982994 LMH982994:LMI982994 LWD982994:LWE982994 MFZ982994:MGA982994 MPV982994:MPW982994 MZR982994:MZS982994 NJN982994:NJO982994 NTJ982994:NTK982994 ODF982994:ODG982994 ONB982994:ONC982994 OWX982994:OWY982994 PGT982994:PGU982994 PQP982994:PQQ982994 QAL982994:QAM982994 QKH982994:QKI982994 QUD982994:QUE982994 RDZ982994:REA982994" xr:uid="{8DF66945-5DC1-4840-82E7-644540F1CC9B}">
      <formula1>9999999999</formula1>
    </dataValidation>
    <dataValidation type="whole" operator="notEqual" allowBlank="1" showInputMessage="1" showErrorMessage="1" errorTitle="Pogrešan unos" error="Mogu se unijeti samo cjelobrojne vrijednosti. Ova AOP oznaka može se unijeti i s negativnim predznakom" sqref="RNV983001:RNW983001 JF65497:JG65497 TB65497:TC65497 ACX65497:ACY65497 AMT65497:AMU65497 AWP65497:AWQ65497 BGL65497:BGM65497 BQH65497:BQI65497 CAD65497:CAE65497 CJZ65497:CKA65497 CTV65497:CTW65497 DDR65497:DDS65497 DNN65497:DNO65497 DXJ65497:DXK65497 EHF65497:EHG65497 ERB65497:ERC65497 FAX65497:FAY65497 FKT65497:FKU65497 FUP65497:FUQ65497 GEL65497:GEM65497 GOH65497:GOI65497 GYD65497:GYE65497 HHZ65497:HIA65497 HRV65497:HRW65497 IBR65497:IBS65497 ILN65497:ILO65497 IVJ65497:IVK65497 JFF65497:JFG65497 JPB65497:JPC65497 JYX65497:JYY65497 KIT65497:KIU65497 KSP65497:KSQ65497 LCL65497:LCM65497 LMH65497:LMI65497 LWD65497:LWE65497 MFZ65497:MGA65497 MPV65497:MPW65497 MZR65497:MZS65497 NJN65497:NJO65497 NTJ65497:NTK65497 ODF65497:ODG65497 ONB65497:ONC65497 OWX65497:OWY65497 PGT65497:PGU65497 PQP65497:PQQ65497 QAL65497:QAM65497 QKH65497:QKI65497 QUD65497:QUE65497 RDZ65497:REA65497 RNV65497:RNW65497 RXR65497:RXS65497 SHN65497:SHO65497 SRJ65497:SRK65497 TBF65497:TBG65497 TLB65497:TLC65497 TUX65497:TUY65497 UET65497:UEU65497 UOP65497:UOQ65497 UYL65497:UYM65497 VIH65497:VII65497 VSD65497:VSE65497 WBZ65497:WCA65497 WLV65497:WLW65497 WVR65497:WVS65497 RXR983001:RXS983001 JF131033:JG131033 TB131033:TC131033 ACX131033:ACY131033 AMT131033:AMU131033 AWP131033:AWQ131033 BGL131033:BGM131033 BQH131033:BQI131033 CAD131033:CAE131033 CJZ131033:CKA131033 CTV131033:CTW131033 DDR131033:DDS131033 DNN131033:DNO131033 DXJ131033:DXK131033 EHF131033:EHG131033 ERB131033:ERC131033 FAX131033:FAY131033 FKT131033:FKU131033 FUP131033:FUQ131033 GEL131033:GEM131033 GOH131033:GOI131033 GYD131033:GYE131033 HHZ131033:HIA131033 HRV131033:HRW131033 IBR131033:IBS131033 ILN131033:ILO131033 IVJ131033:IVK131033 JFF131033:JFG131033 JPB131033:JPC131033 JYX131033:JYY131033 KIT131033:KIU131033 KSP131033:KSQ131033 LCL131033:LCM131033 LMH131033:LMI131033 LWD131033:LWE131033 MFZ131033:MGA131033 MPV131033:MPW131033 MZR131033:MZS131033 NJN131033:NJO131033 NTJ131033:NTK131033 ODF131033:ODG131033 ONB131033:ONC131033 OWX131033:OWY131033 PGT131033:PGU131033 PQP131033:PQQ131033 QAL131033:QAM131033 QKH131033:QKI131033 QUD131033:QUE131033 RDZ131033:REA131033 RNV131033:RNW131033 RXR131033:RXS131033 SHN131033:SHO131033 SRJ131033:SRK131033 TBF131033:TBG131033 TLB131033:TLC131033 TUX131033:TUY131033 UET131033:UEU131033 UOP131033:UOQ131033 UYL131033:UYM131033 VIH131033:VII131033 VSD131033:VSE131033 WBZ131033:WCA131033 WLV131033:WLW131033 WVR131033:WVS131033 SHN983001:SHO983001 JF196569:JG196569 TB196569:TC196569 ACX196569:ACY196569 AMT196569:AMU196569 AWP196569:AWQ196569 BGL196569:BGM196569 BQH196569:BQI196569 CAD196569:CAE196569 CJZ196569:CKA196569 CTV196569:CTW196569 DDR196569:DDS196569 DNN196569:DNO196569 DXJ196569:DXK196569 EHF196569:EHG196569 ERB196569:ERC196569 FAX196569:FAY196569 FKT196569:FKU196569 FUP196569:FUQ196569 GEL196569:GEM196569 GOH196569:GOI196569 GYD196569:GYE196569 HHZ196569:HIA196569 HRV196569:HRW196569 IBR196569:IBS196569 ILN196569:ILO196569 IVJ196569:IVK196569 JFF196569:JFG196569 JPB196569:JPC196569 JYX196569:JYY196569 KIT196569:KIU196569 KSP196569:KSQ196569 LCL196569:LCM196569 LMH196569:LMI196569 LWD196569:LWE196569 MFZ196569:MGA196569 MPV196569:MPW196569 MZR196569:MZS196569 NJN196569:NJO196569 NTJ196569:NTK196569 ODF196569:ODG196569 ONB196569:ONC196569 OWX196569:OWY196569 PGT196569:PGU196569 PQP196569:PQQ196569 QAL196569:QAM196569 QKH196569:QKI196569 QUD196569:QUE196569 RDZ196569:REA196569 RNV196569:RNW196569 RXR196569:RXS196569 SHN196569:SHO196569 SRJ196569:SRK196569 TBF196569:TBG196569 TLB196569:TLC196569 TUX196569:TUY196569 UET196569:UEU196569 UOP196569:UOQ196569 UYL196569:UYM196569 VIH196569:VII196569 VSD196569:VSE196569 WBZ196569:WCA196569 WLV196569:WLW196569 WVR196569:WVS196569 SRJ983001:SRK983001 JF262105:JG262105 TB262105:TC262105 ACX262105:ACY262105 AMT262105:AMU262105 AWP262105:AWQ262105 BGL262105:BGM262105 BQH262105:BQI262105 CAD262105:CAE262105 CJZ262105:CKA262105 CTV262105:CTW262105 DDR262105:DDS262105 DNN262105:DNO262105 DXJ262105:DXK262105 EHF262105:EHG262105 ERB262105:ERC262105 FAX262105:FAY262105 FKT262105:FKU262105 FUP262105:FUQ262105 GEL262105:GEM262105 GOH262105:GOI262105 GYD262105:GYE262105 HHZ262105:HIA262105 HRV262105:HRW262105 IBR262105:IBS262105 ILN262105:ILO262105 IVJ262105:IVK262105 JFF262105:JFG262105 JPB262105:JPC262105 JYX262105:JYY262105 KIT262105:KIU262105 KSP262105:KSQ262105 LCL262105:LCM262105 LMH262105:LMI262105 LWD262105:LWE262105 MFZ262105:MGA262105 MPV262105:MPW262105 MZR262105:MZS262105 NJN262105:NJO262105 NTJ262105:NTK262105 ODF262105:ODG262105 ONB262105:ONC262105 OWX262105:OWY262105 PGT262105:PGU262105 PQP262105:PQQ262105 QAL262105:QAM262105 QKH262105:QKI262105 QUD262105:QUE262105 RDZ262105:REA262105 RNV262105:RNW262105 RXR262105:RXS262105 SHN262105:SHO262105 SRJ262105:SRK262105 TBF262105:TBG262105 TLB262105:TLC262105 TUX262105:TUY262105 UET262105:UEU262105 UOP262105:UOQ262105 UYL262105:UYM262105 VIH262105:VII262105 VSD262105:VSE262105 WBZ262105:WCA262105 WLV262105:WLW262105 WVR262105:WVS262105 TBF983001:TBG983001 JF327641:JG327641 TB327641:TC327641 ACX327641:ACY327641 AMT327641:AMU327641 AWP327641:AWQ327641 BGL327641:BGM327641 BQH327641:BQI327641 CAD327641:CAE327641 CJZ327641:CKA327641 CTV327641:CTW327641 DDR327641:DDS327641 DNN327641:DNO327641 DXJ327641:DXK327641 EHF327641:EHG327641 ERB327641:ERC327641 FAX327641:FAY327641 FKT327641:FKU327641 FUP327641:FUQ327641 GEL327641:GEM327641 GOH327641:GOI327641 GYD327641:GYE327641 HHZ327641:HIA327641 HRV327641:HRW327641 IBR327641:IBS327641 ILN327641:ILO327641 IVJ327641:IVK327641 JFF327641:JFG327641 JPB327641:JPC327641 JYX327641:JYY327641 KIT327641:KIU327641 KSP327641:KSQ327641 LCL327641:LCM327641 LMH327641:LMI327641 LWD327641:LWE327641 MFZ327641:MGA327641 MPV327641:MPW327641 MZR327641:MZS327641 NJN327641:NJO327641 NTJ327641:NTK327641 ODF327641:ODG327641 ONB327641:ONC327641 OWX327641:OWY327641 PGT327641:PGU327641 PQP327641:PQQ327641 QAL327641:QAM327641 QKH327641:QKI327641 QUD327641:QUE327641 RDZ327641:REA327641 RNV327641:RNW327641 RXR327641:RXS327641 SHN327641:SHO327641 SRJ327641:SRK327641 TBF327641:TBG327641 TLB327641:TLC327641 TUX327641:TUY327641 UET327641:UEU327641 UOP327641:UOQ327641 UYL327641:UYM327641 VIH327641:VII327641 VSD327641:VSE327641 WBZ327641:WCA327641 WLV327641:WLW327641 WVR327641:WVS327641 TLB983001:TLC983001 JF393177:JG393177 TB393177:TC393177 ACX393177:ACY393177 AMT393177:AMU393177 AWP393177:AWQ393177 BGL393177:BGM393177 BQH393177:BQI393177 CAD393177:CAE393177 CJZ393177:CKA393177 CTV393177:CTW393177 DDR393177:DDS393177 DNN393177:DNO393177 DXJ393177:DXK393177 EHF393177:EHG393177 ERB393177:ERC393177 FAX393177:FAY393177 FKT393177:FKU393177 FUP393177:FUQ393177 GEL393177:GEM393177 GOH393177:GOI393177 GYD393177:GYE393177 HHZ393177:HIA393177 HRV393177:HRW393177 IBR393177:IBS393177 ILN393177:ILO393177 IVJ393177:IVK393177 JFF393177:JFG393177 JPB393177:JPC393177 JYX393177:JYY393177 KIT393177:KIU393177 KSP393177:KSQ393177 LCL393177:LCM393177 LMH393177:LMI393177 LWD393177:LWE393177 MFZ393177:MGA393177 MPV393177:MPW393177 MZR393177:MZS393177 NJN393177:NJO393177 NTJ393177:NTK393177 ODF393177:ODG393177 ONB393177:ONC393177 OWX393177:OWY393177 PGT393177:PGU393177 PQP393177:PQQ393177 QAL393177:QAM393177 QKH393177:QKI393177 QUD393177:QUE393177 RDZ393177:REA393177 RNV393177:RNW393177 RXR393177:RXS393177 SHN393177:SHO393177 SRJ393177:SRK393177 TBF393177:TBG393177 TLB393177:TLC393177 TUX393177:TUY393177 UET393177:UEU393177 UOP393177:UOQ393177 UYL393177:UYM393177 VIH393177:VII393177 VSD393177:VSE393177 WBZ393177:WCA393177 WLV393177:WLW393177 WVR393177:WVS393177 TUX983001:TUY983001 JF458713:JG458713 TB458713:TC458713 ACX458713:ACY458713 AMT458713:AMU458713 AWP458713:AWQ458713 BGL458713:BGM458713 BQH458713:BQI458713 CAD458713:CAE458713 CJZ458713:CKA458713 CTV458713:CTW458713 DDR458713:DDS458713 DNN458713:DNO458713 DXJ458713:DXK458713 EHF458713:EHG458713 ERB458713:ERC458713 FAX458713:FAY458713 FKT458713:FKU458713 FUP458713:FUQ458713 GEL458713:GEM458713 GOH458713:GOI458713 GYD458713:GYE458713 HHZ458713:HIA458713 HRV458713:HRW458713 IBR458713:IBS458713 ILN458713:ILO458713 IVJ458713:IVK458713 JFF458713:JFG458713 JPB458713:JPC458713 JYX458713:JYY458713 KIT458713:KIU458713 KSP458713:KSQ458713 LCL458713:LCM458713 LMH458713:LMI458713 LWD458713:LWE458713 MFZ458713:MGA458713 MPV458713:MPW458713 MZR458713:MZS458713 NJN458713:NJO458713 NTJ458713:NTK458713 ODF458713:ODG458713 ONB458713:ONC458713 OWX458713:OWY458713 PGT458713:PGU458713 PQP458713:PQQ458713 QAL458713:QAM458713 QKH458713:QKI458713 QUD458713:QUE458713 RDZ458713:REA458713 RNV458713:RNW458713 RXR458713:RXS458713 SHN458713:SHO458713 SRJ458713:SRK458713 TBF458713:TBG458713 TLB458713:TLC458713 TUX458713:TUY458713 UET458713:UEU458713 UOP458713:UOQ458713 UYL458713:UYM458713 VIH458713:VII458713 VSD458713:VSE458713 WBZ458713:WCA458713 WLV458713:WLW458713 WVR458713:WVS458713 UET983001:UEU983001 JF524249:JG524249 TB524249:TC524249 ACX524249:ACY524249 AMT524249:AMU524249 AWP524249:AWQ524249 BGL524249:BGM524249 BQH524249:BQI524249 CAD524249:CAE524249 CJZ524249:CKA524249 CTV524249:CTW524249 DDR524249:DDS524249 DNN524249:DNO524249 DXJ524249:DXK524249 EHF524249:EHG524249 ERB524249:ERC524249 FAX524249:FAY524249 FKT524249:FKU524249 FUP524249:FUQ524249 GEL524249:GEM524249 GOH524249:GOI524249 GYD524249:GYE524249 HHZ524249:HIA524249 HRV524249:HRW524249 IBR524249:IBS524249 ILN524249:ILO524249 IVJ524249:IVK524249 JFF524249:JFG524249 JPB524249:JPC524249 JYX524249:JYY524249 KIT524249:KIU524249 KSP524249:KSQ524249 LCL524249:LCM524249 LMH524249:LMI524249 LWD524249:LWE524249 MFZ524249:MGA524249 MPV524249:MPW524249 MZR524249:MZS524249 NJN524249:NJO524249 NTJ524249:NTK524249 ODF524249:ODG524249 ONB524249:ONC524249 OWX524249:OWY524249 PGT524249:PGU524249 PQP524249:PQQ524249 QAL524249:QAM524249 QKH524249:QKI524249 QUD524249:QUE524249 RDZ524249:REA524249 RNV524249:RNW524249 RXR524249:RXS524249 SHN524249:SHO524249 SRJ524249:SRK524249 TBF524249:TBG524249 TLB524249:TLC524249 TUX524249:TUY524249 UET524249:UEU524249 UOP524249:UOQ524249 UYL524249:UYM524249 VIH524249:VII524249 VSD524249:VSE524249 WBZ524249:WCA524249 WLV524249:WLW524249 WVR524249:WVS524249 UOP983001:UOQ983001 JF589785:JG589785 TB589785:TC589785 ACX589785:ACY589785 AMT589785:AMU589785 AWP589785:AWQ589785 BGL589785:BGM589785 BQH589785:BQI589785 CAD589785:CAE589785 CJZ589785:CKA589785 CTV589785:CTW589785 DDR589785:DDS589785 DNN589785:DNO589785 DXJ589785:DXK589785 EHF589785:EHG589785 ERB589785:ERC589785 FAX589785:FAY589785 FKT589785:FKU589785 FUP589785:FUQ589785 GEL589785:GEM589785 GOH589785:GOI589785 GYD589785:GYE589785 HHZ589785:HIA589785 HRV589785:HRW589785 IBR589785:IBS589785 ILN589785:ILO589785 IVJ589785:IVK589785 JFF589785:JFG589785 JPB589785:JPC589785 JYX589785:JYY589785 KIT589785:KIU589785 KSP589785:KSQ589785 LCL589785:LCM589785 LMH589785:LMI589785 LWD589785:LWE589785 MFZ589785:MGA589785 MPV589785:MPW589785 MZR589785:MZS589785 NJN589785:NJO589785 NTJ589785:NTK589785 ODF589785:ODG589785 ONB589785:ONC589785 OWX589785:OWY589785 PGT589785:PGU589785 PQP589785:PQQ589785 QAL589785:QAM589785 QKH589785:QKI589785 QUD589785:QUE589785 RDZ589785:REA589785 RNV589785:RNW589785 RXR589785:RXS589785 SHN589785:SHO589785 SRJ589785:SRK589785 TBF589785:TBG589785 TLB589785:TLC589785 TUX589785:TUY589785 UET589785:UEU589785 UOP589785:UOQ589785 UYL589785:UYM589785 VIH589785:VII589785 VSD589785:VSE589785 WBZ589785:WCA589785 WLV589785:WLW589785 WVR589785:WVS589785 UYL983001:UYM983001 JF655321:JG655321 TB655321:TC655321 ACX655321:ACY655321 AMT655321:AMU655321 AWP655321:AWQ655321 BGL655321:BGM655321 BQH655321:BQI655321 CAD655321:CAE655321 CJZ655321:CKA655321 CTV655321:CTW655321 DDR655321:DDS655321 DNN655321:DNO655321 DXJ655321:DXK655321 EHF655321:EHG655321 ERB655321:ERC655321 FAX655321:FAY655321 FKT655321:FKU655321 FUP655321:FUQ655321 GEL655321:GEM655321 GOH655321:GOI655321 GYD655321:GYE655321 HHZ655321:HIA655321 HRV655321:HRW655321 IBR655321:IBS655321 ILN655321:ILO655321 IVJ655321:IVK655321 JFF655321:JFG655321 JPB655321:JPC655321 JYX655321:JYY655321 KIT655321:KIU655321 KSP655321:KSQ655321 LCL655321:LCM655321 LMH655321:LMI655321 LWD655321:LWE655321 MFZ655321:MGA655321 MPV655321:MPW655321 MZR655321:MZS655321 NJN655321:NJO655321 NTJ655321:NTK655321 ODF655321:ODG655321 ONB655321:ONC655321 OWX655321:OWY655321 PGT655321:PGU655321 PQP655321:PQQ655321 QAL655321:QAM655321 QKH655321:QKI655321 QUD655321:QUE655321 RDZ655321:REA655321 RNV655321:RNW655321 RXR655321:RXS655321 SHN655321:SHO655321 SRJ655321:SRK655321 TBF655321:TBG655321 TLB655321:TLC655321 TUX655321:TUY655321 UET655321:UEU655321 UOP655321:UOQ655321 UYL655321:UYM655321 VIH655321:VII655321 VSD655321:VSE655321 WBZ655321:WCA655321 WLV655321:WLW655321 WVR655321:WVS655321 VIH983001:VII983001 JF720857:JG720857 TB720857:TC720857 ACX720857:ACY720857 AMT720857:AMU720857 AWP720857:AWQ720857 BGL720857:BGM720857 BQH720857:BQI720857 CAD720857:CAE720857 CJZ720857:CKA720857 CTV720857:CTW720857 DDR720857:DDS720857 DNN720857:DNO720857 DXJ720857:DXK720857 EHF720857:EHG720857 ERB720857:ERC720857 FAX720857:FAY720857 FKT720857:FKU720857 FUP720857:FUQ720857 GEL720857:GEM720857 GOH720857:GOI720857 GYD720857:GYE720857 HHZ720857:HIA720857 HRV720857:HRW720857 IBR720857:IBS720857 ILN720857:ILO720857 IVJ720857:IVK720857 JFF720857:JFG720857 JPB720857:JPC720857 JYX720857:JYY720857 KIT720857:KIU720857 KSP720857:KSQ720857 LCL720857:LCM720857 LMH720857:LMI720857 LWD720857:LWE720857 MFZ720857:MGA720857 MPV720857:MPW720857 MZR720857:MZS720857 NJN720857:NJO720857 NTJ720857:NTK720857 ODF720857:ODG720857 ONB720857:ONC720857 OWX720857:OWY720857 PGT720857:PGU720857 PQP720857:PQQ720857 QAL720857:QAM720857 QKH720857:QKI720857 QUD720857:QUE720857 RDZ720857:REA720857 RNV720857:RNW720857 RXR720857:RXS720857 SHN720857:SHO720857 SRJ720857:SRK720857 TBF720857:TBG720857 TLB720857:TLC720857 TUX720857:TUY720857 UET720857:UEU720857 UOP720857:UOQ720857 UYL720857:UYM720857 VIH720857:VII720857 VSD720857:VSE720857 WBZ720857:WCA720857 WLV720857:WLW720857 WVR720857:WVS720857 VSD983001:VSE983001 JF786393:JG786393 TB786393:TC786393 ACX786393:ACY786393 AMT786393:AMU786393 AWP786393:AWQ786393 BGL786393:BGM786393 BQH786393:BQI786393 CAD786393:CAE786393 CJZ786393:CKA786393 CTV786393:CTW786393 DDR786393:DDS786393 DNN786393:DNO786393 DXJ786393:DXK786393 EHF786393:EHG786393 ERB786393:ERC786393 FAX786393:FAY786393 FKT786393:FKU786393 FUP786393:FUQ786393 GEL786393:GEM786393 GOH786393:GOI786393 GYD786393:GYE786393 HHZ786393:HIA786393 HRV786393:HRW786393 IBR786393:IBS786393 ILN786393:ILO786393 IVJ786393:IVK786393 JFF786393:JFG786393 JPB786393:JPC786393 JYX786393:JYY786393 KIT786393:KIU786393 KSP786393:KSQ786393 LCL786393:LCM786393 LMH786393:LMI786393 LWD786393:LWE786393 MFZ786393:MGA786393 MPV786393:MPW786393 MZR786393:MZS786393 NJN786393:NJO786393 NTJ786393:NTK786393 ODF786393:ODG786393 ONB786393:ONC786393 OWX786393:OWY786393 PGT786393:PGU786393 PQP786393:PQQ786393 QAL786393:QAM786393 QKH786393:QKI786393 QUD786393:QUE786393 RDZ786393:REA786393 RNV786393:RNW786393 RXR786393:RXS786393 SHN786393:SHO786393 SRJ786393:SRK786393 TBF786393:TBG786393 TLB786393:TLC786393 TUX786393:TUY786393 UET786393:UEU786393 UOP786393:UOQ786393 UYL786393:UYM786393 VIH786393:VII786393 VSD786393:VSE786393 WBZ786393:WCA786393 WLV786393:WLW786393 WVR786393:WVS786393 WBZ983001:WCA983001 JF851929:JG851929 TB851929:TC851929 ACX851929:ACY851929 AMT851929:AMU851929 AWP851929:AWQ851929 BGL851929:BGM851929 BQH851929:BQI851929 CAD851929:CAE851929 CJZ851929:CKA851929 CTV851929:CTW851929 DDR851929:DDS851929 DNN851929:DNO851929 DXJ851929:DXK851929 EHF851929:EHG851929 ERB851929:ERC851929 FAX851929:FAY851929 FKT851929:FKU851929 FUP851929:FUQ851929 GEL851929:GEM851929 GOH851929:GOI851929 GYD851929:GYE851929 HHZ851929:HIA851929 HRV851929:HRW851929 IBR851929:IBS851929 ILN851929:ILO851929 IVJ851929:IVK851929 JFF851929:JFG851929 JPB851929:JPC851929 JYX851929:JYY851929 KIT851929:KIU851929 KSP851929:KSQ851929 LCL851929:LCM851929 LMH851929:LMI851929 LWD851929:LWE851929 MFZ851929:MGA851929 MPV851929:MPW851929 MZR851929:MZS851929 NJN851929:NJO851929 NTJ851929:NTK851929 ODF851929:ODG851929 ONB851929:ONC851929 OWX851929:OWY851929 PGT851929:PGU851929 PQP851929:PQQ851929 QAL851929:QAM851929 QKH851929:QKI851929 QUD851929:QUE851929 RDZ851929:REA851929 RNV851929:RNW851929 RXR851929:RXS851929 SHN851929:SHO851929 SRJ851929:SRK851929 TBF851929:TBG851929 TLB851929:TLC851929 TUX851929:TUY851929 UET851929:UEU851929 UOP851929:UOQ851929 UYL851929:UYM851929 VIH851929:VII851929 VSD851929:VSE851929 WBZ851929:WCA851929 WLV851929:WLW851929 WVR851929:WVS851929 WLV983001:WLW983001 JF917465:JG917465 TB917465:TC917465 ACX917465:ACY917465 AMT917465:AMU917465 AWP917465:AWQ917465 BGL917465:BGM917465 BQH917465:BQI917465 CAD917465:CAE917465 CJZ917465:CKA917465 CTV917465:CTW917465 DDR917465:DDS917465 DNN917465:DNO917465 DXJ917465:DXK917465 EHF917465:EHG917465 ERB917465:ERC917465 FAX917465:FAY917465 FKT917465:FKU917465 FUP917465:FUQ917465 GEL917465:GEM917465 GOH917465:GOI917465 GYD917465:GYE917465 HHZ917465:HIA917465 HRV917465:HRW917465 IBR917465:IBS917465 ILN917465:ILO917465 IVJ917465:IVK917465 JFF917465:JFG917465 JPB917465:JPC917465 JYX917465:JYY917465 KIT917465:KIU917465 KSP917465:KSQ917465 LCL917465:LCM917465 LMH917465:LMI917465 LWD917465:LWE917465 MFZ917465:MGA917465 MPV917465:MPW917465 MZR917465:MZS917465 NJN917465:NJO917465 NTJ917465:NTK917465 ODF917465:ODG917465 ONB917465:ONC917465 OWX917465:OWY917465 PGT917465:PGU917465 PQP917465:PQQ917465 QAL917465:QAM917465 QKH917465:QKI917465 QUD917465:QUE917465 RDZ917465:REA917465 RNV917465:RNW917465 RXR917465:RXS917465 SHN917465:SHO917465 SRJ917465:SRK917465 TBF917465:TBG917465 TLB917465:TLC917465 TUX917465:TUY917465 UET917465:UEU917465 UOP917465:UOQ917465 UYL917465:UYM917465 VIH917465:VII917465 VSD917465:VSE917465 WBZ917465:WCA917465 WLV917465:WLW917465 WVR917465:WVS917465 WVR983001:WVS983001 JF983001:JG983001 TB983001:TC983001 ACX983001:ACY983001 AMT983001:AMU983001 AWP983001:AWQ983001 BGL983001:BGM983001 BQH983001:BQI983001 CAD983001:CAE983001 CJZ983001:CKA983001 CTV983001:CTW983001 DDR983001:DDS983001 DNN983001:DNO983001 DXJ983001:DXK983001 EHF983001:EHG983001 ERB983001:ERC983001 FAX983001:FAY983001 FKT983001:FKU983001 FUP983001:FUQ983001 GEL983001:GEM983001 GOH983001:GOI983001 GYD983001:GYE983001 HHZ983001:HIA983001 HRV983001:HRW983001 IBR983001:IBS983001 ILN983001:ILO983001 IVJ983001:IVK983001 JFF983001:JFG983001 JPB983001:JPC983001 JYX983001:JYY983001 KIT983001:KIU983001 KSP983001:KSQ983001 LCL983001:LCM983001 LMH983001:LMI983001 LWD983001:LWE983001 MFZ983001:MGA983001 MPV983001:MPW983001 MZR983001:MZS983001 NJN983001:NJO983001 NTJ983001:NTK983001 ODF983001:ODG983001 ONB983001:ONC983001 OWX983001:OWY983001 PGT983001:PGU983001 PQP983001:PQQ983001 QAL983001:QAM983001 QKH983001:QKI983001 QUD983001:QUE983001 RDZ983001:REA983001" xr:uid="{38C9A160-BA87-4E19-97FE-19E55280D572}">
      <formula1>9999999999</formula1>
    </dataValidation>
    <dataValidation type="whole" operator="greaterThanOrEqual" allowBlank="1" showInputMessage="1" showErrorMessage="1" errorTitle="Pogrešan unos" error="Mogu se unijeti samo cjelobrojne pozitivne vrijednosti." sqref="TBF917394:TBG917454 JF65489:JG65489 TB65489:TC65489 ACX65489:ACY65489 AMT65489:AMU65489 AWP65489:AWQ65489 BGL65489:BGM65489 BQH65489:BQI65489 CAD65489:CAE65489 CJZ65489:CKA65489 CTV65489:CTW65489 DDR65489:DDS65489 DNN65489:DNO65489 DXJ65489:DXK65489 EHF65489:EHG65489 ERB65489:ERC65489 FAX65489:FAY65489 FKT65489:FKU65489 FUP65489:FUQ65489 GEL65489:GEM65489 GOH65489:GOI65489 GYD65489:GYE65489 HHZ65489:HIA65489 HRV65489:HRW65489 IBR65489:IBS65489 ILN65489:ILO65489 IVJ65489:IVK65489 JFF65489:JFG65489 JPB65489:JPC65489 JYX65489:JYY65489 KIT65489:KIU65489 KSP65489:KSQ65489 LCL65489:LCM65489 LMH65489:LMI65489 LWD65489:LWE65489 MFZ65489:MGA65489 MPV65489:MPW65489 MZR65489:MZS65489 NJN65489:NJO65489 NTJ65489:NTK65489 ODF65489:ODG65489 ONB65489:ONC65489 OWX65489:OWY65489 PGT65489:PGU65489 PQP65489:PQQ65489 QAL65489:QAM65489 QKH65489:QKI65489 QUD65489:QUE65489 RDZ65489:REA65489 RNV65489:RNW65489 RXR65489:RXS65489 SHN65489:SHO65489 SRJ65489:SRK65489 TBF65489:TBG65489 TLB65489:TLC65489 TUX65489:TUY65489 UET65489:UEU65489 UOP65489:UOQ65489 UYL65489:UYM65489 VIH65489:VII65489 VSD65489:VSE65489 WBZ65489:WCA65489 WLV65489:WLW65489 WVR65489:WVS65489 TLB917394:TLC917454 JF131025:JG131025 TB131025:TC131025 ACX131025:ACY131025 AMT131025:AMU131025 AWP131025:AWQ131025 BGL131025:BGM131025 BQH131025:BQI131025 CAD131025:CAE131025 CJZ131025:CKA131025 CTV131025:CTW131025 DDR131025:DDS131025 DNN131025:DNO131025 DXJ131025:DXK131025 EHF131025:EHG131025 ERB131025:ERC131025 FAX131025:FAY131025 FKT131025:FKU131025 FUP131025:FUQ131025 GEL131025:GEM131025 GOH131025:GOI131025 GYD131025:GYE131025 HHZ131025:HIA131025 HRV131025:HRW131025 IBR131025:IBS131025 ILN131025:ILO131025 IVJ131025:IVK131025 JFF131025:JFG131025 JPB131025:JPC131025 JYX131025:JYY131025 KIT131025:KIU131025 KSP131025:KSQ131025 LCL131025:LCM131025 LMH131025:LMI131025 LWD131025:LWE131025 MFZ131025:MGA131025 MPV131025:MPW131025 MZR131025:MZS131025 NJN131025:NJO131025 NTJ131025:NTK131025 ODF131025:ODG131025 ONB131025:ONC131025 OWX131025:OWY131025 PGT131025:PGU131025 PQP131025:PQQ131025 QAL131025:QAM131025 QKH131025:QKI131025 QUD131025:QUE131025 RDZ131025:REA131025 RNV131025:RNW131025 RXR131025:RXS131025 SHN131025:SHO131025 SRJ131025:SRK131025 TBF131025:TBG131025 TLB131025:TLC131025 TUX131025:TUY131025 UET131025:UEU131025 UOP131025:UOQ131025 UYL131025:UYM131025 VIH131025:VII131025 VSD131025:VSE131025 WBZ131025:WCA131025 WLV131025:WLW131025 WVR131025:WVS131025 TUX917394:TUY917454 JF196561:JG196561 TB196561:TC196561 ACX196561:ACY196561 AMT196561:AMU196561 AWP196561:AWQ196561 BGL196561:BGM196561 BQH196561:BQI196561 CAD196561:CAE196561 CJZ196561:CKA196561 CTV196561:CTW196561 DDR196561:DDS196561 DNN196561:DNO196561 DXJ196561:DXK196561 EHF196561:EHG196561 ERB196561:ERC196561 FAX196561:FAY196561 FKT196561:FKU196561 FUP196561:FUQ196561 GEL196561:GEM196561 GOH196561:GOI196561 GYD196561:GYE196561 HHZ196561:HIA196561 HRV196561:HRW196561 IBR196561:IBS196561 ILN196561:ILO196561 IVJ196561:IVK196561 JFF196561:JFG196561 JPB196561:JPC196561 JYX196561:JYY196561 KIT196561:KIU196561 KSP196561:KSQ196561 LCL196561:LCM196561 LMH196561:LMI196561 LWD196561:LWE196561 MFZ196561:MGA196561 MPV196561:MPW196561 MZR196561:MZS196561 NJN196561:NJO196561 NTJ196561:NTK196561 ODF196561:ODG196561 ONB196561:ONC196561 OWX196561:OWY196561 PGT196561:PGU196561 PQP196561:PQQ196561 QAL196561:QAM196561 QKH196561:QKI196561 QUD196561:QUE196561 RDZ196561:REA196561 RNV196561:RNW196561 RXR196561:RXS196561 SHN196561:SHO196561 SRJ196561:SRK196561 TBF196561:TBG196561 TLB196561:TLC196561 TUX196561:TUY196561 UET196561:UEU196561 UOP196561:UOQ196561 UYL196561:UYM196561 VIH196561:VII196561 VSD196561:VSE196561 WBZ196561:WCA196561 WLV196561:WLW196561 WVR196561:WVS196561 UET917394:UEU917454 JF262097:JG262097 TB262097:TC262097 ACX262097:ACY262097 AMT262097:AMU262097 AWP262097:AWQ262097 BGL262097:BGM262097 BQH262097:BQI262097 CAD262097:CAE262097 CJZ262097:CKA262097 CTV262097:CTW262097 DDR262097:DDS262097 DNN262097:DNO262097 DXJ262097:DXK262097 EHF262097:EHG262097 ERB262097:ERC262097 FAX262097:FAY262097 FKT262097:FKU262097 FUP262097:FUQ262097 GEL262097:GEM262097 GOH262097:GOI262097 GYD262097:GYE262097 HHZ262097:HIA262097 HRV262097:HRW262097 IBR262097:IBS262097 ILN262097:ILO262097 IVJ262097:IVK262097 JFF262097:JFG262097 JPB262097:JPC262097 JYX262097:JYY262097 KIT262097:KIU262097 KSP262097:KSQ262097 LCL262097:LCM262097 LMH262097:LMI262097 LWD262097:LWE262097 MFZ262097:MGA262097 MPV262097:MPW262097 MZR262097:MZS262097 NJN262097:NJO262097 NTJ262097:NTK262097 ODF262097:ODG262097 ONB262097:ONC262097 OWX262097:OWY262097 PGT262097:PGU262097 PQP262097:PQQ262097 QAL262097:QAM262097 QKH262097:QKI262097 QUD262097:QUE262097 RDZ262097:REA262097 RNV262097:RNW262097 RXR262097:RXS262097 SHN262097:SHO262097 SRJ262097:SRK262097 TBF262097:TBG262097 TLB262097:TLC262097 TUX262097:TUY262097 UET262097:UEU262097 UOP262097:UOQ262097 UYL262097:UYM262097 VIH262097:VII262097 VSD262097:VSE262097 WBZ262097:WCA262097 WLV262097:WLW262097 WVR262097:WVS262097 UOP917394:UOQ917454 JF327633:JG327633 TB327633:TC327633 ACX327633:ACY327633 AMT327633:AMU327633 AWP327633:AWQ327633 BGL327633:BGM327633 BQH327633:BQI327633 CAD327633:CAE327633 CJZ327633:CKA327633 CTV327633:CTW327633 DDR327633:DDS327633 DNN327633:DNO327633 DXJ327633:DXK327633 EHF327633:EHG327633 ERB327633:ERC327633 FAX327633:FAY327633 FKT327633:FKU327633 FUP327633:FUQ327633 GEL327633:GEM327633 GOH327633:GOI327633 GYD327633:GYE327633 HHZ327633:HIA327633 HRV327633:HRW327633 IBR327633:IBS327633 ILN327633:ILO327633 IVJ327633:IVK327633 JFF327633:JFG327633 JPB327633:JPC327633 JYX327633:JYY327633 KIT327633:KIU327633 KSP327633:KSQ327633 LCL327633:LCM327633 LMH327633:LMI327633 LWD327633:LWE327633 MFZ327633:MGA327633 MPV327633:MPW327633 MZR327633:MZS327633 NJN327633:NJO327633 NTJ327633:NTK327633 ODF327633:ODG327633 ONB327633:ONC327633 OWX327633:OWY327633 PGT327633:PGU327633 PQP327633:PQQ327633 QAL327633:QAM327633 QKH327633:QKI327633 QUD327633:QUE327633 RDZ327633:REA327633 RNV327633:RNW327633 RXR327633:RXS327633 SHN327633:SHO327633 SRJ327633:SRK327633 TBF327633:TBG327633 TLB327633:TLC327633 TUX327633:TUY327633 UET327633:UEU327633 UOP327633:UOQ327633 UYL327633:UYM327633 VIH327633:VII327633 VSD327633:VSE327633 WBZ327633:WCA327633 WLV327633:WLW327633 WVR327633:WVS327633 UYL917394:UYM917454 JF393169:JG393169 TB393169:TC393169 ACX393169:ACY393169 AMT393169:AMU393169 AWP393169:AWQ393169 BGL393169:BGM393169 BQH393169:BQI393169 CAD393169:CAE393169 CJZ393169:CKA393169 CTV393169:CTW393169 DDR393169:DDS393169 DNN393169:DNO393169 DXJ393169:DXK393169 EHF393169:EHG393169 ERB393169:ERC393169 FAX393169:FAY393169 FKT393169:FKU393169 FUP393169:FUQ393169 GEL393169:GEM393169 GOH393169:GOI393169 GYD393169:GYE393169 HHZ393169:HIA393169 HRV393169:HRW393169 IBR393169:IBS393169 ILN393169:ILO393169 IVJ393169:IVK393169 JFF393169:JFG393169 JPB393169:JPC393169 JYX393169:JYY393169 KIT393169:KIU393169 KSP393169:KSQ393169 LCL393169:LCM393169 LMH393169:LMI393169 LWD393169:LWE393169 MFZ393169:MGA393169 MPV393169:MPW393169 MZR393169:MZS393169 NJN393169:NJO393169 NTJ393169:NTK393169 ODF393169:ODG393169 ONB393169:ONC393169 OWX393169:OWY393169 PGT393169:PGU393169 PQP393169:PQQ393169 QAL393169:QAM393169 QKH393169:QKI393169 QUD393169:QUE393169 RDZ393169:REA393169 RNV393169:RNW393169 RXR393169:RXS393169 SHN393169:SHO393169 SRJ393169:SRK393169 TBF393169:TBG393169 TLB393169:TLC393169 TUX393169:TUY393169 UET393169:UEU393169 UOP393169:UOQ393169 UYL393169:UYM393169 VIH393169:VII393169 VSD393169:VSE393169 WBZ393169:WCA393169 WLV393169:WLW393169 WVR393169:WVS393169 VIH917394:VII917454 JF458705:JG458705 TB458705:TC458705 ACX458705:ACY458705 AMT458705:AMU458705 AWP458705:AWQ458705 BGL458705:BGM458705 BQH458705:BQI458705 CAD458705:CAE458705 CJZ458705:CKA458705 CTV458705:CTW458705 DDR458705:DDS458705 DNN458705:DNO458705 DXJ458705:DXK458705 EHF458705:EHG458705 ERB458705:ERC458705 FAX458705:FAY458705 FKT458705:FKU458705 FUP458705:FUQ458705 GEL458705:GEM458705 GOH458705:GOI458705 GYD458705:GYE458705 HHZ458705:HIA458705 HRV458705:HRW458705 IBR458705:IBS458705 ILN458705:ILO458705 IVJ458705:IVK458705 JFF458705:JFG458705 JPB458705:JPC458705 JYX458705:JYY458705 KIT458705:KIU458705 KSP458705:KSQ458705 LCL458705:LCM458705 LMH458705:LMI458705 LWD458705:LWE458705 MFZ458705:MGA458705 MPV458705:MPW458705 MZR458705:MZS458705 NJN458705:NJO458705 NTJ458705:NTK458705 ODF458705:ODG458705 ONB458705:ONC458705 OWX458705:OWY458705 PGT458705:PGU458705 PQP458705:PQQ458705 QAL458705:QAM458705 QKH458705:QKI458705 QUD458705:QUE458705 RDZ458705:REA458705 RNV458705:RNW458705 RXR458705:RXS458705 SHN458705:SHO458705 SRJ458705:SRK458705 TBF458705:TBG458705 TLB458705:TLC458705 TUX458705:TUY458705 UET458705:UEU458705 UOP458705:UOQ458705 UYL458705:UYM458705 VIH458705:VII458705 VSD458705:VSE458705 WBZ458705:WCA458705 WLV458705:WLW458705 WVR458705:WVS458705 VSD917394:VSE917454 JF524241:JG524241 TB524241:TC524241 ACX524241:ACY524241 AMT524241:AMU524241 AWP524241:AWQ524241 BGL524241:BGM524241 BQH524241:BQI524241 CAD524241:CAE524241 CJZ524241:CKA524241 CTV524241:CTW524241 DDR524241:DDS524241 DNN524241:DNO524241 DXJ524241:DXK524241 EHF524241:EHG524241 ERB524241:ERC524241 FAX524241:FAY524241 FKT524241:FKU524241 FUP524241:FUQ524241 GEL524241:GEM524241 GOH524241:GOI524241 GYD524241:GYE524241 HHZ524241:HIA524241 HRV524241:HRW524241 IBR524241:IBS524241 ILN524241:ILO524241 IVJ524241:IVK524241 JFF524241:JFG524241 JPB524241:JPC524241 JYX524241:JYY524241 KIT524241:KIU524241 KSP524241:KSQ524241 LCL524241:LCM524241 LMH524241:LMI524241 LWD524241:LWE524241 MFZ524241:MGA524241 MPV524241:MPW524241 MZR524241:MZS524241 NJN524241:NJO524241 NTJ524241:NTK524241 ODF524241:ODG524241 ONB524241:ONC524241 OWX524241:OWY524241 PGT524241:PGU524241 PQP524241:PQQ524241 QAL524241:QAM524241 QKH524241:QKI524241 QUD524241:QUE524241 RDZ524241:REA524241 RNV524241:RNW524241 RXR524241:RXS524241 SHN524241:SHO524241 SRJ524241:SRK524241 TBF524241:TBG524241 TLB524241:TLC524241 TUX524241:TUY524241 UET524241:UEU524241 UOP524241:UOQ524241 UYL524241:UYM524241 VIH524241:VII524241 VSD524241:VSE524241 WBZ524241:WCA524241 WLV524241:WLW524241 WVR524241:WVS524241 WBZ917394:WCA917454 JF589777:JG589777 TB589777:TC589777 ACX589777:ACY589777 AMT589777:AMU589777 AWP589777:AWQ589777 BGL589777:BGM589777 BQH589777:BQI589777 CAD589777:CAE589777 CJZ589777:CKA589777 CTV589777:CTW589777 DDR589777:DDS589777 DNN589777:DNO589777 DXJ589777:DXK589777 EHF589777:EHG589777 ERB589777:ERC589777 FAX589777:FAY589777 FKT589777:FKU589777 FUP589777:FUQ589777 GEL589777:GEM589777 GOH589777:GOI589777 GYD589777:GYE589777 HHZ589777:HIA589777 HRV589777:HRW589777 IBR589777:IBS589777 ILN589777:ILO589777 IVJ589777:IVK589777 JFF589777:JFG589777 JPB589777:JPC589777 JYX589777:JYY589777 KIT589777:KIU589777 KSP589777:KSQ589777 LCL589777:LCM589777 LMH589777:LMI589777 LWD589777:LWE589777 MFZ589777:MGA589777 MPV589777:MPW589777 MZR589777:MZS589777 NJN589777:NJO589777 NTJ589777:NTK589777 ODF589777:ODG589777 ONB589777:ONC589777 OWX589777:OWY589777 PGT589777:PGU589777 PQP589777:PQQ589777 QAL589777:QAM589777 QKH589777:QKI589777 QUD589777:QUE589777 RDZ589777:REA589777 RNV589777:RNW589777 RXR589777:RXS589777 SHN589777:SHO589777 SRJ589777:SRK589777 TBF589777:TBG589777 TLB589777:TLC589777 TUX589777:TUY589777 UET589777:UEU589777 UOP589777:UOQ589777 UYL589777:UYM589777 VIH589777:VII589777 VSD589777:VSE589777 WBZ589777:WCA589777 WLV589777:WLW589777 WVR589777:WVS589777 WLV917394:WLW917454 JF655313:JG655313 TB655313:TC655313 ACX655313:ACY655313 AMT655313:AMU655313 AWP655313:AWQ655313 BGL655313:BGM655313 BQH655313:BQI655313 CAD655313:CAE655313 CJZ655313:CKA655313 CTV655313:CTW655313 DDR655313:DDS655313 DNN655313:DNO655313 DXJ655313:DXK655313 EHF655313:EHG655313 ERB655313:ERC655313 FAX655313:FAY655313 FKT655313:FKU655313 FUP655313:FUQ655313 GEL655313:GEM655313 GOH655313:GOI655313 GYD655313:GYE655313 HHZ655313:HIA655313 HRV655313:HRW655313 IBR655313:IBS655313 ILN655313:ILO655313 IVJ655313:IVK655313 JFF655313:JFG655313 JPB655313:JPC655313 JYX655313:JYY655313 KIT655313:KIU655313 KSP655313:KSQ655313 LCL655313:LCM655313 LMH655313:LMI655313 LWD655313:LWE655313 MFZ655313:MGA655313 MPV655313:MPW655313 MZR655313:MZS655313 NJN655313:NJO655313 NTJ655313:NTK655313 ODF655313:ODG655313 ONB655313:ONC655313 OWX655313:OWY655313 PGT655313:PGU655313 PQP655313:PQQ655313 QAL655313:QAM655313 QKH655313:QKI655313 QUD655313:QUE655313 RDZ655313:REA655313 RNV655313:RNW655313 RXR655313:RXS655313 SHN655313:SHO655313 SRJ655313:SRK655313 TBF655313:TBG655313 TLB655313:TLC655313 TUX655313:TUY655313 UET655313:UEU655313 UOP655313:UOQ655313 UYL655313:UYM655313 VIH655313:VII655313 VSD655313:VSE655313 WBZ655313:WCA655313 WLV655313:WLW655313 WVR655313:WVS655313 WVR917394:WVS917454 JF720849:JG720849 TB720849:TC720849 ACX720849:ACY720849 AMT720849:AMU720849 AWP720849:AWQ720849 BGL720849:BGM720849 BQH720849:BQI720849 CAD720849:CAE720849 CJZ720849:CKA720849 CTV720849:CTW720849 DDR720849:DDS720849 DNN720849:DNO720849 DXJ720849:DXK720849 EHF720849:EHG720849 ERB720849:ERC720849 FAX720849:FAY720849 FKT720849:FKU720849 FUP720849:FUQ720849 GEL720849:GEM720849 GOH720849:GOI720849 GYD720849:GYE720849 HHZ720849:HIA720849 HRV720849:HRW720849 IBR720849:IBS720849 ILN720849:ILO720849 IVJ720849:IVK720849 JFF720849:JFG720849 JPB720849:JPC720849 JYX720849:JYY720849 KIT720849:KIU720849 KSP720849:KSQ720849 LCL720849:LCM720849 LMH720849:LMI720849 LWD720849:LWE720849 MFZ720849:MGA720849 MPV720849:MPW720849 MZR720849:MZS720849 NJN720849:NJO720849 NTJ720849:NTK720849 ODF720849:ODG720849 ONB720849:ONC720849 OWX720849:OWY720849 PGT720849:PGU720849 PQP720849:PQQ720849 QAL720849:QAM720849 QKH720849:QKI720849 QUD720849:QUE720849 RDZ720849:REA720849 RNV720849:RNW720849 RXR720849:RXS720849 SHN720849:SHO720849 SRJ720849:SRK720849 TBF720849:TBG720849 TLB720849:TLC720849 TUX720849:TUY720849 UET720849:UEU720849 UOP720849:UOQ720849 UYL720849:UYM720849 VIH720849:VII720849 VSD720849:VSE720849 WBZ720849:WCA720849 WLV720849:WLW720849 WVR720849:WVS720849 WVR982930:WVS982990 JF786385:JG786385 TB786385:TC786385 ACX786385:ACY786385 AMT786385:AMU786385 AWP786385:AWQ786385 BGL786385:BGM786385 BQH786385:BQI786385 CAD786385:CAE786385 CJZ786385:CKA786385 CTV786385:CTW786385 DDR786385:DDS786385 DNN786385:DNO786385 DXJ786385:DXK786385 EHF786385:EHG786385 ERB786385:ERC786385 FAX786385:FAY786385 FKT786385:FKU786385 FUP786385:FUQ786385 GEL786385:GEM786385 GOH786385:GOI786385 GYD786385:GYE786385 HHZ786385:HIA786385 HRV786385:HRW786385 IBR786385:IBS786385 ILN786385:ILO786385 IVJ786385:IVK786385 JFF786385:JFG786385 JPB786385:JPC786385 JYX786385:JYY786385 KIT786385:KIU786385 KSP786385:KSQ786385 LCL786385:LCM786385 LMH786385:LMI786385 LWD786385:LWE786385 MFZ786385:MGA786385 MPV786385:MPW786385 MZR786385:MZS786385 NJN786385:NJO786385 NTJ786385:NTK786385 ODF786385:ODG786385 ONB786385:ONC786385 OWX786385:OWY786385 PGT786385:PGU786385 PQP786385:PQQ786385 QAL786385:QAM786385 QKH786385:QKI786385 QUD786385:QUE786385 RDZ786385:REA786385 RNV786385:RNW786385 RXR786385:RXS786385 SHN786385:SHO786385 SRJ786385:SRK786385 TBF786385:TBG786385 TLB786385:TLC786385 TUX786385:TUY786385 UET786385:UEU786385 UOP786385:UOQ786385 UYL786385:UYM786385 VIH786385:VII786385 VSD786385:VSE786385 WBZ786385:WCA786385 WLV786385:WLW786385 WVR786385:WVS786385 JF982930:JG982990 JF851921:JG851921 TB851921:TC851921 ACX851921:ACY851921 AMT851921:AMU851921 AWP851921:AWQ851921 BGL851921:BGM851921 BQH851921:BQI851921 CAD851921:CAE851921 CJZ851921:CKA851921 CTV851921:CTW851921 DDR851921:DDS851921 DNN851921:DNO851921 DXJ851921:DXK851921 EHF851921:EHG851921 ERB851921:ERC851921 FAX851921:FAY851921 FKT851921:FKU851921 FUP851921:FUQ851921 GEL851921:GEM851921 GOH851921:GOI851921 GYD851921:GYE851921 HHZ851921:HIA851921 HRV851921:HRW851921 IBR851921:IBS851921 ILN851921:ILO851921 IVJ851921:IVK851921 JFF851921:JFG851921 JPB851921:JPC851921 JYX851921:JYY851921 KIT851921:KIU851921 KSP851921:KSQ851921 LCL851921:LCM851921 LMH851921:LMI851921 LWD851921:LWE851921 MFZ851921:MGA851921 MPV851921:MPW851921 MZR851921:MZS851921 NJN851921:NJO851921 NTJ851921:NTK851921 ODF851921:ODG851921 ONB851921:ONC851921 OWX851921:OWY851921 PGT851921:PGU851921 PQP851921:PQQ851921 QAL851921:QAM851921 QKH851921:QKI851921 QUD851921:QUE851921 RDZ851921:REA851921 RNV851921:RNW851921 RXR851921:RXS851921 SHN851921:SHO851921 SRJ851921:SRK851921 TBF851921:TBG851921 TLB851921:TLC851921 TUX851921:TUY851921 UET851921:UEU851921 UOP851921:UOQ851921 UYL851921:UYM851921 VIH851921:VII851921 VSD851921:VSE851921 WBZ851921:WCA851921 WLV851921:WLW851921 WVR851921:WVS851921 TB982930:TC982990 JF917457:JG917457 TB917457:TC917457 ACX917457:ACY917457 AMT917457:AMU917457 AWP917457:AWQ917457 BGL917457:BGM917457 BQH917457:BQI917457 CAD917457:CAE917457 CJZ917457:CKA917457 CTV917457:CTW917457 DDR917457:DDS917457 DNN917457:DNO917457 DXJ917457:DXK917457 EHF917457:EHG917457 ERB917457:ERC917457 FAX917457:FAY917457 FKT917457:FKU917457 FUP917457:FUQ917457 GEL917457:GEM917457 GOH917457:GOI917457 GYD917457:GYE917457 HHZ917457:HIA917457 HRV917457:HRW917457 IBR917457:IBS917457 ILN917457:ILO917457 IVJ917457:IVK917457 JFF917457:JFG917457 JPB917457:JPC917457 JYX917457:JYY917457 KIT917457:KIU917457 KSP917457:KSQ917457 LCL917457:LCM917457 LMH917457:LMI917457 LWD917457:LWE917457 MFZ917457:MGA917457 MPV917457:MPW917457 MZR917457:MZS917457 NJN917457:NJO917457 NTJ917457:NTK917457 ODF917457:ODG917457 ONB917457:ONC917457 OWX917457:OWY917457 PGT917457:PGU917457 PQP917457:PQQ917457 QAL917457:QAM917457 QKH917457:QKI917457 QUD917457:QUE917457 RDZ917457:REA917457 RNV917457:RNW917457 RXR917457:RXS917457 SHN917457:SHO917457 SRJ917457:SRK917457 TBF917457:TBG917457 TLB917457:TLC917457 TUX917457:TUY917457 UET917457:UEU917457 UOP917457:UOQ917457 UYL917457:UYM917457 VIH917457:VII917457 VSD917457:VSE917457 WBZ917457:WCA917457 WLV917457:WLW917457 WVR917457:WVS917457 ACX982930:ACY982990 JF982993:JG982993 TB982993:TC982993 ACX982993:ACY982993 AMT982993:AMU982993 AWP982993:AWQ982993 BGL982993:BGM982993 BQH982993:BQI982993 CAD982993:CAE982993 CJZ982993:CKA982993 CTV982993:CTW982993 DDR982993:DDS982993 DNN982993:DNO982993 DXJ982993:DXK982993 EHF982993:EHG982993 ERB982993:ERC982993 FAX982993:FAY982993 FKT982993:FKU982993 FUP982993:FUQ982993 GEL982993:GEM982993 GOH982993:GOI982993 GYD982993:GYE982993 HHZ982993:HIA982993 HRV982993:HRW982993 IBR982993:IBS982993 ILN982993:ILO982993 IVJ982993:IVK982993 JFF982993:JFG982993 JPB982993:JPC982993 JYX982993:JYY982993 KIT982993:KIU982993 KSP982993:KSQ982993 LCL982993:LCM982993 LMH982993:LMI982993 LWD982993:LWE982993 MFZ982993:MGA982993 MPV982993:MPW982993 MZR982993:MZS982993 NJN982993:NJO982993 NTJ982993:NTK982993 ODF982993:ODG982993 ONB982993:ONC982993 OWX982993:OWY982993 PGT982993:PGU982993 PQP982993:PQQ982993 QAL982993:QAM982993 QKH982993:QKI982993 QUD982993:QUE982993 RDZ982993:REA982993 RNV982993:RNW982993 RXR982993:RXS982993 SHN982993:SHO982993 SRJ982993:SRK982993 TBF982993:TBG982993 TLB982993:TLC982993 TUX982993:TUY982993 UET982993:UEU982993 UOP982993:UOQ982993 UYL982993:UYM982993 VIH982993:VII982993 VSD982993:VSE982993 WBZ982993:WCA982993 WLV982993:WLW982993 WVR982993:WVS982993 AMT982930:AMU982990 JF65491:JG65496 TB65491:TC65496 ACX65491:ACY65496 AMT65491:AMU65496 AWP65491:AWQ65496 BGL65491:BGM65496 BQH65491:BQI65496 CAD65491:CAE65496 CJZ65491:CKA65496 CTV65491:CTW65496 DDR65491:DDS65496 DNN65491:DNO65496 DXJ65491:DXK65496 EHF65491:EHG65496 ERB65491:ERC65496 FAX65491:FAY65496 FKT65491:FKU65496 FUP65491:FUQ65496 GEL65491:GEM65496 GOH65491:GOI65496 GYD65491:GYE65496 HHZ65491:HIA65496 HRV65491:HRW65496 IBR65491:IBS65496 ILN65491:ILO65496 IVJ65491:IVK65496 JFF65491:JFG65496 JPB65491:JPC65496 JYX65491:JYY65496 KIT65491:KIU65496 KSP65491:KSQ65496 LCL65491:LCM65496 LMH65491:LMI65496 LWD65491:LWE65496 MFZ65491:MGA65496 MPV65491:MPW65496 MZR65491:MZS65496 NJN65491:NJO65496 NTJ65491:NTK65496 ODF65491:ODG65496 ONB65491:ONC65496 OWX65491:OWY65496 PGT65491:PGU65496 PQP65491:PQQ65496 QAL65491:QAM65496 QKH65491:QKI65496 QUD65491:QUE65496 RDZ65491:REA65496 RNV65491:RNW65496 RXR65491:RXS65496 SHN65491:SHO65496 SRJ65491:SRK65496 TBF65491:TBG65496 TLB65491:TLC65496 TUX65491:TUY65496 UET65491:UEU65496 UOP65491:UOQ65496 UYL65491:UYM65496 VIH65491:VII65496 VSD65491:VSE65496 WBZ65491:WCA65496 WLV65491:WLW65496 WVR65491:WVS65496 AWP982930:AWQ982990 JF131027:JG131032 TB131027:TC131032 ACX131027:ACY131032 AMT131027:AMU131032 AWP131027:AWQ131032 BGL131027:BGM131032 BQH131027:BQI131032 CAD131027:CAE131032 CJZ131027:CKA131032 CTV131027:CTW131032 DDR131027:DDS131032 DNN131027:DNO131032 DXJ131027:DXK131032 EHF131027:EHG131032 ERB131027:ERC131032 FAX131027:FAY131032 FKT131027:FKU131032 FUP131027:FUQ131032 GEL131027:GEM131032 GOH131027:GOI131032 GYD131027:GYE131032 HHZ131027:HIA131032 HRV131027:HRW131032 IBR131027:IBS131032 ILN131027:ILO131032 IVJ131027:IVK131032 JFF131027:JFG131032 JPB131027:JPC131032 JYX131027:JYY131032 KIT131027:KIU131032 KSP131027:KSQ131032 LCL131027:LCM131032 LMH131027:LMI131032 LWD131027:LWE131032 MFZ131027:MGA131032 MPV131027:MPW131032 MZR131027:MZS131032 NJN131027:NJO131032 NTJ131027:NTK131032 ODF131027:ODG131032 ONB131027:ONC131032 OWX131027:OWY131032 PGT131027:PGU131032 PQP131027:PQQ131032 QAL131027:QAM131032 QKH131027:QKI131032 QUD131027:QUE131032 RDZ131027:REA131032 RNV131027:RNW131032 RXR131027:RXS131032 SHN131027:SHO131032 SRJ131027:SRK131032 TBF131027:TBG131032 TLB131027:TLC131032 TUX131027:TUY131032 UET131027:UEU131032 UOP131027:UOQ131032 UYL131027:UYM131032 VIH131027:VII131032 VSD131027:VSE131032 WBZ131027:WCA131032 WLV131027:WLW131032 WVR131027:WVS131032 BGL982930:BGM982990 JF196563:JG196568 TB196563:TC196568 ACX196563:ACY196568 AMT196563:AMU196568 AWP196563:AWQ196568 BGL196563:BGM196568 BQH196563:BQI196568 CAD196563:CAE196568 CJZ196563:CKA196568 CTV196563:CTW196568 DDR196563:DDS196568 DNN196563:DNO196568 DXJ196563:DXK196568 EHF196563:EHG196568 ERB196563:ERC196568 FAX196563:FAY196568 FKT196563:FKU196568 FUP196563:FUQ196568 GEL196563:GEM196568 GOH196563:GOI196568 GYD196563:GYE196568 HHZ196563:HIA196568 HRV196563:HRW196568 IBR196563:IBS196568 ILN196563:ILO196568 IVJ196563:IVK196568 JFF196563:JFG196568 JPB196563:JPC196568 JYX196563:JYY196568 KIT196563:KIU196568 KSP196563:KSQ196568 LCL196563:LCM196568 LMH196563:LMI196568 LWD196563:LWE196568 MFZ196563:MGA196568 MPV196563:MPW196568 MZR196563:MZS196568 NJN196563:NJO196568 NTJ196563:NTK196568 ODF196563:ODG196568 ONB196563:ONC196568 OWX196563:OWY196568 PGT196563:PGU196568 PQP196563:PQQ196568 QAL196563:QAM196568 QKH196563:QKI196568 QUD196563:QUE196568 RDZ196563:REA196568 RNV196563:RNW196568 RXR196563:RXS196568 SHN196563:SHO196568 SRJ196563:SRK196568 TBF196563:TBG196568 TLB196563:TLC196568 TUX196563:TUY196568 UET196563:UEU196568 UOP196563:UOQ196568 UYL196563:UYM196568 VIH196563:VII196568 VSD196563:VSE196568 WBZ196563:WCA196568 WLV196563:WLW196568 WVR196563:WVS196568 BQH982930:BQI982990 JF262099:JG262104 TB262099:TC262104 ACX262099:ACY262104 AMT262099:AMU262104 AWP262099:AWQ262104 BGL262099:BGM262104 BQH262099:BQI262104 CAD262099:CAE262104 CJZ262099:CKA262104 CTV262099:CTW262104 DDR262099:DDS262104 DNN262099:DNO262104 DXJ262099:DXK262104 EHF262099:EHG262104 ERB262099:ERC262104 FAX262099:FAY262104 FKT262099:FKU262104 FUP262099:FUQ262104 GEL262099:GEM262104 GOH262099:GOI262104 GYD262099:GYE262104 HHZ262099:HIA262104 HRV262099:HRW262104 IBR262099:IBS262104 ILN262099:ILO262104 IVJ262099:IVK262104 JFF262099:JFG262104 JPB262099:JPC262104 JYX262099:JYY262104 KIT262099:KIU262104 KSP262099:KSQ262104 LCL262099:LCM262104 LMH262099:LMI262104 LWD262099:LWE262104 MFZ262099:MGA262104 MPV262099:MPW262104 MZR262099:MZS262104 NJN262099:NJO262104 NTJ262099:NTK262104 ODF262099:ODG262104 ONB262099:ONC262104 OWX262099:OWY262104 PGT262099:PGU262104 PQP262099:PQQ262104 QAL262099:QAM262104 QKH262099:QKI262104 QUD262099:QUE262104 RDZ262099:REA262104 RNV262099:RNW262104 RXR262099:RXS262104 SHN262099:SHO262104 SRJ262099:SRK262104 TBF262099:TBG262104 TLB262099:TLC262104 TUX262099:TUY262104 UET262099:UEU262104 UOP262099:UOQ262104 UYL262099:UYM262104 VIH262099:VII262104 VSD262099:VSE262104 WBZ262099:WCA262104 WLV262099:WLW262104 WVR262099:WVS262104 CAD982930:CAE982990 JF327635:JG327640 TB327635:TC327640 ACX327635:ACY327640 AMT327635:AMU327640 AWP327635:AWQ327640 BGL327635:BGM327640 BQH327635:BQI327640 CAD327635:CAE327640 CJZ327635:CKA327640 CTV327635:CTW327640 DDR327635:DDS327640 DNN327635:DNO327640 DXJ327635:DXK327640 EHF327635:EHG327640 ERB327635:ERC327640 FAX327635:FAY327640 FKT327635:FKU327640 FUP327635:FUQ327640 GEL327635:GEM327640 GOH327635:GOI327640 GYD327635:GYE327640 HHZ327635:HIA327640 HRV327635:HRW327640 IBR327635:IBS327640 ILN327635:ILO327640 IVJ327635:IVK327640 JFF327635:JFG327640 JPB327635:JPC327640 JYX327635:JYY327640 KIT327635:KIU327640 KSP327635:KSQ327640 LCL327635:LCM327640 LMH327635:LMI327640 LWD327635:LWE327640 MFZ327635:MGA327640 MPV327635:MPW327640 MZR327635:MZS327640 NJN327635:NJO327640 NTJ327635:NTK327640 ODF327635:ODG327640 ONB327635:ONC327640 OWX327635:OWY327640 PGT327635:PGU327640 PQP327635:PQQ327640 QAL327635:QAM327640 QKH327635:QKI327640 QUD327635:QUE327640 RDZ327635:REA327640 RNV327635:RNW327640 RXR327635:RXS327640 SHN327635:SHO327640 SRJ327635:SRK327640 TBF327635:TBG327640 TLB327635:TLC327640 TUX327635:TUY327640 UET327635:UEU327640 UOP327635:UOQ327640 UYL327635:UYM327640 VIH327635:VII327640 VSD327635:VSE327640 WBZ327635:WCA327640 WLV327635:WLW327640 WVR327635:WVS327640 CJZ982930:CKA982990 JF393171:JG393176 TB393171:TC393176 ACX393171:ACY393176 AMT393171:AMU393176 AWP393171:AWQ393176 BGL393171:BGM393176 BQH393171:BQI393176 CAD393171:CAE393176 CJZ393171:CKA393176 CTV393171:CTW393176 DDR393171:DDS393176 DNN393171:DNO393176 DXJ393171:DXK393176 EHF393171:EHG393176 ERB393171:ERC393176 FAX393171:FAY393176 FKT393171:FKU393176 FUP393171:FUQ393176 GEL393171:GEM393176 GOH393171:GOI393176 GYD393171:GYE393176 HHZ393171:HIA393176 HRV393171:HRW393176 IBR393171:IBS393176 ILN393171:ILO393176 IVJ393171:IVK393176 JFF393171:JFG393176 JPB393171:JPC393176 JYX393171:JYY393176 KIT393171:KIU393176 KSP393171:KSQ393176 LCL393171:LCM393176 LMH393171:LMI393176 LWD393171:LWE393176 MFZ393171:MGA393176 MPV393171:MPW393176 MZR393171:MZS393176 NJN393171:NJO393176 NTJ393171:NTK393176 ODF393171:ODG393176 ONB393171:ONC393176 OWX393171:OWY393176 PGT393171:PGU393176 PQP393171:PQQ393176 QAL393171:QAM393176 QKH393171:QKI393176 QUD393171:QUE393176 RDZ393171:REA393176 RNV393171:RNW393176 RXR393171:RXS393176 SHN393171:SHO393176 SRJ393171:SRK393176 TBF393171:TBG393176 TLB393171:TLC393176 TUX393171:TUY393176 UET393171:UEU393176 UOP393171:UOQ393176 UYL393171:UYM393176 VIH393171:VII393176 VSD393171:VSE393176 WBZ393171:WCA393176 WLV393171:WLW393176 WVR393171:WVS393176 CTV982930:CTW982990 JF458707:JG458712 TB458707:TC458712 ACX458707:ACY458712 AMT458707:AMU458712 AWP458707:AWQ458712 BGL458707:BGM458712 BQH458707:BQI458712 CAD458707:CAE458712 CJZ458707:CKA458712 CTV458707:CTW458712 DDR458707:DDS458712 DNN458707:DNO458712 DXJ458707:DXK458712 EHF458707:EHG458712 ERB458707:ERC458712 FAX458707:FAY458712 FKT458707:FKU458712 FUP458707:FUQ458712 GEL458707:GEM458712 GOH458707:GOI458712 GYD458707:GYE458712 HHZ458707:HIA458712 HRV458707:HRW458712 IBR458707:IBS458712 ILN458707:ILO458712 IVJ458707:IVK458712 JFF458707:JFG458712 JPB458707:JPC458712 JYX458707:JYY458712 KIT458707:KIU458712 KSP458707:KSQ458712 LCL458707:LCM458712 LMH458707:LMI458712 LWD458707:LWE458712 MFZ458707:MGA458712 MPV458707:MPW458712 MZR458707:MZS458712 NJN458707:NJO458712 NTJ458707:NTK458712 ODF458707:ODG458712 ONB458707:ONC458712 OWX458707:OWY458712 PGT458707:PGU458712 PQP458707:PQQ458712 QAL458707:QAM458712 QKH458707:QKI458712 QUD458707:QUE458712 RDZ458707:REA458712 RNV458707:RNW458712 RXR458707:RXS458712 SHN458707:SHO458712 SRJ458707:SRK458712 TBF458707:TBG458712 TLB458707:TLC458712 TUX458707:TUY458712 UET458707:UEU458712 UOP458707:UOQ458712 UYL458707:UYM458712 VIH458707:VII458712 VSD458707:VSE458712 WBZ458707:WCA458712 WLV458707:WLW458712 WVR458707:WVS458712 DDR982930:DDS982990 JF524243:JG524248 TB524243:TC524248 ACX524243:ACY524248 AMT524243:AMU524248 AWP524243:AWQ524248 BGL524243:BGM524248 BQH524243:BQI524248 CAD524243:CAE524248 CJZ524243:CKA524248 CTV524243:CTW524248 DDR524243:DDS524248 DNN524243:DNO524248 DXJ524243:DXK524248 EHF524243:EHG524248 ERB524243:ERC524248 FAX524243:FAY524248 FKT524243:FKU524248 FUP524243:FUQ524248 GEL524243:GEM524248 GOH524243:GOI524248 GYD524243:GYE524248 HHZ524243:HIA524248 HRV524243:HRW524248 IBR524243:IBS524248 ILN524243:ILO524248 IVJ524243:IVK524248 JFF524243:JFG524248 JPB524243:JPC524248 JYX524243:JYY524248 KIT524243:KIU524248 KSP524243:KSQ524248 LCL524243:LCM524248 LMH524243:LMI524248 LWD524243:LWE524248 MFZ524243:MGA524248 MPV524243:MPW524248 MZR524243:MZS524248 NJN524243:NJO524248 NTJ524243:NTK524248 ODF524243:ODG524248 ONB524243:ONC524248 OWX524243:OWY524248 PGT524243:PGU524248 PQP524243:PQQ524248 QAL524243:QAM524248 QKH524243:QKI524248 QUD524243:QUE524248 RDZ524243:REA524248 RNV524243:RNW524248 RXR524243:RXS524248 SHN524243:SHO524248 SRJ524243:SRK524248 TBF524243:TBG524248 TLB524243:TLC524248 TUX524243:TUY524248 UET524243:UEU524248 UOP524243:UOQ524248 UYL524243:UYM524248 VIH524243:VII524248 VSD524243:VSE524248 WBZ524243:WCA524248 WLV524243:WLW524248 WVR524243:WVS524248 DNN982930:DNO982990 JF589779:JG589784 TB589779:TC589784 ACX589779:ACY589784 AMT589779:AMU589784 AWP589779:AWQ589784 BGL589779:BGM589784 BQH589779:BQI589784 CAD589779:CAE589784 CJZ589779:CKA589784 CTV589779:CTW589784 DDR589779:DDS589784 DNN589779:DNO589784 DXJ589779:DXK589784 EHF589779:EHG589784 ERB589779:ERC589784 FAX589779:FAY589784 FKT589779:FKU589784 FUP589779:FUQ589784 GEL589779:GEM589784 GOH589779:GOI589784 GYD589779:GYE589784 HHZ589779:HIA589784 HRV589779:HRW589784 IBR589779:IBS589784 ILN589779:ILO589784 IVJ589779:IVK589784 JFF589779:JFG589784 JPB589779:JPC589784 JYX589779:JYY589784 KIT589779:KIU589784 KSP589779:KSQ589784 LCL589779:LCM589784 LMH589779:LMI589784 LWD589779:LWE589784 MFZ589779:MGA589784 MPV589779:MPW589784 MZR589779:MZS589784 NJN589779:NJO589784 NTJ589779:NTK589784 ODF589779:ODG589784 ONB589779:ONC589784 OWX589779:OWY589784 PGT589779:PGU589784 PQP589779:PQQ589784 QAL589779:QAM589784 QKH589779:QKI589784 QUD589779:QUE589784 RDZ589779:REA589784 RNV589779:RNW589784 RXR589779:RXS589784 SHN589779:SHO589784 SRJ589779:SRK589784 TBF589779:TBG589784 TLB589779:TLC589784 TUX589779:TUY589784 UET589779:UEU589784 UOP589779:UOQ589784 UYL589779:UYM589784 VIH589779:VII589784 VSD589779:VSE589784 WBZ589779:WCA589784 WLV589779:WLW589784 WVR589779:WVS589784 DXJ982930:DXK982990 JF655315:JG655320 TB655315:TC655320 ACX655315:ACY655320 AMT655315:AMU655320 AWP655315:AWQ655320 BGL655315:BGM655320 BQH655315:BQI655320 CAD655315:CAE655320 CJZ655315:CKA655320 CTV655315:CTW655320 DDR655315:DDS655320 DNN655315:DNO655320 DXJ655315:DXK655320 EHF655315:EHG655320 ERB655315:ERC655320 FAX655315:FAY655320 FKT655315:FKU655320 FUP655315:FUQ655320 GEL655315:GEM655320 GOH655315:GOI655320 GYD655315:GYE655320 HHZ655315:HIA655320 HRV655315:HRW655320 IBR655315:IBS655320 ILN655315:ILO655320 IVJ655315:IVK655320 JFF655315:JFG655320 JPB655315:JPC655320 JYX655315:JYY655320 KIT655315:KIU655320 KSP655315:KSQ655320 LCL655315:LCM655320 LMH655315:LMI655320 LWD655315:LWE655320 MFZ655315:MGA655320 MPV655315:MPW655320 MZR655315:MZS655320 NJN655315:NJO655320 NTJ655315:NTK655320 ODF655315:ODG655320 ONB655315:ONC655320 OWX655315:OWY655320 PGT655315:PGU655320 PQP655315:PQQ655320 QAL655315:QAM655320 QKH655315:QKI655320 QUD655315:QUE655320 RDZ655315:REA655320 RNV655315:RNW655320 RXR655315:RXS655320 SHN655315:SHO655320 SRJ655315:SRK655320 TBF655315:TBG655320 TLB655315:TLC655320 TUX655315:TUY655320 UET655315:UEU655320 UOP655315:UOQ655320 UYL655315:UYM655320 VIH655315:VII655320 VSD655315:VSE655320 WBZ655315:WCA655320 WLV655315:WLW655320 WVR655315:WVS655320 EHF982930:EHG982990 JF720851:JG720856 TB720851:TC720856 ACX720851:ACY720856 AMT720851:AMU720856 AWP720851:AWQ720856 BGL720851:BGM720856 BQH720851:BQI720856 CAD720851:CAE720856 CJZ720851:CKA720856 CTV720851:CTW720856 DDR720851:DDS720856 DNN720851:DNO720856 DXJ720851:DXK720856 EHF720851:EHG720856 ERB720851:ERC720856 FAX720851:FAY720856 FKT720851:FKU720856 FUP720851:FUQ720856 GEL720851:GEM720856 GOH720851:GOI720856 GYD720851:GYE720856 HHZ720851:HIA720856 HRV720851:HRW720856 IBR720851:IBS720856 ILN720851:ILO720856 IVJ720851:IVK720856 JFF720851:JFG720856 JPB720851:JPC720856 JYX720851:JYY720856 KIT720851:KIU720856 KSP720851:KSQ720856 LCL720851:LCM720856 LMH720851:LMI720856 LWD720851:LWE720856 MFZ720851:MGA720856 MPV720851:MPW720856 MZR720851:MZS720856 NJN720851:NJO720856 NTJ720851:NTK720856 ODF720851:ODG720856 ONB720851:ONC720856 OWX720851:OWY720856 PGT720851:PGU720856 PQP720851:PQQ720856 QAL720851:QAM720856 QKH720851:QKI720856 QUD720851:QUE720856 RDZ720851:REA720856 RNV720851:RNW720856 RXR720851:RXS720856 SHN720851:SHO720856 SRJ720851:SRK720856 TBF720851:TBG720856 TLB720851:TLC720856 TUX720851:TUY720856 UET720851:UEU720856 UOP720851:UOQ720856 UYL720851:UYM720856 VIH720851:VII720856 VSD720851:VSE720856 WBZ720851:WCA720856 WLV720851:WLW720856 WVR720851:WVS720856 ERB982930:ERC982990 JF786387:JG786392 TB786387:TC786392 ACX786387:ACY786392 AMT786387:AMU786392 AWP786387:AWQ786392 BGL786387:BGM786392 BQH786387:BQI786392 CAD786387:CAE786392 CJZ786387:CKA786392 CTV786387:CTW786392 DDR786387:DDS786392 DNN786387:DNO786392 DXJ786387:DXK786392 EHF786387:EHG786392 ERB786387:ERC786392 FAX786387:FAY786392 FKT786387:FKU786392 FUP786387:FUQ786392 GEL786387:GEM786392 GOH786387:GOI786392 GYD786387:GYE786392 HHZ786387:HIA786392 HRV786387:HRW786392 IBR786387:IBS786392 ILN786387:ILO786392 IVJ786387:IVK786392 JFF786387:JFG786392 JPB786387:JPC786392 JYX786387:JYY786392 KIT786387:KIU786392 KSP786387:KSQ786392 LCL786387:LCM786392 LMH786387:LMI786392 LWD786387:LWE786392 MFZ786387:MGA786392 MPV786387:MPW786392 MZR786387:MZS786392 NJN786387:NJO786392 NTJ786387:NTK786392 ODF786387:ODG786392 ONB786387:ONC786392 OWX786387:OWY786392 PGT786387:PGU786392 PQP786387:PQQ786392 QAL786387:QAM786392 QKH786387:QKI786392 QUD786387:QUE786392 RDZ786387:REA786392 RNV786387:RNW786392 RXR786387:RXS786392 SHN786387:SHO786392 SRJ786387:SRK786392 TBF786387:TBG786392 TLB786387:TLC786392 TUX786387:TUY786392 UET786387:UEU786392 UOP786387:UOQ786392 UYL786387:UYM786392 VIH786387:VII786392 VSD786387:VSE786392 WBZ786387:WCA786392 WLV786387:WLW786392 WVR786387:WVS786392 FAX982930:FAY982990 JF851923:JG851928 TB851923:TC851928 ACX851923:ACY851928 AMT851923:AMU851928 AWP851923:AWQ851928 BGL851923:BGM851928 BQH851923:BQI851928 CAD851923:CAE851928 CJZ851923:CKA851928 CTV851923:CTW851928 DDR851923:DDS851928 DNN851923:DNO851928 DXJ851923:DXK851928 EHF851923:EHG851928 ERB851923:ERC851928 FAX851923:FAY851928 FKT851923:FKU851928 FUP851923:FUQ851928 GEL851923:GEM851928 GOH851923:GOI851928 GYD851923:GYE851928 HHZ851923:HIA851928 HRV851923:HRW851928 IBR851923:IBS851928 ILN851923:ILO851928 IVJ851923:IVK851928 JFF851923:JFG851928 JPB851923:JPC851928 JYX851923:JYY851928 KIT851923:KIU851928 KSP851923:KSQ851928 LCL851923:LCM851928 LMH851923:LMI851928 LWD851923:LWE851928 MFZ851923:MGA851928 MPV851923:MPW851928 MZR851923:MZS851928 NJN851923:NJO851928 NTJ851923:NTK851928 ODF851923:ODG851928 ONB851923:ONC851928 OWX851923:OWY851928 PGT851923:PGU851928 PQP851923:PQQ851928 QAL851923:QAM851928 QKH851923:QKI851928 QUD851923:QUE851928 RDZ851923:REA851928 RNV851923:RNW851928 RXR851923:RXS851928 SHN851923:SHO851928 SRJ851923:SRK851928 TBF851923:TBG851928 TLB851923:TLC851928 TUX851923:TUY851928 UET851923:UEU851928 UOP851923:UOQ851928 UYL851923:UYM851928 VIH851923:VII851928 VSD851923:VSE851928 WBZ851923:WCA851928 WLV851923:WLW851928 WVR851923:WVS851928 FKT982930:FKU982990 JF917459:JG917464 TB917459:TC917464 ACX917459:ACY917464 AMT917459:AMU917464 AWP917459:AWQ917464 BGL917459:BGM917464 BQH917459:BQI917464 CAD917459:CAE917464 CJZ917459:CKA917464 CTV917459:CTW917464 DDR917459:DDS917464 DNN917459:DNO917464 DXJ917459:DXK917464 EHF917459:EHG917464 ERB917459:ERC917464 FAX917459:FAY917464 FKT917459:FKU917464 FUP917459:FUQ917464 GEL917459:GEM917464 GOH917459:GOI917464 GYD917459:GYE917464 HHZ917459:HIA917464 HRV917459:HRW917464 IBR917459:IBS917464 ILN917459:ILO917464 IVJ917459:IVK917464 JFF917459:JFG917464 JPB917459:JPC917464 JYX917459:JYY917464 KIT917459:KIU917464 KSP917459:KSQ917464 LCL917459:LCM917464 LMH917459:LMI917464 LWD917459:LWE917464 MFZ917459:MGA917464 MPV917459:MPW917464 MZR917459:MZS917464 NJN917459:NJO917464 NTJ917459:NTK917464 ODF917459:ODG917464 ONB917459:ONC917464 OWX917459:OWY917464 PGT917459:PGU917464 PQP917459:PQQ917464 QAL917459:QAM917464 QKH917459:QKI917464 QUD917459:QUE917464 RDZ917459:REA917464 RNV917459:RNW917464 RXR917459:RXS917464 SHN917459:SHO917464 SRJ917459:SRK917464 TBF917459:TBG917464 TLB917459:TLC917464 TUX917459:TUY917464 UET917459:UEU917464 UOP917459:UOQ917464 UYL917459:UYM917464 VIH917459:VII917464 VSD917459:VSE917464 WBZ917459:WCA917464 WLV917459:WLW917464 WVR917459:WVS917464 FUP982930:FUQ982990 JF982995:JG983000 TB982995:TC983000 ACX982995:ACY983000 AMT982995:AMU983000 AWP982995:AWQ983000 BGL982995:BGM983000 BQH982995:BQI983000 CAD982995:CAE983000 CJZ982995:CKA983000 CTV982995:CTW983000 DDR982995:DDS983000 DNN982995:DNO983000 DXJ982995:DXK983000 EHF982995:EHG983000 ERB982995:ERC983000 FAX982995:FAY983000 FKT982995:FKU983000 FUP982995:FUQ983000 GEL982995:GEM983000 GOH982995:GOI983000 GYD982995:GYE983000 HHZ982995:HIA983000 HRV982995:HRW983000 IBR982995:IBS983000 ILN982995:ILO983000 IVJ982995:IVK983000 JFF982995:JFG983000 JPB982995:JPC983000 JYX982995:JYY983000 KIT982995:KIU983000 KSP982995:KSQ983000 LCL982995:LCM983000 LMH982995:LMI983000 LWD982995:LWE983000 MFZ982995:MGA983000 MPV982995:MPW983000 MZR982995:MZS983000 NJN982995:NJO983000 NTJ982995:NTK983000 ODF982995:ODG983000 ONB982995:ONC983000 OWX982995:OWY983000 PGT982995:PGU983000 PQP982995:PQQ983000 QAL982995:QAM983000 QKH982995:QKI983000 QUD982995:QUE983000 RDZ982995:REA983000 RNV982995:RNW983000 RXR982995:RXS983000 SHN982995:SHO983000 SRJ982995:SRK983000 TBF982995:TBG983000 TLB982995:TLC983000 TUX982995:TUY983000 UET982995:UEU983000 UOP982995:UOQ983000 UYL982995:UYM983000 VIH982995:VII983000 VSD982995:VSE983000 WBZ982995:WCA983000 WLV982995:WLW983000 WVR982995:WVS983000 GEL982930:GEM982990 JF65498:JG65503 TB65498:TC65503 ACX65498:ACY65503 AMT65498:AMU65503 AWP65498:AWQ65503 BGL65498:BGM65503 BQH65498:BQI65503 CAD65498:CAE65503 CJZ65498:CKA65503 CTV65498:CTW65503 DDR65498:DDS65503 DNN65498:DNO65503 DXJ65498:DXK65503 EHF65498:EHG65503 ERB65498:ERC65503 FAX65498:FAY65503 FKT65498:FKU65503 FUP65498:FUQ65503 GEL65498:GEM65503 GOH65498:GOI65503 GYD65498:GYE65503 HHZ65498:HIA65503 HRV65498:HRW65503 IBR65498:IBS65503 ILN65498:ILO65503 IVJ65498:IVK65503 JFF65498:JFG65503 JPB65498:JPC65503 JYX65498:JYY65503 KIT65498:KIU65503 KSP65498:KSQ65503 LCL65498:LCM65503 LMH65498:LMI65503 LWD65498:LWE65503 MFZ65498:MGA65503 MPV65498:MPW65503 MZR65498:MZS65503 NJN65498:NJO65503 NTJ65498:NTK65503 ODF65498:ODG65503 ONB65498:ONC65503 OWX65498:OWY65503 PGT65498:PGU65503 PQP65498:PQQ65503 QAL65498:QAM65503 QKH65498:QKI65503 QUD65498:QUE65503 RDZ65498:REA65503 RNV65498:RNW65503 RXR65498:RXS65503 SHN65498:SHO65503 SRJ65498:SRK65503 TBF65498:TBG65503 TLB65498:TLC65503 TUX65498:TUY65503 UET65498:UEU65503 UOP65498:UOQ65503 UYL65498:UYM65503 VIH65498:VII65503 VSD65498:VSE65503 WBZ65498:WCA65503 WLV65498:WLW65503 WVR65498:WVS65503 GOH982930:GOI982990 JF131034:JG131039 TB131034:TC131039 ACX131034:ACY131039 AMT131034:AMU131039 AWP131034:AWQ131039 BGL131034:BGM131039 BQH131034:BQI131039 CAD131034:CAE131039 CJZ131034:CKA131039 CTV131034:CTW131039 DDR131034:DDS131039 DNN131034:DNO131039 DXJ131034:DXK131039 EHF131034:EHG131039 ERB131034:ERC131039 FAX131034:FAY131039 FKT131034:FKU131039 FUP131034:FUQ131039 GEL131034:GEM131039 GOH131034:GOI131039 GYD131034:GYE131039 HHZ131034:HIA131039 HRV131034:HRW131039 IBR131034:IBS131039 ILN131034:ILO131039 IVJ131034:IVK131039 JFF131034:JFG131039 JPB131034:JPC131039 JYX131034:JYY131039 KIT131034:KIU131039 KSP131034:KSQ131039 LCL131034:LCM131039 LMH131034:LMI131039 LWD131034:LWE131039 MFZ131034:MGA131039 MPV131034:MPW131039 MZR131034:MZS131039 NJN131034:NJO131039 NTJ131034:NTK131039 ODF131034:ODG131039 ONB131034:ONC131039 OWX131034:OWY131039 PGT131034:PGU131039 PQP131034:PQQ131039 QAL131034:QAM131039 QKH131034:QKI131039 QUD131034:QUE131039 RDZ131034:REA131039 RNV131034:RNW131039 RXR131034:RXS131039 SHN131034:SHO131039 SRJ131034:SRK131039 TBF131034:TBG131039 TLB131034:TLC131039 TUX131034:TUY131039 UET131034:UEU131039 UOP131034:UOQ131039 UYL131034:UYM131039 VIH131034:VII131039 VSD131034:VSE131039 WBZ131034:WCA131039 WLV131034:WLW131039 WVR131034:WVS131039 GYD982930:GYE982990 JF196570:JG196575 TB196570:TC196575 ACX196570:ACY196575 AMT196570:AMU196575 AWP196570:AWQ196575 BGL196570:BGM196575 BQH196570:BQI196575 CAD196570:CAE196575 CJZ196570:CKA196575 CTV196570:CTW196575 DDR196570:DDS196575 DNN196570:DNO196575 DXJ196570:DXK196575 EHF196570:EHG196575 ERB196570:ERC196575 FAX196570:FAY196575 FKT196570:FKU196575 FUP196570:FUQ196575 GEL196570:GEM196575 GOH196570:GOI196575 GYD196570:GYE196575 HHZ196570:HIA196575 HRV196570:HRW196575 IBR196570:IBS196575 ILN196570:ILO196575 IVJ196570:IVK196575 JFF196570:JFG196575 JPB196570:JPC196575 JYX196570:JYY196575 KIT196570:KIU196575 KSP196570:KSQ196575 LCL196570:LCM196575 LMH196570:LMI196575 LWD196570:LWE196575 MFZ196570:MGA196575 MPV196570:MPW196575 MZR196570:MZS196575 NJN196570:NJO196575 NTJ196570:NTK196575 ODF196570:ODG196575 ONB196570:ONC196575 OWX196570:OWY196575 PGT196570:PGU196575 PQP196570:PQQ196575 QAL196570:QAM196575 QKH196570:QKI196575 QUD196570:QUE196575 RDZ196570:REA196575 RNV196570:RNW196575 RXR196570:RXS196575 SHN196570:SHO196575 SRJ196570:SRK196575 TBF196570:TBG196575 TLB196570:TLC196575 TUX196570:TUY196575 UET196570:UEU196575 UOP196570:UOQ196575 UYL196570:UYM196575 VIH196570:VII196575 VSD196570:VSE196575 WBZ196570:WCA196575 WLV196570:WLW196575 WVR196570:WVS196575 HHZ982930:HIA982990 JF262106:JG262111 TB262106:TC262111 ACX262106:ACY262111 AMT262106:AMU262111 AWP262106:AWQ262111 BGL262106:BGM262111 BQH262106:BQI262111 CAD262106:CAE262111 CJZ262106:CKA262111 CTV262106:CTW262111 DDR262106:DDS262111 DNN262106:DNO262111 DXJ262106:DXK262111 EHF262106:EHG262111 ERB262106:ERC262111 FAX262106:FAY262111 FKT262106:FKU262111 FUP262106:FUQ262111 GEL262106:GEM262111 GOH262106:GOI262111 GYD262106:GYE262111 HHZ262106:HIA262111 HRV262106:HRW262111 IBR262106:IBS262111 ILN262106:ILO262111 IVJ262106:IVK262111 JFF262106:JFG262111 JPB262106:JPC262111 JYX262106:JYY262111 KIT262106:KIU262111 KSP262106:KSQ262111 LCL262106:LCM262111 LMH262106:LMI262111 LWD262106:LWE262111 MFZ262106:MGA262111 MPV262106:MPW262111 MZR262106:MZS262111 NJN262106:NJO262111 NTJ262106:NTK262111 ODF262106:ODG262111 ONB262106:ONC262111 OWX262106:OWY262111 PGT262106:PGU262111 PQP262106:PQQ262111 QAL262106:QAM262111 QKH262106:QKI262111 QUD262106:QUE262111 RDZ262106:REA262111 RNV262106:RNW262111 RXR262106:RXS262111 SHN262106:SHO262111 SRJ262106:SRK262111 TBF262106:TBG262111 TLB262106:TLC262111 TUX262106:TUY262111 UET262106:UEU262111 UOP262106:UOQ262111 UYL262106:UYM262111 VIH262106:VII262111 VSD262106:VSE262111 WBZ262106:WCA262111 WLV262106:WLW262111 WVR262106:WVS262111 HRV982930:HRW982990 JF327642:JG327647 TB327642:TC327647 ACX327642:ACY327647 AMT327642:AMU327647 AWP327642:AWQ327647 BGL327642:BGM327647 BQH327642:BQI327647 CAD327642:CAE327647 CJZ327642:CKA327647 CTV327642:CTW327647 DDR327642:DDS327647 DNN327642:DNO327647 DXJ327642:DXK327647 EHF327642:EHG327647 ERB327642:ERC327647 FAX327642:FAY327647 FKT327642:FKU327647 FUP327642:FUQ327647 GEL327642:GEM327647 GOH327642:GOI327647 GYD327642:GYE327647 HHZ327642:HIA327647 HRV327642:HRW327647 IBR327642:IBS327647 ILN327642:ILO327647 IVJ327642:IVK327647 JFF327642:JFG327647 JPB327642:JPC327647 JYX327642:JYY327647 KIT327642:KIU327647 KSP327642:KSQ327647 LCL327642:LCM327647 LMH327642:LMI327647 LWD327642:LWE327647 MFZ327642:MGA327647 MPV327642:MPW327647 MZR327642:MZS327647 NJN327642:NJO327647 NTJ327642:NTK327647 ODF327642:ODG327647 ONB327642:ONC327647 OWX327642:OWY327647 PGT327642:PGU327647 PQP327642:PQQ327647 QAL327642:QAM327647 QKH327642:QKI327647 QUD327642:QUE327647 RDZ327642:REA327647 RNV327642:RNW327647 RXR327642:RXS327647 SHN327642:SHO327647 SRJ327642:SRK327647 TBF327642:TBG327647 TLB327642:TLC327647 TUX327642:TUY327647 UET327642:UEU327647 UOP327642:UOQ327647 UYL327642:UYM327647 VIH327642:VII327647 VSD327642:VSE327647 WBZ327642:WCA327647 WLV327642:WLW327647 WVR327642:WVS327647 IBR982930:IBS982990 JF393178:JG393183 TB393178:TC393183 ACX393178:ACY393183 AMT393178:AMU393183 AWP393178:AWQ393183 BGL393178:BGM393183 BQH393178:BQI393183 CAD393178:CAE393183 CJZ393178:CKA393183 CTV393178:CTW393183 DDR393178:DDS393183 DNN393178:DNO393183 DXJ393178:DXK393183 EHF393178:EHG393183 ERB393178:ERC393183 FAX393178:FAY393183 FKT393178:FKU393183 FUP393178:FUQ393183 GEL393178:GEM393183 GOH393178:GOI393183 GYD393178:GYE393183 HHZ393178:HIA393183 HRV393178:HRW393183 IBR393178:IBS393183 ILN393178:ILO393183 IVJ393178:IVK393183 JFF393178:JFG393183 JPB393178:JPC393183 JYX393178:JYY393183 KIT393178:KIU393183 KSP393178:KSQ393183 LCL393178:LCM393183 LMH393178:LMI393183 LWD393178:LWE393183 MFZ393178:MGA393183 MPV393178:MPW393183 MZR393178:MZS393183 NJN393178:NJO393183 NTJ393178:NTK393183 ODF393178:ODG393183 ONB393178:ONC393183 OWX393178:OWY393183 PGT393178:PGU393183 PQP393178:PQQ393183 QAL393178:QAM393183 QKH393178:QKI393183 QUD393178:QUE393183 RDZ393178:REA393183 RNV393178:RNW393183 RXR393178:RXS393183 SHN393178:SHO393183 SRJ393178:SRK393183 TBF393178:TBG393183 TLB393178:TLC393183 TUX393178:TUY393183 UET393178:UEU393183 UOP393178:UOQ393183 UYL393178:UYM393183 VIH393178:VII393183 VSD393178:VSE393183 WBZ393178:WCA393183 WLV393178:WLW393183 WVR393178:WVS393183 ILN982930:ILO982990 JF458714:JG458719 TB458714:TC458719 ACX458714:ACY458719 AMT458714:AMU458719 AWP458714:AWQ458719 BGL458714:BGM458719 BQH458714:BQI458719 CAD458714:CAE458719 CJZ458714:CKA458719 CTV458714:CTW458719 DDR458714:DDS458719 DNN458714:DNO458719 DXJ458714:DXK458719 EHF458714:EHG458719 ERB458714:ERC458719 FAX458714:FAY458719 FKT458714:FKU458719 FUP458714:FUQ458719 GEL458714:GEM458719 GOH458714:GOI458719 GYD458714:GYE458719 HHZ458714:HIA458719 HRV458714:HRW458719 IBR458714:IBS458719 ILN458714:ILO458719 IVJ458714:IVK458719 JFF458714:JFG458719 JPB458714:JPC458719 JYX458714:JYY458719 KIT458714:KIU458719 KSP458714:KSQ458719 LCL458714:LCM458719 LMH458714:LMI458719 LWD458714:LWE458719 MFZ458714:MGA458719 MPV458714:MPW458719 MZR458714:MZS458719 NJN458714:NJO458719 NTJ458714:NTK458719 ODF458714:ODG458719 ONB458714:ONC458719 OWX458714:OWY458719 PGT458714:PGU458719 PQP458714:PQQ458719 QAL458714:QAM458719 QKH458714:QKI458719 QUD458714:QUE458719 RDZ458714:REA458719 RNV458714:RNW458719 RXR458714:RXS458719 SHN458714:SHO458719 SRJ458714:SRK458719 TBF458714:TBG458719 TLB458714:TLC458719 TUX458714:TUY458719 UET458714:UEU458719 UOP458714:UOQ458719 UYL458714:UYM458719 VIH458714:VII458719 VSD458714:VSE458719 WBZ458714:WCA458719 WLV458714:WLW458719 WVR458714:WVS458719 IVJ982930:IVK982990 JF524250:JG524255 TB524250:TC524255 ACX524250:ACY524255 AMT524250:AMU524255 AWP524250:AWQ524255 BGL524250:BGM524255 BQH524250:BQI524255 CAD524250:CAE524255 CJZ524250:CKA524255 CTV524250:CTW524255 DDR524250:DDS524255 DNN524250:DNO524255 DXJ524250:DXK524255 EHF524250:EHG524255 ERB524250:ERC524255 FAX524250:FAY524255 FKT524250:FKU524255 FUP524250:FUQ524255 GEL524250:GEM524255 GOH524250:GOI524255 GYD524250:GYE524255 HHZ524250:HIA524255 HRV524250:HRW524255 IBR524250:IBS524255 ILN524250:ILO524255 IVJ524250:IVK524255 JFF524250:JFG524255 JPB524250:JPC524255 JYX524250:JYY524255 KIT524250:KIU524255 KSP524250:KSQ524255 LCL524250:LCM524255 LMH524250:LMI524255 LWD524250:LWE524255 MFZ524250:MGA524255 MPV524250:MPW524255 MZR524250:MZS524255 NJN524250:NJO524255 NTJ524250:NTK524255 ODF524250:ODG524255 ONB524250:ONC524255 OWX524250:OWY524255 PGT524250:PGU524255 PQP524250:PQQ524255 QAL524250:QAM524255 QKH524250:QKI524255 QUD524250:QUE524255 RDZ524250:REA524255 RNV524250:RNW524255 RXR524250:RXS524255 SHN524250:SHO524255 SRJ524250:SRK524255 TBF524250:TBG524255 TLB524250:TLC524255 TUX524250:TUY524255 UET524250:UEU524255 UOP524250:UOQ524255 UYL524250:UYM524255 VIH524250:VII524255 VSD524250:VSE524255 WBZ524250:WCA524255 WLV524250:WLW524255 WVR524250:WVS524255 JFF982930:JFG982990 JF589786:JG589791 TB589786:TC589791 ACX589786:ACY589791 AMT589786:AMU589791 AWP589786:AWQ589791 BGL589786:BGM589791 BQH589786:BQI589791 CAD589786:CAE589791 CJZ589786:CKA589791 CTV589786:CTW589791 DDR589786:DDS589791 DNN589786:DNO589791 DXJ589786:DXK589791 EHF589786:EHG589791 ERB589786:ERC589791 FAX589786:FAY589791 FKT589786:FKU589791 FUP589786:FUQ589791 GEL589786:GEM589791 GOH589786:GOI589791 GYD589786:GYE589791 HHZ589786:HIA589791 HRV589786:HRW589791 IBR589786:IBS589791 ILN589786:ILO589791 IVJ589786:IVK589791 JFF589786:JFG589791 JPB589786:JPC589791 JYX589786:JYY589791 KIT589786:KIU589791 KSP589786:KSQ589791 LCL589786:LCM589791 LMH589786:LMI589791 LWD589786:LWE589791 MFZ589786:MGA589791 MPV589786:MPW589791 MZR589786:MZS589791 NJN589786:NJO589791 NTJ589786:NTK589791 ODF589786:ODG589791 ONB589786:ONC589791 OWX589786:OWY589791 PGT589786:PGU589791 PQP589786:PQQ589791 QAL589786:QAM589791 QKH589786:QKI589791 QUD589786:QUE589791 RDZ589786:REA589791 RNV589786:RNW589791 RXR589786:RXS589791 SHN589786:SHO589791 SRJ589786:SRK589791 TBF589786:TBG589791 TLB589786:TLC589791 TUX589786:TUY589791 UET589786:UEU589791 UOP589786:UOQ589791 UYL589786:UYM589791 VIH589786:VII589791 VSD589786:VSE589791 WBZ589786:WCA589791 WLV589786:WLW589791 WVR589786:WVS589791 JPB982930:JPC982990 JF655322:JG655327 TB655322:TC655327 ACX655322:ACY655327 AMT655322:AMU655327 AWP655322:AWQ655327 BGL655322:BGM655327 BQH655322:BQI655327 CAD655322:CAE655327 CJZ655322:CKA655327 CTV655322:CTW655327 DDR655322:DDS655327 DNN655322:DNO655327 DXJ655322:DXK655327 EHF655322:EHG655327 ERB655322:ERC655327 FAX655322:FAY655327 FKT655322:FKU655327 FUP655322:FUQ655327 GEL655322:GEM655327 GOH655322:GOI655327 GYD655322:GYE655327 HHZ655322:HIA655327 HRV655322:HRW655327 IBR655322:IBS655327 ILN655322:ILO655327 IVJ655322:IVK655327 JFF655322:JFG655327 JPB655322:JPC655327 JYX655322:JYY655327 KIT655322:KIU655327 KSP655322:KSQ655327 LCL655322:LCM655327 LMH655322:LMI655327 LWD655322:LWE655327 MFZ655322:MGA655327 MPV655322:MPW655327 MZR655322:MZS655327 NJN655322:NJO655327 NTJ655322:NTK655327 ODF655322:ODG655327 ONB655322:ONC655327 OWX655322:OWY655327 PGT655322:PGU655327 PQP655322:PQQ655327 QAL655322:QAM655327 QKH655322:QKI655327 QUD655322:QUE655327 RDZ655322:REA655327 RNV655322:RNW655327 RXR655322:RXS655327 SHN655322:SHO655327 SRJ655322:SRK655327 TBF655322:TBG655327 TLB655322:TLC655327 TUX655322:TUY655327 UET655322:UEU655327 UOP655322:UOQ655327 UYL655322:UYM655327 VIH655322:VII655327 VSD655322:VSE655327 WBZ655322:WCA655327 WLV655322:WLW655327 WVR655322:WVS655327 JYX982930:JYY982990 JF720858:JG720863 TB720858:TC720863 ACX720858:ACY720863 AMT720858:AMU720863 AWP720858:AWQ720863 BGL720858:BGM720863 BQH720858:BQI720863 CAD720858:CAE720863 CJZ720858:CKA720863 CTV720858:CTW720863 DDR720858:DDS720863 DNN720858:DNO720863 DXJ720858:DXK720863 EHF720858:EHG720863 ERB720858:ERC720863 FAX720858:FAY720863 FKT720858:FKU720863 FUP720858:FUQ720863 GEL720858:GEM720863 GOH720858:GOI720863 GYD720858:GYE720863 HHZ720858:HIA720863 HRV720858:HRW720863 IBR720858:IBS720863 ILN720858:ILO720863 IVJ720858:IVK720863 JFF720858:JFG720863 JPB720858:JPC720863 JYX720858:JYY720863 KIT720858:KIU720863 KSP720858:KSQ720863 LCL720858:LCM720863 LMH720858:LMI720863 LWD720858:LWE720863 MFZ720858:MGA720863 MPV720858:MPW720863 MZR720858:MZS720863 NJN720858:NJO720863 NTJ720858:NTK720863 ODF720858:ODG720863 ONB720858:ONC720863 OWX720858:OWY720863 PGT720858:PGU720863 PQP720858:PQQ720863 QAL720858:QAM720863 QKH720858:QKI720863 QUD720858:QUE720863 RDZ720858:REA720863 RNV720858:RNW720863 RXR720858:RXS720863 SHN720858:SHO720863 SRJ720858:SRK720863 TBF720858:TBG720863 TLB720858:TLC720863 TUX720858:TUY720863 UET720858:UEU720863 UOP720858:UOQ720863 UYL720858:UYM720863 VIH720858:VII720863 VSD720858:VSE720863 WBZ720858:WCA720863 WLV720858:WLW720863 WVR720858:WVS720863 KIT982930:KIU982990 JF786394:JG786399 TB786394:TC786399 ACX786394:ACY786399 AMT786394:AMU786399 AWP786394:AWQ786399 BGL786394:BGM786399 BQH786394:BQI786399 CAD786394:CAE786399 CJZ786394:CKA786399 CTV786394:CTW786399 DDR786394:DDS786399 DNN786394:DNO786399 DXJ786394:DXK786399 EHF786394:EHG786399 ERB786394:ERC786399 FAX786394:FAY786399 FKT786394:FKU786399 FUP786394:FUQ786399 GEL786394:GEM786399 GOH786394:GOI786399 GYD786394:GYE786399 HHZ786394:HIA786399 HRV786394:HRW786399 IBR786394:IBS786399 ILN786394:ILO786399 IVJ786394:IVK786399 JFF786394:JFG786399 JPB786394:JPC786399 JYX786394:JYY786399 KIT786394:KIU786399 KSP786394:KSQ786399 LCL786394:LCM786399 LMH786394:LMI786399 LWD786394:LWE786399 MFZ786394:MGA786399 MPV786394:MPW786399 MZR786394:MZS786399 NJN786394:NJO786399 NTJ786394:NTK786399 ODF786394:ODG786399 ONB786394:ONC786399 OWX786394:OWY786399 PGT786394:PGU786399 PQP786394:PQQ786399 QAL786394:QAM786399 QKH786394:QKI786399 QUD786394:QUE786399 RDZ786394:REA786399 RNV786394:RNW786399 RXR786394:RXS786399 SHN786394:SHO786399 SRJ786394:SRK786399 TBF786394:TBG786399 TLB786394:TLC786399 TUX786394:TUY786399 UET786394:UEU786399 UOP786394:UOQ786399 UYL786394:UYM786399 VIH786394:VII786399 VSD786394:VSE786399 WBZ786394:WCA786399 WLV786394:WLW786399 WVR786394:WVS786399 KSP982930:KSQ982990 JF851930:JG851935 TB851930:TC851935 ACX851930:ACY851935 AMT851930:AMU851935 AWP851930:AWQ851935 BGL851930:BGM851935 BQH851930:BQI851935 CAD851930:CAE851935 CJZ851930:CKA851935 CTV851930:CTW851935 DDR851930:DDS851935 DNN851930:DNO851935 DXJ851930:DXK851935 EHF851930:EHG851935 ERB851930:ERC851935 FAX851930:FAY851935 FKT851930:FKU851935 FUP851930:FUQ851935 GEL851930:GEM851935 GOH851930:GOI851935 GYD851930:GYE851935 HHZ851930:HIA851935 HRV851930:HRW851935 IBR851930:IBS851935 ILN851930:ILO851935 IVJ851930:IVK851935 JFF851930:JFG851935 JPB851930:JPC851935 JYX851930:JYY851935 KIT851930:KIU851935 KSP851930:KSQ851935 LCL851930:LCM851935 LMH851930:LMI851935 LWD851930:LWE851935 MFZ851930:MGA851935 MPV851930:MPW851935 MZR851930:MZS851935 NJN851930:NJO851935 NTJ851930:NTK851935 ODF851930:ODG851935 ONB851930:ONC851935 OWX851930:OWY851935 PGT851930:PGU851935 PQP851930:PQQ851935 QAL851930:QAM851935 QKH851930:QKI851935 QUD851930:QUE851935 RDZ851930:REA851935 RNV851930:RNW851935 RXR851930:RXS851935 SHN851930:SHO851935 SRJ851930:SRK851935 TBF851930:TBG851935 TLB851930:TLC851935 TUX851930:TUY851935 UET851930:UEU851935 UOP851930:UOQ851935 UYL851930:UYM851935 VIH851930:VII851935 VSD851930:VSE851935 WBZ851930:WCA851935 WLV851930:WLW851935 WVR851930:WVS851935 LCL982930:LCM982990 JF917466:JG917471 TB917466:TC917471 ACX917466:ACY917471 AMT917466:AMU917471 AWP917466:AWQ917471 BGL917466:BGM917471 BQH917466:BQI917471 CAD917466:CAE917471 CJZ917466:CKA917471 CTV917466:CTW917471 DDR917466:DDS917471 DNN917466:DNO917471 DXJ917466:DXK917471 EHF917466:EHG917471 ERB917466:ERC917471 FAX917466:FAY917471 FKT917466:FKU917471 FUP917466:FUQ917471 GEL917466:GEM917471 GOH917466:GOI917471 GYD917466:GYE917471 HHZ917466:HIA917471 HRV917466:HRW917471 IBR917466:IBS917471 ILN917466:ILO917471 IVJ917466:IVK917471 JFF917466:JFG917471 JPB917466:JPC917471 JYX917466:JYY917471 KIT917466:KIU917471 KSP917466:KSQ917471 LCL917466:LCM917471 LMH917466:LMI917471 LWD917466:LWE917471 MFZ917466:MGA917471 MPV917466:MPW917471 MZR917466:MZS917471 NJN917466:NJO917471 NTJ917466:NTK917471 ODF917466:ODG917471 ONB917466:ONC917471 OWX917466:OWY917471 PGT917466:PGU917471 PQP917466:PQQ917471 QAL917466:QAM917471 QKH917466:QKI917471 QUD917466:QUE917471 RDZ917466:REA917471 RNV917466:RNW917471 RXR917466:RXS917471 SHN917466:SHO917471 SRJ917466:SRK917471 TBF917466:TBG917471 TLB917466:TLC917471 TUX917466:TUY917471 UET917466:UEU917471 UOP917466:UOQ917471 UYL917466:UYM917471 VIH917466:VII917471 VSD917466:VSE917471 WBZ917466:WCA917471 WLV917466:WLW917471 WVR917466:WVS917471 LMH982930:LMI982990 JF983002:JG983007 TB983002:TC983007 ACX983002:ACY983007 AMT983002:AMU983007 AWP983002:AWQ983007 BGL983002:BGM983007 BQH983002:BQI983007 CAD983002:CAE983007 CJZ983002:CKA983007 CTV983002:CTW983007 DDR983002:DDS983007 DNN983002:DNO983007 DXJ983002:DXK983007 EHF983002:EHG983007 ERB983002:ERC983007 FAX983002:FAY983007 FKT983002:FKU983007 FUP983002:FUQ983007 GEL983002:GEM983007 GOH983002:GOI983007 GYD983002:GYE983007 HHZ983002:HIA983007 HRV983002:HRW983007 IBR983002:IBS983007 ILN983002:ILO983007 IVJ983002:IVK983007 JFF983002:JFG983007 JPB983002:JPC983007 JYX983002:JYY983007 KIT983002:KIU983007 KSP983002:KSQ983007 LCL983002:LCM983007 LMH983002:LMI983007 LWD983002:LWE983007 MFZ983002:MGA983007 MPV983002:MPW983007 MZR983002:MZS983007 NJN983002:NJO983007 NTJ983002:NTK983007 ODF983002:ODG983007 ONB983002:ONC983007 OWX983002:OWY983007 PGT983002:PGU983007 PQP983002:PQQ983007 QAL983002:QAM983007 QKH983002:QKI983007 QUD983002:QUE983007 RDZ983002:REA983007 RNV983002:RNW983007 RXR983002:RXS983007 SHN983002:SHO983007 SRJ983002:SRK983007 TBF983002:TBG983007 TLB983002:TLC983007 TUX983002:TUY983007 UET983002:UEU983007 UOP983002:UOQ983007 UYL983002:UYM983007 VIH983002:VII983007 VSD983002:VSE983007 WBZ983002:WCA983007 WLV983002:WLW983007 WVR983002:WVS983007 LWD982930:LWE982990 JF65505:JG65534 TB65505:TC65534 ACX65505:ACY65534 AMT65505:AMU65534 AWP65505:AWQ65534 BGL65505:BGM65534 BQH65505:BQI65534 CAD65505:CAE65534 CJZ65505:CKA65534 CTV65505:CTW65534 DDR65505:DDS65534 DNN65505:DNO65534 DXJ65505:DXK65534 EHF65505:EHG65534 ERB65505:ERC65534 FAX65505:FAY65534 FKT65505:FKU65534 FUP65505:FUQ65534 GEL65505:GEM65534 GOH65505:GOI65534 GYD65505:GYE65534 HHZ65505:HIA65534 HRV65505:HRW65534 IBR65505:IBS65534 ILN65505:ILO65534 IVJ65505:IVK65534 JFF65505:JFG65534 JPB65505:JPC65534 JYX65505:JYY65534 KIT65505:KIU65534 KSP65505:KSQ65534 LCL65505:LCM65534 LMH65505:LMI65534 LWD65505:LWE65534 MFZ65505:MGA65534 MPV65505:MPW65534 MZR65505:MZS65534 NJN65505:NJO65534 NTJ65505:NTK65534 ODF65505:ODG65534 ONB65505:ONC65534 OWX65505:OWY65534 PGT65505:PGU65534 PQP65505:PQQ65534 QAL65505:QAM65534 QKH65505:QKI65534 QUD65505:QUE65534 RDZ65505:REA65534 RNV65505:RNW65534 RXR65505:RXS65534 SHN65505:SHO65534 SRJ65505:SRK65534 TBF65505:TBG65534 TLB65505:TLC65534 TUX65505:TUY65534 UET65505:UEU65534 UOP65505:UOQ65534 UYL65505:UYM65534 VIH65505:VII65534 VSD65505:VSE65534 WBZ65505:WCA65534 WLV65505:WLW65534 WVR65505:WVS65534 MFZ982930:MGA982990 JF131041:JG131070 TB131041:TC131070 ACX131041:ACY131070 AMT131041:AMU131070 AWP131041:AWQ131070 BGL131041:BGM131070 BQH131041:BQI131070 CAD131041:CAE131070 CJZ131041:CKA131070 CTV131041:CTW131070 DDR131041:DDS131070 DNN131041:DNO131070 DXJ131041:DXK131070 EHF131041:EHG131070 ERB131041:ERC131070 FAX131041:FAY131070 FKT131041:FKU131070 FUP131041:FUQ131070 GEL131041:GEM131070 GOH131041:GOI131070 GYD131041:GYE131070 HHZ131041:HIA131070 HRV131041:HRW131070 IBR131041:IBS131070 ILN131041:ILO131070 IVJ131041:IVK131070 JFF131041:JFG131070 JPB131041:JPC131070 JYX131041:JYY131070 KIT131041:KIU131070 KSP131041:KSQ131070 LCL131041:LCM131070 LMH131041:LMI131070 LWD131041:LWE131070 MFZ131041:MGA131070 MPV131041:MPW131070 MZR131041:MZS131070 NJN131041:NJO131070 NTJ131041:NTK131070 ODF131041:ODG131070 ONB131041:ONC131070 OWX131041:OWY131070 PGT131041:PGU131070 PQP131041:PQQ131070 QAL131041:QAM131070 QKH131041:QKI131070 QUD131041:QUE131070 RDZ131041:REA131070 RNV131041:RNW131070 RXR131041:RXS131070 SHN131041:SHO131070 SRJ131041:SRK131070 TBF131041:TBG131070 TLB131041:TLC131070 TUX131041:TUY131070 UET131041:UEU131070 UOP131041:UOQ131070 UYL131041:UYM131070 VIH131041:VII131070 VSD131041:VSE131070 WBZ131041:WCA131070 WLV131041:WLW131070 WVR131041:WVS131070 MPV982930:MPW982990 JF196577:JG196606 TB196577:TC196606 ACX196577:ACY196606 AMT196577:AMU196606 AWP196577:AWQ196606 BGL196577:BGM196606 BQH196577:BQI196606 CAD196577:CAE196606 CJZ196577:CKA196606 CTV196577:CTW196606 DDR196577:DDS196606 DNN196577:DNO196606 DXJ196577:DXK196606 EHF196577:EHG196606 ERB196577:ERC196606 FAX196577:FAY196606 FKT196577:FKU196606 FUP196577:FUQ196606 GEL196577:GEM196606 GOH196577:GOI196606 GYD196577:GYE196606 HHZ196577:HIA196606 HRV196577:HRW196606 IBR196577:IBS196606 ILN196577:ILO196606 IVJ196577:IVK196606 JFF196577:JFG196606 JPB196577:JPC196606 JYX196577:JYY196606 KIT196577:KIU196606 KSP196577:KSQ196606 LCL196577:LCM196606 LMH196577:LMI196606 LWD196577:LWE196606 MFZ196577:MGA196606 MPV196577:MPW196606 MZR196577:MZS196606 NJN196577:NJO196606 NTJ196577:NTK196606 ODF196577:ODG196606 ONB196577:ONC196606 OWX196577:OWY196606 PGT196577:PGU196606 PQP196577:PQQ196606 QAL196577:QAM196606 QKH196577:QKI196606 QUD196577:QUE196606 RDZ196577:REA196606 RNV196577:RNW196606 RXR196577:RXS196606 SHN196577:SHO196606 SRJ196577:SRK196606 TBF196577:TBG196606 TLB196577:TLC196606 TUX196577:TUY196606 UET196577:UEU196606 UOP196577:UOQ196606 UYL196577:UYM196606 VIH196577:VII196606 VSD196577:VSE196606 WBZ196577:WCA196606 WLV196577:WLW196606 WVR196577:WVS196606 MZR982930:MZS982990 JF262113:JG262142 TB262113:TC262142 ACX262113:ACY262142 AMT262113:AMU262142 AWP262113:AWQ262142 BGL262113:BGM262142 BQH262113:BQI262142 CAD262113:CAE262142 CJZ262113:CKA262142 CTV262113:CTW262142 DDR262113:DDS262142 DNN262113:DNO262142 DXJ262113:DXK262142 EHF262113:EHG262142 ERB262113:ERC262142 FAX262113:FAY262142 FKT262113:FKU262142 FUP262113:FUQ262142 GEL262113:GEM262142 GOH262113:GOI262142 GYD262113:GYE262142 HHZ262113:HIA262142 HRV262113:HRW262142 IBR262113:IBS262142 ILN262113:ILO262142 IVJ262113:IVK262142 JFF262113:JFG262142 JPB262113:JPC262142 JYX262113:JYY262142 KIT262113:KIU262142 KSP262113:KSQ262142 LCL262113:LCM262142 LMH262113:LMI262142 LWD262113:LWE262142 MFZ262113:MGA262142 MPV262113:MPW262142 MZR262113:MZS262142 NJN262113:NJO262142 NTJ262113:NTK262142 ODF262113:ODG262142 ONB262113:ONC262142 OWX262113:OWY262142 PGT262113:PGU262142 PQP262113:PQQ262142 QAL262113:QAM262142 QKH262113:QKI262142 QUD262113:QUE262142 RDZ262113:REA262142 RNV262113:RNW262142 RXR262113:RXS262142 SHN262113:SHO262142 SRJ262113:SRK262142 TBF262113:TBG262142 TLB262113:TLC262142 TUX262113:TUY262142 UET262113:UEU262142 UOP262113:UOQ262142 UYL262113:UYM262142 VIH262113:VII262142 VSD262113:VSE262142 WBZ262113:WCA262142 WLV262113:WLW262142 WVR262113:WVS262142 NJN982930:NJO982990 JF327649:JG327678 TB327649:TC327678 ACX327649:ACY327678 AMT327649:AMU327678 AWP327649:AWQ327678 BGL327649:BGM327678 BQH327649:BQI327678 CAD327649:CAE327678 CJZ327649:CKA327678 CTV327649:CTW327678 DDR327649:DDS327678 DNN327649:DNO327678 DXJ327649:DXK327678 EHF327649:EHG327678 ERB327649:ERC327678 FAX327649:FAY327678 FKT327649:FKU327678 FUP327649:FUQ327678 GEL327649:GEM327678 GOH327649:GOI327678 GYD327649:GYE327678 HHZ327649:HIA327678 HRV327649:HRW327678 IBR327649:IBS327678 ILN327649:ILO327678 IVJ327649:IVK327678 JFF327649:JFG327678 JPB327649:JPC327678 JYX327649:JYY327678 KIT327649:KIU327678 KSP327649:KSQ327678 LCL327649:LCM327678 LMH327649:LMI327678 LWD327649:LWE327678 MFZ327649:MGA327678 MPV327649:MPW327678 MZR327649:MZS327678 NJN327649:NJO327678 NTJ327649:NTK327678 ODF327649:ODG327678 ONB327649:ONC327678 OWX327649:OWY327678 PGT327649:PGU327678 PQP327649:PQQ327678 QAL327649:QAM327678 QKH327649:QKI327678 QUD327649:QUE327678 RDZ327649:REA327678 RNV327649:RNW327678 RXR327649:RXS327678 SHN327649:SHO327678 SRJ327649:SRK327678 TBF327649:TBG327678 TLB327649:TLC327678 TUX327649:TUY327678 UET327649:UEU327678 UOP327649:UOQ327678 UYL327649:UYM327678 VIH327649:VII327678 VSD327649:VSE327678 WBZ327649:WCA327678 WLV327649:WLW327678 WVR327649:WVS327678 NTJ982930:NTK982990 JF393185:JG393214 TB393185:TC393214 ACX393185:ACY393214 AMT393185:AMU393214 AWP393185:AWQ393214 BGL393185:BGM393214 BQH393185:BQI393214 CAD393185:CAE393214 CJZ393185:CKA393214 CTV393185:CTW393214 DDR393185:DDS393214 DNN393185:DNO393214 DXJ393185:DXK393214 EHF393185:EHG393214 ERB393185:ERC393214 FAX393185:FAY393214 FKT393185:FKU393214 FUP393185:FUQ393214 GEL393185:GEM393214 GOH393185:GOI393214 GYD393185:GYE393214 HHZ393185:HIA393214 HRV393185:HRW393214 IBR393185:IBS393214 ILN393185:ILO393214 IVJ393185:IVK393214 JFF393185:JFG393214 JPB393185:JPC393214 JYX393185:JYY393214 KIT393185:KIU393214 KSP393185:KSQ393214 LCL393185:LCM393214 LMH393185:LMI393214 LWD393185:LWE393214 MFZ393185:MGA393214 MPV393185:MPW393214 MZR393185:MZS393214 NJN393185:NJO393214 NTJ393185:NTK393214 ODF393185:ODG393214 ONB393185:ONC393214 OWX393185:OWY393214 PGT393185:PGU393214 PQP393185:PQQ393214 QAL393185:QAM393214 QKH393185:QKI393214 QUD393185:QUE393214 RDZ393185:REA393214 RNV393185:RNW393214 RXR393185:RXS393214 SHN393185:SHO393214 SRJ393185:SRK393214 TBF393185:TBG393214 TLB393185:TLC393214 TUX393185:TUY393214 UET393185:UEU393214 UOP393185:UOQ393214 UYL393185:UYM393214 VIH393185:VII393214 VSD393185:VSE393214 WBZ393185:WCA393214 WLV393185:WLW393214 WVR393185:WVS393214 ODF982930:ODG982990 JF458721:JG458750 TB458721:TC458750 ACX458721:ACY458750 AMT458721:AMU458750 AWP458721:AWQ458750 BGL458721:BGM458750 BQH458721:BQI458750 CAD458721:CAE458750 CJZ458721:CKA458750 CTV458721:CTW458750 DDR458721:DDS458750 DNN458721:DNO458750 DXJ458721:DXK458750 EHF458721:EHG458750 ERB458721:ERC458750 FAX458721:FAY458750 FKT458721:FKU458750 FUP458721:FUQ458750 GEL458721:GEM458750 GOH458721:GOI458750 GYD458721:GYE458750 HHZ458721:HIA458750 HRV458721:HRW458750 IBR458721:IBS458750 ILN458721:ILO458750 IVJ458721:IVK458750 JFF458721:JFG458750 JPB458721:JPC458750 JYX458721:JYY458750 KIT458721:KIU458750 KSP458721:KSQ458750 LCL458721:LCM458750 LMH458721:LMI458750 LWD458721:LWE458750 MFZ458721:MGA458750 MPV458721:MPW458750 MZR458721:MZS458750 NJN458721:NJO458750 NTJ458721:NTK458750 ODF458721:ODG458750 ONB458721:ONC458750 OWX458721:OWY458750 PGT458721:PGU458750 PQP458721:PQQ458750 QAL458721:QAM458750 QKH458721:QKI458750 QUD458721:QUE458750 RDZ458721:REA458750 RNV458721:RNW458750 RXR458721:RXS458750 SHN458721:SHO458750 SRJ458721:SRK458750 TBF458721:TBG458750 TLB458721:TLC458750 TUX458721:TUY458750 UET458721:UEU458750 UOP458721:UOQ458750 UYL458721:UYM458750 VIH458721:VII458750 VSD458721:VSE458750 WBZ458721:WCA458750 WLV458721:WLW458750 WVR458721:WVS458750 ONB982930:ONC982990 JF524257:JG524286 TB524257:TC524286 ACX524257:ACY524286 AMT524257:AMU524286 AWP524257:AWQ524286 BGL524257:BGM524286 BQH524257:BQI524286 CAD524257:CAE524286 CJZ524257:CKA524286 CTV524257:CTW524286 DDR524257:DDS524286 DNN524257:DNO524286 DXJ524257:DXK524286 EHF524257:EHG524286 ERB524257:ERC524286 FAX524257:FAY524286 FKT524257:FKU524286 FUP524257:FUQ524286 GEL524257:GEM524286 GOH524257:GOI524286 GYD524257:GYE524286 HHZ524257:HIA524286 HRV524257:HRW524286 IBR524257:IBS524286 ILN524257:ILO524286 IVJ524257:IVK524286 JFF524257:JFG524286 JPB524257:JPC524286 JYX524257:JYY524286 KIT524257:KIU524286 KSP524257:KSQ524286 LCL524257:LCM524286 LMH524257:LMI524286 LWD524257:LWE524286 MFZ524257:MGA524286 MPV524257:MPW524286 MZR524257:MZS524286 NJN524257:NJO524286 NTJ524257:NTK524286 ODF524257:ODG524286 ONB524257:ONC524286 OWX524257:OWY524286 PGT524257:PGU524286 PQP524257:PQQ524286 QAL524257:QAM524286 QKH524257:QKI524286 QUD524257:QUE524286 RDZ524257:REA524286 RNV524257:RNW524286 RXR524257:RXS524286 SHN524257:SHO524286 SRJ524257:SRK524286 TBF524257:TBG524286 TLB524257:TLC524286 TUX524257:TUY524286 UET524257:UEU524286 UOP524257:UOQ524286 UYL524257:UYM524286 VIH524257:VII524286 VSD524257:VSE524286 WBZ524257:WCA524286 WLV524257:WLW524286 WVR524257:WVS524286 OWX982930:OWY982990 JF589793:JG589822 TB589793:TC589822 ACX589793:ACY589822 AMT589793:AMU589822 AWP589793:AWQ589822 BGL589793:BGM589822 BQH589793:BQI589822 CAD589793:CAE589822 CJZ589793:CKA589822 CTV589793:CTW589822 DDR589793:DDS589822 DNN589793:DNO589822 DXJ589793:DXK589822 EHF589793:EHG589822 ERB589793:ERC589822 FAX589793:FAY589822 FKT589793:FKU589822 FUP589793:FUQ589822 GEL589793:GEM589822 GOH589793:GOI589822 GYD589793:GYE589822 HHZ589793:HIA589822 HRV589793:HRW589822 IBR589793:IBS589822 ILN589793:ILO589822 IVJ589793:IVK589822 JFF589793:JFG589822 JPB589793:JPC589822 JYX589793:JYY589822 KIT589793:KIU589822 KSP589793:KSQ589822 LCL589793:LCM589822 LMH589793:LMI589822 LWD589793:LWE589822 MFZ589793:MGA589822 MPV589793:MPW589822 MZR589793:MZS589822 NJN589793:NJO589822 NTJ589793:NTK589822 ODF589793:ODG589822 ONB589793:ONC589822 OWX589793:OWY589822 PGT589793:PGU589822 PQP589793:PQQ589822 QAL589793:QAM589822 QKH589793:QKI589822 QUD589793:QUE589822 RDZ589793:REA589822 RNV589793:RNW589822 RXR589793:RXS589822 SHN589793:SHO589822 SRJ589793:SRK589822 TBF589793:TBG589822 TLB589793:TLC589822 TUX589793:TUY589822 UET589793:UEU589822 UOP589793:UOQ589822 UYL589793:UYM589822 VIH589793:VII589822 VSD589793:VSE589822 WBZ589793:WCA589822 WLV589793:WLW589822 WVR589793:WVS589822 PGT982930:PGU982990 JF655329:JG655358 TB655329:TC655358 ACX655329:ACY655358 AMT655329:AMU655358 AWP655329:AWQ655358 BGL655329:BGM655358 BQH655329:BQI655358 CAD655329:CAE655358 CJZ655329:CKA655358 CTV655329:CTW655358 DDR655329:DDS655358 DNN655329:DNO655358 DXJ655329:DXK655358 EHF655329:EHG655358 ERB655329:ERC655358 FAX655329:FAY655358 FKT655329:FKU655358 FUP655329:FUQ655358 GEL655329:GEM655358 GOH655329:GOI655358 GYD655329:GYE655358 HHZ655329:HIA655358 HRV655329:HRW655358 IBR655329:IBS655358 ILN655329:ILO655358 IVJ655329:IVK655358 JFF655329:JFG655358 JPB655329:JPC655358 JYX655329:JYY655358 KIT655329:KIU655358 KSP655329:KSQ655358 LCL655329:LCM655358 LMH655329:LMI655358 LWD655329:LWE655358 MFZ655329:MGA655358 MPV655329:MPW655358 MZR655329:MZS655358 NJN655329:NJO655358 NTJ655329:NTK655358 ODF655329:ODG655358 ONB655329:ONC655358 OWX655329:OWY655358 PGT655329:PGU655358 PQP655329:PQQ655358 QAL655329:QAM655358 QKH655329:QKI655358 QUD655329:QUE655358 RDZ655329:REA655358 RNV655329:RNW655358 RXR655329:RXS655358 SHN655329:SHO655358 SRJ655329:SRK655358 TBF655329:TBG655358 TLB655329:TLC655358 TUX655329:TUY655358 UET655329:UEU655358 UOP655329:UOQ655358 UYL655329:UYM655358 VIH655329:VII655358 VSD655329:VSE655358 WBZ655329:WCA655358 WLV655329:WLW655358 WVR655329:WVS655358 PQP982930:PQQ982990 JF720865:JG720894 TB720865:TC720894 ACX720865:ACY720894 AMT720865:AMU720894 AWP720865:AWQ720894 BGL720865:BGM720894 BQH720865:BQI720894 CAD720865:CAE720894 CJZ720865:CKA720894 CTV720865:CTW720894 DDR720865:DDS720894 DNN720865:DNO720894 DXJ720865:DXK720894 EHF720865:EHG720894 ERB720865:ERC720894 FAX720865:FAY720894 FKT720865:FKU720894 FUP720865:FUQ720894 GEL720865:GEM720894 GOH720865:GOI720894 GYD720865:GYE720894 HHZ720865:HIA720894 HRV720865:HRW720894 IBR720865:IBS720894 ILN720865:ILO720894 IVJ720865:IVK720894 JFF720865:JFG720894 JPB720865:JPC720894 JYX720865:JYY720894 KIT720865:KIU720894 KSP720865:KSQ720894 LCL720865:LCM720894 LMH720865:LMI720894 LWD720865:LWE720894 MFZ720865:MGA720894 MPV720865:MPW720894 MZR720865:MZS720894 NJN720865:NJO720894 NTJ720865:NTK720894 ODF720865:ODG720894 ONB720865:ONC720894 OWX720865:OWY720894 PGT720865:PGU720894 PQP720865:PQQ720894 QAL720865:QAM720894 QKH720865:QKI720894 QUD720865:QUE720894 RDZ720865:REA720894 RNV720865:RNW720894 RXR720865:RXS720894 SHN720865:SHO720894 SRJ720865:SRK720894 TBF720865:TBG720894 TLB720865:TLC720894 TUX720865:TUY720894 UET720865:UEU720894 UOP720865:UOQ720894 UYL720865:UYM720894 VIH720865:VII720894 VSD720865:VSE720894 WBZ720865:WCA720894 WLV720865:WLW720894 WVR720865:WVS720894 QAL982930:QAM982990 JF786401:JG786430 TB786401:TC786430 ACX786401:ACY786430 AMT786401:AMU786430 AWP786401:AWQ786430 BGL786401:BGM786430 BQH786401:BQI786430 CAD786401:CAE786430 CJZ786401:CKA786430 CTV786401:CTW786430 DDR786401:DDS786430 DNN786401:DNO786430 DXJ786401:DXK786430 EHF786401:EHG786430 ERB786401:ERC786430 FAX786401:FAY786430 FKT786401:FKU786430 FUP786401:FUQ786430 GEL786401:GEM786430 GOH786401:GOI786430 GYD786401:GYE786430 HHZ786401:HIA786430 HRV786401:HRW786430 IBR786401:IBS786430 ILN786401:ILO786430 IVJ786401:IVK786430 JFF786401:JFG786430 JPB786401:JPC786430 JYX786401:JYY786430 KIT786401:KIU786430 KSP786401:KSQ786430 LCL786401:LCM786430 LMH786401:LMI786430 LWD786401:LWE786430 MFZ786401:MGA786430 MPV786401:MPW786430 MZR786401:MZS786430 NJN786401:NJO786430 NTJ786401:NTK786430 ODF786401:ODG786430 ONB786401:ONC786430 OWX786401:OWY786430 PGT786401:PGU786430 PQP786401:PQQ786430 QAL786401:QAM786430 QKH786401:QKI786430 QUD786401:QUE786430 RDZ786401:REA786430 RNV786401:RNW786430 RXR786401:RXS786430 SHN786401:SHO786430 SRJ786401:SRK786430 TBF786401:TBG786430 TLB786401:TLC786430 TUX786401:TUY786430 UET786401:UEU786430 UOP786401:UOQ786430 UYL786401:UYM786430 VIH786401:VII786430 VSD786401:VSE786430 WBZ786401:WCA786430 WLV786401:WLW786430 WVR786401:WVS786430 QKH982930:QKI982990 JF851937:JG851966 TB851937:TC851966 ACX851937:ACY851966 AMT851937:AMU851966 AWP851937:AWQ851966 BGL851937:BGM851966 BQH851937:BQI851966 CAD851937:CAE851966 CJZ851937:CKA851966 CTV851937:CTW851966 DDR851937:DDS851966 DNN851937:DNO851966 DXJ851937:DXK851966 EHF851937:EHG851966 ERB851937:ERC851966 FAX851937:FAY851966 FKT851937:FKU851966 FUP851937:FUQ851966 GEL851937:GEM851966 GOH851937:GOI851966 GYD851937:GYE851966 HHZ851937:HIA851966 HRV851937:HRW851966 IBR851937:IBS851966 ILN851937:ILO851966 IVJ851937:IVK851966 JFF851937:JFG851966 JPB851937:JPC851966 JYX851937:JYY851966 KIT851937:KIU851966 KSP851937:KSQ851966 LCL851937:LCM851966 LMH851937:LMI851966 LWD851937:LWE851966 MFZ851937:MGA851966 MPV851937:MPW851966 MZR851937:MZS851966 NJN851937:NJO851966 NTJ851937:NTK851966 ODF851937:ODG851966 ONB851937:ONC851966 OWX851937:OWY851966 PGT851937:PGU851966 PQP851937:PQQ851966 QAL851937:QAM851966 QKH851937:QKI851966 QUD851937:QUE851966 RDZ851937:REA851966 RNV851937:RNW851966 RXR851937:RXS851966 SHN851937:SHO851966 SRJ851937:SRK851966 TBF851937:TBG851966 TLB851937:TLC851966 TUX851937:TUY851966 UET851937:UEU851966 UOP851937:UOQ851966 UYL851937:UYM851966 VIH851937:VII851966 VSD851937:VSE851966 WBZ851937:WCA851966 WLV851937:WLW851966 WVR851937:WVS851966 QUD982930:QUE982990 JF917473:JG917502 TB917473:TC917502 ACX917473:ACY917502 AMT917473:AMU917502 AWP917473:AWQ917502 BGL917473:BGM917502 BQH917473:BQI917502 CAD917473:CAE917502 CJZ917473:CKA917502 CTV917473:CTW917502 DDR917473:DDS917502 DNN917473:DNO917502 DXJ917473:DXK917502 EHF917473:EHG917502 ERB917473:ERC917502 FAX917473:FAY917502 FKT917473:FKU917502 FUP917473:FUQ917502 GEL917473:GEM917502 GOH917473:GOI917502 GYD917473:GYE917502 HHZ917473:HIA917502 HRV917473:HRW917502 IBR917473:IBS917502 ILN917473:ILO917502 IVJ917473:IVK917502 JFF917473:JFG917502 JPB917473:JPC917502 JYX917473:JYY917502 KIT917473:KIU917502 KSP917473:KSQ917502 LCL917473:LCM917502 LMH917473:LMI917502 LWD917473:LWE917502 MFZ917473:MGA917502 MPV917473:MPW917502 MZR917473:MZS917502 NJN917473:NJO917502 NTJ917473:NTK917502 ODF917473:ODG917502 ONB917473:ONC917502 OWX917473:OWY917502 PGT917473:PGU917502 PQP917473:PQQ917502 QAL917473:QAM917502 QKH917473:QKI917502 QUD917473:QUE917502 RDZ917473:REA917502 RNV917473:RNW917502 RXR917473:RXS917502 SHN917473:SHO917502 SRJ917473:SRK917502 TBF917473:TBG917502 TLB917473:TLC917502 TUX917473:TUY917502 UET917473:UEU917502 UOP917473:UOQ917502 UYL917473:UYM917502 VIH917473:VII917502 VSD917473:VSE917502 WBZ917473:WCA917502 WLV917473:WLW917502 WVR917473:WVS917502 RDZ982930:REA982990 JF983009:JG983038 TB983009:TC983038 ACX983009:ACY983038 AMT983009:AMU983038 AWP983009:AWQ983038 BGL983009:BGM983038 BQH983009:BQI983038 CAD983009:CAE983038 CJZ983009:CKA983038 CTV983009:CTW983038 DDR983009:DDS983038 DNN983009:DNO983038 DXJ983009:DXK983038 EHF983009:EHG983038 ERB983009:ERC983038 FAX983009:FAY983038 FKT983009:FKU983038 FUP983009:FUQ983038 GEL983009:GEM983038 GOH983009:GOI983038 GYD983009:GYE983038 HHZ983009:HIA983038 HRV983009:HRW983038 IBR983009:IBS983038 ILN983009:ILO983038 IVJ983009:IVK983038 JFF983009:JFG983038 JPB983009:JPC983038 JYX983009:JYY983038 KIT983009:KIU983038 KSP983009:KSQ983038 LCL983009:LCM983038 LMH983009:LMI983038 LWD983009:LWE983038 MFZ983009:MGA983038 MPV983009:MPW983038 MZR983009:MZS983038 NJN983009:NJO983038 NTJ983009:NTK983038 ODF983009:ODG983038 ONB983009:ONC983038 OWX983009:OWY983038 PGT983009:PGU983038 PQP983009:PQQ983038 QAL983009:QAM983038 QKH983009:QKI983038 QUD983009:QUE983038 RDZ983009:REA983038 RNV983009:RNW983038 RXR983009:RXS983038 SHN983009:SHO983038 SRJ983009:SRK983038 TBF983009:TBG983038 TLB983009:TLC983038 TUX983009:TUY983038 UET983009:UEU983038 UOP983009:UOQ983038 UYL983009:UYM983038 VIH983009:VII983038 VSD983009:VSE983038 WBZ983009:WCA983038 WLV983009:WLW983038 WVR983009:WVS983038 RNV982930:RNW982990 JF65426:JG65486 TB65426:TC65486 ACX65426:ACY65486 AMT65426:AMU65486 AWP65426:AWQ65486 BGL65426:BGM65486 BQH65426:BQI65486 CAD65426:CAE65486 CJZ65426:CKA65486 CTV65426:CTW65486 DDR65426:DDS65486 DNN65426:DNO65486 DXJ65426:DXK65486 EHF65426:EHG65486 ERB65426:ERC65486 FAX65426:FAY65486 FKT65426:FKU65486 FUP65426:FUQ65486 GEL65426:GEM65486 GOH65426:GOI65486 GYD65426:GYE65486 HHZ65426:HIA65486 HRV65426:HRW65486 IBR65426:IBS65486 ILN65426:ILO65486 IVJ65426:IVK65486 JFF65426:JFG65486 JPB65426:JPC65486 JYX65426:JYY65486 KIT65426:KIU65486 KSP65426:KSQ65486 LCL65426:LCM65486 LMH65426:LMI65486 LWD65426:LWE65486 MFZ65426:MGA65486 MPV65426:MPW65486 MZR65426:MZS65486 NJN65426:NJO65486 NTJ65426:NTK65486 ODF65426:ODG65486 ONB65426:ONC65486 OWX65426:OWY65486 PGT65426:PGU65486 PQP65426:PQQ65486 QAL65426:QAM65486 QKH65426:QKI65486 QUD65426:QUE65486 RDZ65426:REA65486 RNV65426:RNW65486 RXR65426:RXS65486 SHN65426:SHO65486 SRJ65426:SRK65486 TBF65426:TBG65486 TLB65426:TLC65486 TUX65426:TUY65486 UET65426:UEU65486 UOP65426:UOQ65486 UYL65426:UYM65486 VIH65426:VII65486 VSD65426:VSE65486 WBZ65426:WCA65486 WLV65426:WLW65486 WVR65426:WVS65486 RXR982930:RXS982990 JF130962:JG131022 TB130962:TC131022 ACX130962:ACY131022 AMT130962:AMU131022 AWP130962:AWQ131022 BGL130962:BGM131022 BQH130962:BQI131022 CAD130962:CAE131022 CJZ130962:CKA131022 CTV130962:CTW131022 DDR130962:DDS131022 DNN130962:DNO131022 DXJ130962:DXK131022 EHF130962:EHG131022 ERB130962:ERC131022 FAX130962:FAY131022 FKT130962:FKU131022 FUP130962:FUQ131022 GEL130962:GEM131022 GOH130962:GOI131022 GYD130962:GYE131022 HHZ130962:HIA131022 HRV130962:HRW131022 IBR130962:IBS131022 ILN130962:ILO131022 IVJ130962:IVK131022 JFF130962:JFG131022 JPB130962:JPC131022 JYX130962:JYY131022 KIT130962:KIU131022 KSP130962:KSQ131022 LCL130962:LCM131022 LMH130962:LMI131022 LWD130962:LWE131022 MFZ130962:MGA131022 MPV130962:MPW131022 MZR130962:MZS131022 NJN130962:NJO131022 NTJ130962:NTK131022 ODF130962:ODG131022 ONB130962:ONC131022 OWX130962:OWY131022 PGT130962:PGU131022 PQP130962:PQQ131022 QAL130962:QAM131022 QKH130962:QKI131022 QUD130962:QUE131022 RDZ130962:REA131022 RNV130962:RNW131022 RXR130962:RXS131022 SHN130962:SHO131022 SRJ130962:SRK131022 TBF130962:TBG131022 TLB130962:TLC131022 TUX130962:TUY131022 UET130962:UEU131022 UOP130962:UOQ131022 UYL130962:UYM131022 VIH130962:VII131022 VSD130962:VSE131022 WBZ130962:WCA131022 WLV130962:WLW131022 WVR130962:WVS131022 SHN982930:SHO982990 JF196498:JG196558 TB196498:TC196558 ACX196498:ACY196558 AMT196498:AMU196558 AWP196498:AWQ196558 BGL196498:BGM196558 BQH196498:BQI196558 CAD196498:CAE196558 CJZ196498:CKA196558 CTV196498:CTW196558 DDR196498:DDS196558 DNN196498:DNO196558 DXJ196498:DXK196558 EHF196498:EHG196558 ERB196498:ERC196558 FAX196498:FAY196558 FKT196498:FKU196558 FUP196498:FUQ196558 GEL196498:GEM196558 GOH196498:GOI196558 GYD196498:GYE196558 HHZ196498:HIA196558 HRV196498:HRW196558 IBR196498:IBS196558 ILN196498:ILO196558 IVJ196498:IVK196558 JFF196498:JFG196558 JPB196498:JPC196558 JYX196498:JYY196558 KIT196498:KIU196558 KSP196498:KSQ196558 LCL196498:LCM196558 LMH196498:LMI196558 LWD196498:LWE196558 MFZ196498:MGA196558 MPV196498:MPW196558 MZR196498:MZS196558 NJN196498:NJO196558 NTJ196498:NTK196558 ODF196498:ODG196558 ONB196498:ONC196558 OWX196498:OWY196558 PGT196498:PGU196558 PQP196498:PQQ196558 QAL196498:QAM196558 QKH196498:QKI196558 QUD196498:QUE196558 RDZ196498:REA196558 RNV196498:RNW196558 RXR196498:RXS196558 SHN196498:SHO196558 SRJ196498:SRK196558 TBF196498:TBG196558 TLB196498:TLC196558 TUX196498:TUY196558 UET196498:UEU196558 UOP196498:UOQ196558 UYL196498:UYM196558 VIH196498:VII196558 VSD196498:VSE196558 WBZ196498:WCA196558 WLV196498:WLW196558 WVR196498:WVS196558 SRJ982930:SRK982990 JF262034:JG262094 TB262034:TC262094 ACX262034:ACY262094 AMT262034:AMU262094 AWP262034:AWQ262094 BGL262034:BGM262094 BQH262034:BQI262094 CAD262034:CAE262094 CJZ262034:CKA262094 CTV262034:CTW262094 DDR262034:DDS262094 DNN262034:DNO262094 DXJ262034:DXK262094 EHF262034:EHG262094 ERB262034:ERC262094 FAX262034:FAY262094 FKT262034:FKU262094 FUP262034:FUQ262094 GEL262034:GEM262094 GOH262034:GOI262094 GYD262034:GYE262094 HHZ262034:HIA262094 HRV262034:HRW262094 IBR262034:IBS262094 ILN262034:ILO262094 IVJ262034:IVK262094 JFF262034:JFG262094 JPB262034:JPC262094 JYX262034:JYY262094 KIT262034:KIU262094 KSP262034:KSQ262094 LCL262034:LCM262094 LMH262034:LMI262094 LWD262034:LWE262094 MFZ262034:MGA262094 MPV262034:MPW262094 MZR262034:MZS262094 NJN262034:NJO262094 NTJ262034:NTK262094 ODF262034:ODG262094 ONB262034:ONC262094 OWX262034:OWY262094 PGT262034:PGU262094 PQP262034:PQQ262094 QAL262034:QAM262094 QKH262034:QKI262094 QUD262034:QUE262094 RDZ262034:REA262094 RNV262034:RNW262094 RXR262034:RXS262094 SHN262034:SHO262094 SRJ262034:SRK262094 TBF262034:TBG262094 TLB262034:TLC262094 TUX262034:TUY262094 UET262034:UEU262094 UOP262034:UOQ262094 UYL262034:UYM262094 VIH262034:VII262094 VSD262034:VSE262094 WBZ262034:WCA262094 WLV262034:WLW262094 WVR262034:WVS262094 TBF982930:TBG982990 JF327570:JG327630 TB327570:TC327630 ACX327570:ACY327630 AMT327570:AMU327630 AWP327570:AWQ327630 BGL327570:BGM327630 BQH327570:BQI327630 CAD327570:CAE327630 CJZ327570:CKA327630 CTV327570:CTW327630 DDR327570:DDS327630 DNN327570:DNO327630 DXJ327570:DXK327630 EHF327570:EHG327630 ERB327570:ERC327630 FAX327570:FAY327630 FKT327570:FKU327630 FUP327570:FUQ327630 GEL327570:GEM327630 GOH327570:GOI327630 GYD327570:GYE327630 HHZ327570:HIA327630 HRV327570:HRW327630 IBR327570:IBS327630 ILN327570:ILO327630 IVJ327570:IVK327630 JFF327570:JFG327630 JPB327570:JPC327630 JYX327570:JYY327630 KIT327570:KIU327630 KSP327570:KSQ327630 LCL327570:LCM327630 LMH327570:LMI327630 LWD327570:LWE327630 MFZ327570:MGA327630 MPV327570:MPW327630 MZR327570:MZS327630 NJN327570:NJO327630 NTJ327570:NTK327630 ODF327570:ODG327630 ONB327570:ONC327630 OWX327570:OWY327630 PGT327570:PGU327630 PQP327570:PQQ327630 QAL327570:QAM327630 QKH327570:QKI327630 QUD327570:QUE327630 RDZ327570:REA327630 RNV327570:RNW327630 RXR327570:RXS327630 SHN327570:SHO327630 SRJ327570:SRK327630 TBF327570:TBG327630 TLB327570:TLC327630 TUX327570:TUY327630 UET327570:UEU327630 UOP327570:UOQ327630 UYL327570:UYM327630 VIH327570:VII327630 VSD327570:VSE327630 WBZ327570:WCA327630 WLV327570:WLW327630 WVR327570:WVS327630 TLB982930:TLC982990 JF393106:JG393166 TB393106:TC393166 ACX393106:ACY393166 AMT393106:AMU393166 AWP393106:AWQ393166 BGL393106:BGM393166 BQH393106:BQI393166 CAD393106:CAE393166 CJZ393106:CKA393166 CTV393106:CTW393166 DDR393106:DDS393166 DNN393106:DNO393166 DXJ393106:DXK393166 EHF393106:EHG393166 ERB393106:ERC393166 FAX393106:FAY393166 FKT393106:FKU393166 FUP393106:FUQ393166 GEL393106:GEM393166 GOH393106:GOI393166 GYD393106:GYE393166 HHZ393106:HIA393166 HRV393106:HRW393166 IBR393106:IBS393166 ILN393106:ILO393166 IVJ393106:IVK393166 JFF393106:JFG393166 JPB393106:JPC393166 JYX393106:JYY393166 KIT393106:KIU393166 KSP393106:KSQ393166 LCL393106:LCM393166 LMH393106:LMI393166 LWD393106:LWE393166 MFZ393106:MGA393166 MPV393106:MPW393166 MZR393106:MZS393166 NJN393106:NJO393166 NTJ393106:NTK393166 ODF393106:ODG393166 ONB393106:ONC393166 OWX393106:OWY393166 PGT393106:PGU393166 PQP393106:PQQ393166 QAL393106:QAM393166 QKH393106:QKI393166 QUD393106:QUE393166 RDZ393106:REA393166 RNV393106:RNW393166 RXR393106:RXS393166 SHN393106:SHO393166 SRJ393106:SRK393166 TBF393106:TBG393166 TLB393106:TLC393166 TUX393106:TUY393166 UET393106:UEU393166 UOP393106:UOQ393166 UYL393106:UYM393166 VIH393106:VII393166 VSD393106:VSE393166 WBZ393106:WCA393166 WLV393106:WLW393166 WVR393106:WVS393166 TUX982930:TUY982990 JF458642:JG458702 TB458642:TC458702 ACX458642:ACY458702 AMT458642:AMU458702 AWP458642:AWQ458702 BGL458642:BGM458702 BQH458642:BQI458702 CAD458642:CAE458702 CJZ458642:CKA458702 CTV458642:CTW458702 DDR458642:DDS458702 DNN458642:DNO458702 DXJ458642:DXK458702 EHF458642:EHG458702 ERB458642:ERC458702 FAX458642:FAY458702 FKT458642:FKU458702 FUP458642:FUQ458702 GEL458642:GEM458702 GOH458642:GOI458702 GYD458642:GYE458702 HHZ458642:HIA458702 HRV458642:HRW458702 IBR458642:IBS458702 ILN458642:ILO458702 IVJ458642:IVK458702 JFF458642:JFG458702 JPB458642:JPC458702 JYX458642:JYY458702 KIT458642:KIU458702 KSP458642:KSQ458702 LCL458642:LCM458702 LMH458642:LMI458702 LWD458642:LWE458702 MFZ458642:MGA458702 MPV458642:MPW458702 MZR458642:MZS458702 NJN458642:NJO458702 NTJ458642:NTK458702 ODF458642:ODG458702 ONB458642:ONC458702 OWX458642:OWY458702 PGT458642:PGU458702 PQP458642:PQQ458702 QAL458642:QAM458702 QKH458642:QKI458702 QUD458642:QUE458702 RDZ458642:REA458702 RNV458642:RNW458702 RXR458642:RXS458702 SHN458642:SHO458702 SRJ458642:SRK458702 TBF458642:TBG458702 TLB458642:TLC458702 TUX458642:TUY458702 UET458642:UEU458702 UOP458642:UOQ458702 UYL458642:UYM458702 VIH458642:VII458702 VSD458642:VSE458702 WBZ458642:WCA458702 WLV458642:WLW458702 WVR458642:WVS458702 UET982930:UEU982990 JF524178:JG524238 TB524178:TC524238 ACX524178:ACY524238 AMT524178:AMU524238 AWP524178:AWQ524238 BGL524178:BGM524238 BQH524178:BQI524238 CAD524178:CAE524238 CJZ524178:CKA524238 CTV524178:CTW524238 DDR524178:DDS524238 DNN524178:DNO524238 DXJ524178:DXK524238 EHF524178:EHG524238 ERB524178:ERC524238 FAX524178:FAY524238 FKT524178:FKU524238 FUP524178:FUQ524238 GEL524178:GEM524238 GOH524178:GOI524238 GYD524178:GYE524238 HHZ524178:HIA524238 HRV524178:HRW524238 IBR524178:IBS524238 ILN524178:ILO524238 IVJ524178:IVK524238 JFF524178:JFG524238 JPB524178:JPC524238 JYX524178:JYY524238 KIT524178:KIU524238 KSP524178:KSQ524238 LCL524178:LCM524238 LMH524178:LMI524238 LWD524178:LWE524238 MFZ524178:MGA524238 MPV524178:MPW524238 MZR524178:MZS524238 NJN524178:NJO524238 NTJ524178:NTK524238 ODF524178:ODG524238 ONB524178:ONC524238 OWX524178:OWY524238 PGT524178:PGU524238 PQP524178:PQQ524238 QAL524178:QAM524238 QKH524178:QKI524238 QUD524178:QUE524238 RDZ524178:REA524238 RNV524178:RNW524238 RXR524178:RXS524238 SHN524178:SHO524238 SRJ524178:SRK524238 TBF524178:TBG524238 TLB524178:TLC524238 TUX524178:TUY524238 UET524178:UEU524238 UOP524178:UOQ524238 UYL524178:UYM524238 VIH524178:VII524238 VSD524178:VSE524238 WBZ524178:WCA524238 WLV524178:WLW524238 WVR524178:WVS524238 UOP982930:UOQ982990 JF589714:JG589774 TB589714:TC589774 ACX589714:ACY589774 AMT589714:AMU589774 AWP589714:AWQ589774 BGL589714:BGM589774 BQH589714:BQI589774 CAD589714:CAE589774 CJZ589714:CKA589774 CTV589714:CTW589774 DDR589714:DDS589774 DNN589714:DNO589774 DXJ589714:DXK589774 EHF589714:EHG589774 ERB589714:ERC589774 FAX589714:FAY589774 FKT589714:FKU589774 FUP589714:FUQ589774 GEL589714:GEM589774 GOH589714:GOI589774 GYD589714:GYE589774 HHZ589714:HIA589774 HRV589714:HRW589774 IBR589714:IBS589774 ILN589714:ILO589774 IVJ589714:IVK589774 JFF589714:JFG589774 JPB589714:JPC589774 JYX589714:JYY589774 KIT589714:KIU589774 KSP589714:KSQ589774 LCL589714:LCM589774 LMH589714:LMI589774 LWD589714:LWE589774 MFZ589714:MGA589774 MPV589714:MPW589774 MZR589714:MZS589774 NJN589714:NJO589774 NTJ589714:NTK589774 ODF589714:ODG589774 ONB589714:ONC589774 OWX589714:OWY589774 PGT589714:PGU589774 PQP589714:PQQ589774 QAL589714:QAM589774 QKH589714:QKI589774 QUD589714:QUE589774 RDZ589714:REA589774 RNV589714:RNW589774 RXR589714:RXS589774 SHN589714:SHO589774 SRJ589714:SRK589774 TBF589714:TBG589774 TLB589714:TLC589774 TUX589714:TUY589774 UET589714:UEU589774 UOP589714:UOQ589774 UYL589714:UYM589774 VIH589714:VII589774 VSD589714:VSE589774 WBZ589714:WCA589774 WLV589714:WLW589774 WVR589714:WVS589774 UYL982930:UYM982990 JF655250:JG655310 TB655250:TC655310 ACX655250:ACY655310 AMT655250:AMU655310 AWP655250:AWQ655310 BGL655250:BGM655310 BQH655250:BQI655310 CAD655250:CAE655310 CJZ655250:CKA655310 CTV655250:CTW655310 DDR655250:DDS655310 DNN655250:DNO655310 DXJ655250:DXK655310 EHF655250:EHG655310 ERB655250:ERC655310 FAX655250:FAY655310 FKT655250:FKU655310 FUP655250:FUQ655310 GEL655250:GEM655310 GOH655250:GOI655310 GYD655250:GYE655310 HHZ655250:HIA655310 HRV655250:HRW655310 IBR655250:IBS655310 ILN655250:ILO655310 IVJ655250:IVK655310 JFF655250:JFG655310 JPB655250:JPC655310 JYX655250:JYY655310 KIT655250:KIU655310 KSP655250:KSQ655310 LCL655250:LCM655310 LMH655250:LMI655310 LWD655250:LWE655310 MFZ655250:MGA655310 MPV655250:MPW655310 MZR655250:MZS655310 NJN655250:NJO655310 NTJ655250:NTK655310 ODF655250:ODG655310 ONB655250:ONC655310 OWX655250:OWY655310 PGT655250:PGU655310 PQP655250:PQQ655310 QAL655250:QAM655310 QKH655250:QKI655310 QUD655250:QUE655310 RDZ655250:REA655310 RNV655250:RNW655310 RXR655250:RXS655310 SHN655250:SHO655310 SRJ655250:SRK655310 TBF655250:TBG655310 TLB655250:TLC655310 TUX655250:TUY655310 UET655250:UEU655310 UOP655250:UOQ655310 UYL655250:UYM655310 VIH655250:VII655310 VSD655250:VSE655310 WBZ655250:WCA655310 WLV655250:WLW655310 WVR655250:WVS655310 VIH982930:VII982990 JF720786:JG720846 TB720786:TC720846 ACX720786:ACY720846 AMT720786:AMU720846 AWP720786:AWQ720846 BGL720786:BGM720846 BQH720786:BQI720846 CAD720786:CAE720846 CJZ720786:CKA720846 CTV720786:CTW720846 DDR720786:DDS720846 DNN720786:DNO720846 DXJ720786:DXK720846 EHF720786:EHG720846 ERB720786:ERC720846 FAX720786:FAY720846 FKT720786:FKU720846 FUP720786:FUQ720846 GEL720786:GEM720846 GOH720786:GOI720846 GYD720786:GYE720846 HHZ720786:HIA720846 HRV720786:HRW720846 IBR720786:IBS720846 ILN720786:ILO720846 IVJ720786:IVK720846 JFF720786:JFG720846 JPB720786:JPC720846 JYX720786:JYY720846 KIT720786:KIU720846 KSP720786:KSQ720846 LCL720786:LCM720846 LMH720786:LMI720846 LWD720786:LWE720846 MFZ720786:MGA720846 MPV720786:MPW720846 MZR720786:MZS720846 NJN720786:NJO720846 NTJ720786:NTK720846 ODF720786:ODG720846 ONB720786:ONC720846 OWX720786:OWY720846 PGT720786:PGU720846 PQP720786:PQQ720846 QAL720786:QAM720846 QKH720786:QKI720846 QUD720786:QUE720846 RDZ720786:REA720846 RNV720786:RNW720846 RXR720786:RXS720846 SHN720786:SHO720846 SRJ720786:SRK720846 TBF720786:TBG720846 TLB720786:TLC720846 TUX720786:TUY720846 UET720786:UEU720846 UOP720786:UOQ720846 UYL720786:UYM720846 VIH720786:VII720846 VSD720786:VSE720846 WBZ720786:WCA720846 WLV720786:WLW720846 WVR720786:WVS720846 VSD982930:VSE982990 JF786322:JG786382 TB786322:TC786382 ACX786322:ACY786382 AMT786322:AMU786382 AWP786322:AWQ786382 BGL786322:BGM786382 BQH786322:BQI786382 CAD786322:CAE786382 CJZ786322:CKA786382 CTV786322:CTW786382 DDR786322:DDS786382 DNN786322:DNO786382 DXJ786322:DXK786382 EHF786322:EHG786382 ERB786322:ERC786382 FAX786322:FAY786382 FKT786322:FKU786382 FUP786322:FUQ786382 GEL786322:GEM786382 GOH786322:GOI786382 GYD786322:GYE786382 HHZ786322:HIA786382 HRV786322:HRW786382 IBR786322:IBS786382 ILN786322:ILO786382 IVJ786322:IVK786382 JFF786322:JFG786382 JPB786322:JPC786382 JYX786322:JYY786382 KIT786322:KIU786382 KSP786322:KSQ786382 LCL786322:LCM786382 LMH786322:LMI786382 LWD786322:LWE786382 MFZ786322:MGA786382 MPV786322:MPW786382 MZR786322:MZS786382 NJN786322:NJO786382 NTJ786322:NTK786382 ODF786322:ODG786382 ONB786322:ONC786382 OWX786322:OWY786382 PGT786322:PGU786382 PQP786322:PQQ786382 QAL786322:QAM786382 QKH786322:QKI786382 QUD786322:QUE786382 RDZ786322:REA786382 RNV786322:RNW786382 RXR786322:RXS786382 SHN786322:SHO786382 SRJ786322:SRK786382 TBF786322:TBG786382 TLB786322:TLC786382 TUX786322:TUY786382 UET786322:UEU786382 UOP786322:UOQ786382 UYL786322:UYM786382 VIH786322:VII786382 VSD786322:VSE786382 WBZ786322:WCA786382 WLV786322:WLW786382 WVR786322:WVS786382 WBZ982930:WCA982990 JF851858:JG851918 TB851858:TC851918 ACX851858:ACY851918 AMT851858:AMU851918 AWP851858:AWQ851918 BGL851858:BGM851918 BQH851858:BQI851918 CAD851858:CAE851918 CJZ851858:CKA851918 CTV851858:CTW851918 DDR851858:DDS851918 DNN851858:DNO851918 DXJ851858:DXK851918 EHF851858:EHG851918 ERB851858:ERC851918 FAX851858:FAY851918 FKT851858:FKU851918 FUP851858:FUQ851918 GEL851858:GEM851918 GOH851858:GOI851918 GYD851858:GYE851918 HHZ851858:HIA851918 HRV851858:HRW851918 IBR851858:IBS851918 ILN851858:ILO851918 IVJ851858:IVK851918 JFF851858:JFG851918 JPB851858:JPC851918 JYX851858:JYY851918 KIT851858:KIU851918 KSP851858:KSQ851918 LCL851858:LCM851918 LMH851858:LMI851918 LWD851858:LWE851918 MFZ851858:MGA851918 MPV851858:MPW851918 MZR851858:MZS851918 NJN851858:NJO851918 NTJ851858:NTK851918 ODF851858:ODG851918 ONB851858:ONC851918 OWX851858:OWY851918 PGT851858:PGU851918 PQP851858:PQQ851918 QAL851858:QAM851918 QKH851858:QKI851918 QUD851858:QUE851918 RDZ851858:REA851918 RNV851858:RNW851918 RXR851858:RXS851918 SHN851858:SHO851918 SRJ851858:SRK851918 TBF851858:TBG851918 TLB851858:TLC851918 TUX851858:TUY851918 UET851858:UEU851918 UOP851858:UOQ851918 UYL851858:UYM851918 VIH851858:VII851918 VSD851858:VSE851918 WBZ851858:WCA851918 WLV851858:WLW851918 WVR851858:WVS851918 WLV982930:WLW982990 JF917394:JG917454 TB917394:TC917454 ACX917394:ACY917454 AMT917394:AMU917454 AWP917394:AWQ917454 BGL917394:BGM917454 BQH917394:BQI917454 CAD917394:CAE917454 CJZ917394:CKA917454 CTV917394:CTW917454 DDR917394:DDS917454 DNN917394:DNO917454 DXJ917394:DXK917454 EHF917394:EHG917454 ERB917394:ERC917454 FAX917394:FAY917454 FKT917394:FKU917454 FUP917394:FUQ917454 GEL917394:GEM917454 GOH917394:GOI917454 GYD917394:GYE917454 HHZ917394:HIA917454 HRV917394:HRW917454 IBR917394:IBS917454 ILN917394:ILO917454 IVJ917394:IVK917454 JFF917394:JFG917454 JPB917394:JPC917454 JYX917394:JYY917454 KIT917394:KIU917454 KSP917394:KSQ917454 LCL917394:LCM917454 LMH917394:LMI917454 LWD917394:LWE917454 MFZ917394:MGA917454 MPV917394:MPW917454 MZR917394:MZS917454 NJN917394:NJO917454 NTJ917394:NTK917454 ODF917394:ODG917454 ONB917394:ONC917454 OWX917394:OWY917454 PGT917394:PGU917454 PQP917394:PQQ917454 QAL917394:QAM917454 QKH917394:QKI917454 QUD917394:QUE917454 RDZ917394:REA917454 RNV917394:RNW917454 RXR917394:RXS917454 SHN917394:SHO917454 SRJ917394:SRK917454" xr:uid="{D24B0FDA-9DD0-4CDC-8340-57947A99D0D0}">
      <formula1>0</formula1>
    </dataValidation>
  </dataValidations>
  <pageMargins left="0.7" right="0.7" top="0.75" bottom="0.75" header="0.3" footer="0.3"/>
  <pageSetup paperSize="9" scale="66"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1680-48A9-4DC7-AFDC-A44070C4B20D}">
  <dimension ref="A1:K114"/>
  <sheetViews>
    <sheetView topLeftCell="A5" zoomScaleNormal="100" workbookViewId="0">
      <selection activeCell="T10" sqref="T10"/>
    </sheetView>
  </sheetViews>
  <sheetFormatPr defaultRowHeight="13.2" x14ac:dyDescent="0.25"/>
  <cols>
    <col min="1" max="7" width="8.88671875" style="151"/>
    <col min="8" max="11" width="19.109375" style="150" customWidth="1"/>
    <col min="12" max="263" width="8.88671875" style="151"/>
    <col min="264" max="264" width="9.88671875" style="151" bestFit="1" customWidth="1"/>
    <col min="265" max="265" width="11.6640625" style="151" bestFit="1" customWidth="1"/>
    <col min="266" max="519" width="8.88671875" style="151"/>
    <col min="520" max="520" width="9.88671875" style="151" bestFit="1" customWidth="1"/>
    <col min="521" max="521" width="11.6640625" style="151" bestFit="1" customWidth="1"/>
    <col min="522" max="775" width="8.88671875" style="151"/>
    <col min="776" max="776" width="9.88671875" style="151" bestFit="1" customWidth="1"/>
    <col min="777" max="777" width="11.6640625" style="151" bestFit="1" customWidth="1"/>
    <col min="778" max="1031" width="8.88671875" style="151"/>
    <col min="1032" max="1032" width="9.88671875" style="151" bestFit="1" customWidth="1"/>
    <col min="1033" max="1033" width="11.6640625" style="151" bestFit="1" customWidth="1"/>
    <col min="1034" max="1287" width="8.88671875" style="151"/>
    <col min="1288" max="1288" width="9.88671875" style="151" bestFit="1" customWidth="1"/>
    <col min="1289" max="1289" width="11.6640625" style="151" bestFit="1" customWidth="1"/>
    <col min="1290" max="1543" width="8.88671875" style="151"/>
    <col min="1544" max="1544" width="9.88671875" style="151" bestFit="1" customWidth="1"/>
    <col min="1545" max="1545" width="11.6640625" style="151" bestFit="1" customWidth="1"/>
    <col min="1546" max="1799" width="8.88671875" style="151"/>
    <col min="1800" max="1800" width="9.88671875" style="151" bestFit="1" customWidth="1"/>
    <col min="1801" max="1801" width="11.6640625" style="151" bestFit="1" customWidth="1"/>
    <col min="1802" max="2055" width="8.88671875" style="151"/>
    <col min="2056" max="2056" width="9.88671875" style="151" bestFit="1" customWidth="1"/>
    <col min="2057" max="2057" width="11.6640625" style="151" bestFit="1" customWidth="1"/>
    <col min="2058" max="2311" width="8.88671875" style="151"/>
    <col min="2312" max="2312" width="9.88671875" style="151" bestFit="1" customWidth="1"/>
    <col min="2313" max="2313" width="11.6640625" style="151" bestFit="1" customWidth="1"/>
    <col min="2314" max="2567" width="8.88671875" style="151"/>
    <col min="2568" max="2568" width="9.88671875" style="151" bestFit="1" customWidth="1"/>
    <col min="2569" max="2569" width="11.6640625" style="151" bestFit="1" customWidth="1"/>
    <col min="2570" max="2823" width="8.88671875" style="151"/>
    <col min="2824" max="2824" width="9.88671875" style="151" bestFit="1" customWidth="1"/>
    <col min="2825" max="2825" width="11.6640625" style="151" bestFit="1" customWidth="1"/>
    <col min="2826" max="3079" width="8.88671875" style="151"/>
    <col min="3080" max="3080" width="9.88671875" style="151" bestFit="1" customWidth="1"/>
    <col min="3081" max="3081" width="11.6640625" style="151" bestFit="1" customWidth="1"/>
    <col min="3082" max="3335" width="8.88671875" style="151"/>
    <col min="3336" max="3336" width="9.88671875" style="151" bestFit="1" customWidth="1"/>
    <col min="3337" max="3337" width="11.6640625" style="151" bestFit="1" customWidth="1"/>
    <col min="3338" max="3591" width="8.88671875" style="151"/>
    <col min="3592" max="3592" width="9.88671875" style="151" bestFit="1" customWidth="1"/>
    <col min="3593" max="3593" width="11.6640625" style="151" bestFit="1" customWidth="1"/>
    <col min="3594" max="3847" width="8.88671875" style="151"/>
    <col min="3848" max="3848" width="9.88671875" style="151" bestFit="1" customWidth="1"/>
    <col min="3849" max="3849" width="11.6640625" style="151" bestFit="1" customWidth="1"/>
    <col min="3850" max="4103" width="8.88671875" style="151"/>
    <col min="4104" max="4104" width="9.88671875" style="151" bestFit="1" customWidth="1"/>
    <col min="4105" max="4105" width="11.6640625" style="151" bestFit="1" customWidth="1"/>
    <col min="4106" max="4359" width="8.88671875" style="151"/>
    <col min="4360" max="4360" width="9.88671875" style="151" bestFit="1" customWidth="1"/>
    <col min="4361" max="4361" width="11.6640625" style="151" bestFit="1" customWidth="1"/>
    <col min="4362" max="4615" width="8.88671875" style="151"/>
    <col min="4616" max="4616" width="9.88671875" style="151" bestFit="1" customWidth="1"/>
    <col min="4617" max="4617" width="11.6640625" style="151" bestFit="1" customWidth="1"/>
    <col min="4618" max="4871" width="8.88671875" style="151"/>
    <col min="4872" max="4872" width="9.88671875" style="151" bestFit="1" customWidth="1"/>
    <col min="4873" max="4873" width="11.6640625" style="151" bestFit="1" customWidth="1"/>
    <col min="4874" max="5127" width="8.88671875" style="151"/>
    <col min="5128" max="5128" width="9.88671875" style="151" bestFit="1" customWidth="1"/>
    <col min="5129" max="5129" width="11.6640625" style="151" bestFit="1" customWidth="1"/>
    <col min="5130" max="5383" width="8.88671875" style="151"/>
    <col min="5384" max="5384" width="9.88671875" style="151" bestFit="1" customWidth="1"/>
    <col min="5385" max="5385" width="11.6640625" style="151" bestFit="1" customWidth="1"/>
    <col min="5386" max="5639" width="8.88671875" style="151"/>
    <col min="5640" max="5640" width="9.88671875" style="151" bestFit="1" customWidth="1"/>
    <col min="5641" max="5641" width="11.6640625" style="151" bestFit="1" customWidth="1"/>
    <col min="5642" max="5895" width="8.88671875" style="151"/>
    <col min="5896" max="5896" width="9.88671875" style="151" bestFit="1" customWidth="1"/>
    <col min="5897" max="5897" width="11.6640625" style="151" bestFit="1" customWidth="1"/>
    <col min="5898" max="6151" width="8.88671875" style="151"/>
    <col min="6152" max="6152" width="9.88671875" style="151" bestFit="1" customWidth="1"/>
    <col min="6153" max="6153" width="11.6640625" style="151" bestFit="1" customWidth="1"/>
    <col min="6154" max="6407" width="8.88671875" style="151"/>
    <col min="6408" max="6408" width="9.88671875" style="151" bestFit="1" customWidth="1"/>
    <col min="6409" max="6409" width="11.6640625" style="151" bestFit="1" customWidth="1"/>
    <col min="6410" max="6663" width="8.88671875" style="151"/>
    <col min="6664" max="6664" width="9.88671875" style="151" bestFit="1" customWidth="1"/>
    <col min="6665" max="6665" width="11.6640625" style="151" bestFit="1" customWidth="1"/>
    <col min="6666" max="6919" width="8.88671875" style="151"/>
    <col min="6920" max="6920" width="9.88671875" style="151" bestFit="1" customWidth="1"/>
    <col min="6921" max="6921" width="11.6640625" style="151" bestFit="1" customWidth="1"/>
    <col min="6922" max="7175" width="8.88671875" style="151"/>
    <col min="7176" max="7176" width="9.88671875" style="151" bestFit="1" customWidth="1"/>
    <col min="7177" max="7177" width="11.6640625" style="151" bestFit="1" customWidth="1"/>
    <col min="7178" max="7431" width="8.88671875" style="151"/>
    <col min="7432" max="7432" width="9.88671875" style="151" bestFit="1" customWidth="1"/>
    <col min="7433" max="7433" width="11.6640625" style="151" bestFit="1" customWidth="1"/>
    <col min="7434" max="7687" width="8.88671875" style="151"/>
    <col min="7688" max="7688" width="9.88671875" style="151" bestFit="1" customWidth="1"/>
    <col min="7689" max="7689" width="11.6640625" style="151" bestFit="1" customWidth="1"/>
    <col min="7690" max="7943" width="8.88671875" style="151"/>
    <col min="7944" max="7944" width="9.88671875" style="151" bestFit="1" customWidth="1"/>
    <col min="7945" max="7945" width="11.6640625" style="151" bestFit="1" customWidth="1"/>
    <col min="7946" max="8199" width="8.88671875" style="151"/>
    <col min="8200" max="8200" width="9.88671875" style="151" bestFit="1" customWidth="1"/>
    <col min="8201" max="8201" width="11.6640625" style="151" bestFit="1" customWidth="1"/>
    <col min="8202" max="8455" width="8.88671875" style="151"/>
    <col min="8456" max="8456" width="9.88671875" style="151" bestFit="1" customWidth="1"/>
    <col min="8457" max="8457" width="11.6640625" style="151" bestFit="1" customWidth="1"/>
    <col min="8458" max="8711" width="8.88671875" style="151"/>
    <col min="8712" max="8712" width="9.88671875" style="151" bestFit="1" customWidth="1"/>
    <col min="8713" max="8713" width="11.6640625" style="151" bestFit="1" customWidth="1"/>
    <col min="8714" max="8967" width="8.88671875" style="151"/>
    <col min="8968" max="8968" width="9.88671875" style="151" bestFit="1" customWidth="1"/>
    <col min="8969" max="8969" width="11.6640625" style="151" bestFit="1" customWidth="1"/>
    <col min="8970" max="9223" width="8.88671875" style="151"/>
    <col min="9224" max="9224" width="9.88671875" style="151" bestFit="1" customWidth="1"/>
    <col min="9225" max="9225" width="11.6640625" style="151" bestFit="1" customWidth="1"/>
    <col min="9226" max="9479" width="8.88671875" style="151"/>
    <col min="9480" max="9480" width="9.88671875" style="151" bestFit="1" customWidth="1"/>
    <col min="9481" max="9481" width="11.6640625" style="151" bestFit="1" customWidth="1"/>
    <col min="9482" max="9735" width="8.88671875" style="151"/>
    <col min="9736" max="9736" width="9.88671875" style="151" bestFit="1" customWidth="1"/>
    <col min="9737" max="9737" width="11.6640625" style="151" bestFit="1" customWidth="1"/>
    <col min="9738" max="9991" width="8.88671875" style="151"/>
    <col min="9992" max="9992" width="9.88671875" style="151" bestFit="1" customWidth="1"/>
    <col min="9993" max="9993" width="11.6640625" style="151" bestFit="1" customWidth="1"/>
    <col min="9994" max="10247" width="8.88671875" style="151"/>
    <col min="10248" max="10248" width="9.88671875" style="151" bestFit="1" customWidth="1"/>
    <col min="10249" max="10249" width="11.6640625" style="151" bestFit="1" customWidth="1"/>
    <col min="10250" max="10503" width="8.88671875" style="151"/>
    <col min="10504" max="10504" width="9.88671875" style="151" bestFit="1" customWidth="1"/>
    <col min="10505" max="10505" width="11.6640625" style="151" bestFit="1" customWidth="1"/>
    <col min="10506" max="10759" width="8.88671875" style="151"/>
    <col min="10760" max="10760" width="9.88671875" style="151" bestFit="1" customWidth="1"/>
    <col min="10761" max="10761" width="11.6640625" style="151" bestFit="1" customWidth="1"/>
    <col min="10762" max="11015" width="8.88671875" style="151"/>
    <col min="11016" max="11016" width="9.88671875" style="151" bestFit="1" customWidth="1"/>
    <col min="11017" max="11017" width="11.6640625" style="151" bestFit="1" customWidth="1"/>
    <col min="11018" max="11271" width="8.88671875" style="151"/>
    <col min="11272" max="11272" width="9.88671875" style="151" bestFit="1" customWidth="1"/>
    <col min="11273" max="11273" width="11.6640625" style="151" bestFit="1" customWidth="1"/>
    <col min="11274" max="11527" width="8.88671875" style="151"/>
    <col min="11528" max="11528" width="9.88671875" style="151" bestFit="1" customWidth="1"/>
    <col min="11529" max="11529" width="11.6640625" style="151" bestFit="1" customWidth="1"/>
    <col min="11530" max="11783" width="8.88671875" style="151"/>
    <col min="11784" max="11784" width="9.88671875" style="151" bestFit="1" customWidth="1"/>
    <col min="11785" max="11785" width="11.6640625" style="151" bestFit="1" customWidth="1"/>
    <col min="11786" max="12039" width="8.88671875" style="151"/>
    <col min="12040" max="12040" width="9.88671875" style="151" bestFit="1" customWidth="1"/>
    <col min="12041" max="12041" width="11.6640625" style="151" bestFit="1" customWidth="1"/>
    <col min="12042" max="12295" width="8.88671875" style="151"/>
    <col min="12296" max="12296" width="9.88671875" style="151" bestFit="1" customWidth="1"/>
    <col min="12297" max="12297" width="11.6640625" style="151" bestFit="1" customWidth="1"/>
    <col min="12298" max="12551" width="8.88671875" style="151"/>
    <col min="12552" max="12552" width="9.88671875" style="151" bestFit="1" customWidth="1"/>
    <col min="12553" max="12553" width="11.6640625" style="151" bestFit="1" customWidth="1"/>
    <col min="12554" max="12807" width="8.88671875" style="151"/>
    <col min="12808" max="12808" width="9.88671875" style="151" bestFit="1" customWidth="1"/>
    <col min="12809" max="12809" width="11.6640625" style="151" bestFit="1" customWidth="1"/>
    <col min="12810" max="13063" width="8.88671875" style="151"/>
    <col min="13064" max="13064" width="9.88671875" style="151" bestFit="1" customWidth="1"/>
    <col min="13065" max="13065" width="11.6640625" style="151" bestFit="1" customWidth="1"/>
    <col min="13066" max="13319" width="8.88671875" style="151"/>
    <col min="13320" max="13320" width="9.88671875" style="151" bestFit="1" customWidth="1"/>
    <col min="13321" max="13321" width="11.6640625" style="151" bestFit="1" customWidth="1"/>
    <col min="13322" max="13575" width="8.88671875" style="151"/>
    <col min="13576" max="13576" width="9.88671875" style="151" bestFit="1" customWidth="1"/>
    <col min="13577" max="13577" width="11.6640625" style="151" bestFit="1" customWidth="1"/>
    <col min="13578" max="13831" width="8.88671875" style="151"/>
    <col min="13832" max="13832" width="9.88671875" style="151" bestFit="1" customWidth="1"/>
    <col min="13833" max="13833" width="11.6640625" style="151" bestFit="1" customWidth="1"/>
    <col min="13834" max="14087" width="8.88671875" style="151"/>
    <col min="14088" max="14088" width="9.88671875" style="151" bestFit="1" customWidth="1"/>
    <col min="14089" max="14089" width="11.6640625" style="151" bestFit="1" customWidth="1"/>
    <col min="14090" max="14343" width="8.88671875" style="151"/>
    <col min="14344" max="14344" width="9.88671875" style="151" bestFit="1" customWidth="1"/>
    <col min="14345" max="14345" width="11.6640625" style="151" bestFit="1" customWidth="1"/>
    <col min="14346" max="14599" width="8.88671875" style="151"/>
    <col min="14600" max="14600" width="9.88671875" style="151" bestFit="1" customWidth="1"/>
    <col min="14601" max="14601" width="11.6640625" style="151" bestFit="1" customWidth="1"/>
    <col min="14602" max="14855" width="8.88671875" style="151"/>
    <col min="14856" max="14856" width="9.88671875" style="151" bestFit="1" customWidth="1"/>
    <col min="14857" max="14857" width="11.6640625" style="151" bestFit="1" customWidth="1"/>
    <col min="14858" max="15111" width="8.88671875" style="151"/>
    <col min="15112" max="15112" width="9.88671875" style="151" bestFit="1" customWidth="1"/>
    <col min="15113" max="15113" width="11.6640625" style="151" bestFit="1" customWidth="1"/>
    <col min="15114" max="15367" width="8.88671875" style="151"/>
    <col min="15368" max="15368" width="9.88671875" style="151" bestFit="1" customWidth="1"/>
    <col min="15369" max="15369" width="11.6640625" style="151" bestFit="1" customWidth="1"/>
    <col min="15370" max="15623" width="8.88671875" style="151"/>
    <col min="15624" max="15624" width="9.88671875" style="151" bestFit="1" customWidth="1"/>
    <col min="15625" max="15625" width="11.6640625" style="151" bestFit="1" customWidth="1"/>
    <col min="15626" max="15879" width="8.88671875" style="151"/>
    <col min="15880" max="15880" width="9.88671875" style="151" bestFit="1" customWidth="1"/>
    <col min="15881" max="15881" width="11.6640625" style="151" bestFit="1" customWidth="1"/>
    <col min="15882" max="16135" width="8.88671875" style="151"/>
    <col min="16136" max="16136" width="9.88671875" style="151" bestFit="1" customWidth="1"/>
    <col min="16137" max="16137" width="11.6640625" style="151" bestFit="1" customWidth="1"/>
    <col min="16138" max="16384" width="8.88671875" style="151"/>
  </cols>
  <sheetData>
    <row r="1" spans="1:11" ht="13.2" customHeight="1" x14ac:dyDescent="0.25">
      <c r="A1" s="148" t="s">
        <v>183</v>
      </c>
      <c r="B1" s="148"/>
      <c r="C1" s="148"/>
      <c r="D1" s="148"/>
      <c r="E1" s="148"/>
      <c r="F1" s="148"/>
      <c r="G1" s="148"/>
      <c r="H1" s="148"/>
      <c r="I1" s="148"/>
      <c r="J1" s="148"/>
      <c r="K1" s="148"/>
    </row>
    <row r="2" spans="1:11" ht="13.2" customHeight="1" x14ac:dyDescent="0.25">
      <c r="A2" s="152" t="s">
        <v>184</v>
      </c>
      <c r="B2" s="152"/>
      <c r="C2" s="152"/>
      <c r="D2" s="152"/>
      <c r="E2" s="152"/>
      <c r="F2" s="152"/>
      <c r="G2" s="152"/>
      <c r="H2" s="152"/>
      <c r="I2" s="152"/>
      <c r="J2" s="152"/>
      <c r="K2" s="152"/>
    </row>
    <row r="3" spans="1:11" x14ac:dyDescent="0.25">
      <c r="A3" s="153" t="s">
        <v>185</v>
      </c>
      <c r="B3" s="154"/>
      <c r="C3" s="154"/>
      <c r="D3" s="154"/>
      <c r="E3" s="154"/>
      <c r="F3" s="154"/>
      <c r="G3" s="154"/>
      <c r="H3" s="154"/>
      <c r="I3" s="154"/>
      <c r="J3" s="155"/>
      <c r="K3" s="155"/>
    </row>
    <row r="4" spans="1:11" x14ac:dyDescent="0.25">
      <c r="A4" s="156" t="s">
        <v>186</v>
      </c>
      <c r="B4" s="157"/>
      <c r="C4" s="157"/>
      <c r="D4" s="157"/>
      <c r="E4" s="157"/>
      <c r="F4" s="157"/>
      <c r="G4" s="157"/>
      <c r="H4" s="157"/>
      <c r="I4" s="157"/>
      <c r="J4" s="158"/>
      <c r="K4" s="158"/>
    </row>
    <row r="5" spans="1:11" ht="22.2" customHeight="1" x14ac:dyDescent="0.25">
      <c r="A5" s="159" t="s">
        <v>67</v>
      </c>
      <c r="B5" s="160"/>
      <c r="C5" s="160"/>
      <c r="D5" s="160"/>
      <c r="E5" s="160"/>
      <c r="F5" s="160"/>
      <c r="G5" s="159" t="s">
        <v>187</v>
      </c>
      <c r="H5" s="161" t="s">
        <v>188</v>
      </c>
      <c r="I5" s="162"/>
      <c r="J5" s="161" t="s">
        <v>189</v>
      </c>
      <c r="K5" s="162"/>
    </row>
    <row r="6" spans="1:11" x14ac:dyDescent="0.25">
      <c r="A6" s="160"/>
      <c r="B6" s="160"/>
      <c r="C6" s="160"/>
      <c r="D6" s="160"/>
      <c r="E6" s="160"/>
      <c r="F6" s="160"/>
      <c r="G6" s="160"/>
      <c r="H6" s="163" t="s">
        <v>190</v>
      </c>
      <c r="I6" s="163" t="s">
        <v>191</v>
      </c>
      <c r="J6" s="163" t="s">
        <v>190</v>
      </c>
      <c r="K6" s="163" t="s">
        <v>191</v>
      </c>
    </row>
    <row r="7" spans="1:11" x14ac:dyDescent="0.25">
      <c r="A7" s="164">
        <v>1</v>
      </c>
      <c r="B7" s="165"/>
      <c r="C7" s="165"/>
      <c r="D7" s="165"/>
      <c r="E7" s="165"/>
      <c r="F7" s="165"/>
      <c r="G7" s="166">
        <v>2</v>
      </c>
      <c r="H7" s="163">
        <v>3</v>
      </c>
      <c r="I7" s="163">
        <v>4</v>
      </c>
      <c r="J7" s="163">
        <v>5</v>
      </c>
      <c r="K7" s="163">
        <v>6</v>
      </c>
    </row>
    <row r="8" spans="1:11" ht="12.75" customHeight="1" x14ac:dyDescent="0.25">
      <c r="A8" s="167" t="s">
        <v>192</v>
      </c>
      <c r="B8" s="167"/>
      <c r="C8" s="167"/>
      <c r="D8" s="167"/>
      <c r="E8" s="167"/>
      <c r="F8" s="167"/>
      <c r="G8" s="137">
        <v>1</v>
      </c>
      <c r="H8" s="168">
        <f>SUM(H9:H13)</f>
        <v>43465475</v>
      </c>
      <c r="I8" s="168">
        <f>SUM(I9:I13)</f>
        <v>43465475</v>
      </c>
      <c r="J8" s="168">
        <f>SUM(J9:J13)</f>
        <v>45446949</v>
      </c>
      <c r="K8" s="168">
        <f>SUM(K9:K13)</f>
        <v>45446949</v>
      </c>
    </row>
    <row r="9" spans="1:11" ht="12.75" customHeight="1" x14ac:dyDescent="0.25">
      <c r="A9" s="140" t="s">
        <v>193</v>
      </c>
      <c r="B9" s="140"/>
      <c r="C9" s="140"/>
      <c r="D9" s="140"/>
      <c r="E9" s="140"/>
      <c r="F9" s="140"/>
      <c r="G9" s="134">
        <v>2</v>
      </c>
      <c r="H9" s="169">
        <v>0</v>
      </c>
      <c r="I9" s="169">
        <v>0</v>
      </c>
      <c r="J9" s="169">
        <v>0</v>
      </c>
      <c r="K9" s="169">
        <v>0</v>
      </c>
    </row>
    <row r="10" spans="1:11" ht="12.75" customHeight="1" x14ac:dyDescent="0.25">
      <c r="A10" s="140" t="s">
        <v>194</v>
      </c>
      <c r="B10" s="140"/>
      <c r="C10" s="140"/>
      <c r="D10" s="140"/>
      <c r="E10" s="140"/>
      <c r="F10" s="140"/>
      <c r="G10" s="134">
        <v>3</v>
      </c>
      <c r="H10" s="169">
        <v>41816442</v>
      </c>
      <c r="I10" s="169">
        <v>41816442</v>
      </c>
      <c r="J10" s="169">
        <v>45280073</v>
      </c>
      <c r="K10" s="169">
        <v>45280073</v>
      </c>
    </row>
    <row r="11" spans="1:11" ht="12.75" customHeight="1" x14ac:dyDescent="0.25">
      <c r="A11" s="140" t="s">
        <v>195</v>
      </c>
      <c r="B11" s="140"/>
      <c r="C11" s="140"/>
      <c r="D11" s="140"/>
      <c r="E11" s="140"/>
      <c r="F11" s="140"/>
      <c r="G11" s="134">
        <v>4</v>
      </c>
      <c r="H11" s="169">
        <v>0</v>
      </c>
      <c r="I11" s="169">
        <v>0</v>
      </c>
      <c r="J11" s="169">
        <v>0</v>
      </c>
      <c r="K11" s="169">
        <v>0</v>
      </c>
    </row>
    <row r="12" spans="1:11" ht="12.75" customHeight="1" x14ac:dyDescent="0.25">
      <c r="A12" s="140" t="s">
        <v>196</v>
      </c>
      <c r="B12" s="140"/>
      <c r="C12" s="140"/>
      <c r="D12" s="140"/>
      <c r="E12" s="140"/>
      <c r="F12" s="140"/>
      <c r="G12" s="134">
        <v>5</v>
      </c>
      <c r="H12" s="169">
        <v>0</v>
      </c>
      <c r="I12" s="169">
        <v>0</v>
      </c>
      <c r="J12" s="169">
        <v>0</v>
      </c>
      <c r="K12" s="169">
        <v>0</v>
      </c>
    </row>
    <row r="13" spans="1:11" ht="12.75" customHeight="1" x14ac:dyDescent="0.25">
      <c r="A13" s="140" t="s">
        <v>197</v>
      </c>
      <c r="B13" s="140"/>
      <c r="C13" s="140"/>
      <c r="D13" s="140"/>
      <c r="E13" s="140"/>
      <c r="F13" s="140"/>
      <c r="G13" s="134">
        <v>6</v>
      </c>
      <c r="H13" s="169">
        <v>1649033</v>
      </c>
      <c r="I13" s="169">
        <v>1649033</v>
      </c>
      <c r="J13" s="169">
        <v>166876</v>
      </c>
      <c r="K13" s="169">
        <v>166876</v>
      </c>
    </row>
    <row r="14" spans="1:11" ht="12.75" customHeight="1" x14ac:dyDescent="0.25">
      <c r="A14" s="167" t="s">
        <v>198</v>
      </c>
      <c r="B14" s="167"/>
      <c r="C14" s="167"/>
      <c r="D14" s="167"/>
      <c r="E14" s="167"/>
      <c r="F14" s="167"/>
      <c r="G14" s="137">
        <v>7</v>
      </c>
      <c r="H14" s="168">
        <f>H15+H16+H20+H24+H25+H26+H29+H36</f>
        <v>43348572</v>
      </c>
      <c r="I14" s="168">
        <f>I15+I16+I20+I24+I25+I26+I29+I36</f>
        <v>43348572</v>
      </c>
      <c r="J14" s="168">
        <f>J15+J16+J20+J24+J25+J26+J29+J36</f>
        <v>44132387</v>
      </c>
      <c r="K14" s="168">
        <f>K15+K16+K20+K24+K25+K26+K29+K36</f>
        <v>44132387</v>
      </c>
    </row>
    <row r="15" spans="1:11" ht="12.75" customHeight="1" x14ac:dyDescent="0.25">
      <c r="A15" s="140" t="s">
        <v>199</v>
      </c>
      <c r="B15" s="140"/>
      <c r="C15" s="140"/>
      <c r="D15" s="140"/>
      <c r="E15" s="140"/>
      <c r="F15" s="140"/>
      <c r="G15" s="134">
        <v>8</v>
      </c>
      <c r="H15" s="169">
        <v>-5476788</v>
      </c>
      <c r="I15" s="169">
        <v>-5476788</v>
      </c>
      <c r="J15" s="169">
        <v>-599540</v>
      </c>
      <c r="K15" s="169">
        <v>-599540</v>
      </c>
    </row>
    <row r="16" spans="1:11" ht="12.75" customHeight="1" x14ac:dyDescent="0.25">
      <c r="A16" s="139" t="s">
        <v>200</v>
      </c>
      <c r="B16" s="139"/>
      <c r="C16" s="139"/>
      <c r="D16" s="139"/>
      <c r="E16" s="139"/>
      <c r="F16" s="139"/>
      <c r="G16" s="137">
        <v>9</v>
      </c>
      <c r="H16" s="168">
        <f>SUM(H17:H19)</f>
        <v>34615799</v>
      </c>
      <c r="I16" s="168">
        <f>SUM(I17:I19)</f>
        <v>34615799</v>
      </c>
      <c r="J16" s="168">
        <f>SUM(J17:J19)</f>
        <v>30010885</v>
      </c>
      <c r="K16" s="168">
        <f>SUM(K17:K19)</f>
        <v>30010885</v>
      </c>
    </row>
    <row r="17" spans="1:11" ht="12.75" customHeight="1" x14ac:dyDescent="0.25">
      <c r="A17" s="170" t="s">
        <v>201</v>
      </c>
      <c r="B17" s="170"/>
      <c r="C17" s="170"/>
      <c r="D17" s="170"/>
      <c r="E17" s="170"/>
      <c r="F17" s="170"/>
      <c r="G17" s="134">
        <v>10</v>
      </c>
      <c r="H17" s="169">
        <v>29021756</v>
      </c>
      <c r="I17" s="169">
        <v>29021756</v>
      </c>
      <c r="J17" s="169">
        <v>23260087</v>
      </c>
      <c r="K17" s="169">
        <v>23260087</v>
      </c>
    </row>
    <row r="18" spans="1:11" ht="12.75" customHeight="1" x14ac:dyDescent="0.25">
      <c r="A18" s="170" t="s">
        <v>202</v>
      </c>
      <c r="B18" s="170"/>
      <c r="C18" s="170"/>
      <c r="D18" s="170"/>
      <c r="E18" s="170"/>
      <c r="F18" s="170"/>
      <c r="G18" s="134">
        <v>11</v>
      </c>
      <c r="H18" s="169">
        <v>1115454</v>
      </c>
      <c r="I18" s="169">
        <v>1115454</v>
      </c>
      <c r="J18" s="169">
        <v>1548411</v>
      </c>
      <c r="K18" s="169">
        <v>1548411</v>
      </c>
    </row>
    <row r="19" spans="1:11" ht="12.75" customHeight="1" x14ac:dyDescent="0.25">
      <c r="A19" s="170" t="s">
        <v>203</v>
      </c>
      <c r="B19" s="170"/>
      <c r="C19" s="170"/>
      <c r="D19" s="170"/>
      <c r="E19" s="170"/>
      <c r="F19" s="170"/>
      <c r="G19" s="134">
        <v>12</v>
      </c>
      <c r="H19" s="169">
        <v>4478589</v>
      </c>
      <c r="I19" s="169">
        <v>4478589</v>
      </c>
      <c r="J19" s="169">
        <v>5202387</v>
      </c>
      <c r="K19" s="169">
        <v>5202387</v>
      </c>
    </row>
    <row r="20" spans="1:11" ht="12.75" customHeight="1" x14ac:dyDescent="0.25">
      <c r="A20" s="139" t="s">
        <v>204</v>
      </c>
      <c r="B20" s="139"/>
      <c r="C20" s="139"/>
      <c r="D20" s="139"/>
      <c r="E20" s="139"/>
      <c r="F20" s="139"/>
      <c r="G20" s="137">
        <v>13</v>
      </c>
      <c r="H20" s="168">
        <f>SUM(H21:H23)</f>
        <v>9640664</v>
      </c>
      <c r="I20" s="168">
        <f>SUM(I21:I23)</f>
        <v>9640664</v>
      </c>
      <c r="J20" s="168">
        <f>SUM(J21:J23)</f>
        <v>10848144</v>
      </c>
      <c r="K20" s="168">
        <f>SUM(K21:K23)</f>
        <v>10848144</v>
      </c>
    </row>
    <row r="21" spans="1:11" ht="12.75" customHeight="1" x14ac:dyDescent="0.25">
      <c r="A21" s="170" t="s">
        <v>205</v>
      </c>
      <c r="B21" s="170"/>
      <c r="C21" s="170"/>
      <c r="D21" s="170"/>
      <c r="E21" s="170"/>
      <c r="F21" s="170"/>
      <c r="G21" s="134">
        <v>14</v>
      </c>
      <c r="H21" s="169">
        <v>6030889</v>
      </c>
      <c r="I21" s="169">
        <v>6030889</v>
      </c>
      <c r="J21" s="169">
        <v>6694782</v>
      </c>
      <c r="K21" s="169">
        <v>6694782</v>
      </c>
    </row>
    <row r="22" spans="1:11" ht="12.75" customHeight="1" x14ac:dyDescent="0.25">
      <c r="A22" s="170" t="s">
        <v>206</v>
      </c>
      <c r="B22" s="170"/>
      <c r="C22" s="170"/>
      <c r="D22" s="170"/>
      <c r="E22" s="170"/>
      <c r="F22" s="170"/>
      <c r="G22" s="134">
        <v>15</v>
      </c>
      <c r="H22" s="169">
        <v>2441572</v>
      </c>
      <c r="I22" s="169">
        <v>2441572</v>
      </c>
      <c r="J22" s="169">
        <v>2809629</v>
      </c>
      <c r="K22" s="169">
        <v>2809629</v>
      </c>
    </row>
    <row r="23" spans="1:11" ht="12.75" customHeight="1" x14ac:dyDescent="0.25">
      <c r="A23" s="170" t="s">
        <v>207</v>
      </c>
      <c r="B23" s="170"/>
      <c r="C23" s="170"/>
      <c r="D23" s="170"/>
      <c r="E23" s="170"/>
      <c r="F23" s="170"/>
      <c r="G23" s="134">
        <v>16</v>
      </c>
      <c r="H23" s="169">
        <v>1168203</v>
      </c>
      <c r="I23" s="169">
        <v>1168203</v>
      </c>
      <c r="J23" s="169">
        <v>1343733</v>
      </c>
      <c r="K23" s="169">
        <v>1343733</v>
      </c>
    </row>
    <row r="24" spans="1:11" ht="12.75" customHeight="1" x14ac:dyDescent="0.25">
      <c r="A24" s="140" t="s">
        <v>208</v>
      </c>
      <c r="B24" s="140"/>
      <c r="C24" s="140"/>
      <c r="D24" s="140"/>
      <c r="E24" s="140"/>
      <c r="F24" s="140"/>
      <c r="G24" s="134">
        <v>17</v>
      </c>
      <c r="H24" s="169">
        <v>2667402</v>
      </c>
      <c r="I24" s="169">
        <v>2667402</v>
      </c>
      <c r="J24" s="169">
        <v>1962901</v>
      </c>
      <c r="K24" s="169">
        <v>1962901</v>
      </c>
    </row>
    <row r="25" spans="1:11" ht="12.75" customHeight="1" x14ac:dyDescent="0.25">
      <c r="A25" s="140" t="s">
        <v>209</v>
      </c>
      <c r="B25" s="140"/>
      <c r="C25" s="140"/>
      <c r="D25" s="140"/>
      <c r="E25" s="140"/>
      <c r="F25" s="140"/>
      <c r="G25" s="134">
        <v>18</v>
      </c>
      <c r="H25" s="169">
        <v>1727298</v>
      </c>
      <c r="I25" s="169">
        <v>1727298</v>
      </c>
      <c r="J25" s="169">
        <v>1694258</v>
      </c>
      <c r="K25" s="169">
        <v>1694258</v>
      </c>
    </row>
    <row r="26" spans="1:11" ht="12.75" customHeight="1" x14ac:dyDescent="0.25">
      <c r="A26" s="139" t="s">
        <v>210</v>
      </c>
      <c r="B26" s="139"/>
      <c r="C26" s="139"/>
      <c r="D26" s="139"/>
      <c r="E26" s="139"/>
      <c r="F26" s="139"/>
      <c r="G26" s="137">
        <v>19</v>
      </c>
      <c r="H26" s="168">
        <f>H27+H28</f>
        <v>0</v>
      </c>
      <c r="I26" s="168">
        <f>I27+I28</f>
        <v>0</v>
      </c>
      <c r="J26" s="168">
        <f>J27+J28</f>
        <v>0</v>
      </c>
      <c r="K26" s="168">
        <f>K27+K28</f>
        <v>0</v>
      </c>
    </row>
    <row r="27" spans="1:11" ht="12.75" customHeight="1" x14ac:dyDescent="0.25">
      <c r="A27" s="170" t="s">
        <v>211</v>
      </c>
      <c r="B27" s="170"/>
      <c r="C27" s="170"/>
      <c r="D27" s="170"/>
      <c r="E27" s="170"/>
      <c r="F27" s="170"/>
      <c r="G27" s="134">
        <v>20</v>
      </c>
      <c r="H27" s="169">
        <v>0</v>
      </c>
      <c r="I27" s="169">
        <v>0</v>
      </c>
      <c r="J27" s="169">
        <v>0</v>
      </c>
      <c r="K27" s="169">
        <v>0</v>
      </c>
    </row>
    <row r="28" spans="1:11" ht="12.75" customHeight="1" x14ac:dyDescent="0.25">
      <c r="A28" s="170" t="s">
        <v>212</v>
      </c>
      <c r="B28" s="170"/>
      <c r="C28" s="170"/>
      <c r="D28" s="170"/>
      <c r="E28" s="170"/>
      <c r="F28" s="170"/>
      <c r="G28" s="134">
        <v>21</v>
      </c>
      <c r="H28" s="169">
        <v>0</v>
      </c>
      <c r="I28" s="169">
        <v>0</v>
      </c>
      <c r="J28" s="169">
        <v>0</v>
      </c>
      <c r="K28" s="169">
        <v>0</v>
      </c>
    </row>
    <row r="29" spans="1:11" ht="12.75" customHeight="1" x14ac:dyDescent="0.25">
      <c r="A29" s="139" t="s">
        <v>213</v>
      </c>
      <c r="B29" s="139"/>
      <c r="C29" s="139"/>
      <c r="D29" s="139"/>
      <c r="E29" s="139"/>
      <c r="F29" s="139"/>
      <c r="G29" s="137">
        <v>22</v>
      </c>
      <c r="H29" s="168">
        <f>SUM(H30:H35)</f>
        <v>0</v>
      </c>
      <c r="I29" s="168">
        <f>SUM(I30:I35)</f>
        <v>0</v>
      </c>
      <c r="J29" s="168">
        <f>SUM(J30:J35)</f>
        <v>0</v>
      </c>
      <c r="K29" s="168">
        <f>SUM(K30:K35)</f>
        <v>0</v>
      </c>
    </row>
    <row r="30" spans="1:11" ht="12.75" customHeight="1" x14ac:dyDescent="0.25">
      <c r="A30" s="170" t="s">
        <v>214</v>
      </c>
      <c r="B30" s="170"/>
      <c r="C30" s="170"/>
      <c r="D30" s="170"/>
      <c r="E30" s="170"/>
      <c r="F30" s="170"/>
      <c r="G30" s="134">
        <v>23</v>
      </c>
      <c r="H30" s="169">
        <v>0</v>
      </c>
      <c r="I30" s="169">
        <v>0</v>
      </c>
      <c r="J30" s="169">
        <v>0</v>
      </c>
      <c r="K30" s="169">
        <v>0</v>
      </c>
    </row>
    <row r="31" spans="1:11" ht="12.75" customHeight="1" x14ac:dyDescent="0.25">
      <c r="A31" s="170" t="s">
        <v>215</v>
      </c>
      <c r="B31" s="170"/>
      <c r="C31" s="170"/>
      <c r="D31" s="170"/>
      <c r="E31" s="170"/>
      <c r="F31" s="170"/>
      <c r="G31" s="134">
        <v>24</v>
      </c>
      <c r="H31" s="169">
        <v>0</v>
      </c>
      <c r="I31" s="169">
        <v>0</v>
      </c>
      <c r="J31" s="169">
        <v>0</v>
      </c>
      <c r="K31" s="169">
        <v>0</v>
      </c>
    </row>
    <row r="32" spans="1:11" ht="12.75" customHeight="1" x14ac:dyDescent="0.25">
      <c r="A32" s="170" t="s">
        <v>216</v>
      </c>
      <c r="B32" s="170"/>
      <c r="C32" s="170"/>
      <c r="D32" s="170"/>
      <c r="E32" s="170"/>
      <c r="F32" s="170"/>
      <c r="G32" s="134">
        <v>25</v>
      </c>
      <c r="H32" s="169">
        <v>0</v>
      </c>
      <c r="I32" s="169">
        <v>0</v>
      </c>
      <c r="J32" s="169">
        <v>0</v>
      </c>
      <c r="K32" s="169">
        <v>0</v>
      </c>
    </row>
    <row r="33" spans="1:11" ht="12.75" customHeight="1" x14ac:dyDescent="0.25">
      <c r="A33" s="170" t="s">
        <v>217</v>
      </c>
      <c r="B33" s="170"/>
      <c r="C33" s="170"/>
      <c r="D33" s="170"/>
      <c r="E33" s="170"/>
      <c r="F33" s="170"/>
      <c r="G33" s="134">
        <v>26</v>
      </c>
      <c r="H33" s="169">
        <v>0</v>
      </c>
      <c r="I33" s="169">
        <v>0</v>
      </c>
      <c r="J33" s="169">
        <v>0</v>
      </c>
      <c r="K33" s="169">
        <v>0</v>
      </c>
    </row>
    <row r="34" spans="1:11" ht="12.75" customHeight="1" x14ac:dyDescent="0.25">
      <c r="A34" s="170" t="s">
        <v>218</v>
      </c>
      <c r="B34" s="170"/>
      <c r="C34" s="170"/>
      <c r="D34" s="170"/>
      <c r="E34" s="170"/>
      <c r="F34" s="170"/>
      <c r="G34" s="134">
        <v>27</v>
      </c>
      <c r="H34" s="169">
        <v>0</v>
      </c>
      <c r="I34" s="169">
        <v>0</v>
      </c>
      <c r="J34" s="169">
        <v>0</v>
      </c>
      <c r="K34" s="169">
        <v>0</v>
      </c>
    </row>
    <row r="35" spans="1:11" ht="12.75" customHeight="1" x14ac:dyDescent="0.25">
      <c r="A35" s="170" t="s">
        <v>219</v>
      </c>
      <c r="B35" s="170"/>
      <c r="C35" s="170"/>
      <c r="D35" s="170"/>
      <c r="E35" s="170"/>
      <c r="F35" s="170"/>
      <c r="G35" s="134">
        <v>28</v>
      </c>
      <c r="H35" s="169">
        <v>0</v>
      </c>
      <c r="I35" s="169">
        <v>0</v>
      </c>
      <c r="J35" s="169">
        <v>0</v>
      </c>
      <c r="K35" s="169">
        <v>0</v>
      </c>
    </row>
    <row r="36" spans="1:11" ht="12.75" customHeight="1" x14ac:dyDescent="0.25">
      <c r="A36" s="140" t="s">
        <v>220</v>
      </c>
      <c r="B36" s="140"/>
      <c r="C36" s="140"/>
      <c r="D36" s="140"/>
      <c r="E36" s="140"/>
      <c r="F36" s="140"/>
      <c r="G36" s="134">
        <v>29</v>
      </c>
      <c r="H36" s="169">
        <v>174197</v>
      </c>
      <c r="I36" s="169">
        <v>174197</v>
      </c>
      <c r="J36" s="169">
        <v>215739</v>
      </c>
      <c r="K36" s="169">
        <v>215739</v>
      </c>
    </row>
    <row r="37" spans="1:11" ht="12.75" customHeight="1" x14ac:dyDescent="0.25">
      <c r="A37" s="167" t="s">
        <v>221</v>
      </c>
      <c r="B37" s="167"/>
      <c r="C37" s="167"/>
      <c r="D37" s="167"/>
      <c r="E37" s="167"/>
      <c r="F37" s="167"/>
      <c r="G37" s="137">
        <v>30</v>
      </c>
      <c r="H37" s="168">
        <f>SUM(H38:H47)</f>
        <v>139699</v>
      </c>
      <c r="I37" s="168">
        <f>SUM(I38:I47)</f>
        <v>139699</v>
      </c>
      <c r="J37" s="168">
        <f>SUM(J38:J47)</f>
        <v>44078</v>
      </c>
      <c r="K37" s="168">
        <f>SUM(K38:K47)</f>
        <v>44078</v>
      </c>
    </row>
    <row r="38" spans="1:11" ht="12.75" customHeight="1" x14ac:dyDescent="0.25">
      <c r="A38" s="140" t="s">
        <v>222</v>
      </c>
      <c r="B38" s="140"/>
      <c r="C38" s="140"/>
      <c r="D38" s="140"/>
      <c r="E38" s="140"/>
      <c r="F38" s="140"/>
      <c r="G38" s="134">
        <v>31</v>
      </c>
      <c r="H38" s="169">
        <v>0</v>
      </c>
      <c r="I38" s="169">
        <v>0</v>
      </c>
      <c r="J38" s="169">
        <v>0</v>
      </c>
      <c r="K38" s="169">
        <v>0</v>
      </c>
    </row>
    <row r="39" spans="1:11" ht="25.2" customHeight="1" x14ac:dyDescent="0.25">
      <c r="A39" s="140" t="s">
        <v>223</v>
      </c>
      <c r="B39" s="140"/>
      <c r="C39" s="140"/>
      <c r="D39" s="140"/>
      <c r="E39" s="140"/>
      <c r="F39" s="140"/>
      <c r="G39" s="134">
        <v>32</v>
      </c>
      <c r="H39" s="169">
        <v>0</v>
      </c>
      <c r="I39" s="169">
        <v>0</v>
      </c>
      <c r="J39" s="169">
        <v>0</v>
      </c>
      <c r="K39" s="169">
        <v>0</v>
      </c>
    </row>
    <row r="40" spans="1:11" ht="25.2" customHeight="1" x14ac:dyDescent="0.25">
      <c r="A40" s="140" t="s">
        <v>224</v>
      </c>
      <c r="B40" s="140"/>
      <c r="C40" s="140"/>
      <c r="D40" s="140"/>
      <c r="E40" s="140"/>
      <c r="F40" s="140"/>
      <c r="G40" s="134">
        <v>33</v>
      </c>
      <c r="H40" s="169">
        <v>0</v>
      </c>
      <c r="I40" s="169">
        <v>0</v>
      </c>
      <c r="J40" s="169">
        <v>0</v>
      </c>
      <c r="K40" s="169">
        <v>0</v>
      </c>
    </row>
    <row r="41" spans="1:11" ht="25.2" customHeight="1" x14ac:dyDescent="0.25">
      <c r="A41" s="140" t="s">
        <v>225</v>
      </c>
      <c r="B41" s="140"/>
      <c r="C41" s="140"/>
      <c r="D41" s="140"/>
      <c r="E41" s="140"/>
      <c r="F41" s="140"/>
      <c r="G41" s="134">
        <v>34</v>
      </c>
      <c r="H41" s="169">
        <v>0</v>
      </c>
      <c r="I41" s="169">
        <v>0</v>
      </c>
      <c r="J41" s="169">
        <v>0</v>
      </c>
      <c r="K41" s="169">
        <v>0</v>
      </c>
    </row>
    <row r="42" spans="1:11" ht="25.2" customHeight="1" x14ac:dyDescent="0.25">
      <c r="A42" s="140" t="s">
        <v>226</v>
      </c>
      <c r="B42" s="140"/>
      <c r="C42" s="140"/>
      <c r="D42" s="140"/>
      <c r="E42" s="140"/>
      <c r="F42" s="140"/>
      <c r="G42" s="134">
        <v>35</v>
      </c>
      <c r="H42" s="169">
        <v>0</v>
      </c>
      <c r="I42" s="169">
        <v>0</v>
      </c>
      <c r="J42" s="169">
        <v>0</v>
      </c>
      <c r="K42" s="169">
        <v>0</v>
      </c>
    </row>
    <row r="43" spans="1:11" ht="12.75" customHeight="1" x14ac:dyDescent="0.25">
      <c r="A43" s="140" t="s">
        <v>227</v>
      </c>
      <c r="B43" s="140"/>
      <c r="C43" s="140"/>
      <c r="D43" s="140"/>
      <c r="E43" s="140"/>
      <c r="F43" s="140"/>
      <c r="G43" s="134">
        <v>36</v>
      </c>
      <c r="H43" s="169">
        <v>0</v>
      </c>
      <c r="I43" s="169">
        <v>0</v>
      </c>
      <c r="J43" s="169">
        <v>0</v>
      </c>
      <c r="K43" s="169">
        <v>0</v>
      </c>
    </row>
    <row r="44" spans="1:11" ht="12.75" customHeight="1" x14ac:dyDescent="0.25">
      <c r="A44" s="140" t="s">
        <v>228</v>
      </c>
      <c r="B44" s="140"/>
      <c r="C44" s="140"/>
      <c r="D44" s="140"/>
      <c r="E44" s="140"/>
      <c r="F44" s="140"/>
      <c r="G44" s="134">
        <v>37</v>
      </c>
      <c r="H44" s="169">
        <v>95231</v>
      </c>
      <c r="I44" s="169">
        <v>95231</v>
      </c>
      <c r="J44" s="169">
        <v>11098</v>
      </c>
      <c r="K44" s="169">
        <v>11098</v>
      </c>
    </row>
    <row r="45" spans="1:11" ht="12.75" customHeight="1" x14ac:dyDescent="0.25">
      <c r="A45" s="140" t="s">
        <v>229</v>
      </c>
      <c r="B45" s="140"/>
      <c r="C45" s="140"/>
      <c r="D45" s="140"/>
      <c r="E45" s="140"/>
      <c r="F45" s="140"/>
      <c r="G45" s="134">
        <v>38</v>
      </c>
      <c r="H45" s="169">
        <v>44468</v>
      </c>
      <c r="I45" s="169">
        <v>44468</v>
      </c>
      <c r="J45" s="169">
        <v>32980</v>
      </c>
      <c r="K45" s="169">
        <v>32980</v>
      </c>
    </row>
    <row r="46" spans="1:11" ht="12.75" customHeight="1" x14ac:dyDescent="0.25">
      <c r="A46" s="140" t="s">
        <v>230</v>
      </c>
      <c r="B46" s="140"/>
      <c r="C46" s="140"/>
      <c r="D46" s="140"/>
      <c r="E46" s="140"/>
      <c r="F46" s="140"/>
      <c r="G46" s="134">
        <v>39</v>
      </c>
      <c r="H46" s="169">
        <v>0</v>
      </c>
      <c r="I46" s="169">
        <v>0</v>
      </c>
      <c r="J46" s="169">
        <v>0</v>
      </c>
      <c r="K46" s="169">
        <v>0</v>
      </c>
    </row>
    <row r="47" spans="1:11" ht="12.75" customHeight="1" x14ac:dyDescent="0.25">
      <c r="A47" s="140" t="s">
        <v>231</v>
      </c>
      <c r="B47" s="140"/>
      <c r="C47" s="140"/>
      <c r="D47" s="140"/>
      <c r="E47" s="140"/>
      <c r="F47" s="140"/>
      <c r="G47" s="134">
        <v>40</v>
      </c>
      <c r="H47" s="169">
        <v>0</v>
      </c>
      <c r="I47" s="169">
        <v>0</v>
      </c>
      <c r="J47" s="169">
        <v>0</v>
      </c>
      <c r="K47" s="169">
        <v>0</v>
      </c>
    </row>
    <row r="48" spans="1:11" ht="12.75" customHeight="1" x14ac:dyDescent="0.25">
      <c r="A48" s="167" t="s">
        <v>232</v>
      </c>
      <c r="B48" s="167"/>
      <c r="C48" s="167"/>
      <c r="D48" s="167"/>
      <c r="E48" s="167"/>
      <c r="F48" s="167"/>
      <c r="G48" s="137">
        <v>41</v>
      </c>
      <c r="H48" s="168">
        <f>SUM(H49:H55)</f>
        <v>124808</v>
      </c>
      <c r="I48" s="168">
        <f>SUM(I49:I55)</f>
        <v>124808</v>
      </c>
      <c r="J48" s="168">
        <f>SUM(J49:J55)</f>
        <v>92584</v>
      </c>
      <c r="K48" s="168">
        <f>SUM(K49:K55)</f>
        <v>92584</v>
      </c>
    </row>
    <row r="49" spans="1:11" ht="25.2" customHeight="1" x14ac:dyDescent="0.25">
      <c r="A49" s="140" t="s">
        <v>233</v>
      </c>
      <c r="B49" s="140"/>
      <c r="C49" s="140"/>
      <c r="D49" s="140"/>
      <c r="E49" s="140"/>
      <c r="F49" s="140"/>
      <c r="G49" s="134">
        <v>42</v>
      </c>
      <c r="H49" s="169">
        <v>0</v>
      </c>
      <c r="I49" s="169">
        <v>0</v>
      </c>
      <c r="J49" s="169">
        <v>0</v>
      </c>
      <c r="K49" s="169">
        <v>0</v>
      </c>
    </row>
    <row r="50" spans="1:11" ht="12.75" customHeight="1" x14ac:dyDescent="0.25">
      <c r="A50" s="171" t="s">
        <v>234</v>
      </c>
      <c r="B50" s="171"/>
      <c r="C50" s="171"/>
      <c r="D50" s="171"/>
      <c r="E50" s="171"/>
      <c r="F50" s="171"/>
      <c r="G50" s="134">
        <v>43</v>
      </c>
      <c r="H50" s="169">
        <v>0</v>
      </c>
      <c r="I50" s="169">
        <v>0</v>
      </c>
      <c r="J50" s="169">
        <v>0</v>
      </c>
      <c r="K50" s="169">
        <v>0</v>
      </c>
    </row>
    <row r="51" spans="1:11" ht="12.75" customHeight="1" x14ac:dyDescent="0.25">
      <c r="A51" s="171" t="s">
        <v>235</v>
      </c>
      <c r="B51" s="171"/>
      <c r="C51" s="171"/>
      <c r="D51" s="171"/>
      <c r="E51" s="171"/>
      <c r="F51" s="171"/>
      <c r="G51" s="134">
        <v>44</v>
      </c>
      <c r="H51" s="169">
        <v>55581</v>
      </c>
      <c r="I51" s="169">
        <v>55581</v>
      </c>
      <c r="J51" s="169">
        <v>58702</v>
      </c>
      <c r="K51" s="169">
        <v>58702</v>
      </c>
    </row>
    <row r="52" spans="1:11" ht="12.75" customHeight="1" x14ac:dyDescent="0.25">
      <c r="A52" s="171" t="s">
        <v>236</v>
      </c>
      <c r="B52" s="171"/>
      <c r="C52" s="171"/>
      <c r="D52" s="171"/>
      <c r="E52" s="171"/>
      <c r="F52" s="171"/>
      <c r="G52" s="134">
        <v>45</v>
      </c>
      <c r="H52" s="169">
        <v>69212</v>
      </c>
      <c r="I52" s="169">
        <v>69212</v>
      </c>
      <c r="J52" s="169">
        <v>33882</v>
      </c>
      <c r="K52" s="169">
        <v>33882</v>
      </c>
    </row>
    <row r="53" spans="1:11" ht="12.75" customHeight="1" x14ac:dyDescent="0.25">
      <c r="A53" s="171" t="s">
        <v>237</v>
      </c>
      <c r="B53" s="171"/>
      <c r="C53" s="171"/>
      <c r="D53" s="171"/>
      <c r="E53" s="171"/>
      <c r="F53" s="171"/>
      <c r="G53" s="134">
        <v>46</v>
      </c>
      <c r="H53" s="169">
        <v>0</v>
      </c>
      <c r="I53" s="169">
        <v>0</v>
      </c>
      <c r="J53" s="169">
        <v>0</v>
      </c>
      <c r="K53" s="169">
        <v>0</v>
      </c>
    </row>
    <row r="54" spans="1:11" ht="12.75" customHeight="1" x14ac:dyDescent="0.25">
      <c r="A54" s="171" t="s">
        <v>238</v>
      </c>
      <c r="B54" s="171"/>
      <c r="C54" s="171"/>
      <c r="D54" s="171"/>
      <c r="E54" s="171"/>
      <c r="F54" s="171"/>
      <c r="G54" s="134">
        <v>47</v>
      </c>
      <c r="H54" s="169">
        <v>0</v>
      </c>
      <c r="I54" s="169">
        <v>0</v>
      </c>
      <c r="J54" s="169">
        <v>0</v>
      </c>
      <c r="K54" s="169">
        <v>0</v>
      </c>
    </row>
    <row r="55" spans="1:11" ht="12.75" customHeight="1" x14ac:dyDescent="0.25">
      <c r="A55" s="171" t="s">
        <v>239</v>
      </c>
      <c r="B55" s="171"/>
      <c r="C55" s="171"/>
      <c r="D55" s="171"/>
      <c r="E55" s="171"/>
      <c r="F55" s="171"/>
      <c r="G55" s="134">
        <v>48</v>
      </c>
      <c r="H55" s="169">
        <v>15</v>
      </c>
      <c r="I55" s="169">
        <v>15</v>
      </c>
      <c r="J55" s="169">
        <v>0</v>
      </c>
      <c r="K55" s="169">
        <v>0</v>
      </c>
    </row>
    <row r="56" spans="1:11" ht="22.2" customHeight="1" x14ac:dyDescent="0.25">
      <c r="A56" s="172" t="s">
        <v>240</v>
      </c>
      <c r="B56" s="172"/>
      <c r="C56" s="172"/>
      <c r="D56" s="172"/>
      <c r="E56" s="172"/>
      <c r="F56" s="172"/>
      <c r="G56" s="134">
        <v>49</v>
      </c>
      <c r="H56" s="169">
        <v>0</v>
      </c>
      <c r="I56" s="169">
        <v>0</v>
      </c>
      <c r="J56" s="169">
        <v>0</v>
      </c>
      <c r="K56" s="169">
        <v>0</v>
      </c>
    </row>
    <row r="57" spans="1:11" ht="12.75" customHeight="1" x14ac:dyDescent="0.25">
      <c r="A57" s="172" t="s">
        <v>241</v>
      </c>
      <c r="B57" s="172"/>
      <c r="C57" s="172"/>
      <c r="D57" s="172"/>
      <c r="E57" s="172"/>
      <c r="F57" s="172"/>
      <c r="G57" s="134">
        <v>50</v>
      </c>
      <c r="H57" s="169">
        <v>0</v>
      </c>
      <c r="I57" s="169">
        <v>0</v>
      </c>
      <c r="J57" s="169">
        <v>0</v>
      </c>
      <c r="K57" s="169">
        <v>0</v>
      </c>
    </row>
    <row r="58" spans="1:11" ht="24.6" customHeight="1" x14ac:dyDescent="0.25">
      <c r="A58" s="172" t="s">
        <v>242</v>
      </c>
      <c r="B58" s="172"/>
      <c r="C58" s="172"/>
      <c r="D58" s="172"/>
      <c r="E58" s="172"/>
      <c r="F58" s="172"/>
      <c r="G58" s="134">
        <v>51</v>
      </c>
      <c r="H58" s="169">
        <v>0</v>
      </c>
      <c r="I58" s="169">
        <v>0</v>
      </c>
      <c r="J58" s="169">
        <v>0</v>
      </c>
      <c r="K58" s="169">
        <v>0</v>
      </c>
    </row>
    <row r="59" spans="1:11" ht="12.75" customHeight="1" x14ac:dyDescent="0.25">
      <c r="A59" s="172" t="s">
        <v>243</v>
      </c>
      <c r="B59" s="172"/>
      <c r="C59" s="172"/>
      <c r="D59" s="172"/>
      <c r="E59" s="172"/>
      <c r="F59" s="172"/>
      <c r="G59" s="134">
        <v>52</v>
      </c>
      <c r="H59" s="169">
        <v>0</v>
      </c>
      <c r="I59" s="169">
        <v>0</v>
      </c>
      <c r="J59" s="169">
        <v>0</v>
      </c>
      <c r="K59" s="169">
        <v>0</v>
      </c>
    </row>
    <row r="60" spans="1:11" ht="12.75" customHeight="1" x14ac:dyDescent="0.25">
      <c r="A60" s="167" t="s">
        <v>244</v>
      </c>
      <c r="B60" s="167"/>
      <c r="C60" s="167"/>
      <c r="D60" s="167"/>
      <c r="E60" s="167"/>
      <c r="F60" s="167"/>
      <c r="G60" s="137">
        <v>53</v>
      </c>
      <c r="H60" s="168">
        <f>H8+H37+H56+H57</f>
        <v>43605174</v>
      </c>
      <c r="I60" s="168">
        <f t="shared" ref="I60:K60" si="0">I8+I37+I56+I57</f>
        <v>43605174</v>
      </c>
      <c r="J60" s="168">
        <f t="shared" si="0"/>
        <v>45491027</v>
      </c>
      <c r="K60" s="168">
        <f t="shared" si="0"/>
        <v>45491027</v>
      </c>
    </row>
    <row r="61" spans="1:11" ht="12.75" customHeight="1" x14ac:dyDescent="0.25">
      <c r="A61" s="167" t="s">
        <v>245</v>
      </c>
      <c r="B61" s="167"/>
      <c r="C61" s="167"/>
      <c r="D61" s="167"/>
      <c r="E61" s="167"/>
      <c r="F61" s="167"/>
      <c r="G61" s="137">
        <v>54</v>
      </c>
      <c r="H61" s="168">
        <f>H14+H48+H58+H59</f>
        <v>43473380</v>
      </c>
      <c r="I61" s="168">
        <f t="shared" ref="I61:K61" si="1">I14+I48+I58+I59</f>
        <v>43473380</v>
      </c>
      <c r="J61" s="168">
        <f t="shared" si="1"/>
        <v>44224971</v>
      </c>
      <c r="K61" s="168">
        <f t="shared" si="1"/>
        <v>44224971</v>
      </c>
    </row>
    <row r="62" spans="1:11" ht="12.75" customHeight="1" x14ac:dyDescent="0.25">
      <c r="A62" s="167" t="s">
        <v>246</v>
      </c>
      <c r="B62" s="167"/>
      <c r="C62" s="167"/>
      <c r="D62" s="167"/>
      <c r="E62" s="167"/>
      <c r="F62" s="167"/>
      <c r="G62" s="137">
        <v>55</v>
      </c>
      <c r="H62" s="168">
        <f>H60-H61</f>
        <v>131794</v>
      </c>
      <c r="I62" s="168">
        <f t="shared" ref="I62:K62" si="2">I60-I61</f>
        <v>131794</v>
      </c>
      <c r="J62" s="168">
        <f t="shared" si="2"/>
        <v>1266056</v>
      </c>
      <c r="K62" s="168">
        <f t="shared" si="2"/>
        <v>1266056</v>
      </c>
    </row>
    <row r="63" spans="1:11" ht="12.75" customHeight="1" x14ac:dyDescent="0.25">
      <c r="A63" s="173" t="s">
        <v>247</v>
      </c>
      <c r="B63" s="173"/>
      <c r="C63" s="173"/>
      <c r="D63" s="173"/>
      <c r="E63" s="173"/>
      <c r="F63" s="173"/>
      <c r="G63" s="137">
        <v>56</v>
      </c>
      <c r="H63" s="168">
        <f>+IF((H60-H61)&gt;0,(H60-H61),0)</f>
        <v>131794</v>
      </c>
      <c r="I63" s="168">
        <f t="shared" ref="I63:K63" si="3">+IF((I60-I61)&gt;0,(I60-I61),0)</f>
        <v>131794</v>
      </c>
      <c r="J63" s="168">
        <f t="shared" si="3"/>
        <v>1266056</v>
      </c>
      <c r="K63" s="168">
        <f t="shared" si="3"/>
        <v>1266056</v>
      </c>
    </row>
    <row r="64" spans="1:11" ht="12.75" customHeight="1" x14ac:dyDescent="0.25">
      <c r="A64" s="173" t="s">
        <v>248</v>
      </c>
      <c r="B64" s="173"/>
      <c r="C64" s="173"/>
      <c r="D64" s="173"/>
      <c r="E64" s="173"/>
      <c r="F64" s="173"/>
      <c r="G64" s="137">
        <v>57</v>
      </c>
      <c r="H64" s="168">
        <f>+IF((H60-H61)&lt;0,(H60-H61),0)</f>
        <v>0</v>
      </c>
      <c r="I64" s="168">
        <f t="shared" ref="I64:K64" si="4">+IF((I60-I61)&lt;0,(I60-I61),0)</f>
        <v>0</v>
      </c>
      <c r="J64" s="168">
        <f t="shared" si="4"/>
        <v>0</v>
      </c>
      <c r="K64" s="168">
        <f t="shared" si="4"/>
        <v>0</v>
      </c>
    </row>
    <row r="65" spans="1:11" ht="12.75" customHeight="1" x14ac:dyDescent="0.25">
      <c r="A65" s="172" t="s">
        <v>249</v>
      </c>
      <c r="B65" s="172"/>
      <c r="C65" s="172"/>
      <c r="D65" s="172"/>
      <c r="E65" s="172"/>
      <c r="F65" s="172"/>
      <c r="G65" s="134">
        <v>58</v>
      </c>
      <c r="H65" s="169">
        <v>40086</v>
      </c>
      <c r="I65" s="169">
        <v>40086</v>
      </c>
      <c r="J65" s="169">
        <v>223600</v>
      </c>
      <c r="K65" s="169">
        <v>223600</v>
      </c>
    </row>
    <row r="66" spans="1:11" ht="12.75" customHeight="1" x14ac:dyDescent="0.25">
      <c r="A66" s="167" t="s">
        <v>250</v>
      </c>
      <c r="B66" s="167"/>
      <c r="C66" s="167"/>
      <c r="D66" s="167"/>
      <c r="E66" s="167"/>
      <c r="F66" s="167"/>
      <c r="G66" s="137">
        <v>59</v>
      </c>
      <c r="H66" s="168">
        <f>H62-H65</f>
        <v>91708</v>
      </c>
      <c r="I66" s="168">
        <f t="shared" ref="I66:K66" si="5">I62-I65</f>
        <v>91708</v>
      </c>
      <c r="J66" s="168">
        <f t="shared" si="5"/>
        <v>1042456</v>
      </c>
      <c r="K66" s="168">
        <f t="shared" si="5"/>
        <v>1042456</v>
      </c>
    </row>
    <row r="67" spans="1:11" ht="12.75" customHeight="1" x14ac:dyDescent="0.25">
      <c r="A67" s="173" t="s">
        <v>251</v>
      </c>
      <c r="B67" s="173"/>
      <c r="C67" s="173"/>
      <c r="D67" s="173"/>
      <c r="E67" s="173"/>
      <c r="F67" s="173"/>
      <c r="G67" s="137">
        <v>60</v>
      </c>
      <c r="H67" s="168">
        <f>+IF((H62-H65)&gt;0,(H62-H65),0)</f>
        <v>91708</v>
      </c>
      <c r="I67" s="168">
        <f t="shared" ref="I67:K67" si="6">+IF((I62-I65)&gt;0,(I62-I65),0)</f>
        <v>91708</v>
      </c>
      <c r="J67" s="168">
        <f t="shared" si="6"/>
        <v>1042456</v>
      </c>
      <c r="K67" s="168">
        <f t="shared" si="6"/>
        <v>1042456</v>
      </c>
    </row>
    <row r="68" spans="1:11" ht="12.75" customHeight="1" x14ac:dyDescent="0.25">
      <c r="A68" s="173" t="s">
        <v>252</v>
      </c>
      <c r="B68" s="173"/>
      <c r="C68" s="173"/>
      <c r="D68" s="173"/>
      <c r="E68" s="173"/>
      <c r="F68" s="173"/>
      <c r="G68" s="137">
        <v>61</v>
      </c>
      <c r="H68" s="168">
        <f>+IF((H62-H65)&lt;0,(H62-H65),0)</f>
        <v>0</v>
      </c>
      <c r="I68" s="168">
        <f t="shared" ref="I68:K68" si="7">+IF((I62-I65)&lt;0,(I62-I65),0)</f>
        <v>0</v>
      </c>
      <c r="J68" s="168">
        <f t="shared" si="7"/>
        <v>0</v>
      </c>
      <c r="K68" s="168">
        <f t="shared" si="7"/>
        <v>0</v>
      </c>
    </row>
    <row r="69" spans="1:11" x14ac:dyDescent="0.25">
      <c r="A69" s="174" t="s">
        <v>253</v>
      </c>
      <c r="B69" s="174"/>
      <c r="C69" s="174"/>
      <c r="D69" s="174"/>
      <c r="E69" s="174"/>
      <c r="F69" s="174"/>
      <c r="G69" s="175"/>
      <c r="H69" s="175"/>
      <c r="I69" s="175"/>
      <c r="J69" s="176"/>
      <c r="K69" s="176"/>
    </row>
    <row r="70" spans="1:11" ht="22.2" customHeight="1" x14ac:dyDescent="0.25">
      <c r="A70" s="167" t="s">
        <v>254</v>
      </c>
      <c r="B70" s="167"/>
      <c r="C70" s="167"/>
      <c r="D70" s="167"/>
      <c r="E70" s="167"/>
      <c r="F70" s="167"/>
      <c r="G70" s="137">
        <v>62</v>
      </c>
      <c r="H70" s="168">
        <f>H71-H72</f>
        <v>0</v>
      </c>
      <c r="I70" s="168">
        <f>I71-I72</f>
        <v>0</v>
      </c>
      <c r="J70" s="168">
        <f>J71-J72</f>
        <v>0</v>
      </c>
      <c r="K70" s="168">
        <f>K71-K72</f>
        <v>0</v>
      </c>
    </row>
    <row r="71" spans="1:11" ht="12.75" customHeight="1" x14ac:dyDescent="0.25">
      <c r="A71" s="171" t="s">
        <v>255</v>
      </c>
      <c r="B71" s="171"/>
      <c r="C71" s="171"/>
      <c r="D71" s="171"/>
      <c r="E71" s="171"/>
      <c r="F71" s="171"/>
      <c r="G71" s="134">
        <v>63</v>
      </c>
      <c r="H71" s="169">
        <v>0</v>
      </c>
      <c r="I71" s="169">
        <v>0</v>
      </c>
      <c r="J71" s="169">
        <v>0</v>
      </c>
      <c r="K71" s="169">
        <v>0</v>
      </c>
    </row>
    <row r="72" spans="1:11" ht="12.75" customHeight="1" x14ac:dyDescent="0.25">
      <c r="A72" s="171" t="s">
        <v>256</v>
      </c>
      <c r="B72" s="171"/>
      <c r="C72" s="171"/>
      <c r="D72" s="171"/>
      <c r="E72" s="171"/>
      <c r="F72" s="171"/>
      <c r="G72" s="134">
        <v>64</v>
      </c>
      <c r="H72" s="169">
        <v>0</v>
      </c>
      <c r="I72" s="169">
        <v>0</v>
      </c>
      <c r="J72" s="169">
        <v>0</v>
      </c>
      <c r="K72" s="169">
        <v>0</v>
      </c>
    </row>
    <row r="73" spans="1:11" ht="12.75" customHeight="1" x14ac:dyDescent="0.25">
      <c r="A73" s="172" t="s">
        <v>257</v>
      </c>
      <c r="B73" s="172"/>
      <c r="C73" s="172"/>
      <c r="D73" s="172"/>
      <c r="E73" s="172"/>
      <c r="F73" s="172"/>
      <c r="G73" s="134">
        <v>65</v>
      </c>
      <c r="H73" s="169">
        <v>0</v>
      </c>
      <c r="I73" s="169">
        <v>0</v>
      </c>
      <c r="J73" s="169">
        <v>0</v>
      </c>
      <c r="K73" s="169">
        <v>0</v>
      </c>
    </row>
    <row r="74" spans="1:11" ht="12.75" customHeight="1" x14ac:dyDescent="0.25">
      <c r="A74" s="173" t="s">
        <v>258</v>
      </c>
      <c r="B74" s="173"/>
      <c r="C74" s="173"/>
      <c r="D74" s="173"/>
      <c r="E74" s="173"/>
      <c r="F74" s="173"/>
      <c r="G74" s="137">
        <v>66</v>
      </c>
      <c r="H74" s="177">
        <v>0</v>
      </c>
      <c r="I74" s="177">
        <v>0</v>
      </c>
      <c r="J74" s="177">
        <v>0</v>
      </c>
      <c r="K74" s="177">
        <v>0</v>
      </c>
    </row>
    <row r="75" spans="1:11" ht="12.75" customHeight="1" x14ac:dyDescent="0.25">
      <c r="A75" s="173" t="s">
        <v>259</v>
      </c>
      <c r="B75" s="173"/>
      <c r="C75" s="173"/>
      <c r="D75" s="173"/>
      <c r="E75" s="173"/>
      <c r="F75" s="173"/>
      <c r="G75" s="137">
        <v>67</v>
      </c>
      <c r="H75" s="177">
        <v>0</v>
      </c>
      <c r="I75" s="177">
        <v>0</v>
      </c>
      <c r="J75" s="177">
        <v>0</v>
      </c>
      <c r="K75" s="177">
        <v>0</v>
      </c>
    </row>
    <row r="76" spans="1:11" x14ac:dyDescent="0.25">
      <c r="A76" s="174" t="s">
        <v>260</v>
      </c>
      <c r="B76" s="174"/>
      <c r="C76" s="174"/>
      <c r="D76" s="174"/>
      <c r="E76" s="174"/>
      <c r="F76" s="174"/>
      <c r="G76" s="175"/>
      <c r="H76" s="175"/>
      <c r="I76" s="175"/>
      <c r="J76" s="176"/>
      <c r="K76" s="176"/>
    </row>
    <row r="77" spans="1:11" ht="12.75" customHeight="1" x14ac:dyDescent="0.25">
      <c r="A77" s="167" t="s">
        <v>261</v>
      </c>
      <c r="B77" s="167"/>
      <c r="C77" s="167"/>
      <c r="D77" s="167"/>
      <c r="E77" s="167"/>
      <c r="F77" s="167"/>
      <c r="G77" s="137">
        <v>68</v>
      </c>
      <c r="H77" s="177">
        <v>0</v>
      </c>
      <c r="I77" s="177">
        <v>0</v>
      </c>
      <c r="J77" s="177">
        <v>0</v>
      </c>
      <c r="K77" s="177">
        <v>0</v>
      </c>
    </row>
    <row r="78" spans="1:11" ht="12.75" customHeight="1" x14ac:dyDescent="0.25">
      <c r="A78" s="178" t="s">
        <v>262</v>
      </c>
      <c r="B78" s="178"/>
      <c r="C78" s="178"/>
      <c r="D78" s="178"/>
      <c r="E78" s="178"/>
      <c r="F78" s="178"/>
      <c r="G78" s="145">
        <v>69</v>
      </c>
      <c r="H78" s="179">
        <v>0</v>
      </c>
      <c r="I78" s="179">
        <v>0</v>
      </c>
      <c r="J78" s="179">
        <v>0</v>
      </c>
      <c r="K78" s="179">
        <v>0</v>
      </c>
    </row>
    <row r="79" spans="1:11" ht="12.75" customHeight="1" x14ac:dyDescent="0.25">
      <c r="A79" s="178" t="s">
        <v>263</v>
      </c>
      <c r="B79" s="178"/>
      <c r="C79" s="178"/>
      <c r="D79" s="178"/>
      <c r="E79" s="178"/>
      <c r="F79" s="178"/>
      <c r="G79" s="145">
        <v>70</v>
      </c>
      <c r="H79" s="179">
        <v>0</v>
      </c>
      <c r="I79" s="179">
        <v>0</v>
      </c>
      <c r="J79" s="179">
        <v>0</v>
      </c>
      <c r="K79" s="179">
        <v>0</v>
      </c>
    </row>
    <row r="80" spans="1:11" ht="12.75" customHeight="1" x14ac:dyDescent="0.25">
      <c r="A80" s="167" t="s">
        <v>264</v>
      </c>
      <c r="B80" s="167"/>
      <c r="C80" s="167"/>
      <c r="D80" s="167"/>
      <c r="E80" s="167"/>
      <c r="F80" s="167"/>
      <c r="G80" s="137">
        <v>71</v>
      </c>
      <c r="H80" s="177">
        <v>0</v>
      </c>
      <c r="I80" s="177">
        <v>0</v>
      </c>
      <c r="J80" s="177">
        <v>0</v>
      </c>
      <c r="K80" s="177">
        <v>0</v>
      </c>
    </row>
    <row r="81" spans="1:11" ht="12.75" customHeight="1" x14ac:dyDescent="0.25">
      <c r="A81" s="167" t="s">
        <v>265</v>
      </c>
      <c r="B81" s="167"/>
      <c r="C81" s="167"/>
      <c r="D81" s="167"/>
      <c r="E81" s="167"/>
      <c r="F81" s="167"/>
      <c r="G81" s="137">
        <v>72</v>
      </c>
      <c r="H81" s="177">
        <v>0</v>
      </c>
      <c r="I81" s="177">
        <v>0</v>
      </c>
      <c r="J81" s="177">
        <v>0</v>
      </c>
      <c r="K81" s="177">
        <v>0</v>
      </c>
    </row>
    <row r="82" spans="1:11" ht="12.75" customHeight="1" x14ac:dyDescent="0.25">
      <c r="A82" s="173" t="s">
        <v>266</v>
      </c>
      <c r="B82" s="173"/>
      <c r="C82" s="173"/>
      <c r="D82" s="173"/>
      <c r="E82" s="173"/>
      <c r="F82" s="173"/>
      <c r="G82" s="137">
        <v>73</v>
      </c>
      <c r="H82" s="177">
        <v>0</v>
      </c>
      <c r="I82" s="177">
        <v>0</v>
      </c>
      <c r="J82" s="177">
        <v>0</v>
      </c>
      <c r="K82" s="177">
        <v>0</v>
      </c>
    </row>
    <row r="83" spans="1:11" ht="12.75" customHeight="1" x14ac:dyDescent="0.25">
      <c r="A83" s="173" t="s">
        <v>267</v>
      </c>
      <c r="B83" s="173"/>
      <c r="C83" s="173"/>
      <c r="D83" s="173"/>
      <c r="E83" s="173"/>
      <c r="F83" s="173"/>
      <c r="G83" s="137">
        <v>74</v>
      </c>
      <c r="H83" s="177">
        <v>0</v>
      </c>
      <c r="I83" s="177">
        <v>0</v>
      </c>
      <c r="J83" s="177">
        <v>0</v>
      </c>
      <c r="K83" s="177">
        <v>0</v>
      </c>
    </row>
    <row r="84" spans="1:11" x14ac:dyDescent="0.25">
      <c r="A84" s="174" t="s">
        <v>268</v>
      </c>
      <c r="B84" s="174"/>
      <c r="C84" s="174"/>
      <c r="D84" s="174"/>
      <c r="E84" s="174"/>
      <c r="F84" s="174"/>
      <c r="G84" s="175"/>
      <c r="H84" s="175"/>
      <c r="I84" s="175"/>
      <c r="J84" s="176"/>
      <c r="K84" s="176"/>
    </row>
    <row r="85" spans="1:11" ht="12.75" customHeight="1" x14ac:dyDescent="0.25">
      <c r="A85" s="180" t="s">
        <v>269</v>
      </c>
      <c r="B85" s="180"/>
      <c r="C85" s="180"/>
      <c r="D85" s="180"/>
      <c r="E85" s="180"/>
      <c r="F85" s="180"/>
      <c r="G85" s="137">
        <v>75</v>
      </c>
      <c r="H85" s="181">
        <f>H86+H87</f>
        <v>91708</v>
      </c>
      <c r="I85" s="181">
        <f>I86+I87</f>
        <v>91708</v>
      </c>
      <c r="J85" s="181">
        <f>J86+J87</f>
        <v>1042456</v>
      </c>
      <c r="K85" s="181">
        <f>K86+K87</f>
        <v>1042456</v>
      </c>
    </row>
    <row r="86" spans="1:11" ht="12.75" customHeight="1" x14ac:dyDescent="0.25">
      <c r="A86" s="182" t="s">
        <v>270</v>
      </c>
      <c r="B86" s="182"/>
      <c r="C86" s="182"/>
      <c r="D86" s="182"/>
      <c r="E86" s="182"/>
      <c r="F86" s="182"/>
      <c r="G86" s="134">
        <v>76</v>
      </c>
      <c r="H86" s="183">
        <v>91708</v>
      </c>
      <c r="I86" s="183">
        <v>91708</v>
      </c>
      <c r="J86" s="183">
        <v>1042456</v>
      </c>
      <c r="K86" s="183">
        <v>1042456</v>
      </c>
    </row>
    <row r="87" spans="1:11" ht="12.75" customHeight="1" x14ac:dyDescent="0.25">
      <c r="A87" s="182" t="s">
        <v>271</v>
      </c>
      <c r="B87" s="182"/>
      <c r="C87" s="182"/>
      <c r="D87" s="182"/>
      <c r="E87" s="182"/>
      <c r="F87" s="182"/>
      <c r="G87" s="134">
        <v>77</v>
      </c>
      <c r="H87" s="183">
        <v>0</v>
      </c>
      <c r="I87" s="183">
        <v>0</v>
      </c>
      <c r="J87" s="183">
        <v>0</v>
      </c>
      <c r="K87" s="183">
        <v>0</v>
      </c>
    </row>
    <row r="88" spans="1:11" x14ac:dyDescent="0.25">
      <c r="A88" s="184" t="s">
        <v>272</v>
      </c>
      <c r="B88" s="184"/>
      <c r="C88" s="184"/>
      <c r="D88" s="184"/>
      <c r="E88" s="184"/>
      <c r="F88" s="184"/>
      <c r="G88" s="185"/>
      <c r="H88" s="185"/>
      <c r="I88" s="185"/>
      <c r="J88" s="176"/>
      <c r="K88" s="176"/>
    </row>
    <row r="89" spans="1:11" ht="12.75" customHeight="1" x14ac:dyDescent="0.25">
      <c r="A89" s="133" t="s">
        <v>273</v>
      </c>
      <c r="B89" s="133"/>
      <c r="C89" s="133"/>
      <c r="D89" s="133"/>
      <c r="E89" s="133"/>
      <c r="F89" s="133"/>
      <c r="G89" s="134">
        <v>78</v>
      </c>
      <c r="H89" s="183">
        <v>91708</v>
      </c>
      <c r="I89" s="183">
        <v>91708</v>
      </c>
      <c r="J89" s="183">
        <v>1042456</v>
      </c>
      <c r="K89" s="183">
        <v>1042456</v>
      </c>
    </row>
    <row r="90" spans="1:11" ht="24" customHeight="1" x14ac:dyDescent="0.25">
      <c r="A90" s="136" t="s">
        <v>274</v>
      </c>
      <c r="B90" s="136"/>
      <c r="C90" s="136"/>
      <c r="D90" s="136"/>
      <c r="E90" s="136"/>
      <c r="F90" s="136"/>
      <c r="G90" s="137">
        <v>79</v>
      </c>
      <c r="H90" s="186">
        <f>H91+H98</f>
        <v>1904</v>
      </c>
      <c r="I90" s="186">
        <f>I91+I98</f>
        <v>1904</v>
      </c>
      <c r="J90" s="186">
        <f t="shared" ref="J90:K90" si="8">J91+J98</f>
        <v>0</v>
      </c>
      <c r="K90" s="186">
        <f t="shared" si="8"/>
        <v>0</v>
      </c>
    </row>
    <row r="91" spans="1:11" ht="24" customHeight="1" x14ac:dyDescent="0.25">
      <c r="A91" s="187" t="s">
        <v>275</v>
      </c>
      <c r="B91" s="187"/>
      <c r="C91" s="187"/>
      <c r="D91" s="187"/>
      <c r="E91" s="187"/>
      <c r="F91" s="187"/>
      <c r="G91" s="137">
        <v>80</v>
      </c>
      <c r="H91" s="186">
        <f>SUM(H92:H96)</f>
        <v>0</v>
      </c>
      <c r="I91" s="186">
        <f>SUM(I92:I96)</f>
        <v>0</v>
      </c>
      <c r="J91" s="186">
        <f>SUM(J92:J96)</f>
        <v>0</v>
      </c>
      <c r="K91" s="186">
        <f>SUM(K92:K96)</f>
        <v>0</v>
      </c>
    </row>
    <row r="92" spans="1:11" ht="25.5" customHeight="1" x14ac:dyDescent="0.25">
      <c r="A92" s="171" t="s">
        <v>276</v>
      </c>
      <c r="B92" s="171"/>
      <c r="C92" s="171"/>
      <c r="D92" s="171"/>
      <c r="E92" s="171"/>
      <c r="F92" s="171"/>
      <c r="G92" s="134">
        <v>81</v>
      </c>
      <c r="H92" s="183">
        <v>0</v>
      </c>
      <c r="I92" s="183">
        <v>0</v>
      </c>
      <c r="J92" s="183">
        <v>0</v>
      </c>
      <c r="K92" s="183">
        <v>0</v>
      </c>
    </row>
    <row r="93" spans="1:11" ht="38.25" customHeight="1" x14ac:dyDescent="0.25">
      <c r="A93" s="171" t="s">
        <v>277</v>
      </c>
      <c r="B93" s="171"/>
      <c r="C93" s="171"/>
      <c r="D93" s="171"/>
      <c r="E93" s="171"/>
      <c r="F93" s="171"/>
      <c r="G93" s="134">
        <v>82</v>
      </c>
      <c r="H93" s="183">
        <v>0</v>
      </c>
      <c r="I93" s="183">
        <v>0</v>
      </c>
      <c r="J93" s="183">
        <v>0</v>
      </c>
      <c r="K93" s="183">
        <v>0</v>
      </c>
    </row>
    <row r="94" spans="1:11" ht="38.25" customHeight="1" x14ac:dyDescent="0.25">
      <c r="A94" s="171" t="s">
        <v>278</v>
      </c>
      <c r="B94" s="171"/>
      <c r="C94" s="171"/>
      <c r="D94" s="171"/>
      <c r="E94" s="171"/>
      <c r="F94" s="171"/>
      <c r="G94" s="134">
        <v>83</v>
      </c>
      <c r="H94" s="183">
        <v>0</v>
      </c>
      <c r="I94" s="183">
        <v>0</v>
      </c>
      <c r="J94" s="183">
        <v>0</v>
      </c>
      <c r="K94" s="183">
        <v>0</v>
      </c>
    </row>
    <row r="95" spans="1:11" x14ac:dyDescent="0.25">
      <c r="A95" s="171" t="s">
        <v>279</v>
      </c>
      <c r="B95" s="171"/>
      <c r="C95" s="171"/>
      <c r="D95" s="171"/>
      <c r="E95" s="171"/>
      <c r="F95" s="171"/>
      <c r="G95" s="134">
        <v>84</v>
      </c>
      <c r="H95" s="183">
        <v>0</v>
      </c>
      <c r="I95" s="183">
        <v>0</v>
      </c>
      <c r="J95" s="183">
        <v>0</v>
      </c>
      <c r="K95" s="183">
        <v>0</v>
      </c>
    </row>
    <row r="96" spans="1:11" x14ac:dyDescent="0.25">
      <c r="A96" s="171" t="s">
        <v>280</v>
      </c>
      <c r="B96" s="171"/>
      <c r="C96" s="171"/>
      <c r="D96" s="171"/>
      <c r="E96" s="171"/>
      <c r="F96" s="171"/>
      <c r="G96" s="134">
        <v>85</v>
      </c>
      <c r="H96" s="183">
        <v>0</v>
      </c>
      <c r="I96" s="183">
        <v>0</v>
      </c>
      <c r="J96" s="183">
        <v>0</v>
      </c>
      <c r="K96" s="183">
        <v>0</v>
      </c>
    </row>
    <row r="97" spans="1:11" ht="26.25" customHeight="1" x14ac:dyDescent="0.25">
      <c r="A97" s="171" t="s">
        <v>281</v>
      </c>
      <c r="B97" s="171"/>
      <c r="C97" s="171"/>
      <c r="D97" s="171"/>
      <c r="E97" s="171"/>
      <c r="F97" s="171"/>
      <c r="G97" s="134">
        <v>86</v>
      </c>
      <c r="H97" s="183">
        <v>0</v>
      </c>
      <c r="I97" s="183">
        <v>0</v>
      </c>
      <c r="J97" s="183">
        <v>0</v>
      </c>
      <c r="K97" s="183">
        <v>0</v>
      </c>
    </row>
    <row r="98" spans="1:11" ht="25.5" customHeight="1" x14ac:dyDescent="0.25">
      <c r="A98" s="187" t="s">
        <v>282</v>
      </c>
      <c r="B98" s="187"/>
      <c r="C98" s="187"/>
      <c r="D98" s="187"/>
      <c r="E98" s="187"/>
      <c r="F98" s="187"/>
      <c r="G98" s="137">
        <v>87</v>
      </c>
      <c r="H98" s="186">
        <f>SUM(H99:H107)</f>
        <v>1904</v>
      </c>
      <c r="I98" s="186">
        <f>SUM(I99:I107)</f>
        <v>1904</v>
      </c>
      <c r="J98" s="186">
        <f>SUM(J99:J107)</f>
        <v>0</v>
      </c>
      <c r="K98" s="186">
        <f>SUM(K99:K107)</f>
        <v>0</v>
      </c>
    </row>
    <row r="99" spans="1:11" x14ac:dyDescent="0.25">
      <c r="A99" s="188" t="s">
        <v>283</v>
      </c>
      <c r="B99" s="188"/>
      <c r="C99" s="188"/>
      <c r="D99" s="188"/>
      <c r="E99" s="188"/>
      <c r="F99" s="188"/>
      <c r="G99" s="134">
        <v>88</v>
      </c>
      <c r="H99" s="183">
        <v>1904</v>
      </c>
      <c r="I99" s="183">
        <v>1904</v>
      </c>
      <c r="J99" s="183">
        <v>0</v>
      </c>
      <c r="K99" s="183">
        <v>0</v>
      </c>
    </row>
    <row r="100" spans="1:11" x14ac:dyDescent="0.25">
      <c r="A100" s="188" t="s">
        <v>284</v>
      </c>
      <c r="B100" s="188"/>
      <c r="C100" s="188"/>
      <c r="D100" s="188"/>
      <c r="E100" s="188"/>
      <c r="F100" s="188"/>
      <c r="G100" s="134">
        <v>89</v>
      </c>
      <c r="H100" s="183">
        <v>0</v>
      </c>
      <c r="I100" s="183">
        <v>0</v>
      </c>
      <c r="J100" s="183">
        <v>0</v>
      </c>
      <c r="K100" s="183">
        <v>0</v>
      </c>
    </row>
    <row r="101" spans="1:11" ht="36" customHeight="1" x14ac:dyDescent="0.25">
      <c r="A101" s="171" t="s">
        <v>285</v>
      </c>
      <c r="B101" s="171"/>
      <c r="C101" s="171"/>
      <c r="D101" s="171"/>
      <c r="E101" s="171"/>
      <c r="F101" s="171"/>
      <c r="G101" s="134">
        <v>90</v>
      </c>
      <c r="H101" s="183">
        <v>0</v>
      </c>
      <c r="I101" s="183">
        <v>0</v>
      </c>
      <c r="J101" s="183">
        <v>0</v>
      </c>
      <c r="K101" s="183">
        <v>0</v>
      </c>
    </row>
    <row r="102" spans="1:11" ht="22.2" customHeight="1" x14ac:dyDescent="0.25">
      <c r="A102" s="188" t="s">
        <v>286</v>
      </c>
      <c r="B102" s="188"/>
      <c r="C102" s="188"/>
      <c r="D102" s="188"/>
      <c r="E102" s="188"/>
      <c r="F102" s="188"/>
      <c r="G102" s="134">
        <v>91</v>
      </c>
      <c r="H102" s="183">
        <v>0</v>
      </c>
      <c r="I102" s="183">
        <v>0</v>
      </c>
      <c r="J102" s="183">
        <v>0</v>
      </c>
      <c r="K102" s="183">
        <v>0</v>
      </c>
    </row>
    <row r="103" spans="1:11" ht="22.2" customHeight="1" x14ac:dyDescent="0.25">
      <c r="A103" s="188" t="s">
        <v>287</v>
      </c>
      <c r="B103" s="188"/>
      <c r="C103" s="188"/>
      <c r="D103" s="188"/>
      <c r="E103" s="188"/>
      <c r="F103" s="188"/>
      <c r="G103" s="134">
        <v>92</v>
      </c>
      <c r="H103" s="183">
        <v>0</v>
      </c>
      <c r="I103" s="183">
        <v>0</v>
      </c>
      <c r="J103" s="183">
        <v>0</v>
      </c>
      <c r="K103" s="183">
        <v>0</v>
      </c>
    </row>
    <row r="104" spans="1:11" ht="22.2" customHeight="1" x14ac:dyDescent="0.25">
      <c r="A104" s="188" t="s">
        <v>288</v>
      </c>
      <c r="B104" s="188"/>
      <c r="C104" s="188"/>
      <c r="D104" s="188"/>
      <c r="E104" s="188"/>
      <c r="F104" s="188"/>
      <c r="G104" s="134">
        <v>93</v>
      </c>
      <c r="H104" s="183">
        <v>0</v>
      </c>
      <c r="I104" s="183">
        <v>0</v>
      </c>
      <c r="J104" s="183">
        <v>0</v>
      </c>
      <c r="K104" s="183">
        <v>0</v>
      </c>
    </row>
    <row r="105" spans="1:11" ht="12.75" customHeight="1" x14ac:dyDescent="0.25">
      <c r="A105" s="171" t="s">
        <v>289</v>
      </c>
      <c r="B105" s="171"/>
      <c r="C105" s="171"/>
      <c r="D105" s="171"/>
      <c r="E105" s="171"/>
      <c r="F105" s="171"/>
      <c r="G105" s="134">
        <v>94</v>
      </c>
      <c r="H105" s="183">
        <v>0</v>
      </c>
      <c r="I105" s="183">
        <v>0</v>
      </c>
      <c r="J105" s="183">
        <v>0</v>
      </c>
      <c r="K105" s="183">
        <v>0</v>
      </c>
    </row>
    <row r="106" spans="1:11" ht="26.25" customHeight="1" x14ac:dyDescent="0.25">
      <c r="A106" s="171" t="s">
        <v>290</v>
      </c>
      <c r="B106" s="171"/>
      <c r="C106" s="171"/>
      <c r="D106" s="171"/>
      <c r="E106" s="171"/>
      <c r="F106" s="171"/>
      <c r="G106" s="134">
        <v>95</v>
      </c>
      <c r="H106" s="183">
        <v>0</v>
      </c>
      <c r="I106" s="183">
        <v>0</v>
      </c>
      <c r="J106" s="183">
        <v>0</v>
      </c>
      <c r="K106" s="183">
        <v>0</v>
      </c>
    </row>
    <row r="107" spans="1:11" x14ac:dyDescent="0.25">
      <c r="A107" s="171" t="s">
        <v>291</v>
      </c>
      <c r="B107" s="171"/>
      <c r="C107" s="171"/>
      <c r="D107" s="171"/>
      <c r="E107" s="171"/>
      <c r="F107" s="171"/>
      <c r="G107" s="134">
        <v>96</v>
      </c>
      <c r="H107" s="183">
        <v>0</v>
      </c>
      <c r="I107" s="183">
        <v>0</v>
      </c>
      <c r="J107" s="183">
        <v>0</v>
      </c>
      <c r="K107" s="183">
        <v>0</v>
      </c>
    </row>
    <row r="108" spans="1:11" ht="24.75" customHeight="1" x14ac:dyDescent="0.25">
      <c r="A108" s="171" t="s">
        <v>292</v>
      </c>
      <c r="B108" s="171"/>
      <c r="C108" s="171"/>
      <c r="D108" s="171"/>
      <c r="E108" s="171"/>
      <c r="F108" s="171"/>
      <c r="G108" s="134">
        <v>97</v>
      </c>
      <c r="H108" s="183">
        <v>0</v>
      </c>
      <c r="I108" s="183">
        <v>0</v>
      </c>
      <c r="J108" s="183">
        <v>0</v>
      </c>
      <c r="K108" s="183">
        <v>0</v>
      </c>
    </row>
    <row r="109" spans="1:11" ht="22.95" customHeight="1" x14ac:dyDescent="0.25">
      <c r="A109" s="136" t="s">
        <v>293</v>
      </c>
      <c r="B109" s="136"/>
      <c r="C109" s="136"/>
      <c r="D109" s="136"/>
      <c r="E109" s="136"/>
      <c r="F109" s="136"/>
      <c r="G109" s="137">
        <v>98</v>
      </c>
      <c r="H109" s="186">
        <f>H91+H98-H108-H97</f>
        <v>1904</v>
      </c>
      <c r="I109" s="186">
        <f>I91+I98-I108-I97</f>
        <v>1904</v>
      </c>
      <c r="J109" s="186">
        <f>J91+J98-J108-J97</f>
        <v>0</v>
      </c>
      <c r="K109" s="186">
        <f>K91+K98-K108-K97</f>
        <v>0</v>
      </c>
    </row>
    <row r="110" spans="1:11" ht="28.2" customHeight="1" x14ac:dyDescent="0.25">
      <c r="A110" s="136" t="s">
        <v>294</v>
      </c>
      <c r="B110" s="136"/>
      <c r="C110" s="136"/>
      <c r="D110" s="136"/>
      <c r="E110" s="136"/>
      <c r="F110" s="136"/>
      <c r="G110" s="137">
        <v>99</v>
      </c>
      <c r="H110" s="181">
        <f>H89+H109</f>
        <v>93612</v>
      </c>
      <c r="I110" s="181">
        <f t="shared" ref="I110:K110" si="9">I89+I109</f>
        <v>93612</v>
      </c>
      <c r="J110" s="181">
        <f t="shared" si="9"/>
        <v>1042456</v>
      </c>
      <c r="K110" s="181">
        <f t="shared" si="9"/>
        <v>1042456</v>
      </c>
    </row>
    <row r="111" spans="1:11" x14ac:dyDescent="0.25">
      <c r="A111" s="174" t="s">
        <v>295</v>
      </c>
      <c r="B111" s="174"/>
      <c r="C111" s="174"/>
      <c r="D111" s="174"/>
      <c r="E111" s="174"/>
      <c r="F111" s="174"/>
      <c r="G111" s="175"/>
      <c r="H111" s="175"/>
      <c r="I111" s="175"/>
      <c r="J111" s="176"/>
      <c r="K111" s="176"/>
    </row>
    <row r="112" spans="1:11" ht="26.4" customHeight="1" x14ac:dyDescent="0.25">
      <c r="A112" s="180" t="s">
        <v>296</v>
      </c>
      <c r="B112" s="180"/>
      <c r="C112" s="180"/>
      <c r="D112" s="180"/>
      <c r="E112" s="180"/>
      <c r="F112" s="180"/>
      <c r="G112" s="137">
        <v>100</v>
      </c>
      <c r="H112" s="181">
        <f>H113+H114</f>
        <v>93612</v>
      </c>
      <c r="I112" s="181">
        <f>I113+I114</f>
        <v>93612</v>
      </c>
      <c r="J112" s="181">
        <f>J113+J114</f>
        <v>1042456</v>
      </c>
      <c r="K112" s="181">
        <f>K113+K114</f>
        <v>1042456</v>
      </c>
    </row>
    <row r="113" spans="1:11" ht="12.75" customHeight="1" x14ac:dyDescent="0.25">
      <c r="A113" s="182" t="s">
        <v>297</v>
      </c>
      <c r="B113" s="182"/>
      <c r="C113" s="182"/>
      <c r="D113" s="182"/>
      <c r="E113" s="182"/>
      <c r="F113" s="182"/>
      <c r="G113" s="134">
        <v>101</v>
      </c>
      <c r="H113" s="183">
        <v>93612</v>
      </c>
      <c r="I113" s="183">
        <v>93612</v>
      </c>
      <c r="J113" s="183">
        <v>1042456</v>
      </c>
      <c r="K113" s="183">
        <v>1042456</v>
      </c>
    </row>
    <row r="114" spans="1:11" ht="12.75" customHeight="1" x14ac:dyDescent="0.25">
      <c r="A114" s="182" t="s">
        <v>298</v>
      </c>
      <c r="B114" s="182"/>
      <c r="C114" s="182"/>
      <c r="D114" s="182"/>
      <c r="E114" s="182"/>
      <c r="F114" s="182"/>
      <c r="G114" s="134">
        <v>102</v>
      </c>
      <c r="H114" s="183">
        <v>0</v>
      </c>
      <c r="I114" s="183">
        <v>0</v>
      </c>
      <c r="J114" s="183">
        <v>0</v>
      </c>
      <c r="K114" s="183">
        <v>0</v>
      </c>
    </row>
  </sheetData>
  <mergeCells count="116">
    <mergeCell ref="A109:F109"/>
    <mergeCell ref="A110:F110"/>
    <mergeCell ref="A111:K111"/>
    <mergeCell ref="A112:F112"/>
    <mergeCell ref="A113:F113"/>
    <mergeCell ref="A114:F114"/>
    <mergeCell ref="A103:F103"/>
    <mergeCell ref="A104:F104"/>
    <mergeCell ref="A105:F105"/>
    <mergeCell ref="A106:F106"/>
    <mergeCell ref="A107:F107"/>
    <mergeCell ref="A108:F108"/>
    <mergeCell ref="A97:F97"/>
    <mergeCell ref="A98:F98"/>
    <mergeCell ref="A99:F99"/>
    <mergeCell ref="A100:F100"/>
    <mergeCell ref="A101:F101"/>
    <mergeCell ref="A102:F102"/>
    <mergeCell ref="A91:F91"/>
    <mergeCell ref="A92:F92"/>
    <mergeCell ref="A93:F93"/>
    <mergeCell ref="A94:F94"/>
    <mergeCell ref="A95:F95"/>
    <mergeCell ref="A96:F96"/>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3:F13"/>
    <mergeCell ref="A14:F14"/>
    <mergeCell ref="A15:F15"/>
    <mergeCell ref="A16:F16"/>
    <mergeCell ref="A17:F17"/>
    <mergeCell ref="A18:F18"/>
    <mergeCell ref="A7:F7"/>
    <mergeCell ref="A8:F8"/>
    <mergeCell ref="A9:F9"/>
    <mergeCell ref="A10:F10"/>
    <mergeCell ref="A11:F11"/>
    <mergeCell ref="A12:F12"/>
    <mergeCell ref="A3:K3"/>
    <mergeCell ref="A4:K4"/>
    <mergeCell ref="A5:F6"/>
    <mergeCell ref="G5:G6"/>
    <mergeCell ref="H5:I5"/>
    <mergeCell ref="J5:K5"/>
    <mergeCell ref="A1:K1"/>
    <mergeCell ref="A2:K2"/>
  </mergeCells>
  <dataValidations count="3">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B5686B49-1E86-443D-B929-0C48104137C1}">
      <formula1>0</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D3AEA9C2-ACED-49CC-A2B6-69758D54EC05}">
      <formula1>999999999999</formula1>
    </dataValidation>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299C7C99-3F29-44AA-8ED3-7B2643817BDB}">
      <formula1>999999999999</formula1>
    </dataValidation>
  </dataValidations>
  <pageMargins left="0.7" right="0.7" top="0.75" bottom="0.75" header="0.3" footer="0.3"/>
  <pageSetup paperSize="9" scale="6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A367-6BA2-4A56-8197-581E07BA63F1}">
  <dimension ref="A1:I59"/>
  <sheetViews>
    <sheetView tabSelected="1" zoomScaleNormal="100" workbookViewId="0">
      <selection activeCell="O16" sqref="O16"/>
    </sheetView>
  </sheetViews>
  <sheetFormatPr defaultColWidth="9.109375" defaultRowHeight="13.2" x14ac:dyDescent="0.25"/>
  <cols>
    <col min="1" max="7" width="9.109375" style="190"/>
    <col min="8" max="9" width="30.33203125" style="209" customWidth="1"/>
    <col min="10" max="16384" width="9.109375" style="190"/>
  </cols>
  <sheetData>
    <row r="1" spans="1:9" ht="14.4" x14ac:dyDescent="0.3">
      <c r="A1" s="148" t="s">
        <v>299</v>
      </c>
      <c r="B1" s="189"/>
      <c r="C1" s="189"/>
      <c r="D1" s="189"/>
      <c r="E1" s="189"/>
      <c r="F1" s="189"/>
      <c r="G1" s="189"/>
      <c r="H1" s="189"/>
      <c r="I1" s="189"/>
    </row>
    <row r="2" spans="1:9" ht="14.4" x14ac:dyDescent="0.3">
      <c r="A2" s="152" t="s">
        <v>300</v>
      </c>
      <c r="B2" s="120"/>
      <c r="C2" s="120"/>
      <c r="D2" s="120"/>
      <c r="E2" s="120"/>
      <c r="F2" s="120"/>
      <c r="G2" s="120"/>
      <c r="H2" s="120"/>
      <c r="I2" s="120"/>
    </row>
    <row r="3" spans="1:9" ht="14.4" x14ac:dyDescent="0.3">
      <c r="A3" s="191" t="s">
        <v>185</v>
      </c>
      <c r="B3" s="192"/>
      <c r="C3" s="192"/>
      <c r="D3" s="192"/>
      <c r="E3" s="192"/>
      <c r="F3" s="192"/>
      <c r="G3" s="192"/>
      <c r="H3" s="192"/>
      <c r="I3" s="192"/>
    </row>
    <row r="4" spans="1:9" ht="14.4" x14ac:dyDescent="0.25">
      <c r="A4" s="193" t="s">
        <v>301</v>
      </c>
      <c r="B4" s="123"/>
      <c r="C4" s="123"/>
      <c r="D4" s="123"/>
      <c r="E4" s="123"/>
      <c r="F4" s="123"/>
      <c r="G4" s="123"/>
      <c r="H4" s="123"/>
      <c r="I4" s="124"/>
    </row>
    <row r="5" spans="1:9" ht="22.2" x14ac:dyDescent="0.25">
      <c r="A5" s="159" t="s">
        <v>67</v>
      </c>
      <c r="B5" s="126"/>
      <c r="C5" s="126"/>
      <c r="D5" s="126"/>
      <c r="E5" s="126"/>
      <c r="F5" s="126"/>
      <c r="G5" s="194" t="s">
        <v>187</v>
      </c>
      <c r="H5" s="163" t="s">
        <v>188</v>
      </c>
      <c r="I5" s="163" t="s">
        <v>189</v>
      </c>
    </row>
    <row r="6" spans="1:9" ht="14.4" x14ac:dyDescent="0.25">
      <c r="A6" s="195">
        <v>1</v>
      </c>
      <c r="B6" s="126"/>
      <c r="C6" s="126"/>
      <c r="D6" s="126"/>
      <c r="E6" s="126"/>
      <c r="F6" s="126"/>
      <c r="G6" s="196">
        <v>2</v>
      </c>
      <c r="H6" s="163" t="s">
        <v>302</v>
      </c>
      <c r="I6" s="163" t="s">
        <v>303</v>
      </c>
    </row>
    <row r="7" spans="1:9" x14ac:dyDescent="0.25">
      <c r="A7" s="197" t="s">
        <v>304</v>
      </c>
      <c r="B7" s="197"/>
      <c r="C7" s="197"/>
      <c r="D7" s="197"/>
      <c r="E7" s="197"/>
      <c r="F7" s="197"/>
      <c r="G7" s="197"/>
      <c r="H7" s="197"/>
      <c r="I7" s="197"/>
    </row>
    <row r="8" spans="1:9" ht="12.75" customHeight="1" x14ac:dyDescent="0.25">
      <c r="A8" s="140" t="s">
        <v>305</v>
      </c>
      <c r="B8" s="140"/>
      <c r="C8" s="140"/>
      <c r="D8" s="140"/>
      <c r="E8" s="140"/>
      <c r="F8" s="140"/>
      <c r="G8" s="198">
        <v>1</v>
      </c>
      <c r="H8" s="199">
        <v>131794</v>
      </c>
      <c r="I8" s="199">
        <v>1266056</v>
      </c>
    </row>
    <row r="9" spans="1:9" ht="12.75" customHeight="1" x14ac:dyDescent="0.25">
      <c r="A9" s="200" t="s">
        <v>306</v>
      </c>
      <c r="B9" s="200"/>
      <c r="C9" s="200"/>
      <c r="D9" s="200"/>
      <c r="E9" s="200"/>
      <c r="F9" s="200"/>
      <c r="G9" s="201">
        <v>2</v>
      </c>
      <c r="H9" s="202">
        <f>H10+H11+H12+H13+H14+H15+H16+H17</f>
        <v>595162</v>
      </c>
      <c r="I9" s="202">
        <f>I10+I11+I12+I13+I14+I15+I16+I17</f>
        <v>1742680</v>
      </c>
    </row>
    <row r="10" spans="1:9" ht="12.75" customHeight="1" x14ac:dyDescent="0.25">
      <c r="A10" s="170" t="s">
        <v>307</v>
      </c>
      <c r="B10" s="170"/>
      <c r="C10" s="170"/>
      <c r="D10" s="170"/>
      <c r="E10" s="170"/>
      <c r="F10" s="170"/>
      <c r="G10" s="198">
        <v>3</v>
      </c>
      <c r="H10" s="199">
        <v>2667402</v>
      </c>
      <c r="I10" s="199">
        <v>1962901</v>
      </c>
    </row>
    <row r="11" spans="1:9" ht="22.2" customHeight="1" x14ac:dyDescent="0.25">
      <c r="A11" s="170" t="s">
        <v>308</v>
      </c>
      <c r="B11" s="170"/>
      <c r="C11" s="170"/>
      <c r="D11" s="170"/>
      <c r="E11" s="170"/>
      <c r="F11" s="170"/>
      <c r="G11" s="198">
        <v>4</v>
      </c>
      <c r="H11" s="199">
        <v>-709165</v>
      </c>
      <c r="I11" s="199">
        <v>-7599</v>
      </c>
    </row>
    <row r="12" spans="1:9" ht="23.4" customHeight="1" x14ac:dyDescent="0.25">
      <c r="A12" s="170" t="s">
        <v>309</v>
      </c>
      <c r="B12" s="170"/>
      <c r="C12" s="170"/>
      <c r="D12" s="170"/>
      <c r="E12" s="170"/>
      <c r="F12" s="170"/>
      <c r="G12" s="198">
        <v>5</v>
      </c>
      <c r="H12" s="199">
        <v>0</v>
      </c>
      <c r="I12" s="199">
        <v>0</v>
      </c>
    </row>
    <row r="13" spans="1:9" ht="12.75" customHeight="1" x14ac:dyDescent="0.25">
      <c r="A13" s="170" t="s">
        <v>310</v>
      </c>
      <c r="B13" s="170"/>
      <c r="C13" s="170"/>
      <c r="D13" s="170"/>
      <c r="E13" s="170"/>
      <c r="F13" s="170"/>
      <c r="G13" s="198">
        <v>6</v>
      </c>
      <c r="H13" s="199">
        <v>-95231</v>
      </c>
      <c r="I13" s="199">
        <v>-11098</v>
      </c>
    </row>
    <row r="14" spans="1:9" ht="12.75" customHeight="1" x14ac:dyDescent="0.25">
      <c r="A14" s="170" t="s">
        <v>311</v>
      </c>
      <c r="B14" s="170"/>
      <c r="C14" s="170"/>
      <c r="D14" s="170"/>
      <c r="E14" s="170"/>
      <c r="F14" s="170"/>
      <c r="G14" s="198">
        <v>7</v>
      </c>
      <c r="H14" s="199">
        <v>55581</v>
      </c>
      <c r="I14" s="199">
        <v>58702</v>
      </c>
    </row>
    <row r="15" spans="1:9" ht="12.75" customHeight="1" x14ac:dyDescent="0.25">
      <c r="A15" s="170" t="s">
        <v>312</v>
      </c>
      <c r="B15" s="170"/>
      <c r="C15" s="170"/>
      <c r="D15" s="170"/>
      <c r="E15" s="170"/>
      <c r="F15" s="170"/>
      <c r="G15" s="198">
        <v>8</v>
      </c>
      <c r="H15" s="199">
        <v>-541691</v>
      </c>
      <c r="I15" s="199">
        <v>-253491</v>
      </c>
    </row>
    <row r="16" spans="1:9" ht="12.75" customHeight="1" x14ac:dyDescent="0.25">
      <c r="A16" s="170" t="s">
        <v>313</v>
      </c>
      <c r="B16" s="170"/>
      <c r="C16" s="170"/>
      <c r="D16" s="170"/>
      <c r="E16" s="170"/>
      <c r="F16" s="170"/>
      <c r="G16" s="198">
        <v>9</v>
      </c>
      <c r="H16" s="199">
        <v>0</v>
      </c>
      <c r="I16" s="199">
        <v>0</v>
      </c>
    </row>
    <row r="17" spans="1:9" ht="25.2" customHeight="1" x14ac:dyDescent="0.25">
      <c r="A17" s="170" t="s">
        <v>314</v>
      </c>
      <c r="B17" s="170"/>
      <c r="C17" s="170"/>
      <c r="D17" s="170"/>
      <c r="E17" s="170"/>
      <c r="F17" s="170"/>
      <c r="G17" s="198">
        <v>10</v>
      </c>
      <c r="H17" s="199">
        <v>-781734</v>
      </c>
      <c r="I17" s="199">
        <v>-6735</v>
      </c>
    </row>
    <row r="18" spans="1:9" ht="28.2" customHeight="1" x14ac:dyDescent="0.25">
      <c r="A18" s="203" t="s">
        <v>315</v>
      </c>
      <c r="B18" s="203"/>
      <c r="C18" s="203"/>
      <c r="D18" s="203"/>
      <c r="E18" s="203"/>
      <c r="F18" s="203"/>
      <c r="G18" s="201">
        <v>11</v>
      </c>
      <c r="H18" s="202">
        <f>H8+H9</f>
        <v>726956</v>
      </c>
      <c r="I18" s="202">
        <f>I8+I9</f>
        <v>3008736</v>
      </c>
    </row>
    <row r="19" spans="1:9" ht="12.75" customHeight="1" x14ac:dyDescent="0.25">
      <c r="A19" s="200" t="s">
        <v>316</v>
      </c>
      <c r="B19" s="200"/>
      <c r="C19" s="200"/>
      <c r="D19" s="200"/>
      <c r="E19" s="200"/>
      <c r="F19" s="200"/>
      <c r="G19" s="201">
        <v>12</v>
      </c>
      <c r="H19" s="202">
        <f>H20+H21+H22+H23</f>
        <v>-763121</v>
      </c>
      <c r="I19" s="202">
        <f>I20+I21+I22+I23</f>
        <v>4901048</v>
      </c>
    </row>
    <row r="20" spans="1:9" ht="12.75" customHeight="1" x14ac:dyDescent="0.25">
      <c r="A20" s="170" t="s">
        <v>317</v>
      </c>
      <c r="B20" s="170"/>
      <c r="C20" s="170"/>
      <c r="D20" s="170"/>
      <c r="E20" s="170"/>
      <c r="F20" s="170"/>
      <c r="G20" s="198">
        <v>13</v>
      </c>
      <c r="H20" s="199">
        <v>3188465</v>
      </c>
      <c r="I20" s="199">
        <v>-633055</v>
      </c>
    </row>
    <row r="21" spans="1:9" ht="12.75" customHeight="1" x14ac:dyDescent="0.25">
      <c r="A21" s="170" t="s">
        <v>318</v>
      </c>
      <c r="B21" s="170"/>
      <c r="C21" s="170"/>
      <c r="D21" s="170"/>
      <c r="E21" s="170"/>
      <c r="F21" s="170"/>
      <c r="G21" s="198">
        <v>14</v>
      </c>
      <c r="H21" s="199">
        <v>2248793</v>
      </c>
      <c r="I21" s="199">
        <v>5816375</v>
      </c>
    </row>
    <row r="22" spans="1:9" ht="12.75" customHeight="1" x14ac:dyDescent="0.25">
      <c r="A22" s="170" t="s">
        <v>319</v>
      </c>
      <c r="B22" s="170"/>
      <c r="C22" s="170"/>
      <c r="D22" s="170"/>
      <c r="E22" s="170"/>
      <c r="F22" s="170"/>
      <c r="G22" s="198">
        <v>15</v>
      </c>
      <c r="H22" s="199">
        <v>-6381685</v>
      </c>
      <c r="I22" s="199">
        <v>-282272</v>
      </c>
    </row>
    <row r="23" spans="1:9" ht="12.75" customHeight="1" x14ac:dyDescent="0.25">
      <c r="A23" s="170" t="s">
        <v>320</v>
      </c>
      <c r="B23" s="170"/>
      <c r="C23" s="170"/>
      <c r="D23" s="170"/>
      <c r="E23" s="170"/>
      <c r="F23" s="170"/>
      <c r="G23" s="198">
        <v>16</v>
      </c>
      <c r="H23" s="199">
        <v>181306</v>
      </c>
      <c r="I23" s="199">
        <v>0</v>
      </c>
    </row>
    <row r="24" spans="1:9" ht="12.75" customHeight="1" x14ac:dyDescent="0.25">
      <c r="A24" s="203" t="s">
        <v>321</v>
      </c>
      <c r="B24" s="203"/>
      <c r="C24" s="203"/>
      <c r="D24" s="203"/>
      <c r="E24" s="203"/>
      <c r="F24" s="203"/>
      <c r="G24" s="201">
        <v>17</v>
      </c>
      <c r="H24" s="202">
        <f>H18+H19</f>
        <v>-36165</v>
      </c>
      <c r="I24" s="202">
        <f>I18+I19</f>
        <v>7909784</v>
      </c>
    </row>
    <row r="25" spans="1:9" ht="12.75" customHeight="1" x14ac:dyDescent="0.25">
      <c r="A25" s="140" t="s">
        <v>322</v>
      </c>
      <c r="B25" s="140"/>
      <c r="C25" s="140"/>
      <c r="D25" s="140"/>
      <c r="E25" s="140"/>
      <c r="F25" s="140"/>
      <c r="G25" s="198">
        <v>18</v>
      </c>
      <c r="H25" s="199">
        <v>-55581</v>
      </c>
      <c r="I25" s="199">
        <v>-58702</v>
      </c>
    </row>
    <row r="26" spans="1:9" ht="12.75" customHeight="1" x14ac:dyDescent="0.25">
      <c r="A26" s="140" t="s">
        <v>323</v>
      </c>
      <c r="B26" s="140"/>
      <c r="C26" s="140"/>
      <c r="D26" s="140"/>
      <c r="E26" s="140"/>
      <c r="F26" s="140"/>
      <c r="G26" s="198">
        <v>19</v>
      </c>
      <c r="H26" s="199">
        <v>-397938</v>
      </c>
      <c r="I26" s="199">
        <v>-376277</v>
      </c>
    </row>
    <row r="27" spans="1:9" ht="25.95" customHeight="1" x14ac:dyDescent="0.25">
      <c r="A27" s="204" t="s">
        <v>324</v>
      </c>
      <c r="B27" s="204"/>
      <c r="C27" s="204"/>
      <c r="D27" s="204"/>
      <c r="E27" s="204"/>
      <c r="F27" s="204"/>
      <c r="G27" s="201">
        <v>20</v>
      </c>
      <c r="H27" s="202">
        <f>H24+H25+H26</f>
        <v>-489684</v>
      </c>
      <c r="I27" s="202">
        <f>I24+I25+I26</f>
        <v>7474805</v>
      </c>
    </row>
    <row r="28" spans="1:9" x14ac:dyDescent="0.25">
      <c r="A28" s="197" t="s">
        <v>325</v>
      </c>
      <c r="B28" s="197"/>
      <c r="C28" s="197"/>
      <c r="D28" s="197"/>
      <c r="E28" s="197"/>
      <c r="F28" s="197"/>
      <c r="G28" s="197"/>
      <c r="H28" s="197"/>
      <c r="I28" s="197"/>
    </row>
    <row r="29" spans="1:9" ht="30.6" customHeight="1" x14ac:dyDescent="0.25">
      <c r="A29" s="140" t="s">
        <v>326</v>
      </c>
      <c r="B29" s="140"/>
      <c r="C29" s="140"/>
      <c r="D29" s="140"/>
      <c r="E29" s="140"/>
      <c r="F29" s="140"/>
      <c r="G29" s="198">
        <v>21</v>
      </c>
      <c r="H29" s="205">
        <v>268090</v>
      </c>
      <c r="I29" s="205">
        <v>7559</v>
      </c>
    </row>
    <row r="30" spans="1:9" ht="12.75" customHeight="1" x14ac:dyDescent="0.25">
      <c r="A30" s="140" t="s">
        <v>327</v>
      </c>
      <c r="B30" s="140"/>
      <c r="C30" s="140"/>
      <c r="D30" s="140"/>
      <c r="E30" s="140"/>
      <c r="F30" s="140"/>
      <c r="G30" s="198">
        <v>22</v>
      </c>
      <c r="H30" s="205">
        <v>0</v>
      </c>
      <c r="I30" s="205">
        <v>0</v>
      </c>
    </row>
    <row r="31" spans="1:9" ht="12.75" customHeight="1" x14ac:dyDescent="0.25">
      <c r="A31" s="140" t="s">
        <v>328</v>
      </c>
      <c r="B31" s="140"/>
      <c r="C31" s="140"/>
      <c r="D31" s="140"/>
      <c r="E31" s="140"/>
      <c r="F31" s="140"/>
      <c r="G31" s="198">
        <v>23</v>
      </c>
      <c r="H31" s="205">
        <v>95231</v>
      </c>
      <c r="I31" s="205">
        <v>11098</v>
      </c>
    </row>
    <row r="32" spans="1:9" ht="12.75" customHeight="1" x14ac:dyDescent="0.25">
      <c r="A32" s="140" t="s">
        <v>329</v>
      </c>
      <c r="B32" s="140"/>
      <c r="C32" s="140"/>
      <c r="D32" s="140"/>
      <c r="E32" s="140"/>
      <c r="F32" s="140"/>
      <c r="G32" s="198">
        <v>24</v>
      </c>
      <c r="H32" s="205">
        <v>0</v>
      </c>
      <c r="I32" s="205">
        <v>0</v>
      </c>
    </row>
    <row r="33" spans="1:9" ht="12.75" customHeight="1" x14ac:dyDescent="0.25">
      <c r="A33" s="140" t="s">
        <v>330</v>
      </c>
      <c r="B33" s="140"/>
      <c r="C33" s="140"/>
      <c r="D33" s="140"/>
      <c r="E33" s="140"/>
      <c r="F33" s="140"/>
      <c r="G33" s="198">
        <v>25</v>
      </c>
      <c r="H33" s="205">
        <v>10000000</v>
      </c>
      <c r="I33" s="205">
        <v>0</v>
      </c>
    </row>
    <row r="34" spans="1:9" ht="12.75" customHeight="1" x14ac:dyDescent="0.25">
      <c r="A34" s="140" t="s">
        <v>331</v>
      </c>
      <c r="B34" s="140"/>
      <c r="C34" s="140"/>
      <c r="D34" s="140"/>
      <c r="E34" s="140"/>
      <c r="F34" s="140"/>
      <c r="G34" s="198">
        <v>26</v>
      </c>
      <c r="H34" s="205">
        <v>0</v>
      </c>
      <c r="I34" s="205">
        <v>0</v>
      </c>
    </row>
    <row r="35" spans="1:9" ht="26.4" customHeight="1" x14ac:dyDescent="0.25">
      <c r="A35" s="203" t="s">
        <v>332</v>
      </c>
      <c r="B35" s="203"/>
      <c r="C35" s="203"/>
      <c r="D35" s="203"/>
      <c r="E35" s="203"/>
      <c r="F35" s="203"/>
      <c r="G35" s="201">
        <v>27</v>
      </c>
      <c r="H35" s="206">
        <f>H29+H30+H31+H32+H33+H34</f>
        <v>10363321</v>
      </c>
      <c r="I35" s="206">
        <f>I29+I30+I31+I32+I33+I34</f>
        <v>18657</v>
      </c>
    </row>
    <row r="36" spans="1:9" ht="22.95" customHeight="1" x14ac:dyDescent="0.25">
      <c r="A36" s="140" t="s">
        <v>333</v>
      </c>
      <c r="B36" s="140"/>
      <c r="C36" s="140"/>
      <c r="D36" s="140"/>
      <c r="E36" s="140"/>
      <c r="F36" s="140"/>
      <c r="G36" s="198">
        <v>28</v>
      </c>
      <c r="H36" s="205">
        <v>-2579044</v>
      </c>
      <c r="I36" s="205">
        <v>-1523193</v>
      </c>
    </row>
    <row r="37" spans="1:9" ht="12.75" customHeight="1" x14ac:dyDescent="0.25">
      <c r="A37" s="140" t="s">
        <v>334</v>
      </c>
      <c r="B37" s="140"/>
      <c r="C37" s="140"/>
      <c r="D37" s="140"/>
      <c r="E37" s="140"/>
      <c r="F37" s="140"/>
      <c r="G37" s="198">
        <v>29</v>
      </c>
      <c r="H37" s="205">
        <v>0</v>
      </c>
      <c r="I37" s="205">
        <v>0</v>
      </c>
    </row>
    <row r="38" spans="1:9" ht="12.75" customHeight="1" x14ac:dyDescent="0.25">
      <c r="A38" s="140" t="s">
        <v>335</v>
      </c>
      <c r="B38" s="140"/>
      <c r="C38" s="140"/>
      <c r="D38" s="140"/>
      <c r="E38" s="140"/>
      <c r="F38" s="140"/>
      <c r="G38" s="198">
        <v>30</v>
      </c>
      <c r="H38" s="205">
        <v>0</v>
      </c>
      <c r="I38" s="205">
        <v>0</v>
      </c>
    </row>
    <row r="39" spans="1:9" ht="12.75" customHeight="1" x14ac:dyDescent="0.25">
      <c r="A39" s="140" t="s">
        <v>336</v>
      </c>
      <c r="B39" s="140"/>
      <c r="C39" s="140"/>
      <c r="D39" s="140"/>
      <c r="E39" s="140"/>
      <c r="F39" s="140"/>
      <c r="G39" s="198">
        <v>31</v>
      </c>
      <c r="H39" s="205">
        <v>0</v>
      </c>
      <c r="I39" s="205">
        <v>0</v>
      </c>
    </row>
    <row r="40" spans="1:9" ht="12.75" customHeight="1" x14ac:dyDescent="0.25">
      <c r="A40" s="140" t="s">
        <v>337</v>
      </c>
      <c r="B40" s="140"/>
      <c r="C40" s="140"/>
      <c r="D40" s="140"/>
      <c r="E40" s="140"/>
      <c r="F40" s="140"/>
      <c r="G40" s="198">
        <v>32</v>
      </c>
      <c r="H40" s="205">
        <v>0</v>
      </c>
      <c r="I40" s="205">
        <v>0</v>
      </c>
    </row>
    <row r="41" spans="1:9" ht="24" customHeight="1" x14ac:dyDescent="0.25">
      <c r="A41" s="203" t="s">
        <v>338</v>
      </c>
      <c r="B41" s="203"/>
      <c r="C41" s="203"/>
      <c r="D41" s="203"/>
      <c r="E41" s="203"/>
      <c r="F41" s="203"/>
      <c r="G41" s="201">
        <v>33</v>
      </c>
      <c r="H41" s="206">
        <f>H36+H37+H38+H39+H40</f>
        <v>-2579044</v>
      </c>
      <c r="I41" s="206">
        <f>I36+I37+I38+I39+I40</f>
        <v>-1523193</v>
      </c>
    </row>
    <row r="42" spans="1:9" ht="29.4" customHeight="1" x14ac:dyDescent="0.25">
      <c r="A42" s="204" t="s">
        <v>339</v>
      </c>
      <c r="B42" s="204"/>
      <c r="C42" s="204"/>
      <c r="D42" s="204"/>
      <c r="E42" s="204"/>
      <c r="F42" s="204"/>
      <c r="G42" s="201">
        <v>34</v>
      </c>
      <c r="H42" s="206">
        <f>H35+H41</f>
        <v>7784277</v>
      </c>
      <c r="I42" s="206">
        <f>I35+I41</f>
        <v>-1504536</v>
      </c>
    </row>
    <row r="43" spans="1:9" x14ac:dyDescent="0.25">
      <c r="A43" s="197" t="s">
        <v>340</v>
      </c>
      <c r="B43" s="197"/>
      <c r="C43" s="197"/>
      <c r="D43" s="197"/>
      <c r="E43" s="197"/>
      <c r="F43" s="197"/>
      <c r="G43" s="197"/>
      <c r="H43" s="197"/>
      <c r="I43" s="197"/>
    </row>
    <row r="44" spans="1:9" ht="12.75" customHeight="1" x14ac:dyDescent="0.25">
      <c r="A44" s="140" t="s">
        <v>341</v>
      </c>
      <c r="B44" s="140"/>
      <c r="C44" s="140"/>
      <c r="D44" s="140"/>
      <c r="E44" s="140"/>
      <c r="F44" s="140"/>
      <c r="G44" s="198">
        <v>35</v>
      </c>
      <c r="H44" s="205">
        <v>0</v>
      </c>
      <c r="I44" s="205">
        <v>0</v>
      </c>
    </row>
    <row r="45" spans="1:9" ht="25.2" customHeight="1" x14ac:dyDescent="0.25">
      <c r="A45" s="140" t="s">
        <v>342</v>
      </c>
      <c r="B45" s="140"/>
      <c r="C45" s="140"/>
      <c r="D45" s="140"/>
      <c r="E45" s="140"/>
      <c r="F45" s="140"/>
      <c r="G45" s="198">
        <v>36</v>
      </c>
      <c r="H45" s="205">
        <v>0</v>
      </c>
      <c r="I45" s="205">
        <v>0</v>
      </c>
    </row>
    <row r="46" spans="1:9" ht="12.75" customHeight="1" x14ac:dyDescent="0.25">
      <c r="A46" s="140" t="s">
        <v>343</v>
      </c>
      <c r="B46" s="140"/>
      <c r="C46" s="140"/>
      <c r="D46" s="140"/>
      <c r="E46" s="140"/>
      <c r="F46" s="140"/>
      <c r="G46" s="198">
        <v>37</v>
      </c>
      <c r="H46" s="205">
        <v>0</v>
      </c>
      <c r="I46" s="205">
        <v>2400000</v>
      </c>
    </row>
    <row r="47" spans="1:9" ht="12.75" customHeight="1" x14ac:dyDescent="0.25">
      <c r="A47" s="140" t="s">
        <v>344</v>
      </c>
      <c r="B47" s="140"/>
      <c r="C47" s="140"/>
      <c r="D47" s="140"/>
      <c r="E47" s="140"/>
      <c r="F47" s="140"/>
      <c r="G47" s="198">
        <v>38</v>
      </c>
      <c r="H47" s="205">
        <v>0</v>
      </c>
      <c r="I47" s="205">
        <v>0</v>
      </c>
    </row>
    <row r="48" spans="1:9" ht="22.2" customHeight="1" x14ac:dyDescent="0.25">
      <c r="A48" s="203" t="s">
        <v>345</v>
      </c>
      <c r="B48" s="203"/>
      <c r="C48" s="203"/>
      <c r="D48" s="203"/>
      <c r="E48" s="203"/>
      <c r="F48" s="203"/>
      <c r="G48" s="201">
        <v>39</v>
      </c>
      <c r="H48" s="206">
        <f>H44+H45+H46+H47</f>
        <v>0</v>
      </c>
      <c r="I48" s="206">
        <f>I44+I45+I46+I47</f>
        <v>2400000</v>
      </c>
    </row>
    <row r="49" spans="1:9" ht="24.6" customHeight="1" x14ac:dyDescent="0.25">
      <c r="A49" s="140" t="s">
        <v>346</v>
      </c>
      <c r="B49" s="140"/>
      <c r="C49" s="140"/>
      <c r="D49" s="140"/>
      <c r="E49" s="140"/>
      <c r="F49" s="140"/>
      <c r="G49" s="198">
        <v>40</v>
      </c>
      <c r="H49" s="205">
        <v>-2802552</v>
      </c>
      <c r="I49" s="205">
        <v>-15520994</v>
      </c>
    </row>
    <row r="50" spans="1:9" ht="12.75" customHeight="1" x14ac:dyDescent="0.25">
      <c r="A50" s="140" t="s">
        <v>347</v>
      </c>
      <c r="B50" s="140"/>
      <c r="C50" s="140"/>
      <c r="D50" s="140"/>
      <c r="E50" s="140"/>
      <c r="F50" s="140"/>
      <c r="G50" s="198">
        <v>41</v>
      </c>
      <c r="H50" s="205">
        <v>0</v>
      </c>
      <c r="I50" s="205">
        <v>0</v>
      </c>
    </row>
    <row r="51" spans="1:9" ht="12.75" customHeight="1" x14ac:dyDescent="0.25">
      <c r="A51" s="140" t="s">
        <v>348</v>
      </c>
      <c r="B51" s="140"/>
      <c r="C51" s="140"/>
      <c r="D51" s="140"/>
      <c r="E51" s="140"/>
      <c r="F51" s="140"/>
      <c r="G51" s="198">
        <v>42</v>
      </c>
      <c r="H51" s="205">
        <v>0</v>
      </c>
      <c r="I51" s="205">
        <v>0</v>
      </c>
    </row>
    <row r="52" spans="1:9" ht="22.95" customHeight="1" x14ac:dyDescent="0.25">
      <c r="A52" s="140" t="s">
        <v>349</v>
      </c>
      <c r="B52" s="140"/>
      <c r="C52" s="140"/>
      <c r="D52" s="140"/>
      <c r="E52" s="140"/>
      <c r="F52" s="140"/>
      <c r="G52" s="198">
        <v>43</v>
      </c>
      <c r="H52" s="205">
        <v>0</v>
      </c>
      <c r="I52" s="207">
        <v>-8938</v>
      </c>
    </row>
    <row r="53" spans="1:9" ht="12.75" customHeight="1" x14ac:dyDescent="0.25">
      <c r="A53" s="140" t="s">
        <v>350</v>
      </c>
      <c r="B53" s="140"/>
      <c r="C53" s="140"/>
      <c r="D53" s="140"/>
      <c r="E53" s="140"/>
      <c r="F53" s="140"/>
      <c r="G53" s="198">
        <v>44</v>
      </c>
      <c r="H53" s="205">
        <v>-49228</v>
      </c>
      <c r="I53" s="205">
        <v>-99881</v>
      </c>
    </row>
    <row r="54" spans="1:9" ht="30.6" customHeight="1" x14ac:dyDescent="0.25">
      <c r="A54" s="203" t="s">
        <v>351</v>
      </c>
      <c r="B54" s="203"/>
      <c r="C54" s="203"/>
      <c r="D54" s="203"/>
      <c r="E54" s="203"/>
      <c r="F54" s="203"/>
      <c r="G54" s="201">
        <v>45</v>
      </c>
      <c r="H54" s="206">
        <f>H49+H50+H51+H52+H53</f>
        <v>-2851780</v>
      </c>
      <c r="I54" s="206">
        <f>I49+I50+I51+I52+I53</f>
        <v>-15629813</v>
      </c>
    </row>
    <row r="55" spans="1:9" ht="29.4" customHeight="1" x14ac:dyDescent="0.25">
      <c r="A55" s="204" t="s">
        <v>352</v>
      </c>
      <c r="B55" s="204"/>
      <c r="C55" s="204"/>
      <c r="D55" s="204"/>
      <c r="E55" s="204"/>
      <c r="F55" s="204"/>
      <c r="G55" s="201">
        <v>46</v>
      </c>
      <c r="H55" s="206">
        <f>H48+H54</f>
        <v>-2851780</v>
      </c>
      <c r="I55" s="206">
        <f>I48+I54</f>
        <v>-13229813</v>
      </c>
    </row>
    <row r="56" spans="1:9" x14ac:dyDescent="0.25">
      <c r="A56" s="140" t="s">
        <v>353</v>
      </c>
      <c r="B56" s="140"/>
      <c r="C56" s="140"/>
      <c r="D56" s="140"/>
      <c r="E56" s="140"/>
      <c r="F56" s="140"/>
      <c r="G56" s="198">
        <v>47</v>
      </c>
      <c r="H56" s="205">
        <v>0</v>
      </c>
      <c r="I56" s="205">
        <v>0</v>
      </c>
    </row>
    <row r="57" spans="1:9" ht="26.4" customHeight="1" x14ac:dyDescent="0.25">
      <c r="A57" s="204" t="s">
        <v>354</v>
      </c>
      <c r="B57" s="204"/>
      <c r="C57" s="204"/>
      <c r="D57" s="204"/>
      <c r="E57" s="204"/>
      <c r="F57" s="204"/>
      <c r="G57" s="201">
        <v>48</v>
      </c>
      <c r="H57" s="206">
        <f>H27+H42+H55+H56</f>
        <v>4442813</v>
      </c>
      <c r="I57" s="206">
        <f>I27+I42+I55+I56</f>
        <v>-7259544</v>
      </c>
    </row>
    <row r="58" spans="1:9" x14ac:dyDescent="0.25">
      <c r="A58" s="208" t="s">
        <v>355</v>
      </c>
      <c r="B58" s="208"/>
      <c r="C58" s="208"/>
      <c r="D58" s="208"/>
      <c r="E58" s="208"/>
      <c r="F58" s="208"/>
      <c r="G58" s="198">
        <v>49</v>
      </c>
      <c r="H58" s="205">
        <v>12631735</v>
      </c>
      <c r="I58" s="205">
        <v>8928775</v>
      </c>
    </row>
    <row r="59" spans="1:9" ht="31.2" customHeight="1" x14ac:dyDescent="0.25">
      <c r="A59" s="204" t="s">
        <v>356</v>
      </c>
      <c r="B59" s="204"/>
      <c r="C59" s="204"/>
      <c r="D59" s="204"/>
      <c r="E59" s="204"/>
      <c r="F59" s="204"/>
      <c r="G59" s="201">
        <v>50</v>
      </c>
      <c r="H59" s="206">
        <f>H57+H58</f>
        <v>17074548</v>
      </c>
      <c r="I59" s="206">
        <f>I57+I58</f>
        <v>1669231</v>
      </c>
    </row>
  </sheetData>
  <mergeCells count="59">
    <mergeCell ref="A55:F55"/>
    <mergeCell ref="A56:F56"/>
    <mergeCell ref="A57:F57"/>
    <mergeCell ref="A58:F58"/>
    <mergeCell ref="A59:F59"/>
    <mergeCell ref="A49:F49"/>
    <mergeCell ref="A50:F50"/>
    <mergeCell ref="A51:F51"/>
    <mergeCell ref="A52:F52"/>
    <mergeCell ref="A53:F53"/>
    <mergeCell ref="A54:F54"/>
    <mergeCell ref="A43:I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I28"/>
    <mergeCell ref="A29:F29"/>
    <mergeCell ref="A30:F30"/>
    <mergeCell ref="A19:F19"/>
    <mergeCell ref="A20:F20"/>
    <mergeCell ref="A21:F21"/>
    <mergeCell ref="A22:F22"/>
    <mergeCell ref="A23:F23"/>
    <mergeCell ref="A24:F24"/>
    <mergeCell ref="A13:F13"/>
    <mergeCell ref="A14:F14"/>
    <mergeCell ref="A15:F15"/>
    <mergeCell ref="A16:F16"/>
    <mergeCell ref="A17:F17"/>
    <mergeCell ref="A18:F18"/>
    <mergeCell ref="A7:I7"/>
    <mergeCell ref="A8:F8"/>
    <mergeCell ref="A9:F9"/>
    <mergeCell ref="A10:F10"/>
    <mergeCell ref="A11:F11"/>
    <mergeCell ref="A12:F12"/>
    <mergeCell ref="A1:I1"/>
    <mergeCell ref="A2:I2"/>
    <mergeCell ref="A3:I3"/>
    <mergeCell ref="A4:I4"/>
    <mergeCell ref="A5:F5"/>
    <mergeCell ref="A6:F6"/>
  </mergeCells>
  <dataValidations disablePrompts="1" count="2">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62536CAA-8925-4CA1-A5D9-94ABF7D18C63}">
      <formula1>9999999998</formula1>
    </dataValidation>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10D869B9-BC7F-43B3-9850-385570CE722D}">
      <formula1>0</formula1>
    </dataValidation>
  </dataValidations>
  <pageMargins left="0.75366666666666671"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80733-010D-473D-A29D-F49B6E8C8F4A}">
  <dimension ref="A1:Z63"/>
  <sheetViews>
    <sheetView topLeftCell="A17" zoomScaleNormal="100" workbookViewId="0">
      <selection activeCell="U47" sqref="U47"/>
    </sheetView>
  </sheetViews>
  <sheetFormatPr defaultRowHeight="13.2" x14ac:dyDescent="0.25"/>
  <cols>
    <col min="1" max="4" width="8.88671875" style="151"/>
    <col min="5" max="5" width="10.109375" style="151" bestFit="1" customWidth="1"/>
    <col min="6" max="6" width="8.88671875" style="151"/>
    <col min="7" max="7" width="12.44140625" style="151" customWidth="1"/>
    <col min="8" max="26" width="13.44140625" style="150" customWidth="1"/>
    <col min="27" max="27" width="13.44140625" style="151" customWidth="1"/>
    <col min="28" max="262" width="8.88671875" style="151"/>
    <col min="263" max="263" width="10.109375" style="151" bestFit="1" customWidth="1"/>
    <col min="264" max="267" width="8.88671875" style="151"/>
    <col min="268" max="269" width="9.88671875" style="151" bestFit="1" customWidth="1"/>
    <col min="270" max="518" width="8.88671875" style="151"/>
    <col min="519" max="519" width="10.109375" style="151" bestFit="1" customWidth="1"/>
    <col min="520" max="523" width="8.88671875" style="151"/>
    <col min="524" max="525" width="9.88671875" style="151" bestFit="1" customWidth="1"/>
    <col min="526" max="774" width="8.88671875" style="151"/>
    <col min="775" max="775" width="10.109375" style="151" bestFit="1" customWidth="1"/>
    <col min="776" max="779" width="8.88671875" style="151"/>
    <col min="780" max="781" width="9.88671875" style="151" bestFit="1" customWidth="1"/>
    <col min="782" max="1030" width="8.88671875" style="151"/>
    <col min="1031" max="1031" width="10.109375" style="151" bestFit="1" customWidth="1"/>
    <col min="1032" max="1035" width="8.88671875" style="151"/>
    <col min="1036" max="1037" width="9.88671875" style="151" bestFit="1" customWidth="1"/>
    <col min="1038" max="1286" width="8.88671875" style="151"/>
    <col min="1287" max="1287" width="10.109375" style="151" bestFit="1" customWidth="1"/>
    <col min="1288" max="1291" width="8.88671875" style="151"/>
    <col min="1292" max="1293" width="9.88671875" style="151" bestFit="1" customWidth="1"/>
    <col min="1294" max="1542" width="8.88671875" style="151"/>
    <col min="1543" max="1543" width="10.109375" style="151" bestFit="1" customWidth="1"/>
    <col min="1544" max="1547" width="8.88671875" style="151"/>
    <col min="1548" max="1549" width="9.88671875" style="151" bestFit="1" customWidth="1"/>
    <col min="1550" max="1798" width="8.88671875" style="151"/>
    <col min="1799" max="1799" width="10.109375" style="151" bestFit="1" customWidth="1"/>
    <col min="1800" max="1803" width="8.88671875" style="151"/>
    <col min="1804" max="1805" width="9.88671875" style="151" bestFit="1" customWidth="1"/>
    <col min="1806" max="2054" width="8.88671875" style="151"/>
    <col min="2055" max="2055" width="10.109375" style="151" bestFit="1" customWidth="1"/>
    <col min="2056" max="2059" width="8.88671875" style="151"/>
    <col min="2060" max="2061" width="9.88671875" style="151" bestFit="1" customWidth="1"/>
    <col min="2062" max="2310" width="8.88671875" style="151"/>
    <col min="2311" max="2311" width="10.109375" style="151" bestFit="1" customWidth="1"/>
    <col min="2312" max="2315" width="8.88671875" style="151"/>
    <col min="2316" max="2317" width="9.88671875" style="151" bestFit="1" customWidth="1"/>
    <col min="2318" max="2566" width="8.88671875" style="151"/>
    <col min="2567" max="2567" width="10.109375" style="151" bestFit="1" customWidth="1"/>
    <col min="2568" max="2571" width="8.88671875" style="151"/>
    <col min="2572" max="2573" width="9.88671875" style="151" bestFit="1" customWidth="1"/>
    <col min="2574" max="2822" width="8.88671875" style="151"/>
    <col min="2823" max="2823" width="10.109375" style="151" bestFit="1" customWidth="1"/>
    <col min="2824" max="2827" width="8.88671875" style="151"/>
    <col min="2828" max="2829" width="9.88671875" style="151" bestFit="1" customWidth="1"/>
    <col min="2830" max="3078" width="8.88671875" style="151"/>
    <col min="3079" max="3079" width="10.109375" style="151" bestFit="1" customWidth="1"/>
    <col min="3080" max="3083" width="8.88671875" style="151"/>
    <col min="3084" max="3085" width="9.88671875" style="151" bestFit="1" customWidth="1"/>
    <col min="3086" max="3334" width="8.88671875" style="151"/>
    <col min="3335" max="3335" width="10.109375" style="151" bestFit="1" customWidth="1"/>
    <col min="3336" max="3339" width="8.88671875" style="151"/>
    <col min="3340" max="3341" width="9.88671875" style="151" bestFit="1" customWidth="1"/>
    <col min="3342" max="3590" width="8.88671875" style="151"/>
    <col min="3591" max="3591" width="10.109375" style="151" bestFit="1" customWidth="1"/>
    <col min="3592" max="3595" width="8.88671875" style="151"/>
    <col min="3596" max="3597" width="9.88671875" style="151" bestFit="1" customWidth="1"/>
    <col min="3598" max="3846" width="8.88671875" style="151"/>
    <col min="3847" max="3847" width="10.109375" style="151" bestFit="1" customWidth="1"/>
    <col min="3848" max="3851" width="8.88671875" style="151"/>
    <col min="3852" max="3853" width="9.88671875" style="151" bestFit="1" customWidth="1"/>
    <col min="3854" max="4102" width="8.88671875" style="151"/>
    <col min="4103" max="4103" width="10.109375" style="151" bestFit="1" customWidth="1"/>
    <col min="4104" max="4107" width="8.88671875" style="151"/>
    <col min="4108" max="4109" width="9.88671875" style="151" bestFit="1" customWidth="1"/>
    <col min="4110" max="4358" width="8.88671875" style="151"/>
    <col min="4359" max="4359" width="10.109375" style="151" bestFit="1" customWidth="1"/>
    <col min="4360" max="4363" width="8.88671875" style="151"/>
    <col min="4364" max="4365" width="9.88671875" style="151" bestFit="1" customWidth="1"/>
    <col min="4366" max="4614" width="8.88671875" style="151"/>
    <col min="4615" max="4615" width="10.109375" style="151" bestFit="1" customWidth="1"/>
    <col min="4616" max="4619" width="8.88671875" style="151"/>
    <col min="4620" max="4621" width="9.88671875" style="151" bestFit="1" customWidth="1"/>
    <col min="4622" max="4870" width="8.88671875" style="151"/>
    <col min="4871" max="4871" width="10.109375" style="151" bestFit="1" customWidth="1"/>
    <col min="4872" max="4875" width="8.88671875" style="151"/>
    <col min="4876" max="4877" width="9.88671875" style="151" bestFit="1" customWidth="1"/>
    <col min="4878" max="5126" width="8.88671875" style="151"/>
    <col min="5127" max="5127" width="10.109375" style="151" bestFit="1" customWidth="1"/>
    <col min="5128" max="5131" width="8.88671875" style="151"/>
    <col min="5132" max="5133" width="9.88671875" style="151" bestFit="1" customWidth="1"/>
    <col min="5134" max="5382" width="8.88671875" style="151"/>
    <col min="5383" max="5383" width="10.109375" style="151" bestFit="1" customWidth="1"/>
    <col min="5384" max="5387" width="8.88671875" style="151"/>
    <col min="5388" max="5389" width="9.88671875" style="151" bestFit="1" customWidth="1"/>
    <col min="5390" max="5638" width="8.88671875" style="151"/>
    <col min="5639" max="5639" width="10.109375" style="151" bestFit="1" customWidth="1"/>
    <col min="5640" max="5643" width="8.88671875" style="151"/>
    <col min="5644" max="5645" width="9.88671875" style="151" bestFit="1" customWidth="1"/>
    <col min="5646" max="5894" width="8.88671875" style="151"/>
    <col min="5895" max="5895" width="10.109375" style="151" bestFit="1" customWidth="1"/>
    <col min="5896" max="5899" width="8.88671875" style="151"/>
    <col min="5900" max="5901" width="9.88671875" style="151" bestFit="1" customWidth="1"/>
    <col min="5902" max="6150" width="8.88671875" style="151"/>
    <col min="6151" max="6151" width="10.109375" style="151" bestFit="1" customWidth="1"/>
    <col min="6152" max="6155" width="8.88671875" style="151"/>
    <col min="6156" max="6157" width="9.88671875" style="151" bestFit="1" customWidth="1"/>
    <col min="6158" max="6406" width="8.88671875" style="151"/>
    <col min="6407" max="6407" width="10.109375" style="151" bestFit="1" customWidth="1"/>
    <col min="6408" max="6411" width="8.88671875" style="151"/>
    <col min="6412" max="6413" width="9.88671875" style="151" bestFit="1" customWidth="1"/>
    <col min="6414" max="6662" width="8.88671875" style="151"/>
    <col min="6663" max="6663" width="10.109375" style="151" bestFit="1" customWidth="1"/>
    <col min="6664" max="6667" width="8.88671875" style="151"/>
    <col min="6668" max="6669" width="9.88671875" style="151" bestFit="1" customWidth="1"/>
    <col min="6670" max="6918" width="8.88671875" style="151"/>
    <col min="6919" max="6919" width="10.109375" style="151" bestFit="1" customWidth="1"/>
    <col min="6920" max="6923" width="8.88671875" style="151"/>
    <col min="6924" max="6925" width="9.88671875" style="151" bestFit="1" customWidth="1"/>
    <col min="6926" max="7174" width="8.88671875" style="151"/>
    <col min="7175" max="7175" width="10.109375" style="151" bestFit="1" customWidth="1"/>
    <col min="7176" max="7179" width="8.88671875" style="151"/>
    <col min="7180" max="7181" width="9.88671875" style="151" bestFit="1" customWidth="1"/>
    <col min="7182" max="7430" width="8.88671875" style="151"/>
    <col min="7431" max="7431" width="10.109375" style="151" bestFit="1" customWidth="1"/>
    <col min="7432" max="7435" width="8.88671875" style="151"/>
    <col min="7436" max="7437" width="9.88671875" style="151" bestFit="1" customWidth="1"/>
    <col min="7438" max="7686" width="8.88671875" style="151"/>
    <col min="7687" max="7687" width="10.109375" style="151" bestFit="1" customWidth="1"/>
    <col min="7688" max="7691" width="8.88671875" style="151"/>
    <col min="7692" max="7693" width="9.88671875" style="151" bestFit="1" customWidth="1"/>
    <col min="7694" max="7942" width="8.88671875" style="151"/>
    <col min="7943" max="7943" width="10.109375" style="151" bestFit="1" customWidth="1"/>
    <col min="7944" max="7947" width="8.88671875" style="151"/>
    <col min="7948" max="7949" width="9.88671875" style="151" bestFit="1" customWidth="1"/>
    <col min="7950" max="8198" width="8.88671875" style="151"/>
    <col min="8199" max="8199" width="10.109375" style="151" bestFit="1" customWidth="1"/>
    <col min="8200" max="8203" width="8.88671875" style="151"/>
    <col min="8204" max="8205" width="9.88671875" style="151" bestFit="1" customWidth="1"/>
    <col min="8206" max="8454" width="8.88671875" style="151"/>
    <col min="8455" max="8455" width="10.109375" style="151" bestFit="1" customWidth="1"/>
    <col min="8456" max="8459" width="8.88671875" style="151"/>
    <col min="8460" max="8461" width="9.88671875" style="151" bestFit="1" customWidth="1"/>
    <col min="8462" max="8710" width="8.88671875" style="151"/>
    <col min="8711" max="8711" width="10.109375" style="151" bestFit="1" customWidth="1"/>
    <col min="8712" max="8715" width="8.88671875" style="151"/>
    <col min="8716" max="8717" width="9.88671875" style="151" bestFit="1" customWidth="1"/>
    <col min="8718" max="8966" width="8.88671875" style="151"/>
    <col min="8967" max="8967" width="10.109375" style="151" bestFit="1" customWidth="1"/>
    <col min="8968" max="8971" width="8.88671875" style="151"/>
    <col min="8972" max="8973" width="9.88671875" style="151" bestFit="1" customWidth="1"/>
    <col min="8974" max="9222" width="8.88671875" style="151"/>
    <col min="9223" max="9223" width="10.109375" style="151" bestFit="1" customWidth="1"/>
    <col min="9224" max="9227" width="8.88671875" style="151"/>
    <col min="9228" max="9229" width="9.88671875" style="151" bestFit="1" customWidth="1"/>
    <col min="9230" max="9478" width="8.88671875" style="151"/>
    <col min="9479" max="9479" width="10.109375" style="151" bestFit="1" customWidth="1"/>
    <col min="9480" max="9483" width="8.88671875" style="151"/>
    <col min="9484" max="9485" width="9.88671875" style="151" bestFit="1" customWidth="1"/>
    <col min="9486" max="9734" width="8.88671875" style="151"/>
    <col min="9735" max="9735" width="10.109375" style="151" bestFit="1" customWidth="1"/>
    <col min="9736" max="9739" width="8.88671875" style="151"/>
    <col min="9740" max="9741" width="9.88671875" style="151" bestFit="1" customWidth="1"/>
    <col min="9742" max="9990" width="8.88671875" style="151"/>
    <col min="9991" max="9991" width="10.109375" style="151" bestFit="1" customWidth="1"/>
    <col min="9992" max="9995" width="8.88671875" style="151"/>
    <col min="9996" max="9997" width="9.88671875" style="151" bestFit="1" customWidth="1"/>
    <col min="9998" max="10246" width="8.88671875" style="151"/>
    <col min="10247" max="10247" width="10.109375" style="151" bestFit="1" customWidth="1"/>
    <col min="10248" max="10251" width="8.88671875" style="151"/>
    <col min="10252" max="10253" width="9.88671875" style="151" bestFit="1" customWidth="1"/>
    <col min="10254" max="10502" width="8.88671875" style="151"/>
    <col min="10503" max="10503" width="10.109375" style="151" bestFit="1" customWidth="1"/>
    <col min="10504" max="10507" width="8.88671875" style="151"/>
    <col min="10508" max="10509" width="9.88671875" style="151" bestFit="1" customWidth="1"/>
    <col min="10510" max="10758" width="8.88671875" style="151"/>
    <col min="10759" max="10759" width="10.109375" style="151" bestFit="1" customWidth="1"/>
    <col min="10760" max="10763" width="8.88671875" style="151"/>
    <col min="10764" max="10765" width="9.88671875" style="151" bestFit="1" customWidth="1"/>
    <col min="10766" max="11014" width="8.88671875" style="151"/>
    <col min="11015" max="11015" width="10.109375" style="151" bestFit="1" customWidth="1"/>
    <col min="11016" max="11019" width="8.88671875" style="151"/>
    <col min="11020" max="11021" width="9.88671875" style="151" bestFit="1" customWidth="1"/>
    <col min="11022" max="11270" width="8.88671875" style="151"/>
    <col min="11271" max="11271" width="10.109375" style="151" bestFit="1" customWidth="1"/>
    <col min="11272" max="11275" width="8.88671875" style="151"/>
    <col min="11276" max="11277" width="9.88671875" style="151" bestFit="1" customWidth="1"/>
    <col min="11278" max="11526" width="8.88671875" style="151"/>
    <col min="11527" max="11527" width="10.109375" style="151" bestFit="1" customWidth="1"/>
    <col min="11528" max="11531" width="8.88671875" style="151"/>
    <col min="11532" max="11533" width="9.88671875" style="151" bestFit="1" customWidth="1"/>
    <col min="11534" max="11782" width="8.88671875" style="151"/>
    <col min="11783" max="11783" width="10.109375" style="151" bestFit="1" customWidth="1"/>
    <col min="11784" max="11787" width="8.88671875" style="151"/>
    <col min="11788" max="11789" width="9.88671875" style="151" bestFit="1" customWidth="1"/>
    <col min="11790" max="12038" width="8.88671875" style="151"/>
    <col min="12039" max="12039" width="10.109375" style="151" bestFit="1" customWidth="1"/>
    <col min="12040" max="12043" width="8.88671875" style="151"/>
    <col min="12044" max="12045" width="9.88671875" style="151" bestFit="1" customWidth="1"/>
    <col min="12046" max="12294" width="8.88671875" style="151"/>
    <col min="12295" max="12295" width="10.109375" style="151" bestFit="1" customWidth="1"/>
    <col min="12296" max="12299" width="8.88671875" style="151"/>
    <col min="12300" max="12301" width="9.88671875" style="151" bestFit="1" customWidth="1"/>
    <col min="12302" max="12550" width="8.88671875" style="151"/>
    <col min="12551" max="12551" width="10.109375" style="151" bestFit="1" customWidth="1"/>
    <col min="12552" max="12555" width="8.88671875" style="151"/>
    <col min="12556" max="12557" width="9.88671875" style="151" bestFit="1" customWidth="1"/>
    <col min="12558" max="12806" width="8.88671875" style="151"/>
    <col min="12807" max="12807" width="10.109375" style="151" bestFit="1" customWidth="1"/>
    <col min="12808" max="12811" width="8.88671875" style="151"/>
    <col min="12812" max="12813" width="9.88671875" style="151" bestFit="1" customWidth="1"/>
    <col min="12814" max="13062" width="8.88671875" style="151"/>
    <col min="13063" max="13063" width="10.109375" style="151" bestFit="1" customWidth="1"/>
    <col min="13064" max="13067" width="8.88671875" style="151"/>
    <col min="13068" max="13069" width="9.88671875" style="151" bestFit="1" customWidth="1"/>
    <col min="13070" max="13318" width="8.88671875" style="151"/>
    <col min="13319" max="13319" width="10.109375" style="151" bestFit="1" customWidth="1"/>
    <col min="13320" max="13323" width="8.88671875" style="151"/>
    <col min="13324" max="13325" width="9.88671875" style="151" bestFit="1" customWidth="1"/>
    <col min="13326" max="13574" width="8.88671875" style="151"/>
    <col min="13575" max="13575" width="10.109375" style="151" bestFit="1" customWidth="1"/>
    <col min="13576" max="13579" width="8.88671875" style="151"/>
    <col min="13580" max="13581" width="9.88671875" style="151" bestFit="1" customWidth="1"/>
    <col min="13582" max="13830" width="8.88671875" style="151"/>
    <col min="13831" max="13831" width="10.109375" style="151" bestFit="1" customWidth="1"/>
    <col min="13832" max="13835" width="8.88671875" style="151"/>
    <col min="13836" max="13837" width="9.88671875" style="151" bestFit="1" customWidth="1"/>
    <col min="13838" max="14086" width="8.88671875" style="151"/>
    <col min="14087" max="14087" width="10.109375" style="151" bestFit="1" customWidth="1"/>
    <col min="14088" max="14091" width="8.88671875" style="151"/>
    <col min="14092" max="14093" width="9.88671875" style="151" bestFit="1" customWidth="1"/>
    <col min="14094" max="14342" width="8.88671875" style="151"/>
    <col min="14343" max="14343" width="10.109375" style="151" bestFit="1" customWidth="1"/>
    <col min="14344" max="14347" width="8.88671875" style="151"/>
    <col min="14348" max="14349" width="9.88671875" style="151" bestFit="1" customWidth="1"/>
    <col min="14350" max="14598" width="8.88671875" style="151"/>
    <col min="14599" max="14599" width="10.109375" style="151" bestFit="1" customWidth="1"/>
    <col min="14600" max="14603" width="8.88671875" style="151"/>
    <col min="14604" max="14605" width="9.88671875" style="151" bestFit="1" customWidth="1"/>
    <col min="14606" max="14854" width="8.88671875" style="151"/>
    <col min="14855" max="14855" width="10.109375" style="151" bestFit="1" customWidth="1"/>
    <col min="14856" max="14859" width="8.88671875" style="151"/>
    <col min="14860" max="14861" width="9.88671875" style="151" bestFit="1" customWidth="1"/>
    <col min="14862" max="15110" width="8.88671875" style="151"/>
    <col min="15111" max="15111" width="10.109375" style="151" bestFit="1" customWidth="1"/>
    <col min="15112" max="15115" width="8.88671875" style="151"/>
    <col min="15116" max="15117" width="9.88671875" style="151" bestFit="1" customWidth="1"/>
    <col min="15118" max="15366" width="8.88671875" style="151"/>
    <col min="15367" max="15367" width="10.109375" style="151" bestFit="1" customWidth="1"/>
    <col min="15368" max="15371" width="8.88671875" style="151"/>
    <col min="15372" max="15373" width="9.88671875" style="151" bestFit="1" customWidth="1"/>
    <col min="15374" max="15622" width="8.88671875" style="151"/>
    <col min="15623" max="15623" width="10.109375" style="151" bestFit="1" customWidth="1"/>
    <col min="15624" max="15627" width="8.88671875" style="151"/>
    <col min="15628" max="15629" width="9.88671875" style="151" bestFit="1" customWidth="1"/>
    <col min="15630" max="15878" width="8.88671875" style="151"/>
    <col min="15879" max="15879" width="10.109375" style="151" bestFit="1" customWidth="1"/>
    <col min="15880" max="15883" width="8.88671875" style="151"/>
    <col min="15884" max="15885" width="9.88671875" style="151" bestFit="1" customWidth="1"/>
    <col min="15886" max="16134" width="8.88671875" style="151"/>
    <col min="16135" max="16135" width="10.109375" style="151" bestFit="1" customWidth="1"/>
    <col min="16136" max="16139" width="8.88671875" style="151"/>
    <col min="16140" max="16141" width="9.88671875" style="151" bestFit="1" customWidth="1"/>
    <col min="16142" max="16384" width="8.88671875" style="151"/>
  </cols>
  <sheetData>
    <row r="1" spans="1:26" x14ac:dyDescent="0.25">
      <c r="A1" s="210" t="s">
        <v>357</v>
      </c>
      <c r="B1" s="149"/>
      <c r="C1" s="149"/>
      <c r="D1" s="149"/>
      <c r="E1" s="149"/>
      <c r="F1" s="149"/>
      <c r="G1" s="149"/>
      <c r="H1" s="149"/>
      <c r="I1" s="149"/>
      <c r="J1" s="149"/>
      <c r="K1" s="211"/>
    </row>
    <row r="2" spans="1:26" ht="15.6" x14ac:dyDescent="0.25">
      <c r="A2" s="212"/>
      <c r="B2" s="213"/>
      <c r="C2" s="214" t="s">
        <v>358</v>
      </c>
      <c r="D2" s="214"/>
      <c r="E2" s="215">
        <v>46023</v>
      </c>
      <c r="F2" s="216" t="s">
        <v>3</v>
      </c>
      <c r="G2" s="215">
        <v>46112</v>
      </c>
      <c r="H2" s="217"/>
      <c r="I2" s="217"/>
      <c r="J2" s="217"/>
      <c r="K2" s="211"/>
      <c r="Y2" s="150" t="s">
        <v>185</v>
      </c>
    </row>
    <row r="3" spans="1:26" ht="13.5" customHeight="1" x14ac:dyDescent="0.25">
      <c r="A3" s="218" t="s">
        <v>359</v>
      </c>
      <c r="B3" s="219"/>
      <c r="C3" s="219"/>
      <c r="D3" s="219"/>
      <c r="E3" s="219"/>
      <c r="F3" s="219"/>
      <c r="G3" s="218" t="s">
        <v>360</v>
      </c>
      <c r="H3" s="220" t="s">
        <v>361</v>
      </c>
      <c r="I3" s="220"/>
      <c r="J3" s="220"/>
      <c r="K3" s="220"/>
      <c r="L3" s="220"/>
      <c r="M3" s="220"/>
      <c r="N3" s="220"/>
      <c r="O3" s="220"/>
      <c r="P3" s="220"/>
      <c r="Q3" s="220"/>
      <c r="R3" s="220"/>
      <c r="S3" s="220"/>
      <c r="T3" s="220"/>
      <c r="U3" s="220"/>
      <c r="V3" s="220"/>
      <c r="W3" s="220"/>
      <c r="X3" s="220"/>
      <c r="Y3" s="220" t="s">
        <v>362</v>
      </c>
      <c r="Z3" s="220" t="s">
        <v>363</v>
      </c>
    </row>
    <row r="4" spans="1:26" ht="71.400000000000006" x14ac:dyDescent="0.25">
      <c r="A4" s="219"/>
      <c r="B4" s="219"/>
      <c r="C4" s="219"/>
      <c r="D4" s="219"/>
      <c r="E4" s="219"/>
      <c r="F4" s="219"/>
      <c r="G4" s="221"/>
      <c r="H4" s="222" t="s">
        <v>364</v>
      </c>
      <c r="I4" s="222" t="s">
        <v>365</v>
      </c>
      <c r="J4" s="222" t="s">
        <v>366</v>
      </c>
      <c r="K4" s="222" t="s">
        <v>367</v>
      </c>
      <c r="L4" s="222" t="s">
        <v>368</v>
      </c>
      <c r="M4" s="222" t="s">
        <v>369</v>
      </c>
      <c r="N4" s="222" t="s">
        <v>370</v>
      </c>
      <c r="O4" s="222" t="s">
        <v>371</v>
      </c>
      <c r="P4" s="223" t="s">
        <v>372</v>
      </c>
      <c r="Q4" s="222" t="s">
        <v>373</v>
      </c>
      <c r="R4" s="222" t="s">
        <v>374</v>
      </c>
      <c r="S4" s="223" t="s">
        <v>375</v>
      </c>
      <c r="T4" s="223" t="s">
        <v>376</v>
      </c>
      <c r="U4" s="223" t="s">
        <v>377</v>
      </c>
      <c r="V4" s="222" t="s">
        <v>378</v>
      </c>
      <c r="W4" s="222" t="s">
        <v>379</v>
      </c>
      <c r="X4" s="222" t="s">
        <v>380</v>
      </c>
      <c r="Y4" s="224"/>
      <c r="Z4" s="224"/>
    </row>
    <row r="5" spans="1:26" ht="20.399999999999999" x14ac:dyDescent="0.25">
      <c r="A5" s="225">
        <v>1</v>
      </c>
      <c r="B5" s="225"/>
      <c r="C5" s="225"/>
      <c r="D5" s="225"/>
      <c r="E5" s="225"/>
      <c r="F5" s="225"/>
      <c r="G5" s="226">
        <v>2</v>
      </c>
      <c r="H5" s="222" t="s">
        <v>302</v>
      </c>
      <c r="I5" s="227" t="s">
        <v>303</v>
      </c>
      <c r="J5" s="222" t="s">
        <v>381</v>
      </c>
      <c r="K5" s="227" t="s">
        <v>382</v>
      </c>
      <c r="L5" s="222" t="s">
        <v>383</v>
      </c>
      <c r="M5" s="227" t="s">
        <v>384</v>
      </c>
      <c r="N5" s="222" t="s">
        <v>385</v>
      </c>
      <c r="O5" s="227" t="s">
        <v>386</v>
      </c>
      <c r="P5" s="222" t="s">
        <v>387</v>
      </c>
      <c r="Q5" s="227" t="s">
        <v>388</v>
      </c>
      <c r="R5" s="222" t="s">
        <v>389</v>
      </c>
      <c r="S5" s="222" t="s">
        <v>390</v>
      </c>
      <c r="T5" s="222" t="s">
        <v>391</v>
      </c>
      <c r="U5" s="222">
        <v>16</v>
      </c>
      <c r="V5" s="222">
        <v>17</v>
      </c>
      <c r="W5" s="222">
        <v>18</v>
      </c>
      <c r="X5" s="222" t="s">
        <v>392</v>
      </c>
      <c r="Y5" s="222">
        <v>20</v>
      </c>
      <c r="Z5" s="227" t="s">
        <v>393</v>
      </c>
    </row>
    <row r="6" spans="1:26" x14ac:dyDescent="0.25">
      <c r="A6" s="228" t="s">
        <v>394</v>
      </c>
      <c r="B6" s="228"/>
      <c r="C6" s="228"/>
      <c r="D6" s="228"/>
      <c r="E6" s="228"/>
      <c r="F6" s="228"/>
      <c r="G6" s="228"/>
      <c r="H6" s="228"/>
      <c r="I6" s="228"/>
      <c r="J6" s="228"/>
      <c r="K6" s="228"/>
      <c r="L6" s="228"/>
      <c r="M6" s="228"/>
      <c r="N6" s="229"/>
      <c r="O6" s="229"/>
      <c r="P6" s="229"/>
      <c r="Q6" s="229"/>
      <c r="R6" s="229"/>
      <c r="S6" s="229"/>
      <c r="T6" s="229"/>
      <c r="U6" s="229"/>
      <c r="V6" s="229"/>
      <c r="W6" s="229"/>
      <c r="X6" s="229"/>
      <c r="Y6" s="229"/>
      <c r="Z6" s="230"/>
    </row>
    <row r="7" spans="1:26" x14ac:dyDescent="0.25">
      <c r="A7" s="231" t="s">
        <v>395</v>
      </c>
      <c r="B7" s="231"/>
      <c r="C7" s="231"/>
      <c r="D7" s="231"/>
      <c r="E7" s="231"/>
      <c r="F7" s="231"/>
      <c r="G7" s="232">
        <v>1</v>
      </c>
      <c r="H7" s="233">
        <v>79560470</v>
      </c>
      <c r="I7" s="233">
        <v>-2060238</v>
      </c>
      <c r="J7" s="233">
        <v>4299981</v>
      </c>
      <c r="K7" s="233">
        <v>6582428</v>
      </c>
      <c r="L7" s="233">
        <v>6582428</v>
      </c>
      <c r="M7" s="233">
        <v>0</v>
      </c>
      <c r="N7" s="233">
        <v>0</v>
      </c>
      <c r="O7" s="233">
        <v>1090126</v>
      </c>
      <c r="P7" s="233">
        <v>769162</v>
      </c>
      <c r="Q7" s="233">
        <v>0</v>
      </c>
      <c r="R7" s="233">
        <v>0</v>
      </c>
      <c r="S7" s="233">
        <v>0</v>
      </c>
      <c r="T7" s="233">
        <v>0</v>
      </c>
      <c r="U7" s="233">
        <v>0</v>
      </c>
      <c r="V7" s="233">
        <v>21330803</v>
      </c>
      <c r="W7" s="233">
        <v>8190285</v>
      </c>
      <c r="X7" s="234">
        <f>H7+I7+J7+K7-L7+M7+N7+O7+P7+Q7+R7+V7+W7+S7+T7+U7</f>
        <v>113180589</v>
      </c>
      <c r="Y7" s="233">
        <v>0</v>
      </c>
      <c r="Z7" s="234">
        <f>X7+Y7</f>
        <v>113180589</v>
      </c>
    </row>
    <row r="8" spans="1:26" x14ac:dyDescent="0.25">
      <c r="A8" s="235" t="s">
        <v>396</v>
      </c>
      <c r="B8" s="235"/>
      <c r="C8" s="235"/>
      <c r="D8" s="235"/>
      <c r="E8" s="235"/>
      <c r="F8" s="235"/>
      <c r="G8" s="232">
        <v>2</v>
      </c>
      <c r="H8" s="233">
        <v>0</v>
      </c>
      <c r="I8" s="233">
        <v>0</v>
      </c>
      <c r="J8" s="233">
        <v>0</v>
      </c>
      <c r="K8" s="233">
        <v>0</v>
      </c>
      <c r="L8" s="233">
        <v>0</v>
      </c>
      <c r="M8" s="233">
        <v>0</v>
      </c>
      <c r="N8" s="233">
        <v>0</v>
      </c>
      <c r="O8" s="233">
        <v>0</v>
      </c>
      <c r="P8" s="233">
        <v>0</v>
      </c>
      <c r="Q8" s="233">
        <v>0</v>
      </c>
      <c r="R8" s="233">
        <v>0</v>
      </c>
      <c r="S8" s="233">
        <v>0</v>
      </c>
      <c r="T8" s="233">
        <v>0</v>
      </c>
      <c r="U8" s="233">
        <v>0</v>
      </c>
      <c r="V8" s="233">
        <v>0</v>
      </c>
      <c r="W8" s="233">
        <v>0</v>
      </c>
      <c r="X8" s="234">
        <f t="shared" ref="X8:X9" si="0">H8+I8+J8+K8-L8+M8+N8+O8+P8+Q8+R8+V8+W8+S8+T8+U8</f>
        <v>0</v>
      </c>
      <c r="Y8" s="233">
        <v>0</v>
      </c>
      <c r="Z8" s="234">
        <f t="shared" ref="Z8:Z9" si="1">X8+Y8</f>
        <v>0</v>
      </c>
    </row>
    <row r="9" spans="1:26" x14ac:dyDescent="0.25">
      <c r="A9" s="235" t="s">
        <v>397</v>
      </c>
      <c r="B9" s="235"/>
      <c r="C9" s="235"/>
      <c r="D9" s="235"/>
      <c r="E9" s="235"/>
      <c r="F9" s="235"/>
      <c r="G9" s="232">
        <v>3</v>
      </c>
      <c r="H9" s="233">
        <v>0</v>
      </c>
      <c r="I9" s="233">
        <v>0</v>
      </c>
      <c r="J9" s="233">
        <v>0</v>
      </c>
      <c r="K9" s="233">
        <v>0</v>
      </c>
      <c r="L9" s="233">
        <v>0</v>
      </c>
      <c r="M9" s="233">
        <v>0</v>
      </c>
      <c r="N9" s="233">
        <v>0</v>
      </c>
      <c r="O9" s="233">
        <v>0</v>
      </c>
      <c r="P9" s="233">
        <v>0</v>
      </c>
      <c r="Q9" s="233">
        <v>0</v>
      </c>
      <c r="R9" s="233">
        <v>0</v>
      </c>
      <c r="S9" s="233">
        <v>0</v>
      </c>
      <c r="T9" s="233">
        <v>0</v>
      </c>
      <c r="U9" s="233">
        <v>0</v>
      </c>
      <c r="V9" s="233">
        <v>0</v>
      </c>
      <c r="W9" s="233">
        <v>0</v>
      </c>
      <c r="X9" s="234">
        <f t="shared" si="0"/>
        <v>0</v>
      </c>
      <c r="Y9" s="233">
        <v>0</v>
      </c>
      <c r="Z9" s="234">
        <f t="shared" si="1"/>
        <v>0</v>
      </c>
    </row>
    <row r="10" spans="1:26" ht="24" customHeight="1" x14ac:dyDescent="0.25">
      <c r="A10" s="236" t="s">
        <v>398</v>
      </c>
      <c r="B10" s="236"/>
      <c r="C10" s="236"/>
      <c r="D10" s="236"/>
      <c r="E10" s="236"/>
      <c r="F10" s="236"/>
      <c r="G10" s="237">
        <v>4</v>
      </c>
      <c r="H10" s="234">
        <f>H7+H8+H9</f>
        <v>79560470</v>
      </c>
      <c r="I10" s="234">
        <f t="shared" ref="I10:Z10" si="2">I7+I8+I9</f>
        <v>-2060238</v>
      </c>
      <c r="J10" s="234">
        <f t="shared" si="2"/>
        <v>4299981</v>
      </c>
      <c r="K10" s="234">
        <f>K7+K8+K9</f>
        <v>6582428</v>
      </c>
      <c r="L10" s="234">
        <f t="shared" si="2"/>
        <v>6582428</v>
      </c>
      <c r="M10" s="234">
        <f t="shared" si="2"/>
        <v>0</v>
      </c>
      <c r="N10" s="234">
        <f t="shared" si="2"/>
        <v>0</v>
      </c>
      <c r="O10" s="234">
        <f t="shared" si="2"/>
        <v>1090126</v>
      </c>
      <c r="P10" s="234">
        <f t="shared" si="2"/>
        <v>769162</v>
      </c>
      <c r="Q10" s="234">
        <f t="shared" si="2"/>
        <v>0</v>
      </c>
      <c r="R10" s="234">
        <f t="shared" si="2"/>
        <v>0</v>
      </c>
      <c r="S10" s="234">
        <f t="shared" si="2"/>
        <v>0</v>
      </c>
      <c r="T10" s="234">
        <f>T7+T8+T9</f>
        <v>0</v>
      </c>
      <c r="U10" s="234">
        <f>U7+U8+U9</f>
        <v>0</v>
      </c>
      <c r="V10" s="234">
        <f>V7+V8+V9</f>
        <v>21330803</v>
      </c>
      <c r="W10" s="234">
        <f>W7+W8+W9</f>
        <v>8190285</v>
      </c>
      <c r="X10" s="234">
        <f>X7+X8+X9</f>
        <v>113180589</v>
      </c>
      <c r="Y10" s="234">
        <f t="shared" si="2"/>
        <v>0</v>
      </c>
      <c r="Z10" s="234">
        <f t="shared" si="2"/>
        <v>113180589</v>
      </c>
    </row>
    <row r="11" spans="1:26" x14ac:dyDescent="0.25">
      <c r="A11" s="235" t="s">
        <v>399</v>
      </c>
      <c r="B11" s="235"/>
      <c r="C11" s="235"/>
      <c r="D11" s="235"/>
      <c r="E11" s="235"/>
      <c r="F11" s="235"/>
      <c r="G11" s="232">
        <v>5</v>
      </c>
      <c r="H11" s="238">
        <v>0</v>
      </c>
      <c r="I11" s="238">
        <v>0</v>
      </c>
      <c r="J11" s="238">
        <v>0</v>
      </c>
      <c r="K11" s="238">
        <v>0</v>
      </c>
      <c r="L11" s="238">
        <v>0</v>
      </c>
      <c r="M11" s="238">
        <v>0</v>
      </c>
      <c r="N11" s="238">
        <v>0</v>
      </c>
      <c r="O11" s="238">
        <v>0</v>
      </c>
      <c r="P11" s="238">
        <v>0</v>
      </c>
      <c r="Q11" s="238">
        <v>0</v>
      </c>
      <c r="R11" s="238">
        <v>0</v>
      </c>
      <c r="S11" s="238">
        <v>0</v>
      </c>
      <c r="T11" s="238">
        <v>0</v>
      </c>
      <c r="U11" s="233">
        <v>0</v>
      </c>
      <c r="V11" s="238">
        <v>0</v>
      </c>
      <c r="W11" s="233">
        <v>6465027</v>
      </c>
      <c r="X11" s="234">
        <f>H11+I11+J11+K11-L11+M11+N11+O11+P11+Q11+R11+V11+W11+S11+T11+U11</f>
        <v>6465027</v>
      </c>
      <c r="Y11" s="233">
        <v>0</v>
      </c>
      <c r="Z11" s="234">
        <f t="shared" ref="Z11:Z29" si="3">X11+Y11</f>
        <v>6465027</v>
      </c>
    </row>
    <row r="12" spans="1:26" x14ac:dyDescent="0.25">
      <c r="A12" s="235" t="s">
        <v>400</v>
      </c>
      <c r="B12" s="235"/>
      <c r="C12" s="235"/>
      <c r="D12" s="235"/>
      <c r="E12" s="235"/>
      <c r="F12" s="235"/>
      <c r="G12" s="232">
        <v>6</v>
      </c>
      <c r="H12" s="238">
        <v>0</v>
      </c>
      <c r="I12" s="238">
        <v>0</v>
      </c>
      <c r="J12" s="238">
        <v>0</v>
      </c>
      <c r="K12" s="238">
        <v>0</v>
      </c>
      <c r="L12" s="238">
        <v>0</v>
      </c>
      <c r="M12" s="238">
        <v>0</v>
      </c>
      <c r="N12" s="233">
        <v>-7376</v>
      </c>
      <c r="O12" s="238">
        <v>0</v>
      </c>
      <c r="P12" s="238">
        <v>0</v>
      </c>
      <c r="Q12" s="238">
        <v>0</v>
      </c>
      <c r="R12" s="238">
        <v>0</v>
      </c>
      <c r="S12" s="238">
        <v>0</v>
      </c>
      <c r="T12" s="233">
        <v>0</v>
      </c>
      <c r="U12" s="233">
        <v>0</v>
      </c>
      <c r="V12" s="238">
        <v>0</v>
      </c>
      <c r="W12" s="238">
        <v>0</v>
      </c>
      <c r="X12" s="234">
        <f t="shared" ref="X12:X29" si="4">H12+I12+J12+K12-L12+M12+N12+O12+P12+Q12+R12+V12+W12+S12+T12+U12</f>
        <v>-7376</v>
      </c>
      <c r="Y12" s="233">
        <v>0</v>
      </c>
      <c r="Z12" s="234">
        <f t="shared" si="3"/>
        <v>-7376</v>
      </c>
    </row>
    <row r="13" spans="1:26" ht="26.25" customHeight="1" x14ac:dyDescent="0.25">
      <c r="A13" s="235" t="s">
        <v>401</v>
      </c>
      <c r="B13" s="235"/>
      <c r="C13" s="235"/>
      <c r="D13" s="235"/>
      <c r="E13" s="235"/>
      <c r="F13" s="235"/>
      <c r="G13" s="232">
        <v>7</v>
      </c>
      <c r="H13" s="238">
        <v>0</v>
      </c>
      <c r="I13" s="238">
        <v>0</v>
      </c>
      <c r="J13" s="238">
        <v>0</v>
      </c>
      <c r="K13" s="238">
        <v>0</v>
      </c>
      <c r="L13" s="238">
        <v>0</v>
      </c>
      <c r="M13" s="238">
        <v>0</v>
      </c>
      <c r="N13" s="238">
        <v>0</v>
      </c>
      <c r="O13" s="233">
        <v>0</v>
      </c>
      <c r="P13" s="238">
        <v>0</v>
      </c>
      <c r="Q13" s="238">
        <v>0</v>
      </c>
      <c r="R13" s="238">
        <v>0</v>
      </c>
      <c r="S13" s="238">
        <v>0</v>
      </c>
      <c r="T13" s="238">
        <v>0</v>
      </c>
      <c r="U13" s="233">
        <v>0</v>
      </c>
      <c r="V13" s="233">
        <v>0</v>
      </c>
      <c r="W13" s="233">
        <v>0</v>
      </c>
      <c r="X13" s="234">
        <f t="shared" si="4"/>
        <v>0</v>
      </c>
      <c r="Y13" s="233">
        <v>0</v>
      </c>
      <c r="Z13" s="234">
        <f t="shared" si="3"/>
        <v>0</v>
      </c>
    </row>
    <row r="14" spans="1:26" ht="39" customHeight="1" x14ac:dyDescent="0.25">
      <c r="A14" s="235" t="s">
        <v>402</v>
      </c>
      <c r="B14" s="235"/>
      <c r="C14" s="235"/>
      <c r="D14" s="235"/>
      <c r="E14" s="235"/>
      <c r="F14" s="235"/>
      <c r="G14" s="232">
        <v>8</v>
      </c>
      <c r="H14" s="238">
        <v>0</v>
      </c>
      <c r="I14" s="238">
        <v>0</v>
      </c>
      <c r="J14" s="238">
        <v>0</v>
      </c>
      <c r="K14" s="238">
        <v>0</v>
      </c>
      <c r="L14" s="238">
        <v>0</v>
      </c>
      <c r="M14" s="238">
        <v>0</v>
      </c>
      <c r="N14" s="238">
        <v>0</v>
      </c>
      <c r="O14" s="238">
        <v>0</v>
      </c>
      <c r="P14" s="233">
        <v>722539</v>
      </c>
      <c r="Q14" s="238">
        <v>0</v>
      </c>
      <c r="R14" s="238">
        <v>0</v>
      </c>
      <c r="S14" s="238">
        <v>0</v>
      </c>
      <c r="T14" s="238">
        <v>0</v>
      </c>
      <c r="U14" s="233">
        <v>0</v>
      </c>
      <c r="V14" s="233">
        <v>0</v>
      </c>
      <c r="W14" s="233">
        <v>0</v>
      </c>
      <c r="X14" s="234">
        <f t="shared" si="4"/>
        <v>722539</v>
      </c>
      <c r="Y14" s="233">
        <v>0</v>
      </c>
      <c r="Z14" s="234">
        <f t="shared" si="3"/>
        <v>722539</v>
      </c>
    </row>
    <row r="15" spans="1:26" x14ac:dyDescent="0.25">
      <c r="A15" s="235" t="s">
        <v>403</v>
      </c>
      <c r="B15" s="235"/>
      <c r="C15" s="235"/>
      <c r="D15" s="235"/>
      <c r="E15" s="235"/>
      <c r="F15" s="235"/>
      <c r="G15" s="232">
        <v>9</v>
      </c>
      <c r="H15" s="238">
        <v>0</v>
      </c>
      <c r="I15" s="238">
        <v>0</v>
      </c>
      <c r="J15" s="238">
        <v>0</v>
      </c>
      <c r="K15" s="238">
        <v>0</v>
      </c>
      <c r="L15" s="238">
        <v>0</v>
      </c>
      <c r="M15" s="238">
        <v>0</v>
      </c>
      <c r="N15" s="238">
        <v>0</v>
      </c>
      <c r="O15" s="238">
        <v>0</v>
      </c>
      <c r="P15" s="238">
        <v>0</v>
      </c>
      <c r="Q15" s="233">
        <v>0</v>
      </c>
      <c r="R15" s="238">
        <v>0</v>
      </c>
      <c r="S15" s="238">
        <v>0</v>
      </c>
      <c r="T15" s="238">
        <v>0</v>
      </c>
      <c r="U15" s="233">
        <v>0</v>
      </c>
      <c r="V15" s="233">
        <v>0</v>
      </c>
      <c r="W15" s="233">
        <v>0</v>
      </c>
      <c r="X15" s="234">
        <f t="shared" si="4"/>
        <v>0</v>
      </c>
      <c r="Y15" s="233">
        <v>0</v>
      </c>
      <c r="Z15" s="234">
        <f t="shared" si="3"/>
        <v>0</v>
      </c>
    </row>
    <row r="16" spans="1:26" ht="28.5" customHeight="1" x14ac:dyDescent="0.25">
      <c r="A16" s="235" t="s">
        <v>404</v>
      </c>
      <c r="B16" s="235"/>
      <c r="C16" s="235"/>
      <c r="D16" s="235"/>
      <c r="E16" s="235"/>
      <c r="F16" s="235"/>
      <c r="G16" s="232">
        <v>10</v>
      </c>
      <c r="H16" s="238">
        <v>0</v>
      </c>
      <c r="I16" s="238">
        <v>0</v>
      </c>
      <c r="J16" s="238">
        <v>0</v>
      </c>
      <c r="K16" s="238">
        <v>0</v>
      </c>
      <c r="L16" s="238">
        <v>0</v>
      </c>
      <c r="M16" s="238">
        <v>0</v>
      </c>
      <c r="N16" s="238">
        <v>0</v>
      </c>
      <c r="O16" s="238">
        <v>0</v>
      </c>
      <c r="P16" s="238">
        <v>0</v>
      </c>
      <c r="Q16" s="238">
        <v>0</v>
      </c>
      <c r="R16" s="233">
        <v>0</v>
      </c>
      <c r="S16" s="233">
        <v>0</v>
      </c>
      <c r="T16" s="233">
        <v>0</v>
      </c>
      <c r="U16" s="233">
        <v>0</v>
      </c>
      <c r="V16" s="233">
        <v>0</v>
      </c>
      <c r="W16" s="233">
        <v>0</v>
      </c>
      <c r="X16" s="234">
        <f t="shared" si="4"/>
        <v>0</v>
      </c>
      <c r="Y16" s="233">
        <v>0</v>
      </c>
      <c r="Z16" s="234">
        <f t="shared" si="3"/>
        <v>0</v>
      </c>
    </row>
    <row r="17" spans="1:26" ht="23.25" customHeight="1" x14ac:dyDescent="0.25">
      <c r="A17" s="235" t="s">
        <v>405</v>
      </c>
      <c r="B17" s="235"/>
      <c r="C17" s="235"/>
      <c r="D17" s="235"/>
      <c r="E17" s="235"/>
      <c r="F17" s="235"/>
      <c r="G17" s="232">
        <v>11</v>
      </c>
      <c r="H17" s="238">
        <v>0</v>
      </c>
      <c r="I17" s="238">
        <v>0</v>
      </c>
      <c r="J17" s="238">
        <v>0</v>
      </c>
      <c r="K17" s="238">
        <v>0</v>
      </c>
      <c r="L17" s="238">
        <v>0</v>
      </c>
      <c r="M17" s="238">
        <v>0</v>
      </c>
      <c r="N17" s="233">
        <v>0</v>
      </c>
      <c r="O17" s="233">
        <v>0</v>
      </c>
      <c r="P17" s="233">
        <v>0</v>
      </c>
      <c r="Q17" s="233">
        <v>0</v>
      </c>
      <c r="R17" s="233">
        <v>0</v>
      </c>
      <c r="S17" s="233">
        <v>0</v>
      </c>
      <c r="T17" s="233">
        <v>0</v>
      </c>
      <c r="U17" s="233">
        <v>0</v>
      </c>
      <c r="V17" s="233">
        <v>0</v>
      </c>
      <c r="W17" s="233">
        <v>0</v>
      </c>
      <c r="X17" s="234">
        <f t="shared" si="4"/>
        <v>0</v>
      </c>
      <c r="Y17" s="233">
        <v>0</v>
      </c>
      <c r="Z17" s="234">
        <f t="shared" si="3"/>
        <v>0</v>
      </c>
    </row>
    <row r="18" spans="1:26" x14ac:dyDescent="0.25">
      <c r="A18" s="235" t="s">
        <v>406</v>
      </c>
      <c r="B18" s="235"/>
      <c r="C18" s="235"/>
      <c r="D18" s="235"/>
      <c r="E18" s="235"/>
      <c r="F18" s="235"/>
      <c r="G18" s="232">
        <v>12</v>
      </c>
      <c r="H18" s="238">
        <v>0</v>
      </c>
      <c r="I18" s="238">
        <v>0</v>
      </c>
      <c r="J18" s="238">
        <v>0</v>
      </c>
      <c r="K18" s="238">
        <v>0</v>
      </c>
      <c r="L18" s="238">
        <v>0</v>
      </c>
      <c r="M18" s="238">
        <v>0</v>
      </c>
      <c r="N18" s="233">
        <v>0</v>
      </c>
      <c r="O18" s="233">
        <v>0</v>
      </c>
      <c r="P18" s="233">
        <v>0</v>
      </c>
      <c r="Q18" s="233">
        <v>0</v>
      </c>
      <c r="R18" s="233">
        <v>0</v>
      </c>
      <c r="S18" s="233">
        <v>0</v>
      </c>
      <c r="T18" s="233">
        <v>0</v>
      </c>
      <c r="U18" s="233">
        <v>0</v>
      </c>
      <c r="V18" s="233">
        <v>0</v>
      </c>
      <c r="W18" s="233">
        <v>0</v>
      </c>
      <c r="X18" s="234">
        <f t="shared" si="4"/>
        <v>0</v>
      </c>
      <c r="Y18" s="233">
        <v>0</v>
      </c>
      <c r="Z18" s="234">
        <f t="shared" si="3"/>
        <v>0</v>
      </c>
    </row>
    <row r="19" spans="1:26" x14ac:dyDescent="0.25">
      <c r="A19" s="235" t="s">
        <v>407</v>
      </c>
      <c r="B19" s="235"/>
      <c r="C19" s="235"/>
      <c r="D19" s="235"/>
      <c r="E19" s="235"/>
      <c r="F19" s="235"/>
      <c r="G19" s="232">
        <v>13</v>
      </c>
      <c r="H19" s="233">
        <v>0</v>
      </c>
      <c r="I19" s="233">
        <v>2060238</v>
      </c>
      <c r="J19" s="233">
        <v>0</v>
      </c>
      <c r="K19" s="233">
        <v>0</v>
      </c>
      <c r="L19" s="233">
        <v>0</v>
      </c>
      <c r="M19" s="233">
        <v>0</v>
      </c>
      <c r="N19" s="233">
        <v>0</v>
      </c>
      <c r="O19" s="233">
        <v>0</v>
      </c>
      <c r="P19" s="233">
        <v>0</v>
      </c>
      <c r="Q19" s="233">
        <v>0</v>
      </c>
      <c r="R19" s="233">
        <v>0</v>
      </c>
      <c r="S19" s="233">
        <v>0</v>
      </c>
      <c r="T19" s="233">
        <v>0</v>
      </c>
      <c r="U19" s="233">
        <v>0</v>
      </c>
      <c r="V19" s="233">
        <v>-2060238</v>
      </c>
      <c r="W19" s="233">
        <v>0</v>
      </c>
      <c r="X19" s="234">
        <f t="shared" si="4"/>
        <v>0</v>
      </c>
      <c r="Y19" s="233">
        <v>0</v>
      </c>
      <c r="Z19" s="234">
        <f t="shared" si="3"/>
        <v>0</v>
      </c>
    </row>
    <row r="20" spans="1:26" x14ac:dyDescent="0.25">
      <c r="A20" s="235" t="s">
        <v>408</v>
      </c>
      <c r="B20" s="235"/>
      <c r="C20" s="235"/>
      <c r="D20" s="235"/>
      <c r="E20" s="235"/>
      <c r="F20" s="235"/>
      <c r="G20" s="232">
        <v>14</v>
      </c>
      <c r="H20" s="238">
        <v>0</v>
      </c>
      <c r="I20" s="238">
        <v>0</v>
      </c>
      <c r="J20" s="238">
        <v>0</v>
      </c>
      <c r="K20" s="238">
        <v>0</v>
      </c>
      <c r="L20" s="238">
        <v>0</v>
      </c>
      <c r="M20" s="238">
        <v>0</v>
      </c>
      <c r="N20" s="233">
        <v>0</v>
      </c>
      <c r="O20" s="233">
        <v>0</v>
      </c>
      <c r="P20" s="233">
        <v>0</v>
      </c>
      <c r="Q20" s="233">
        <v>0</v>
      </c>
      <c r="R20" s="233">
        <v>0</v>
      </c>
      <c r="S20" s="233">
        <v>0</v>
      </c>
      <c r="T20" s="233">
        <v>0</v>
      </c>
      <c r="U20" s="233">
        <v>0</v>
      </c>
      <c r="V20" s="233">
        <v>0</v>
      </c>
      <c r="W20" s="233">
        <v>0</v>
      </c>
      <c r="X20" s="234">
        <f t="shared" si="4"/>
        <v>0</v>
      </c>
      <c r="Y20" s="233">
        <v>0</v>
      </c>
      <c r="Z20" s="234">
        <f t="shared" si="3"/>
        <v>0</v>
      </c>
    </row>
    <row r="21" spans="1:26" ht="30.75" customHeight="1" x14ac:dyDescent="0.25">
      <c r="A21" s="235" t="s">
        <v>409</v>
      </c>
      <c r="B21" s="235"/>
      <c r="C21" s="235"/>
      <c r="D21" s="235"/>
      <c r="E21" s="235"/>
      <c r="F21" s="235"/>
      <c r="G21" s="232">
        <v>15</v>
      </c>
      <c r="H21" s="233">
        <v>0</v>
      </c>
      <c r="I21" s="233">
        <v>0</v>
      </c>
      <c r="J21" s="233">
        <v>0</v>
      </c>
      <c r="K21" s="233">
        <v>0</v>
      </c>
      <c r="L21" s="233">
        <v>0</v>
      </c>
      <c r="M21" s="233">
        <v>0</v>
      </c>
      <c r="N21" s="233">
        <v>0</v>
      </c>
      <c r="O21" s="233">
        <v>0</v>
      </c>
      <c r="P21" s="233">
        <v>0</v>
      </c>
      <c r="Q21" s="233">
        <v>0</v>
      </c>
      <c r="R21" s="233">
        <v>0</v>
      </c>
      <c r="S21" s="233">
        <v>0</v>
      </c>
      <c r="T21" s="233">
        <v>0</v>
      </c>
      <c r="U21" s="233">
        <v>0</v>
      </c>
      <c r="V21" s="233">
        <v>0</v>
      </c>
      <c r="W21" s="233">
        <v>0</v>
      </c>
      <c r="X21" s="234">
        <f t="shared" si="4"/>
        <v>0</v>
      </c>
      <c r="Y21" s="233">
        <v>0</v>
      </c>
      <c r="Z21" s="234">
        <f t="shared" si="3"/>
        <v>0</v>
      </c>
    </row>
    <row r="22" spans="1:26" ht="28.5" customHeight="1" x14ac:dyDescent="0.25">
      <c r="A22" s="235" t="s">
        <v>410</v>
      </c>
      <c r="B22" s="235"/>
      <c r="C22" s="235"/>
      <c r="D22" s="235"/>
      <c r="E22" s="235"/>
      <c r="F22" s="235"/>
      <c r="G22" s="232">
        <v>16</v>
      </c>
      <c r="H22" s="233">
        <v>0</v>
      </c>
      <c r="I22" s="233">
        <v>0</v>
      </c>
      <c r="J22" s="233">
        <v>0</v>
      </c>
      <c r="K22" s="233">
        <v>0</v>
      </c>
      <c r="L22" s="233">
        <v>0</v>
      </c>
      <c r="M22" s="233">
        <v>0</v>
      </c>
      <c r="N22" s="233">
        <v>0</v>
      </c>
      <c r="O22" s="233">
        <v>0</v>
      </c>
      <c r="P22" s="233">
        <v>0</v>
      </c>
      <c r="Q22" s="233">
        <v>0</v>
      </c>
      <c r="R22" s="233">
        <v>0</v>
      </c>
      <c r="S22" s="233">
        <v>0</v>
      </c>
      <c r="T22" s="233">
        <v>0</v>
      </c>
      <c r="U22" s="233">
        <v>0</v>
      </c>
      <c r="V22" s="233">
        <v>0</v>
      </c>
      <c r="W22" s="233">
        <v>0</v>
      </c>
      <c r="X22" s="234">
        <f t="shared" si="4"/>
        <v>0</v>
      </c>
      <c r="Y22" s="233">
        <v>0</v>
      </c>
      <c r="Z22" s="234">
        <f t="shared" si="3"/>
        <v>0</v>
      </c>
    </row>
    <row r="23" spans="1:26" ht="26.25" customHeight="1" x14ac:dyDescent="0.25">
      <c r="A23" s="235" t="s">
        <v>411</v>
      </c>
      <c r="B23" s="235"/>
      <c r="C23" s="235"/>
      <c r="D23" s="235"/>
      <c r="E23" s="235"/>
      <c r="F23" s="235"/>
      <c r="G23" s="232">
        <v>17</v>
      </c>
      <c r="H23" s="233">
        <v>0</v>
      </c>
      <c r="I23" s="233">
        <v>0</v>
      </c>
      <c r="J23" s="233">
        <v>0</v>
      </c>
      <c r="K23" s="233">
        <v>0</v>
      </c>
      <c r="L23" s="233">
        <v>0</v>
      </c>
      <c r="M23" s="233">
        <v>0</v>
      </c>
      <c r="N23" s="233">
        <v>0</v>
      </c>
      <c r="O23" s="233">
        <v>0</v>
      </c>
      <c r="P23" s="233">
        <v>0</v>
      </c>
      <c r="Q23" s="233">
        <v>0</v>
      </c>
      <c r="R23" s="233">
        <v>0</v>
      </c>
      <c r="S23" s="233">
        <v>0</v>
      </c>
      <c r="T23" s="233">
        <v>0</v>
      </c>
      <c r="U23" s="233">
        <v>0</v>
      </c>
      <c r="V23" s="233">
        <v>0</v>
      </c>
      <c r="W23" s="233">
        <v>0</v>
      </c>
      <c r="X23" s="234">
        <f t="shared" si="4"/>
        <v>0</v>
      </c>
      <c r="Y23" s="233">
        <v>0</v>
      </c>
      <c r="Z23" s="234">
        <f t="shared" si="3"/>
        <v>0</v>
      </c>
    </row>
    <row r="24" spans="1:26" x14ac:dyDescent="0.25">
      <c r="A24" s="235" t="s">
        <v>412</v>
      </c>
      <c r="B24" s="235"/>
      <c r="C24" s="235"/>
      <c r="D24" s="235"/>
      <c r="E24" s="235"/>
      <c r="F24" s="235"/>
      <c r="G24" s="232">
        <v>18</v>
      </c>
      <c r="H24" s="233">
        <v>0</v>
      </c>
      <c r="I24" s="233">
        <v>0</v>
      </c>
      <c r="J24" s="233">
        <v>0</v>
      </c>
      <c r="K24" s="233">
        <v>430479</v>
      </c>
      <c r="L24" s="233">
        <v>430479</v>
      </c>
      <c r="M24" s="233">
        <v>0</v>
      </c>
      <c r="N24" s="233">
        <v>0</v>
      </c>
      <c r="O24" s="233">
        <v>0</v>
      </c>
      <c r="P24" s="233">
        <v>0</v>
      </c>
      <c r="Q24" s="233">
        <v>0</v>
      </c>
      <c r="R24" s="233">
        <v>0</v>
      </c>
      <c r="S24" s="233">
        <v>0</v>
      </c>
      <c r="T24" s="233">
        <v>0</v>
      </c>
      <c r="U24" s="233">
        <v>0</v>
      </c>
      <c r="V24" s="233">
        <v>-430479</v>
      </c>
      <c r="W24" s="233">
        <v>0</v>
      </c>
      <c r="X24" s="234">
        <f t="shared" si="4"/>
        <v>-430479</v>
      </c>
      <c r="Y24" s="233">
        <v>0</v>
      </c>
      <c r="Z24" s="234">
        <f t="shared" si="3"/>
        <v>-430479</v>
      </c>
    </row>
    <row r="25" spans="1:26" x14ac:dyDescent="0.25">
      <c r="A25" s="235" t="s">
        <v>413</v>
      </c>
      <c r="B25" s="235"/>
      <c r="C25" s="235"/>
      <c r="D25" s="235"/>
      <c r="E25" s="235"/>
      <c r="F25" s="235"/>
      <c r="G25" s="232">
        <v>19</v>
      </c>
      <c r="H25" s="233">
        <v>0</v>
      </c>
      <c r="I25" s="233">
        <v>0</v>
      </c>
      <c r="J25" s="233">
        <v>0</v>
      </c>
      <c r="K25" s="233">
        <v>0</v>
      </c>
      <c r="L25" s="233">
        <v>0</v>
      </c>
      <c r="M25" s="233">
        <v>0</v>
      </c>
      <c r="N25" s="233">
        <v>0</v>
      </c>
      <c r="O25" s="233">
        <v>0</v>
      </c>
      <c r="P25" s="233">
        <v>0</v>
      </c>
      <c r="Q25" s="233">
        <v>0</v>
      </c>
      <c r="R25" s="233">
        <v>0</v>
      </c>
      <c r="S25" s="233">
        <v>0</v>
      </c>
      <c r="T25" s="233">
        <v>0</v>
      </c>
      <c r="U25" s="233">
        <v>0</v>
      </c>
      <c r="V25" s="233">
        <v>0</v>
      </c>
      <c r="W25" s="233">
        <v>0</v>
      </c>
      <c r="X25" s="234">
        <f t="shared" si="4"/>
        <v>0</v>
      </c>
      <c r="Y25" s="233">
        <v>0</v>
      </c>
      <c r="Z25" s="234">
        <f t="shared" si="3"/>
        <v>0</v>
      </c>
    </row>
    <row r="26" spans="1:26" ht="12.75" customHeight="1" x14ac:dyDescent="0.25">
      <c r="A26" s="235" t="s">
        <v>414</v>
      </c>
      <c r="B26" s="235"/>
      <c r="C26" s="235"/>
      <c r="D26" s="235"/>
      <c r="E26" s="235"/>
      <c r="F26" s="235"/>
      <c r="G26" s="232">
        <v>20</v>
      </c>
      <c r="H26" s="233">
        <v>0</v>
      </c>
      <c r="I26" s="233">
        <v>0</v>
      </c>
      <c r="J26" s="233">
        <v>0</v>
      </c>
      <c r="K26" s="233">
        <v>0</v>
      </c>
      <c r="L26" s="233">
        <v>0</v>
      </c>
      <c r="M26" s="233">
        <v>0</v>
      </c>
      <c r="N26" s="233">
        <v>0</v>
      </c>
      <c r="O26" s="233">
        <v>0</v>
      </c>
      <c r="P26" s="233">
        <v>0</v>
      </c>
      <c r="Q26" s="233">
        <v>0</v>
      </c>
      <c r="R26" s="233">
        <v>0</v>
      </c>
      <c r="S26" s="233">
        <v>0</v>
      </c>
      <c r="T26" s="233">
        <v>0</v>
      </c>
      <c r="U26" s="233">
        <v>0</v>
      </c>
      <c r="V26" s="233">
        <v>-2322246</v>
      </c>
      <c r="W26" s="233">
        <v>0</v>
      </c>
      <c r="X26" s="234">
        <f t="shared" si="4"/>
        <v>-2322246</v>
      </c>
      <c r="Y26" s="233">
        <v>0</v>
      </c>
      <c r="Z26" s="234">
        <f t="shared" si="3"/>
        <v>-2322246</v>
      </c>
    </row>
    <row r="27" spans="1:26" ht="12.75" customHeight="1" x14ac:dyDescent="0.25">
      <c r="A27" s="235" t="s">
        <v>415</v>
      </c>
      <c r="B27" s="235"/>
      <c r="C27" s="235"/>
      <c r="D27" s="235"/>
      <c r="E27" s="235"/>
      <c r="F27" s="235"/>
      <c r="G27" s="232">
        <v>21</v>
      </c>
      <c r="H27" s="233">
        <v>0</v>
      </c>
      <c r="I27" s="233">
        <v>0</v>
      </c>
      <c r="J27" s="233">
        <v>0</v>
      </c>
      <c r="K27" s="233">
        <v>0</v>
      </c>
      <c r="L27" s="233">
        <v>0</v>
      </c>
      <c r="M27" s="233">
        <v>0</v>
      </c>
      <c r="N27" s="233">
        <v>7376</v>
      </c>
      <c r="O27" s="233">
        <v>0</v>
      </c>
      <c r="P27" s="233">
        <v>0</v>
      </c>
      <c r="Q27" s="233">
        <v>0</v>
      </c>
      <c r="R27" s="233">
        <v>0</v>
      </c>
      <c r="S27" s="233">
        <v>0</v>
      </c>
      <c r="T27" s="233">
        <v>0</v>
      </c>
      <c r="U27" s="233">
        <v>0</v>
      </c>
      <c r="V27" s="233">
        <v>-7376</v>
      </c>
      <c r="W27" s="233">
        <v>0</v>
      </c>
      <c r="X27" s="234">
        <f t="shared" si="4"/>
        <v>0</v>
      </c>
      <c r="Y27" s="233">
        <v>0</v>
      </c>
      <c r="Z27" s="234">
        <f t="shared" si="3"/>
        <v>0</v>
      </c>
    </row>
    <row r="28" spans="1:26" ht="12.75" customHeight="1" x14ac:dyDescent="0.25">
      <c r="A28" s="235" t="s">
        <v>416</v>
      </c>
      <c r="B28" s="235"/>
      <c r="C28" s="235"/>
      <c r="D28" s="235"/>
      <c r="E28" s="235"/>
      <c r="F28" s="235"/>
      <c r="G28" s="232">
        <v>22</v>
      </c>
      <c r="H28" s="233">
        <v>0</v>
      </c>
      <c r="I28" s="233">
        <v>0</v>
      </c>
      <c r="J28" s="233">
        <v>0</v>
      </c>
      <c r="K28" s="233">
        <v>0</v>
      </c>
      <c r="L28" s="233">
        <v>0</v>
      </c>
      <c r="M28" s="233">
        <v>0</v>
      </c>
      <c r="N28" s="233">
        <v>0</v>
      </c>
      <c r="O28" s="233">
        <v>0</v>
      </c>
      <c r="P28" s="233">
        <v>0</v>
      </c>
      <c r="Q28" s="233">
        <v>0</v>
      </c>
      <c r="R28" s="233">
        <v>0</v>
      </c>
      <c r="S28" s="233">
        <v>0</v>
      </c>
      <c r="T28" s="233">
        <v>0</v>
      </c>
      <c r="U28" s="233">
        <v>0</v>
      </c>
      <c r="V28" s="233">
        <v>8190285</v>
      </c>
      <c r="W28" s="233">
        <v>-8190285</v>
      </c>
      <c r="X28" s="234">
        <f t="shared" si="4"/>
        <v>0</v>
      </c>
      <c r="Y28" s="233">
        <v>0</v>
      </c>
      <c r="Z28" s="234">
        <f t="shared" si="3"/>
        <v>0</v>
      </c>
    </row>
    <row r="29" spans="1:26" ht="12.75" customHeight="1" x14ac:dyDescent="0.25">
      <c r="A29" s="235" t="s">
        <v>417</v>
      </c>
      <c r="B29" s="235"/>
      <c r="C29" s="235"/>
      <c r="D29" s="235"/>
      <c r="E29" s="235"/>
      <c r="F29" s="235"/>
      <c r="G29" s="232">
        <v>23</v>
      </c>
      <c r="H29" s="233">
        <v>0</v>
      </c>
      <c r="I29" s="233">
        <v>0</v>
      </c>
      <c r="J29" s="233">
        <v>0</v>
      </c>
      <c r="K29" s="233">
        <v>0</v>
      </c>
      <c r="L29" s="233">
        <v>0</v>
      </c>
      <c r="M29" s="233">
        <v>0</v>
      </c>
      <c r="N29" s="233">
        <v>0</v>
      </c>
      <c r="O29" s="233">
        <v>0</v>
      </c>
      <c r="P29" s="233">
        <v>0</v>
      </c>
      <c r="Q29" s="233">
        <v>0</v>
      </c>
      <c r="R29" s="233">
        <v>0</v>
      </c>
      <c r="S29" s="233">
        <v>0</v>
      </c>
      <c r="T29" s="233">
        <v>0</v>
      </c>
      <c r="U29" s="233">
        <v>0</v>
      </c>
      <c r="V29" s="233">
        <v>0</v>
      </c>
      <c r="W29" s="233">
        <v>0</v>
      </c>
      <c r="X29" s="234">
        <f t="shared" si="4"/>
        <v>0</v>
      </c>
      <c r="Y29" s="233">
        <v>0</v>
      </c>
      <c r="Z29" s="234">
        <f t="shared" si="3"/>
        <v>0</v>
      </c>
    </row>
    <row r="30" spans="1:26" ht="21.75" customHeight="1" x14ac:dyDescent="0.25">
      <c r="A30" s="236" t="s">
        <v>418</v>
      </c>
      <c r="B30" s="236"/>
      <c r="C30" s="236"/>
      <c r="D30" s="236"/>
      <c r="E30" s="236"/>
      <c r="F30" s="236"/>
      <c r="G30" s="237">
        <v>24</v>
      </c>
      <c r="H30" s="234">
        <f>SUM(H10:H29)</f>
        <v>79560470</v>
      </c>
      <c r="I30" s="234">
        <f t="shared" ref="I30:Z30" si="5">SUM(I10:I29)</f>
        <v>0</v>
      </c>
      <c r="J30" s="234">
        <f t="shared" si="5"/>
        <v>4299981</v>
      </c>
      <c r="K30" s="234">
        <f t="shared" si="5"/>
        <v>7012907</v>
      </c>
      <c r="L30" s="234">
        <f t="shared" si="5"/>
        <v>7012907</v>
      </c>
      <c r="M30" s="234">
        <f t="shared" si="5"/>
        <v>0</v>
      </c>
      <c r="N30" s="234">
        <f t="shared" si="5"/>
        <v>0</v>
      </c>
      <c r="O30" s="234">
        <f t="shared" si="5"/>
        <v>1090126</v>
      </c>
      <c r="P30" s="234">
        <f t="shared" si="5"/>
        <v>1491701</v>
      </c>
      <c r="Q30" s="234">
        <f t="shared" si="5"/>
        <v>0</v>
      </c>
      <c r="R30" s="234">
        <f t="shared" si="5"/>
        <v>0</v>
      </c>
      <c r="S30" s="234">
        <f t="shared" si="5"/>
        <v>0</v>
      </c>
      <c r="T30" s="234">
        <f t="shared" si="5"/>
        <v>0</v>
      </c>
      <c r="U30" s="234">
        <f t="shared" si="5"/>
        <v>0</v>
      </c>
      <c r="V30" s="234">
        <f t="shared" si="5"/>
        <v>24700749</v>
      </c>
      <c r="W30" s="234">
        <f t="shared" si="5"/>
        <v>6465027</v>
      </c>
      <c r="X30" s="234">
        <f>SUM(X10:X29)</f>
        <v>117608054</v>
      </c>
      <c r="Y30" s="234">
        <f t="shared" si="5"/>
        <v>0</v>
      </c>
      <c r="Z30" s="234">
        <f t="shared" si="5"/>
        <v>117608054</v>
      </c>
    </row>
    <row r="31" spans="1:26" x14ac:dyDescent="0.25">
      <c r="A31" s="228" t="s">
        <v>419</v>
      </c>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row>
    <row r="32" spans="1:26" ht="36.75" customHeight="1" x14ac:dyDescent="0.25">
      <c r="A32" s="239" t="s">
        <v>420</v>
      </c>
      <c r="B32" s="239"/>
      <c r="C32" s="239"/>
      <c r="D32" s="239"/>
      <c r="E32" s="239"/>
      <c r="F32" s="239"/>
      <c r="G32" s="237">
        <v>25</v>
      </c>
      <c r="H32" s="234">
        <f>SUM(H12:H20)</f>
        <v>0</v>
      </c>
      <c r="I32" s="234">
        <f t="shared" ref="I32:Z32" si="6">SUM(I12:I20)</f>
        <v>2060238</v>
      </c>
      <c r="J32" s="234">
        <f t="shared" si="6"/>
        <v>0</v>
      </c>
      <c r="K32" s="234">
        <f t="shared" si="6"/>
        <v>0</v>
      </c>
      <c r="L32" s="234">
        <f t="shared" si="6"/>
        <v>0</v>
      </c>
      <c r="M32" s="234">
        <f t="shared" si="6"/>
        <v>0</v>
      </c>
      <c r="N32" s="234">
        <f t="shared" si="6"/>
        <v>-7376</v>
      </c>
      <c r="O32" s="234">
        <f t="shared" si="6"/>
        <v>0</v>
      </c>
      <c r="P32" s="234">
        <f t="shared" si="6"/>
        <v>722539</v>
      </c>
      <c r="Q32" s="234">
        <f t="shared" si="6"/>
        <v>0</v>
      </c>
      <c r="R32" s="234">
        <f t="shared" si="6"/>
        <v>0</v>
      </c>
      <c r="S32" s="234">
        <f t="shared" si="6"/>
        <v>0</v>
      </c>
      <c r="T32" s="234">
        <f t="shared" si="6"/>
        <v>0</v>
      </c>
      <c r="U32" s="234">
        <f t="shared" si="6"/>
        <v>0</v>
      </c>
      <c r="V32" s="234">
        <f t="shared" si="6"/>
        <v>-2060238</v>
      </c>
      <c r="W32" s="234">
        <f t="shared" si="6"/>
        <v>0</v>
      </c>
      <c r="X32" s="234">
        <f>SUM(X12:X20)</f>
        <v>715163</v>
      </c>
      <c r="Y32" s="234">
        <f t="shared" si="6"/>
        <v>0</v>
      </c>
      <c r="Z32" s="234">
        <f t="shared" si="6"/>
        <v>715163</v>
      </c>
    </row>
    <row r="33" spans="1:26" ht="31.5" customHeight="1" x14ac:dyDescent="0.25">
      <c r="A33" s="239" t="s">
        <v>421</v>
      </c>
      <c r="B33" s="239"/>
      <c r="C33" s="239"/>
      <c r="D33" s="239"/>
      <c r="E33" s="239"/>
      <c r="F33" s="239"/>
      <c r="G33" s="237">
        <v>26</v>
      </c>
      <c r="H33" s="234">
        <f>H11+H32</f>
        <v>0</v>
      </c>
      <c r="I33" s="234">
        <f t="shared" ref="I33:Z33" si="7">I11+I32</f>
        <v>2060238</v>
      </c>
      <c r="J33" s="234">
        <f t="shared" si="7"/>
        <v>0</v>
      </c>
      <c r="K33" s="234">
        <f t="shared" si="7"/>
        <v>0</v>
      </c>
      <c r="L33" s="234">
        <f t="shared" si="7"/>
        <v>0</v>
      </c>
      <c r="M33" s="234">
        <f t="shared" si="7"/>
        <v>0</v>
      </c>
      <c r="N33" s="234">
        <f t="shared" si="7"/>
        <v>-7376</v>
      </c>
      <c r="O33" s="234">
        <f t="shared" si="7"/>
        <v>0</v>
      </c>
      <c r="P33" s="234">
        <f t="shared" si="7"/>
        <v>722539</v>
      </c>
      <c r="Q33" s="234">
        <f t="shared" si="7"/>
        <v>0</v>
      </c>
      <c r="R33" s="234">
        <f t="shared" si="7"/>
        <v>0</v>
      </c>
      <c r="S33" s="234">
        <f t="shared" si="7"/>
        <v>0</v>
      </c>
      <c r="T33" s="234">
        <f t="shared" si="7"/>
        <v>0</v>
      </c>
      <c r="U33" s="234">
        <f t="shared" si="7"/>
        <v>0</v>
      </c>
      <c r="V33" s="234">
        <f t="shared" si="7"/>
        <v>-2060238</v>
      </c>
      <c r="W33" s="234">
        <f t="shared" si="7"/>
        <v>6465027</v>
      </c>
      <c r="X33" s="234">
        <f>X11+X32</f>
        <v>7180190</v>
      </c>
      <c r="Y33" s="234">
        <f t="shared" si="7"/>
        <v>0</v>
      </c>
      <c r="Z33" s="234">
        <f t="shared" si="7"/>
        <v>7180190</v>
      </c>
    </row>
    <row r="34" spans="1:26" ht="30.75" customHeight="1" x14ac:dyDescent="0.25">
      <c r="A34" s="239" t="s">
        <v>422</v>
      </c>
      <c r="B34" s="239"/>
      <c r="C34" s="239"/>
      <c r="D34" s="239"/>
      <c r="E34" s="239"/>
      <c r="F34" s="239"/>
      <c r="G34" s="237">
        <v>27</v>
      </c>
      <c r="H34" s="234">
        <f>SUM(H21:H29)</f>
        <v>0</v>
      </c>
      <c r="I34" s="234">
        <f t="shared" ref="I34:Z34" si="8">SUM(I21:I29)</f>
        <v>0</v>
      </c>
      <c r="J34" s="234">
        <f t="shared" si="8"/>
        <v>0</v>
      </c>
      <c r="K34" s="234">
        <f t="shared" si="8"/>
        <v>430479</v>
      </c>
      <c r="L34" s="234">
        <f t="shared" si="8"/>
        <v>430479</v>
      </c>
      <c r="M34" s="234">
        <f t="shared" si="8"/>
        <v>0</v>
      </c>
      <c r="N34" s="234">
        <f t="shared" si="8"/>
        <v>7376</v>
      </c>
      <c r="O34" s="234">
        <f t="shared" si="8"/>
        <v>0</v>
      </c>
      <c r="P34" s="234">
        <f t="shared" si="8"/>
        <v>0</v>
      </c>
      <c r="Q34" s="234">
        <f t="shared" si="8"/>
        <v>0</v>
      </c>
      <c r="R34" s="234">
        <f t="shared" si="8"/>
        <v>0</v>
      </c>
      <c r="S34" s="234">
        <f t="shared" si="8"/>
        <v>0</v>
      </c>
      <c r="T34" s="234">
        <f t="shared" si="8"/>
        <v>0</v>
      </c>
      <c r="U34" s="234">
        <f t="shared" si="8"/>
        <v>0</v>
      </c>
      <c r="V34" s="234">
        <f t="shared" si="8"/>
        <v>5430184</v>
      </c>
      <c r="W34" s="234">
        <f t="shared" si="8"/>
        <v>-8190285</v>
      </c>
      <c r="X34" s="234">
        <f>SUM(X21:X29)</f>
        <v>-2752725</v>
      </c>
      <c r="Y34" s="234">
        <f t="shared" si="8"/>
        <v>0</v>
      </c>
      <c r="Z34" s="234">
        <f t="shared" si="8"/>
        <v>-2752725</v>
      </c>
    </row>
    <row r="35" spans="1:26" x14ac:dyDescent="0.25">
      <c r="A35" s="228" t="s">
        <v>189</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1:26" ht="12.75" customHeight="1" x14ac:dyDescent="0.25">
      <c r="A36" s="231" t="s">
        <v>423</v>
      </c>
      <c r="B36" s="231"/>
      <c r="C36" s="231"/>
      <c r="D36" s="231"/>
      <c r="E36" s="231"/>
      <c r="F36" s="231"/>
      <c r="G36" s="232">
        <v>28</v>
      </c>
      <c r="H36" s="233">
        <v>79560470</v>
      </c>
      <c r="I36" s="233">
        <v>0</v>
      </c>
      <c r="J36" s="233">
        <v>4299981</v>
      </c>
      <c r="K36" s="233">
        <v>7012907</v>
      </c>
      <c r="L36" s="233">
        <v>7012907</v>
      </c>
      <c r="M36" s="233">
        <v>0</v>
      </c>
      <c r="N36" s="233">
        <v>0</v>
      </c>
      <c r="O36" s="233">
        <v>1090126</v>
      </c>
      <c r="P36" s="233">
        <v>1491701</v>
      </c>
      <c r="Q36" s="233">
        <v>0</v>
      </c>
      <c r="R36" s="233">
        <v>0</v>
      </c>
      <c r="S36" s="233">
        <v>0</v>
      </c>
      <c r="T36" s="233">
        <v>0</v>
      </c>
      <c r="U36" s="233">
        <v>0</v>
      </c>
      <c r="V36" s="233">
        <v>24700749</v>
      </c>
      <c r="W36" s="233">
        <v>6465027</v>
      </c>
      <c r="X36" s="240">
        <f>H36+I36+J36+K36-L36+M36+N36+O36+P36+Q36+R36+V36+W36+S36+T36+U36</f>
        <v>117608054</v>
      </c>
      <c r="Y36" s="233">
        <v>0</v>
      </c>
      <c r="Z36" s="240">
        <f t="shared" ref="Z36:Z38" si="9">X36+Y36</f>
        <v>117608054</v>
      </c>
    </row>
    <row r="37" spans="1:26" ht="12.75" customHeight="1" x14ac:dyDescent="0.25">
      <c r="A37" s="235" t="s">
        <v>396</v>
      </c>
      <c r="B37" s="235"/>
      <c r="C37" s="235"/>
      <c r="D37" s="235"/>
      <c r="E37" s="235"/>
      <c r="F37" s="235"/>
      <c r="G37" s="232">
        <v>29</v>
      </c>
      <c r="H37" s="233">
        <v>0</v>
      </c>
      <c r="I37" s="233">
        <v>0</v>
      </c>
      <c r="J37" s="233">
        <v>0</v>
      </c>
      <c r="K37" s="233">
        <v>0</v>
      </c>
      <c r="L37" s="233">
        <v>0</v>
      </c>
      <c r="M37" s="233">
        <v>0</v>
      </c>
      <c r="N37" s="233">
        <v>0</v>
      </c>
      <c r="O37" s="233">
        <v>0</v>
      </c>
      <c r="P37" s="233">
        <v>0</v>
      </c>
      <c r="Q37" s="233">
        <v>0</v>
      </c>
      <c r="R37" s="233">
        <v>0</v>
      </c>
      <c r="S37" s="233">
        <v>0</v>
      </c>
      <c r="T37" s="233">
        <v>0</v>
      </c>
      <c r="U37" s="233">
        <v>0</v>
      </c>
      <c r="V37" s="233">
        <v>0</v>
      </c>
      <c r="W37" s="233">
        <v>0</v>
      </c>
      <c r="X37" s="240">
        <f t="shared" ref="X37:X38" si="10">H37+I37+J37+K37-L37+M37+N37+O37+P37+Q37+R37+V37+W37+S37+T37+U37</f>
        <v>0</v>
      </c>
      <c r="Y37" s="233">
        <v>0</v>
      </c>
      <c r="Z37" s="240">
        <f t="shared" si="9"/>
        <v>0</v>
      </c>
    </row>
    <row r="38" spans="1:26" ht="12.75" customHeight="1" x14ac:dyDescent="0.25">
      <c r="A38" s="235" t="s">
        <v>397</v>
      </c>
      <c r="B38" s="235"/>
      <c r="C38" s="235"/>
      <c r="D38" s="235"/>
      <c r="E38" s="235"/>
      <c r="F38" s="235"/>
      <c r="G38" s="232">
        <v>30</v>
      </c>
      <c r="H38" s="233">
        <v>0</v>
      </c>
      <c r="I38" s="233">
        <v>0</v>
      </c>
      <c r="J38" s="233">
        <v>0</v>
      </c>
      <c r="K38" s="233">
        <v>0</v>
      </c>
      <c r="L38" s="233">
        <v>0</v>
      </c>
      <c r="M38" s="233">
        <v>0</v>
      </c>
      <c r="N38" s="233">
        <v>0</v>
      </c>
      <c r="O38" s="233">
        <v>0</v>
      </c>
      <c r="P38" s="233">
        <v>0</v>
      </c>
      <c r="Q38" s="233">
        <v>0</v>
      </c>
      <c r="R38" s="233">
        <v>0</v>
      </c>
      <c r="S38" s="233">
        <v>0</v>
      </c>
      <c r="T38" s="233">
        <v>0</v>
      </c>
      <c r="U38" s="233">
        <v>0</v>
      </c>
      <c r="V38" s="233">
        <v>0</v>
      </c>
      <c r="W38" s="233">
        <v>0</v>
      </c>
      <c r="X38" s="240">
        <f t="shared" si="10"/>
        <v>0</v>
      </c>
      <c r="Y38" s="233">
        <v>0</v>
      </c>
      <c r="Z38" s="240">
        <f t="shared" si="9"/>
        <v>0</v>
      </c>
    </row>
    <row r="39" spans="1:26" ht="25.5" customHeight="1" x14ac:dyDescent="0.25">
      <c r="A39" s="236" t="s">
        <v>424</v>
      </c>
      <c r="B39" s="236"/>
      <c r="C39" s="236"/>
      <c r="D39" s="236"/>
      <c r="E39" s="236"/>
      <c r="F39" s="236"/>
      <c r="G39" s="237">
        <v>31</v>
      </c>
      <c r="H39" s="234">
        <f>H36+H37+H38</f>
        <v>79560470</v>
      </c>
      <c r="I39" s="234">
        <f t="shared" ref="I39:Z39" si="11">I36+I37+I38</f>
        <v>0</v>
      </c>
      <c r="J39" s="234">
        <f t="shared" si="11"/>
        <v>4299981</v>
      </c>
      <c r="K39" s="234">
        <f t="shared" si="11"/>
        <v>7012907</v>
      </c>
      <c r="L39" s="234">
        <f t="shared" si="11"/>
        <v>7012907</v>
      </c>
      <c r="M39" s="234">
        <f t="shared" si="11"/>
        <v>0</v>
      </c>
      <c r="N39" s="234">
        <f t="shared" si="11"/>
        <v>0</v>
      </c>
      <c r="O39" s="234">
        <f t="shared" si="11"/>
        <v>1090126</v>
      </c>
      <c r="P39" s="234">
        <f t="shared" si="11"/>
        <v>1491701</v>
      </c>
      <c r="Q39" s="234">
        <f t="shared" si="11"/>
        <v>0</v>
      </c>
      <c r="R39" s="234">
        <f t="shared" si="11"/>
        <v>0</v>
      </c>
      <c r="S39" s="234">
        <f t="shared" si="11"/>
        <v>0</v>
      </c>
      <c r="T39" s="234">
        <f t="shared" si="11"/>
        <v>0</v>
      </c>
      <c r="U39" s="234">
        <f t="shared" si="11"/>
        <v>0</v>
      </c>
      <c r="V39" s="234">
        <f t="shared" si="11"/>
        <v>24700749</v>
      </c>
      <c r="W39" s="234">
        <f t="shared" si="11"/>
        <v>6465027</v>
      </c>
      <c r="X39" s="234">
        <f>X36+X37+X38</f>
        <v>117608054</v>
      </c>
      <c r="Y39" s="234">
        <f t="shared" si="11"/>
        <v>0</v>
      </c>
      <c r="Z39" s="234">
        <f t="shared" si="11"/>
        <v>117608054</v>
      </c>
    </row>
    <row r="40" spans="1:26" ht="12.75" customHeight="1" x14ac:dyDescent="0.25">
      <c r="A40" s="235" t="s">
        <v>399</v>
      </c>
      <c r="B40" s="235"/>
      <c r="C40" s="235"/>
      <c r="D40" s="235"/>
      <c r="E40" s="235"/>
      <c r="F40" s="235"/>
      <c r="G40" s="232">
        <v>32</v>
      </c>
      <c r="H40" s="238">
        <v>0</v>
      </c>
      <c r="I40" s="238">
        <v>0</v>
      </c>
      <c r="J40" s="238">
        <v>0</v>
      </c>
      <c r="K40" s="238">
        <v>0</v>
      </c>
      <c r="L40" s="238">
        <v>0</v>
      </c>
      <c r="M40" s="238">
        <v>0</v>
      </c>
      <c r="N40" s="238">
        <v>0</v>
      </c>
      <c r="O40" s="238">
        <v>0</v>
      </c>
      <c r="P40" s="238">
        <v>0</v>
      </c>
      <c r="Q40" s="238">
        <v>0</v>
      </c>
      <c r="R40" s="238">
        <v>0</v>
      </c>
      <c r="S40" s="238">
        <v>0</v>
      </c>
      <c r="T40" s="238">
        <v>0</v>
      </c>
      <c r="U40" s="233">
        <v>0</v>
      </c>
      <c r="V40" s="238">
        <v>0</v>
      </c>
      <c r="W40" s="233">
        <v>1042456</v>
      </c>
      <c r="X40" s="240">
        <f>H40+I40+J40+K40-L40+M40+N40+O40+P40+Q40+R40+V40+W40+S40+T40+U40</f>
        <v>1042456</v>
      </c>
      <c r="Y40" s="233">
        <v>0</v>
      </c>
      <c r="Z40" s="240">
        <f t="shared" ref="Z40:Z58" si="12">X40+Y40</f>
        <v>1042456</v>
      </c>
    </row>
    <row r="41" spans="1:26" ht="12.75" customHeight="1" x14ac:dyDescent="0.25">
      <c r="A41" s="235" t="s">
        <v>400</v>
      </c>
      <c r="B41" s="235"/>
      <c r="C41" s="235"/>
      <c r="D41" s="235"/>
      <c r="E41" s="235"/>
      <c r="F41" s="235"/>
      <c r="G41" s="232">
        <v>33</v>
      </c>
      <c r="H41" s="238">
        <v>0</v>
      </c>
      <c r="I41" s="238">
        <v>0</v>
      </c>
      <c r="J41" s="238">
        <v>0</v>
      </c>
      <c r="K41" s="238">
        <v>0</v>
      </c>
      <c r="L41" s="238">
        <v>0</v>
      </c>
      <c r="M41" s="238">
        <v>0</v>
      </c>
      <c r="N41" s="233">
        <v>0</v>
      </c>
      <c r="O41" s="238">
        <v>0</v>
      </c>
      <c r="P41" s="238">
        <v>0</v>
      </c>
      <c r="Q41" s="238">
        <v>0</v>
      </c>
      <c r="R41" s="238">
        <v>0</v>
      </c>
      <c r="S41" s="238">
        <v>0</v>
      </c>
      <c r="T41" s="233">
        <v>0</v>
      </c>
      <c r="U41" s="233">
        <v>0</v>
      </c>
      <c r="V41" s="238">
        <v>0</v>
      </c>
      <c r="W41" s="238">
        <v>0</v>
      </c>
      <c r="X41" s="240">
        <f t="shared" ref="X41:X58" si="13">H41+I41+J41+K41-L41+M41+N41+O41+P41+Q41+R41+V41+W41+S41+T41+U41</f>
        <v>0</v>
      </c>
      <c r="Y41" s="233">
        <v>0</v>
      </c>
      <c r="Z41" s="240">
        <f t="shared" si="12"/>
        <v>0</v>
      </c>
    </row>
    <row r="42" spans="1:26" ht="27" customHeight="1" x14ac:dyDescent="0.25">
      <c r="A42" s="235" t="s">
        <v>425</v>
      </c>
      <c r="B42" s="235"/>
      <c r="C42" s="235"/>
      <c r="D42" s="235"/>
      <c r="E42" s="235"/>
      <c r="F42" s="235"/>
      <c r="G42" s="232">
        <v>34</v>
      </c>
      <c r="H42" s="238">
        <v>0</v>
      </c>
      <c r="I42" s="238">
        <v>0</v>
      </c>
      <c r="J42" s="238">
        <v>0</v>
      </c>
      <c r="K42" s="238">
        <v>0</v>
      </c>
      <c r="L42" s="238">
        <v>0</v>
      </c>
      <c r="M42" s="238">
        <v>0</v>
      </c>
      <c r="N42" s="238">
        <v>0</v>
      </c>
      <c r="O42" s="233">
        <v>0</v>
      </c>
      <c r="P42" s="238">
        <v>0</v>
      </c>
      <c r="Q42" s="238">
        <v>0</v>
      </c>
      <c r="R42" s="238">
        <v>0</v>
      </c>
      <c r="S42" s="238">
        <v>0</v>
      </c>
      <c r="T42" s="238">
        <v>0</v>
      </c>
      <c r="U42" s="233">
        <v>0</v>
      </c>
      <c r="V42" s="233">
        <v>0</v>
      </c>
      <c r="W42" s="233">
        <v>0</v>
      </c>
      <c r="X42" s="240">
        <f t="shared" si="13"/>
        <v>0</v>
      </c>
      <c r="Y42" s="233">
        <v>0</v>
      </c>
      <c r="Z42" s="240">
        <f t="shared" si="12"/>
        <v>0</v>
      </c>
    </row>
    <row r="43" spans="1:26" ht="20.25" customHeight="1" x14ac:dyDescent="0.25">
      <c r="A43" s="235" t="s">
        <v>402</v>
      </c>
      <c r="B43" s="235"/>
      <c r="C43" s="235"/>
      <c r="D43" s="235"/>
      <c r="E43" s="235"/>
      <c r="F43" s="235"/>
      <c r="G43" s="232">
        <v>35</v>
      </c>
      <c r="H43" s="238">
        <v>0</v>
      </c>
      <c r="I43" s="238">
        <v>0</v>
      </c>
      <c r="J43" s="238">
        <v>0</v>
      </c>
      <c r="K43" s="238">
        <v>0</v>
      </c>
      <c r="L43" s="238">
        <v>0</v>
      </c>
      <c r="M43" s="238">
        <v>0</v>
      </c>
      <c r="N43" s="238">
        <v>0</v>
      </c>
      <c r="O43" s="238">
        <v>0</v>
      </c>
      <c r="P43" s="233">
        <v>0</v>
      </c>
      <c r="Q43" s="238">
        <v>0</v>
      </c>
      <c r="R43" s="238">
        <v>0</v>
      </c>
      <c r="S43" s="238">
        <v>0</v>
      </c>
      <c r="T43" s="238">
        <v>0</v>
      </c>
      <c r="U43" s="233">
        <v>0</v>
      </c>
      <c r="V43" s="233">
        <v>0</v>
      </c>
      <c r="W43" s="233">
        <v>0</v>
      </c>
      <c r="X43" s="240">
        <f t="shared" si="13"/>
        <v>0</v>
      </c>
      <c r="Y43" s="233">
        <v>0</v>
      </c>
      <c r="Z43" s="240">
        <f t="shared" si="12"/>
        <v>0</v>
      </c>
    </row>
    <row r="44" spans="1:26" ht="21" customHeight="1" x14ac:dyDescent="0.25">
      <c r="A44" s="235" t="s">
        <v>403</v>
      </c>
      <c r="B44" s="235"/>
      <c r="C44" s="235"/>
      <c r="D44" s="235"/>
      <c r="E44" s="235"/>
      <c r="F44" s="235"/>
      <c r="G44" s="232">
        <v>36</v>
      </c>
      <c r="H44" s="238">
        <v>0</v>
      </c>
      <c r="I44" s="238">
        <v>0</v>
      </c>
      <c r="J44" s="238">
        <v>0</v>
      </c>
      <c r="K44" s="238">
        <v>0</v>
      </c>
      <c r="L44" s="238">
        <v>0</v>
      </c>
      <c r="M44" s="238">
        <v>0</v>
      </c>
      <c r="N44" s="238">
        <v>0</v>
      </c>
      <c r="O44" s="238">
        <v>0</v>
      </c>
      <c r="P44" s="238">
        <v>0</v>
      </c>
      <c r="Q44" s="233">
        <v>0</v>
      </c>
      <c r="R44" s="238">
        <v>0</v>
      </c>
      <c r="S44" s="238">
        <v>0</v>
      </c>
      <c r="T44" s="238">
        <v>0</v>
      </c>
      <c r="U44" s="233">
        <v>0</v>
      </c>
      <c r="V44" s="233">
        <v>0</v>
      </c>
      <c r="W44" s="233">
        <v>0</v>
      </c>
      <c r="X44" s="240">
        <f t="shared" si="13"/>
        <v>0</v>
      </c>
      <c r="Y44" s="233">
        <v>0</v>
      </c>
      <c r="Z44" s="240">
        <f t="shared" si="12"/>
        <v>0</v>
      </c>
    </row>
    <row r="45" spans="1:26" ht="29.25" customHeight="1" x14ac:dyDescent="0.25">
      <c r="A45" s="235" t="s">
        <v>404</v>
      </c>
      <c r="B45" s="235"/>
      <c r="C45" s="235"/>
      <c r="D45" s="235"/>
      <c r="E45" s="235"/>
      <c r="F45" s="235"/>
      <c r="G45" s="232">
        <v>37</v>
      </c>
      <c r="H45" s="238">
        <v>0</v>
      </c>
      <c r="I45" s="238">
        <v>0</v>
      </c>
      <c r="J45" s="238">
        <v>0</v>
      </c>
      <c r="K45" s="238">
        <v>0</v>
      </c>
      <c r="L45" s="238">
        <v>0</v>
      </c>
      <c r="M45" s="238">
        <v>0</v>
      </c>
      <c r="N45" s="238">
        <v>0</v>
      </c>
      <c r="O45" s="238">
        <v>0</v>
      </c>
      <c r="P45" s="238">
        <v>0</v>
      </c>
      <c r="Q45" s="238">
        <v>0</v>
      </c>
      <c r="R45" s="233">
        <v>0</v>
      </c>
      <c r="S45" s="233">
        <v>0</v>
      </c>
      <c r="T45" s="233">
        <v>0</v>
      </c>
      <c r="U45" s="233">
        <v>0</v>
      </c>
      <c r="V45" s="233">
        <v>0</v>
      </c>
      <c r="W45" s="233">
        <v>0</v>
      </c>
      <c r="X45" s="240">
        <f t="shared" si="13"/>
        <v>0</v>
      </c>
      <c r="Y45" s="233">
        <v>0</v>
      </c>
      <c r="Z45" s="240">
        <f t="shared" si="12"/>
        <v>0</v>
      </c>
    </row>
    <row r="46" spans="1:26" ht="21" customHeight="1" x14ac:dyDescent="0.25">
      <c r="A46" s="235" t="s">
        <v>426</v>
      </c>
      <c r="B46" s="235"/>
      <c r="C46" s="235"/>
      <c r="D46" s="235"/>
      <c r="E46" s="235"/>
      <c r="F46" s="235"/>
      <c r="G46" s="232">
        <v>38</v>
      </c>
      <c r="H46" s="238">
        <v>0</v>
      </c>
      <c r="I46" s="238">
        <v>0</v>
      </c>
      <c r="J46" s="238">
        <v>0</v>
      </c>
      <c r="K46" s="238">
        <v>0</v>
      </c>
      <c r="L46" s="238">
        <v>0</v>
      </c>
      <c r="M46" s="238">
        <v>0</v>
      </c>
      <c r="N46" s="233">
        <v>0</v>
      </c>
      <c r="O46" s="233">
        <v>0</v>
      </c>
      <c r="P46" s="233">
        <v>0</v>
      </c>
      <c r="Q46" s="233">
        <v>0</v>
      </c>
      <c r="R46" s="233">
        <v>0</v>
      </c>
      <c r="S46" s="233">
        <v>0</v>
      </c>
      <c r="T46" s="233">
        <v>0</v>
      </c>
      <c r="U46" s="233">
        <v>0</v>
      </c>
      <c r="V46" s="233">
        <v>0</v>
      </c>
      <c r="W46" s="233">
        <v>0</v>
      </c>
      <c r="X46" s="240">
        <f t="shared" si="13"/>
        <v>0</v>
      </c>
      <c r="Y46" s="233">
        <v>0</v>
      </c>
      <c r="Z46" s="240">
        <f t="shared" si="12"/>
        <v>0</v>
      </c>
    </row>
    <row r="47" spans="1:26" ht="12.75" customHeight="1" x14ac:dyDescent="0.25">
      <c r="A47" s="235" t="s">
        <v>406</v>
      </c>
      <c r="B47" s="235"/>
      <c r="C47" s="235"/>
      <c r="D47" s="235"/>
      <c r="E47" s="235"/>
      <c r="F47" s="235"/>
      <c r="G47" s="232">
        <v>39</v>
      </c>
      <c r="H47" s="238">
        <v>0</v>
      </c>
      <c r="I47" s="238">
        <v>0</v>
      </c>
      <c r="J47" s="238">
        <v>0</v>
      </c>
      <c r="K47" s="238">
        <v>0</v>
      </c>
      <c r="L47" s="238">
        <v>0</v>
      </c>
      <c r="M47" s="238">
        <v>0</v>
      </c>
      <c r="N47" s="233">
        <v>0</v>
      </c>
      <c r="O47" s="233">
        <v>0</v>
      </c>
      <c r="P47" s="233">
        <v>0</v>
      </c>
      <c r="Q47" s="233">
        <v>0</v>
      </c>
      <c r="R47" s="233">
        <v>0</v>
      </c>
      <c r="S47" s="233">
        <v>0</v>
      </c>
      <c r="T47" s="233">
        <v>0</v>
      </c>
      <c r="U47" s="233">
        <v>0</v>
      </c>
      <c r="V47" s="233">
        <v>0</v>
      </c>
      <c r="W47" s="233">
        <v>0</v>
      </c>
      <c r="X47" s="240">
        <f t="shared" si="13"/>
        <v>0</v>
      </c>
      <c r="Y47" s="233">
        <v>0</v>
      </c>
      <c r="Z47" s="240">
        <f t="shared" si="12"/>
        <v>0</v>
      </c>
    </row>
    <row r="48" spans="1:26" ht="12.75" customHeight="1" x14ac:dyDescent="0.25">
      <c r="A48" s="235" t="s">
        <v>407</v>
      </c>
      <c r="B48" s="235"/>
      <c r="C48" s="235"/>
      <c r="D48" s="235"/>
      <c r="E48" s="235"/>
      <c r="F48" s="235"/>
      <c r="G48" s="232">
        <v>40</v>
      </c>
      <c r="H48" s="233">
        <v>0</v>
      </c>
      <c r="I48" s="233">
        <v>0</v>
      </c>
      <c r="J48" s="233">
        <v>0</v>
      </c>
      <c r="K48" s="233">
        <v>0</v>
      </c>
      <c r="L48" s="233">
        <v>0</v>
      </c>
      <c r="M48" s="233">
        <v>0</v>
      </c>
      <c r="N48" s="233">
        <v>0</v>
      </c>
      <c r="O48" s="233">
        <v>0</v>
      </c>
      <c r="P48" s="233">
        <v>0</v>
      </c>
      <c r="Q48" s="233">
        <v>0</v>
      </c>
      <c r="R48" s="233">
        <v>0</v>
      </c>
      <c r="S48" s="233">
        <v>0</v>
      </c>
      <c r="T48" s="233">
        <v>0</v>
      </c>
      <c r="U48" s="233">
        <v>0</v>
      </c>
      <c r="V48" s="233">
        <v>0</v>
      </c>
      <c r="W48" s="233">
        <v>0</v>
      </c>
      <c r="X48" s="240">
        <f t="shared" si="13"/>
        <v>0</v>
      </c>
      <c r="Y48" s="233">
        <v>0</v>
      </c>
      <c r="Z48" s="240">
        <f t="shared" si="12"/>
        <v>0</v>
      </c>
    </row>
    <row r="49" spans="1:26" ht="12.75" customHeight="1" x14ac:dyDescent="0.25">
      <c r="A49" s="235" t="s">
        <v>408</v>
      </c>
      <c r="B49" s="235"/>
      <c r="C49" s="235"/>
      <c r="D49" s="235"/>
      <c r="E49" s="235"/>
      <c r="F49" s="235"/>
      <c r="G49" s="232">
        <v>41</v>
      </c>
      <c r="H49" s="238">
        <v>0</v>
      </c>
      <c r="I49" s="238">
        <v>0</v>
      </c>
      <c r="J49" s="238">
        <v>0</v>
      </c>
      <c r="K49" s="238">
        <v>0</v>
      </c>
      <c r="L49" s="238">
        <v>0</v>
      </c>
      <c r="M49" s="238">
        <v>0</v>
      </c>
      <c r="N49" s="233">
        <v>0</v>
      </c>
      <c r="O49" s="233">
        <v>0</v>
      </c>
      <c r="P49" s="233">
        <v>0</v>
      </c>
      <c r="Q49" s="233">
        <v>0</v>
      </c>
      <c r="R49" s="233">
        <v>0</v>
      </c>
      <c r="S49" s="233">
        <v>0</v>
      </c>
      <c r="T49" s="233">
        <v>0</v>
      </c>
      <c r="U49" s="233">
        <v>0</v>
      </c>
      <c r="V49" s="233">
        <v>0</v>
      </c>
      <c r="W49" s="233">
        <v>0</v>
      </c>
      <c r="X49" s="240">
        <f t="shared" si="13"/>
        <v>0</v>
      </c>
      <c r="Y49" s="233">
        <v>0</v>
      </c>
      <c r="Z49" s="240">
        <f t="shared" si="12"/>
        <v>0</v>
      </c>
    </row>
    <row r="50" spans="1:26" ht="24" customHeight="1" x14ac:dyDescent="0.25">
      <c r="A50" s="235" t="s">
        <v>409</v>
      </c>
      <c r="B50" s="235"/>
      <c r="C50" s="235"/>
      <c r="D50" s="235"/>
      <c r="E50" s="235"/>
      <c r="F50" s="235"/>
      <c r="G50" s="232">
        <v>42</v>
      </c>
      <c r="H50" s="233">
        <v>0</v>
      </c>
      <c r="I50" s="233">
        <v>0</v>
      </c>
      <c r="J50" s="233">
        <v>0</v>
      </c>
      <c r="K50" s="233">
        <v>0</v>
      </c>
      <c r="L50" s="233">
        <v>0</v>
      </c>
      <c r="M50" s="233">
        <v>0</v>
      </c>
      <c r="N50" s="233">
        <v>0</v>
      </c>
      <c r="O50" s="233">
        <v>0</v>
      </c>
      <c r="P50" s="233">
        <v>0</v>
      </c>
      <c r="Q50" s="233">
        <v>0</v>
      </c>
      <c r="R50" s="233">
        <v>0</v>
      </c>
      <c r="S50" s="233">
        <v>0</v>
      </c>
      <c r="T50" s="233">
        <v>0</v>
      </c>
      <c r="U50" s="233">
        <v>0</v>
      </c>
      <c r="V50" s="233">
        <v>0</v>
      </c>
      <c r="W50" s="233">
        <v>0</v>
      </c>
      <c r="X50" s="240">
        <f t="shared" si="13"/>
        <v>0</v>
      </c>
      <c r="Y50" s="233">
        <v>0</v>
      </c>
      <c r="Z50" s="240">
        <f t="shared" si="12"/>
        <v>0</v>
      </c>
    </row>
    <row r="51" spans="1:26" ht="26.25" customHeight="1" x14ac:dyDescent="0.25">
      <c r="A51" s="235" t="s">
        <v>410</v>
      </c>
      <c r="B51" s="235"/>
      <c r="C51" s="235"/>
      <c r="D51" s="235"/>
      <c r="E51" s="235"/>
      <c r="F51" s="235"/>
      <c r="G51" s="232">
        <v>43</v>
      </c>
      <c r="H51" s="233">
        <v>0</v>
      </c>
      <c r="I51" s="233">
        <v>0</v>
      </c>
      <c r="J51" s="233">
        <v>0</v>
      </c>
      <c r="K51" s="233">
        <v>0</v>
      </c>
      <c r="L51" s="233">
        <v>0</v>
      </c>
      <c r="M51" s="233">
        <v>0</v>
      </c>
      <c r="N51" s="233">
        <v>0</v>
      </c>
      <c r="O51" s="233">
        <v>0</v>
      </c>
      <c r="P51" s="233">
        <v>0</v>
      </c>
      <c r="Q51" s="233">
        <v>0</v>
      </c>
      <c r="R51" s="233">
        <v>0</v>
      </c>
      <c r="S51" s="233">
        <v>0</v>
      </c>
      <c r="T51" s="233">
        <v>0</v>
      </c>
      <c r="U51" s="233">
        <v>0</v>
      </c>
      <c r="V51" s="233">
        <v>0</v>
      </c>
      <c r="W51" s="233">
        <v>0</v>
      </c>
      <c r="X51" s="240">
        <f t="shared" si="13"/>
        <v>0</v>
      </c>
      <c r="Y51" s="233">
        <v>0</v>
      </c>
      <c r="Z51" s="240">
        <f t="shared" si="12"/>
        <v>0</v>
      </c>
    </row>
    <row r="52" spans="1:26" ht="22.5" customHeight="1" x14ac:dyDescent="0.25">
      <c r="A52" s="235" t="s">
        <v>411</v>
      </c>
      <c r="B52" s="235"/>
      <c r="C52" s="235"/>
      <c r="D52" s="235"/>
      <c r="E52" s="235"/>
      <c r="F52" s="235"/>
      <c r="G52" s="232">
        <v>44</v>
      </c>
      <c r="H52" s="233">
        <v>0</v>
      </c>
      <c r="I52" s="233">
        <v>0</v>
      </c>
      <c r="J52" s="233">
        <v>0</v>
      </c>
      <c r="K52" s="233">
        <v>0</v>
      </c>
      <c r="L52" s="233">
        <v>0</v>
      </c>
      <c r="M52" s="233">
        <v>0</v>
      </c>
      <c r="N52" s="233">
        <v>0</v>
      </c>
      <c r="O52" s="233">
        <v>0</v>
      </c>
      <c r="P52" s="233">
        <v>0</v>
      </c>
      <c r="Q52" s="233">
        <v>0</v>
      </c>
      <c r="R52" s="233">
        <v>0</v>
      </c>
      <c r="S52" s="233">
        <v>0</v>
      </c>
      <c r="T52" s="233">
        <v>0</v>
      </c>
      <c r="U52" s="233">
        <v>0</v>
      </c>
      <c r="V52" s="233">
        <v>0</v>
      </c>
      <c r="W52" s="233">
        <v>0</v>
      </c>
      <c r="X52" s="240">
        <f t="shared" si="13"/>
        <v>0</v>
      </c>
      <c r="Y52" s="233">
        <v>0</v>
      </c>
      <c r="Z52" s="240">
        <f t="shared" si="12"/>
        <v>0</v>
      </c>
    </row>
    <row r="53" spans="1:26" ht="12.75" customHeight="1" x14ac:dyDescent="0.25">
      <c r="A53" s="235" t="s">
        <v>412</v>
      </c>
      <c r="B53" s="235"/>
      <c r="C53" s="235"/>
      <c r="D53" s="235"/>
      <c r="E53" s="235"/>
      <c r="F53" s="235"/>
      <c r="G53" s="232">
        <v>45</v>
      </c>
      <c r="H53" s="233">
        <v>0</v>
      </c>
      <c r="I53" s="233">
        <v>0</v>
      </c>
      <c r="J53" s="233">
        <v>0</v>
      </c>
      <c r="K53" s="233">
        <v>8938</v>
      </c>
      <c r="L53" s="233">
        <v>8938</v>
      </c>
      <c r="M53" s="233">
        <v>0</v>
      </c>
      <c r="N53" s="233">
        <v>0</v>
      </c>
      <c r="O53" s="233">
        <v>0</v>
      </c>
      <c r="P53" s="233">
        <v>0</v>
      </c>
      <c r="Q53" s="233">
        <v>0</v>
      </c>
      <c r="R53" s="233">
        <v>0</v>
      </c>
      <c r="S53" s="233">
        <v>0</v>
      </c>
      <c r="T53" s="233">
        <v>0</v>
      </c>
      <c r="U53" s="233">
        <v>0</v>
      </c>
      <c r="V53" s="233">
        <v>-8938</v>
      </c>
      <c r="W53" s="233">
        <v>0</v>
      </c>
      <c r="X53" s="240">
        <f t="shared" si="13"/>
        <v>-8938</v>
      </c>
      <c r="Y53" s="233">
        <v>0</v>
      </c>
      <c r="Z53" s="240">
        <f t="shared" si="12"/>
        <v>-8938</v>
      </c>
    </row>
    <row r="54" spans="1:26" ht="12.75" customHeight="1" x14ac:dyDescent="0.25">
      <c r="A54" s="235" t="s">
        <v>413</v>
      </c>
      <c r="B54" s="235"/>
      <c r="C54" s="235"/>
      <c r="D54" s="235"/>
      <c r="E54" s="235"/>
      <c r="F54" s="235"/>
      <c r="G54" s="232">
        <v>46</v>
      </c>
      <c r="H54" s="233">
        <v>0</v>
      </c>
      <c r="I54" s="233">
        <v>0</v>
      </c>
      <c r="J54" s="233">
        <v>0</v>
      </c>
      <c r="K54" s="233">
        <v>0</v>
      </c>
      <c r="L54" s="233">
        <v>0</v>
      </c>
      <c r="M54" s="233">
        <v>0</v>
      </c>
      <c r="N54" s="233">
        <v>0</v>
      </c>
      <c r="O54" s="233">
        <v>0</v>
      </c>
      <c r="P54" s="233">
        <v>0</v>
      </c>
      <c r="Q54" s="233">
        <v>0</v>
      </c>
      <c r="R54" s="233">
        <v>0</v>
      </c>
      <c r="S54" s="233">
        <v>0</v>
      </c>
      <c r="T54" s="233">
        <v>0</v>
      </c>
      <c r="U54" s="233">
        <v>0</v>
      </c>
      <c r="V54" s="233">
        <v>0</v>
      </c>
      <c r="W54" s="233">
        <v>0</v>
      </c>
      <c r="X54" s="240">
        <f t="shared" si="13"/>
        <v>0</v>
      </c>
      <c r="Y54" s="233">
        <v>0</v>
      </c>
      <c r="Z54" s="240">
        <f t="shared" si="12"/>
        <v>0</v>
      </c>
    </row>
    <row r="55" spans="1:26" ht="12.75" customHeight="1" x14ac:dyDescent="0.25">
      <c r="A55" s="235" t="s">
        <v>414</v>
      </c>
      <c r="B55" s="235"/>
      <c r="C55" s="235"/>
      <c r="D55" s="235"/>
      <c r="E55" s="235"/>
      <c r="F55" s="235"/>
      <c r="G55" s="232">
        <v>47</v>
      </c>
      <c r="H55" s="233">
        <v>0</v>
      </c>
      <c r="I55" s="233">
        <v>0</v>
      </c>
      <c r="J55" s="233">
        <v>0</v>
      </c>
      <c r="K55" s="233">
        <v>0</v>
      </c>
      <c r="L55" s="233">
        <v>0</v>
      </c>
      <c r="M55" s="233">
        <v>0</v>
      </c>
      <c r="N55" s="233">
        <v>0</v>
      </c>
      <c r="O55" s="233">
        <v>0</v>
      </c>
      <c r="P55" s="233">
        <v>0</v>
      </c>
      <c r="Q55" s="233">
        <v>0</v>
      </c>
      <c r="R55" s="233">
        <v>0</v>
      </c>
      <c r="S55" s="233">
        <v>0</v>
      </c>
      <c r="T55" s="233">
        <v>0</v>
      </c>
      <c r="U55" s="233">
        <v>0</v>
      </c>
      <c r="V55" s="233">
        <v>0</v>
      </c>
      <c r="W55" s="233">
        <v>0</v>
      </c>
      <c r="X55" s="240">
        <f t="shared" si="13"/>
        <v>0</v>
      </c>
      <c r="Y55" s="233">
        <v>0</v>
      </c>
      <c r="Z55" s="240">
        <f t="shared" si="12"/>
        <v>0</v>
      </c>
    </row>
    <row r="56" spans="1:26" ht="12.75" customHeight="1" x14ac:dyDescent="0.25">
      <c r="A56" s="235" t="s">
        <v>415</v>
      </c>
      <c r="B56" s="235"/>
      <c r="C56" s="235"/>
      <c r="D56" s="235"/>
      <c r="E56" s="235"/>
      <c r="F56" s="235"/>
      <c r="G56" s="232">
        <v>48</v>
      </c>
      <c r="H56" s="233">
        <v>0</v>
      </c>
      <c r="I56" s="233">
        <v>0</v>
      </c>
      <c r="J56" s="233">
        <v>0</v>
      </c>
      <c r="K56" s="233">
        <v>0</v>
      </c>
      <c r="L56" s="233">
        <v>0</v>
      </c>
      <c r="M56" s="233">
        <v>0</v>
      </c>
      <c r="N56" s="233">
        <v>0</v>
      </c>
      <c r="O56" s="233">
        <v>0</v>
      </c>
      <c r="P56" s="233">
        <v>0</v>
      </c>
      <c r="Q56" s="233">
        <v>0</v>
      </c>
      <c r="R56" s="233">
        <v>0</v>
      </c>
      <c r="S56" s="233">
        <v>0</v>
      </c>
      <c r="T56" s="233">
        <v>0</v>
      </c>
      <c r="U56" s="233">
        <v>0</v>
      </c>
      <c r="V56" s="233">
        <v>0</v>
      </c>
      <c r="W56" s="233">
        <v>0</v>
      </c>
      <c r="X56" s="240">
        <f t="shared" si="13"/>
        <v>0</v>
      </c>
      <c r="Y56" s="233">
        <v>0</v>
      </c>
      <c r="Z56" s="240">
        <f t="shared" si="12"/>
        <v>0</v>
      </c>
    </row>
    <row r="57" spans="1:26" ht="12.75" customHeight="1" x14ac:dyDescent="0.25">
      <c r="A57" s="235" t="s">
        <v>427</v>
      </c>
      <c r="B57" s="235"/>
      <c r="C57" s="235"/>
      <c r="D57" s="235"/>
      <c r="E57" s="235"/>
      <c r="F57" s="235"/>
      <c r="G57" s="232">
        <v>49</v>
      </c>
      <c r="H57" s="233">
        <v>0</v>
      </c>
      <c r="I57" s="233">
        <v>0</v>
      </c>
      <c r="J57" s="233">
        <v>0</v>
      </c>
      <c r="K57" s="233">
        <v>0</v>
      </c>
      <c r="L57" s="233">
        <v>0</v>
      </c>
      <c r="M57" s="233">
        <v>0</v>
      </c>
      <c r="N57" s="233">
        <v>0</v>
      </c>
      <c r="O57" s="233">
        <v>0</v>
      </c>
      <c r="P57" s="233">
        <v>0</v>
      </c>
      <c r="Q57" s="233">
        <v>0</v>
      </c>
      <c r="R57" s="233">
        <v>0</v>
      </c>
      <c r="S57" s="233">
        <v>0</v>
      </c>
      <c r="T57" s="233">
        <v>0</v>
      </c>
      <c r="U57" s="233">
        <v>0</v>
      </c>
      <c r="V57" s="233">
        <v>6465027</v>
      </c>
      <c r="W57" s="233">
        <v>-6465027</v>
      </c>
      <c r="X57" s="240">
        <f t="shared" si="13"/>
        <v>0</v>
      </c>
      <c r="Y57" s="233">
        <v>0</v>
      </c>
      <c r="Z57" s="240">
        <f t="shared" si="12"/>
        <v>0</v>
      </c>
    </row>
    <row r="58" spans="1:26" ht="12.75" customHeight="1" x14ac:dyDescent="0.25">
      <c r="A58" s="235" t="s">
        <v>417</v>
      </c>
      <c r="B58" s="235"/>
      <c r="C58" s="235"/>
      <c r="D58" s="235"/>
      <c r="E58" s="235"/>
      <c r="F58" s="235"/>
      <c r="G58" s="232">
        <v>50</v>
      </c>
      <c r="H58" s="233">
        <v>0</v>
      </c>
      <c r="I58" s="233">
        <v>0</v>
      </c>
      <c r="J58" s="233">
        <v>0</v>
      </c>
      <c r="K58" s="233">
        <v>0</v>
      </c>
      <c r="L58" s="233">
        <v>0</v>
      </c>
      <c r="M58" s="233">
        <v>0</v>
      </c>
      <c r="N58" s="233">
        <v>0</v>
      </c>
      <c r="O58" s="233">
        <v>0</v>
      </c>
      <c r="P58" s="233">
        <v>0</v>
      </c>
      <c r="Q58" s="233">
        <v>0</v>
      </c>
      <c r="R58" s="233">
        <v>0</v>
      </c>
      <c r="S58" s="233">
        <v>0</v>
      </c>
      <c r="T58" s="233">
        <v>0</v>
      </c>
      <c r="U58" s="233">
        <v>0</v>
      </c>
      <c r="V58" s="233">
        <v>0</v>
      </c>
      <c r="W58" s="233">
        <v>0</v>
      </c>
      <c r="X58" s="240">
        <f t="shared" si="13"/>
        <v>0</v>
      </c>
      <c r="Y58" s="233">
        <v>0</v>
      </c>
      <c r="Z58" s="240">
        <f t="shared" si="12"/>
        <v>0</v>
      </c>
    </row>
    <row r="59" spans="1:26" ht="25.5" customHeight="1" x14ac:dyDescent="0.25">
      <c r="A59" s="236" t="s">
        <v>428</v>
      </c>
      <c r="B59" s="236"/>
      <c r="C59" s="236"/>
      <c r="D59" s="236"/>
      <c r="E59" s="236"/>
      <c r="F59" s="236"/>
      <c r="G59" s="237">
        <v>51</v>
      </c>
      <c r="H59" s="234">
        <f>SUM(H39:H58)</f>
        <v>79560470</v>
      </c>
      <c r="I59" s="234">
        <f t="shared" ref="I59:Z59" si="14">SUM(I39:I58)</f>
        <v>0</v>
      </c>
      <c r="J59" s="234">
        <f t="shared" si="14"/>
        <v>4299981</v>
      </c>
      <c r="K59" s="234">
        <f t="shared" si="14"/>
        <v>7021845</v>
      </c>
      <c r="L59" s="234">
        <f t="shared" si="14"/>
        <v>7021845</v>
      </c>
      <c r="M59" s="234">
        <f t="shared" si="14"/>
        <v>0</v>
      </c>
      <c r="N59" s="234">
        <f t="shared" si="14"/>
        <v>0</v>
      </c>
      <c r="O59" s="234">
        <f t="shared" si="14"/>
        <v>1090126</v>
      </c>
      <c r="P59" s="234">
        <f t="shared" si="14"/>
        <v>1491701</v>
      </c>
      <c r="Q59" s="234">
        <f t="shared" si="14"/>
        <v>0</v>
      </c>
      <c r="R59" s="234">
        <f t="shared" si="14"/>
        <v>0</v>
      </c>
      <c r="S59" s="234">
        <f t="shared" si="14"/>
        <v>0</v>
      </c>
      <c r="T59" s="234">
        <f t="shared" si="14"/>
        <v>0</v>
      </c>
      <c r="U59" s="234">
        <f t="shared" si="14"/>
        <v>0</v>
      </c>
      <c r="V59" s="234">
        <f t="shared" si="14"/>
        <v>31156838</v>
      </c>
      <c r="W59" s="234">
        <f t="shared" si="14"/>
        <v>1042456</v>
      </c>
      <c r="X59" s="234">
        <f>SUM(X39:X58)</f>
        <v>118641572</v>
      </c>
      <c r="Y59" s="234">
        <f t="shared" si="14"/>
        <v>0</v>
      </c>
      <c r="Z59" s="234">
        <f t="shared" si="14"/>
        <v>118641572</v>
      </c>
    </row>
    <row r="60" spans="1:26" x14ac:dyDescent="0.25">
      <c r="A60" s="228" t="s">
        <v>419</v>
      </c>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row>
    <row r="61" spans="1:26" ht="31.5" customHeight="1" x14ac:dyDescent="0.25">
      <c r="A61" s="239" t="s">
        <v>429</v>
      </c>
      <c r="B61" s="239"/>
      <c r="C61" s="239"/>
      <c r="D61" s="239"/>
      <c r="E61" s="239"/>
      <c r="F61" s="239"/>
      <c r="G61" s="237">
        <v>52</v>
      </c>
      <c r="H61" s="240">
        <f>SUM(H41:H49)</f>
        <v>0</v>
      </c>
      <c r="I61" s="240">
        <f t="shared" ref="I61:Z61" si="15">SUM(I41:I49)</f>
        <v>0</v>
      </c>
      <c r="J61" s="240">
        <f t="shared" si="15"/>
        <v>0</v>
      </c>
      <c r="K61" s="240">
        <f t="shared" si="15"/>
        <v>0</v>
      </c>
      <c r="L61" s="240">
        <f t="shared" si="15"/>
        <v>0</v>
      </c>
      <c r="M61" s="240">
        <f t="shared" si="15"/>
        <v>0</v>
      </c>
      <c r="N61" s="240">
        <f t="shared" si="15"/>
        <v>0</v>
      </c>
      <c r="O61" s="240">
        <f t="shared" si="15"/>
        <v>0</v>
      </c>
      <c r="P61" s="240">
        <f t="shared" si="15"/>
        <v>0</v>
      </c>
      <c r="Q61" s="240">
        <f t="shared" si="15"/>
        <v>0</v>
      </c>
      <c r="R61" s="240">
        <f t="shared" si="15"/>
        <v>0</v>
      </c>
      <c r="S61" s="240">
        <f t="shared" si="15"/>
        <v>0</v>
      </c>
      <c r="T61" s="240">
        <f t="shared" si="15"/>
        <v>0</v>
      </c>
      <c r="U61" s="240">
        <f t="shared" si="15"/>
        <v>0</v>
      </c>
      <c r="V61" s="240">
        <f t="shared" si="15"/>
        <v>0</v>
      </c>
      <c r="W61" s="240">
        <f t="shared" si="15"/>
        <v>0</v>
      </c>
      <c r="X61" s="240">
        <f>SUM(X41:X49)</f>
        <v>0</v>
      </c>
      <c r="Y61" s="240">
        <f t="shared" si="15"/>
        <v>0</v>
      </c>
      <c r="Z61" s="240">
        <f t="shared" si="15"/>
        <v>0</v>
      </c>
    </row>
    <row r="62" spans="1:26" ht="27.75" customHeight="1" x14ac:dyDescent="0.25">
      <c r="A62" s="239" t="s">
        <v>430</v>
      </c>
      <c r="B62" s="239"/>
      <c r="C62" s="239"/>
      <c r="D62" s="239"/>
      <c r="E62" s="239"/>
      <c r="F62" s="239"/>
      <c r="G62" s="237">
        <v>53</v>
      </c>
      <c r="H62" s="240">
        <f>H40+H61</f>
        <v>0</v>
      </c>
      <c r="I62" s="240">
        <f t="shared" ref="I62:Z62" si="16">I40+I61</f>
        <v>0</v>
      </c>
      <c r="J62" s="240">
        <f t="shared" si="16"/>
        <v>0</v>
      </c>
      <c r="K62" s="240">
        <f t="shared" si="16"/>
        <v>0</v>
      </c>
      <c r="L62" s="240">
        <f t="shared" si="16"/>
        <v>0</v>
      </c>
      <c r="M62" s="240">
        <f t="shared" si="16"/>
        <v>0</v>
      </c>
      <c r="N62" s="240">
        <f t="shared" si="16"/>
        <v>0</v>
      </c>
      <c r="O62" s="240">
        <f t="shared" si="16"/>
        <v>0</v>
      </c>
      <c r="P62" s="240">
        <f t="shared" si="16"/>
        <v>0</v>
      </c>
      <c r="Q62" s="240">
        <f t="shared" si="16"/>
        <v>0</v>
      </c>
      <c r="R62" s="240">
        <f t="shared" si="16"/>
        <v>0</v>
      </c>
      <c r="S62" s="240">
        <f t="shared" si="16"/>
        <v>0</v>
      </c>
      <c r="T62" s="240">
        <f t="shared" si="16"/>
        <v>0</v>
      </c>
      <c r="U62" s="240">
        <f t="shared" si="16"/>
        <v>0</v>
      </c>
      <c r="V62" s="240">
        <f t="shared" si="16"/>
        <v>0</v>
      </c>
      <c r="W62" s="240">
        <f t="shared" si="16"/>
        <v>1042456</v>
      </c>
      <c r="X62" s="240">
        <f>X40+X61</f>
        <v>1042456</v>
      </c>
      <c r="Y62" s="240">
        <f t="shared" si="16"/>
        <v>0</v>
      </c>
      <c r="Z62" s="240">
        <f t="shared" si="16"/>
        <v>1042456</v>
      </c>
    </row>
    <row r="63" spans="1:26" ht="29.25" customHeight="1" x14ac:dyDescent="0.25">
      <c r="A63" s="239" t="s">
        <v>431</v>
      </c>
      <c r="B63" s="239"/>
      <c r="C63" s="239"/>
      <c r="D63" s="239"/>
      <c r="E63" s="239"/>
      <c r="F63" s="239"/>
      <c r="G63" s="237">
        <v>54</v>
      </c>
      <c r="H63" s="240">
        <f>SUM(H50:H58)</f>
        <v>0</v>
      </c>
      <c r="I63" s="240">
        <f t="shared" ref="I63:Z63" si="17">SUM(I50:I58)</f>
        <v>0</v>
      </c>
      <c r="J63" s="240">
        <f t="shared" si="17"/>
        <v>0</v>
      </c>
      <c r="K63" s="240">
        <f t="shared" si="17"/>
        <v>8938</v>
      </c>
      <c r="L63" s="240">
        <f t="shared" si="17"/>
        <v>8938</v>
      </c>
      <c r="M63" s="240">
        <f t="shared" si="17"/>
        <v>0</v>
      </c>
      <c r="N63" s="240">
        <f t="shared" si="17"/>
        <v>0</v>
      </c>
      <c r="O63" s="240">
        <f t="shared" si="17"/>
        <v>0</v>
      </c>
      <c r="P63" s="240">
        <f t="shared" si="17"/>
        <v>0</v>
      </c>
      <c r="Q63" s="240">
        <f t="shared" si="17"/>
        <v>0</v>
      </c>
      <c r="R63" s="240">
        <f t="shared" si="17"/>
        <v>0</v>
      </c>
      <c r="S63" s="240">
        <f t="shared" si="17"/>
        <v>0</v>
      </c>
      <c r="T63" s="240">
        <f t="shared" si="17"/>
        <v>0</v>
      </c>
      <c r="U63" s="240">
        <f t="shared" si="17"/>
        <v>0</v>
      </c>
      <c r="V63" s="240">
        <f t="shared" si="17"/>
        <v>6456089</v>
      </c>
      <c r="W63" s="240">
        <f t="shared" si="17"/>
        <v>-6465027</v>
      </c>
      <c r="X63" s="240">
        <f>SUM(X50:X58)</f>
        <v>-8938</v>
      </c>
      <c r="Y63" s="240">
        <f t="shared" si="17"/>
        <v>0</v>
      </c>
      <c r="Z63" s="240">
        <f t="shared" si="17"/>
        <v>-8938</v>
      </c>
    </row>
  </sheetData>
  <protectedRanges>
    <protectedRange sqref="E2" name="Range1_1"/>
    <protectedRange sqref="G2" name="Range1"/>
  </protectedRanges>
  <mergeCells count="66">
    <mergeCell ref="A58:F58"/>
    <mergeCell ref="A59:F59"/>
    <mergeCell ref="A60:Z60"/>
    <mergeCell ref="A61:F61"/>
    <mergeCell ref="A62:F62"/>
    <mergeCell ref="A63:F63"/>
    <mergeCell ref="A52:F52"/>
    <mergeCell ref="A53:F53"/>
    <mergeCell ref="A54:F54"/>
    <mergeCell ref="A55:F55"/>
    <mergeCell ref="A56:F56"/>
    <mergeCell ref="A57:F57"/>
    <mergeCell ref="A46:F46"/>
    <mergeCell ref="A47:F47"/>
    <mergeCell ref="A48:F48"/>
    <mergeCell ref="A49:F49"/>
    <mergeCell ref="A50:F50"/>
    <mergeCell ref="A51:F51"/>
    <mergeCell ref="A40:F40"/>
    <mergeCell ref="A41:F41"/>
    <mergeCell ref="A42:F42"/>
    <mergeCell ref="A43:F43"/>
    <mergeCell ref="A44:F44"/>
    <mergeCell ref="A45:F45"/>
    <mergeCell ref="A34:F34"/>
    <mergeCell ref="A35:Z35"/>
    <mergeCell ref="A36:F36"/>
    <mergeCell ref="A37:F37"/>
    <mergeCell ref="A38:F38"/>
    <mergeCell ref="A39:F39"/>
    <mergeCell ref="A28:F28"/>
    <mergeCell ref="A29:F29"/>
    <mergeCell ref="A30:F30"/>
    <mergeCell ref="A31:Z31"/>
    <mergeCell ref="A32:F32"/>
    <mergeCell ref="A33:F33"/>
    <mergeCell ref="A22:F22"/>
    <mergeCell ref="A23:F23"/>
    <mergeCell ref="A24:F24"/>
    <mergeCell ref="A25:F25"/>
    <mergeCell ref="A26:F26"/>
    <mergeCell ref="A27:F27"/>
    <mergeCell ref="A16:F16"/>
    <mergeCell ref="A17:F17"/>
    <mergeCell ref="A18:F18"/>
    <mergeCell ref="A19:F19"/>
    <mergeCell ref="A20:F20"/>
    <mergeCell ref="A21:F21"/>
    <mergeCell ref="A10:F10"/>
    <mergeCell ref="A11:F11"/>
    <mergeCell ref="A12:F12"/>
    <mergeCell ref="A13:F13"/>
    <mergeCell ref="A14:F14"/>
    <mergeCell ref="A15:F15"/>
    <mergeCell ref="Z3:Z4"/>
    <mergeCell ref="A5:F5"/>
    <mergeCell ref="A6:Z6"/>
    <mergeCell ref="A7:F7"/>
    <mergeCell ref="A8:F8"/>
    <mergeCell ref="A9:F9"/>
    <mergeCell ref="A1:J1"/>
    <mergeCell ref="C2:D2"/>
    <mergeCell ref="A3:F4"/>
    <mergeCell ref="G3:G4"/>
    <mergeCell ref="H3:X3"/>
    <mergeCell ref="Y3:Y4"/>
  </mergeCells>
  <dataValidations count="4">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617CFBAC-671A-4184-85E9-4FB1E3B49D85}">
      <formula1>9999999999</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88039D83-779E-49D6-8BEE-84C354368C73}">
      <formula1>999999999999</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98AE6828-609A-444C-AC7D-EA1FD444A52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B3F7171A-EBF0-473F-AB58-D34B180A4FD2}">
      <formula1>39448</formula1>
    </dataValidation>
  </dataValidations>
  <pageMargins left="0.70866141732283472" right="0.70866141732283472" top="0.74803149606299213" bottom="0.74803149606299213" header="0.31496062992125984" footer="0.31496062992125984"/>
  <pageSetup paperSize="8"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AB65C-1748-4E70-AFAE-8D2B62B83CC1}">
  <dimension ref="A1:I40"/>
  <sheetViews>
    <sheetView zoomScaleNormal="100" workbookViewId="0">
      <selection activeCell="N11" sqref="N11"/>
    </sheetView>
  </sheetViews>
  <sheetFormatPr defaultRowHeight="14.4" x14ac:dyDescent="0.3"/>
  <cols>
    <col min="9" max="9" width="38.33203125" customWidth="1"/>
  </cols>
  <sheetData>
    <row r="1" spans="1:9" x14ac:dyDescent="0.3">
      <c r="A1" s="241" t="s">
        <v>432</v>
      </c>
      <c r="B1" s="242"/>
      <c r="C1" s="242"/>
      <c r="D1" s="242"/>
      <c r="E1" s="242"/>
      <c r="F1" s="242"/>
      <c r="G1" s="242"/>
      <c r="H1" s="242"/>
      <c r="I1" s="242"/>
    </row>
    <row r="2" spans="1:9" x14ac:dyDescent="0.3">
      <c r="A2" s="242"/>
      <c r="B2" s="242"/>
      <c r="C2" s="242"/>
      <c r="D2" s="242"/>
      <c r="E2" s="242"/>
      <c r="F2" s="242"/>
      <c r="G2" s="242"/>
      <c r="H2" s="242"/>
      <c r="I2" s="242"/>
    </row>
    <row r="3" spans="1:9" x14ac:dyDescent="0.3">
      <c r="A3" s="242"/>
      <c r="B3" s="242"/>
      <c r="C3" s="242"/>
      <c r="D3" s="242"/>
      <c r="E3" s="242"/>
      <c r="F3" s="242"/>
      <c r="G3" s="242"/>
      <c r="H3" s="242"/>
      <c r="I3" s="242"/>
    </row>
    <row r="4" spans="1:9" x14ac:dyDescent="0.3">
      <c r="A4" s="242"/>
      <c r="B4" s="242"/>
      <c r="C4" s="242"/>
      <c r="D4" s="242"/>
      <c r="E4" s="242"/>
      <c r="F4" s="242"/>
      <c r="G4" s="242"/>
      <c r="H4" s="242"/>
      <c r="I4" s="242"/>
    </row>
    <row r="5" spans="1:9" x14ac:dyDescent="0.3">
      <c r="A5" s="242"/>
      <c r="B5" s="242"/>
      <c r="C5" s="242"/>
      <c r="D5" s="242"/>
      <c r="E5" s="242"/>
      <c r="F5" s="242"/>
      <c r="G5" s="242"/>
      <c r="H5" s="242"/>
      <c r="I5" s="242"/>
    </row>
    <row r="6" spans="1:9" x14ac:dyDescent="0.3">
      <c r="A6" s="242"/>
      <c r="B6" s="242"/>
      <c r="C6" s="242"/>
      <c r="D6" s="242"/>
      <c r="E6" s="242"/>
      <c r="F6" s="242"/>
      <c r="G6" s="242"/>
      <c r="H6" s="242"/>
      <c r="I6" s="242"/>
    </row>
    <row r="7" spans="1:9" x14ac:dyDescent="0.3">
      <c r="A7" s="242"/>
      <c r="B7" s="242"/>
      <c r="C7" s="242"/>
      <c r="D7" s="242"/>
      <c r="E7" s="242"/>
      <c r="F7" s="242"/>
      <c r="G7" s="242"/>
      <c r="H7" s="242"/>
      <c r="I7" s="242"/>
    </row>
    <row r="8" spans="1:9" x14ac:dyDescent="0.3">
      <c r="A8" s="242"/>
      <c r="B8" s="242"/>
      <c r="C8" s="242"/>
      <c r="D8" s="242"/>
      <c r="E8" s="242"/>
      <c r="F8" s="242"/>
      <c r="G8" s="242"/>
      <c r="H8" s="242"/>
      <c r="I8" s="242"/>
    </row>
    <row r="9" spans="1:9" x14ac:dyDescent="0.3">
      <c r="A9" s="242"/>
      <c r="B9" s="242"/>
      <c r="C9" s="242"/>
      <c r="D9" s="242"/>
      <c r="E9" s="242"/>
      <c r="F9" s="242"/>
      <c r="G9" s="242"/>
      <c r="H9" s="242"/>
      <c r="I9" s="242"/>
    </row>
    <row r="10" spans="1:9" x14ac:dyDescent="0.3">
      <c r="A10" s="242"/>
      <c r="B10" s="242"/>
      <c r="C10" s="242"/>
      <c r="D10" s="242"/>
      <c r="E10" s="242"/>
      <c r="F10" s="242"/>
      <c r="G10" s="242"/>
      <c r="H10" s="242"/>
      <c r="I10" s="242"/>
    </row>
    <row r="11" spans="1:9" x14ac:dyDescent="0.3">
      <c r="A11" s="242"/>
      <c r="B11" s="242"/>
      <c r="C11" s="242"/>
      <c r="D11" s="242"/>
      <c r="E11" s="242"/>
      <c r="F11" s="242"/>
      <c r="G11" s="242"/>
      <c r="H11" s="242"/>
      <c r="I11" s="242"/>
    </row>
    <row r="12" spans="1:9" x14ac:dyDescent="0.3">
      <c r="A12" s="242"/>
      <c r="B12" s="242"/>
      <c r="C12" s="242"/>
      <c r="D12" s="242"/>
      <c r="E12" s="242"/>
      <c r="F12" s="242"/>
      <c r="G12" s="242"/>
      <c r="H12" s="242"/>
      <c r="I12" s="242"/>
    </row>
    <row r="13" spans="1:9" x14ac:dyDescent="0.3">
      <c r="A13" s="242"/>
      <c r="B13" s="242"/>
      <c r="C13" s="242"/>
      <c r="D13" s="242"/>
      <c r="E13" s="242"/>
      <c r="F13" s="242"/>
      <c r="G13" s="242"/>
      <c r="H13" s="242"/>
      <c r="I13" s="242"/>
    </row>
    <row r="14" spans="1:9" x14ac:dyDescent="0.3">
      <c r="A14" s="242"/>
      <c r="B14" s="242"/>
      <c r="C14" s="242"/>
      <c r="D14" s="242"/>
      <c r="E14" s="242"/>
      <c r="F14" s="242"/>
      <c r="G14" s="242"/>
      <c r="H14" s="242"/>
      <c r="I14" s="242"/>
    </row>
    <row r="15" spans="1:9" x14ac:dyDescent="0.3">
      <c r="A15" s="242"/>
      <c r="B15" s="242"/>
      <c r="C15" s="242"/>
      <c r="D15" s="242"/>
      <c r="E15" s="242"/>
      <c r="F15" s="242"/>
      <c r="G15" s="242"/>
      <c r="H15" s="242"/>
      <c r="I15" s="242"/>
    </row>
    <row r="16" spans="1:9" x14ac:dyDescent="0.3">
      <c r="A16" s="242"/>
      <c r="B16" s="242"/>
      <c r="C16" s="242"/>
      <c r="D16" s="242"/>
      <c r="E16" s="242"/>
      <c r="F16" s="242"/>
      <c r="G16" s="242"/>
      <c r="H16" s="242"/>
      <c r="I16" s="242"/>
    </row>
    <row r="17" spans="1:9" x14ac:dyDescent="0.3">
      <c r="A17" s="242"/>
      <c r="B17" s="242"/>
      <c r="C17" s="242"/>
      <c r="D17" s="242"/>
      <c r="E17" s="242"/>
      <c r="F17" s="242"/>
      <c r="G17" s="242"/>
      <c r="H17" s="242"/>
      <c r="I17" s="242"/>
    </row>
    <row r="18" spans="1:9" x14ac:dyDescent="0.3">
      <c r="A18" s="242"/>
      <c r="B18" s="242"/>
      <c r="C18" s="242"/>
      <c r="D18" s="242"/>
      <c r="E18" s="242"/>
      <c r="F18" s="242"/>
      <c r="G18" s="242"/>
      <c r="H18" s="242"/>
      <c r="I18" s="242"/>
    </row>
    <row r="19" spans="1:9" x14ac:dyDescent="0.3">
      <c r="A19" s="242"/>
      <c r="B19" s="242"/>
      <c r="C19" s="242"/>
      <c r="D19" s="242"/>
      <c r="E19" s="242"/>
      <c r="F19" s="242"/>
      <c r="G19" s="242"/>
      <c r="H19" s="242"/>
      <c r="I19" s="242"/>
    </row>
    <row r="20" spans="1:9" x14ac:dyDescent="0.3">
      <c r="A20" s="242"/>
      <c r="B20" s="242"/>
      <c r="C20" s="242"/>
      <c r="D20" s="242"/>
      <c r="E20" s="242"/>
      <c r="F20" s="242"/>
      <c r="G20" s="242"/>
      <c r="H20" s="242"/>
      <c r="I20" s="242"/>
    </row>
    <row r="21" spans="1:9" x14ac:dyDescent="0.3">
      <c r="A21" s="242"/>
      <c r="B21" s="242"/>
      <c r="C21" s="242"/>
      <c r="D21" s="242"/>
      <c r="E21" s="242"/>
      <c r="F21" s="242"/>
      <c r="G21" s="242"/>
      <c r="H21" s="242"/>
      <c r="I21" s="242"/>
    </row>
    <row r="22" spans="1:9" x14ac:dyDescent="0.3">
      <c r="A22" s="242"/>
      <c r="B22" s="242"/>
      <c r="C22" s="242"/>
      <c r="D22" s="242"/>
      <c r="E22" s="242"/>
      <c r="F22" s="242"/>
      <c r="G22" s="242"/>
      <c r="H22" s="242"/>
      <c r="I22" s="242"/>
    </row>
    <row r="23" spans="1:9" x14ac:dyDescent="0.3">
      <c r="A23" s="242"/>
      <c r="B23" s="242"/>
      <c r="C23" s="242"/>
      <c r="D23" s="242"/>
      <c r="E23" s="242"/>
      <c r="F23" s="242"/>
      <c r="G23" s="242"/>
      <c r="H23" s="242"/>
      <c r="I23" s="242"/>
    </row>
    <row r="24" spans="1:9" x14ac:dyDescent="0.3">
      <c r="A24" s="242"/>
      <c r="B24" s="242"/>
      <c r="C24" s="242"/>
      <c r="D24" s="242"/>
      <c r="E24" s="242"/>
      <c r="F24" s="242"/>
      <c r="G24" s="242"/>
      <c r="H24" s="242"/>
      <c r="I24" s="242"/>
    </row>
    <row r="25" spans="1:9" x14ac:dyDescent="0.3">
      <c r="A25" s="242"/>
      <c r="B25" s="242"/>
      <c r="C25" s="242"/>
      <c r="D25" s="242"/>
      <c r="E25" s="242"/>
      <c r="F25" s="242"/>
      <c r="G25" s="242"/>
      <c r="H25" s="242"/>
      <c r="I25" s="242"/>
    </row>
    <row r="26" spans="1:9" x14ac:dyDescent="0.3">
      <c r="A26" s="242"/>
      <c r="B26" s="242"/>
      <c r="C26" s="242"/>
      <c r="D26" s="242"/>
      <c r="E26" s="242"/>
      <c r="F26" s="242"/>
      <c r="G26" s="242"/>
      <c r="H26" s="242"/>
      <c r="I26" s="242"/>
    </row>
    <row r="27" spans="1:9" x14ac:dyDescent="0.3">
      <c r="A27" s="242"/>
      <c r="B27" s="242"/>
      <c r="C27" s="242"/>
      <c r="D27" s="242"/>
      <c r="E27" s="242"/>
      <c r="F27" s="242"/>
      <c r="G27" s="242"/>
      <c r="H27" s="242"/>
      <c r="I27" s="242"/>
    </row>
    <row r="28" spans="1:9" x14ac:dyDescent="0.3">
      <c r="A28" s="242"/>
      <c r="B28" s="242"/>
      <c r="C28" s="242"/>
      <c r="D28" s="242"/>
      <c r="E28" s="242"/>
      <c r="F28" s="242"/>
      <c r="G28" s="242"/>
      <c r="H28" s="242"/>
      <c r="I28" s="242"/>
    </row>
    <row r="29" spans="1:9" x14ac:dyDescent="0.3">
      <c r="A29" s="242"/>
      <c r="B29" s="242"/>
      <c r="C29" s="242"/>
      <c r="D29" s="242"/>
      <c r="E29" s="242"/>
      <c r="F29" s="242"/>
      <c r="G29" s="242"/>
      <c r="H29" s="242"/>
      <c r="I29" s="242"/>
    </row>
    <row r="30" spans="1:9" x14ac:dyDescent="0.3">
      <c r="A30" s="242"/>
      <c r="B30" s="242"/>
      <c r="C30" s="242"/>
      <c r="D30" s="242"/>
      <c r="E30" s="242"/>
      <c r="F30" s="242"/>
      <c r="G30" s="242"/>
      <c r="H30" s="242"/>
      <c r="I30" s="242"/>
    </row>
    <row r="31" spans="1:9" x14ac:dyDescent="0.3">
      <c r="A31" s="242"/>
      <c r="B31" s="242"/>
      <c r="C31" s="242"/>
      <c r="D31" s="242"/>
      <c r="E31" s="242"/>
      <c r="F31" s="242"/>
      <c r="G31" s="242"/>
      <c r="H31" s="242"/>
      <c r="I31" s="242"/>
    </row>
    <row r="32" spans="1:9" x14ac:dyDescent="0.3">
      <c r="A32" s="242"/>
      <c r="B32" s="242"/>
      <c r="C32" s="242"/>
      <c r="D32" s="242"/>
      <c r="E32" s="242"/>
      <c r="F32" s="242"/>
      <c r="G32" s="242"/>
      <c r="H32" s="242"/>
      <c r="I32" s="242"/>
    </row>
    <row r="33" spans="1:9" x14ac:dyDescent="0.3">
      <c r="A33" s="242"/>
      <c r="B33" s="242"/>
      <c r="C33" s="242"/>
      <c r="D33" s="242"/>
      <c r="E33" s="242"/>
      <c r="F33" s="242"/>
      <c r="G33" s="242"/>
      <c r="H33" s="242"/>
      <c r="I33" s="242"/>
    </row>
    <row r="34" spans="1:9" x14ac:dyDescent="0.3">
      <c r="A34" s="242"/>
      <c r="B34" s="242"/>
      <c r="C34" s="242"/>
      <c r="D34" s="242"/>
      <c r="E34" s="242"/>
      <c r="F34" s="242"/>
      <c r="G34" s="242"/>
      <c r="H34" s="242"/>
      <c r="I34" s="242"/>
    </row>
    <row r="35" spans="1:9" x14ac:dyDescent="0.3">
      <c r="A35" s="242"/>
      <c r="B35" s="242"/>
      <c r="C35" s="242"/>
      <c r="D35" s="242"/>
      <c r="E35" s="242"/>
      <c r="F35" s="242"/>
      <c r="G35" s="242"/>
      <c r="H35" s="242"/>
      <c r="I35" s="242"/>
    </row>
    <row r="36" spans="1:9" x14ac:dyDescent="0.3">
      <c r="A36" s="242"/>
      <c r="B36" s="242"/>
      <c r="C36" s="242"/>
      <c r="D36" s="242"/>
      <c r="E36" s="242"/>
      <c r="F36" s="242"/>
      <c r="G36" s="242"/>
      <c r="H36" s="242"/>
      <c r="I36" s="242"/>
    </row>
    <row r="37" spans="1:9" x14ac:dyDescent="0.3">
      <c r="A37" s="242"/>
      <c r="B37" s="242"/>
      <c r="C37" s="242"/>
      <c r="D37" s="242"/>
      <c r="E37" s="242"/>
      <c r="F37" s="242"/>
      <c r="G37" s="242"/>
      <c r="H37" s="242"/>
      <c r="I37" s="242"/>
    </row>
    <row r="38" spans="1:9" x14ac:dyDescent="0.3">
      <c r="A38" s="242"/>
      <c r="B38" s="242"/>
      <c r="C38" s="242"/>
      <c r="D38" s="242"/>
      <c r="E38" s="242"/>
      <c r="F38" s="242"/>
      <c r="G38" s="242"/>
      <c r="H38" s="242"/>
      <c r="I38" s="242"/>
    </row>
    <row r="39" spans="1:9" x14ac:dyDescent="0.3">
      <c r="A39" s="242"/>
      <c r="B39" s="242"/>
      <c r="C39" s="242"/>
      <c r="D39" s="242"/>
      <c r="E39" s="242"/>
      <c r="F39" s="242"/>
      <c r="G39" s="242"/>
      <c r="H39" s="242"/>
      <c r="I39" s="242"/>
    </row>
    <row r="40" spans="1:9" x14ac:dyDescent="0.3">
      <c r="A40" s="242"/>
      <c r="B40" s="242"/>
      <c r="C40" s="242"/>
      <c r="D40" s="242"/>
      <c r="E40" s="242"/>
      <c r="F40" s="242"/>
      <c r="G40" s="242"/>
      <c r="H40" s="242"/>
      <c r="I40" s="242"/>
    </row>
  </sheetData>
  <mergeCells count="1">
    <mergeCell ref="A1:I40"/>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Opći podaci</vt:lpstr>
      <vt:lpstr>BS</vt:lpstr>
      <vt:lpstr>RDG</vt:lpstr>
      <vt:lpstr>NT</vt:lpstr>
      <vt:lpstr>PK</vt:lpstr>
      <vt:lpstr>Bilješke</vt:lpstr>
      <vt:lpstr>'Opći podaci'!Print_Area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Glorija Propadalo</dc:creator>
  <cp:lastModifiedBy>Glorija Propadalo</cp:lastModifiedBy>
  <cp:lastPrinted>2026-04-27T08:21:02Z</cp:lastPrinted>
  <dcterms:created xsi:type="dcterms:W3CDTF">2026-04-27T08:01:58Z</dcterms:created>
  <dcterms:modified xsi:type="dcterms:W3CDTF">2026-04-27T08:50:08Z</dcterms:modified>
</cp:coreProperties>
</file>