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glorija\My Documents\GFI\2026\Q2\"/>
    </mc:Choice>
  </mc:AlternateContent>
  <xr:revisionPtr revIDLastSave="0" documentId="13_ncr:1_{F8A232F5-1565-4525-9FA9-97268D99F792}" xr6:coauthVersionLast="47" xr6:coauthVersionMax="47" xr10:uidLastSave="{00000000-0000-0000-0000-000000000000}"/>
  <bookViews>
    <workbookView xWindow="-108" yWindow="-108" windowWidth="30936" windowHeight="16776" xr2:uid="{635E5FEC-C3FB-44D0-BEE7-946C5EE667CA}"/>
  </bookViews>
  <sheets>
    <sheet name="Opći podaci" sheetId="1" r:id="rId1"/>
    <sheet name="BS" sheetId="2" r:id="rId2"/>
    <sheet name="RDG" sheetId="3" r:id="rId3"/>
    <sheet name="NT" sheetId="4" r:id="rId4"/>
    <sheet name="PK" sheetId="5" r:id="rId5"/>
    <sheet name="Bilješke" sheetId="6" r:id="rId6"/>
  </sheets>
  <definedNames>
    <definedName name="_xlnm.Print_Area" localSheetId="0">'Opći podaci'!$A$1:$L$61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Y63" i="5" l="1"/>
  <c r="W63" i="5"/>
  <c r="V63" i="5"/>
  <c r="U63" i="5"/>
  <c r="T63" i="5"/>
  <c r="S63" i="5"/>
  <c r="R63" i="5"/>
  <c r="Q63" i="5"/>
  <c r="P63" i="5"/>
  <c r="O63" i="5"/>
  <c r="N63" i="5"/>
  <c r="M63" i="5"/>
  <c r="L63" i="5"/>
  <c r="K63" i="5"/>
  <c r="J63" i="5"/>
  <c r="I63" i="5"/>
  <c r="H63" i="5"/>
  <c r="T62" i="5"/>
  <c r="S62" i="5"/>
  <c r="R62" i="5"/>
  <c r="Q62" i="5"/>
  <c r="P62" i="5"/>
  <c r="Y61" i="5"/>
  <c r="Y62" i="5" s="1"/>
  <c r="W61" i="5"/>
  <c r="W62" i="5" s="1"/>
  <c r="V61" i="5"/>
  <c r="V62" i="5" s="1"/>
  <c r="U61" i="5"/>
  <c r="U62" i="5" s="1"/>
  <c r="T61" i="5"/>
  <c r="S61" i="5"/>
  <c r="R61" i="5"/>
  <c r="Q61" i="5"/>
  <c r="P61" i="5"/>
  <c r="O61" i="5"/>
  <c r="O62" i="5" s="1"/>
  <c r="N61" i="5"/>
  <c r="N62" i="5" s="1"/>
  <c r="M61" i="5"/>
  <c r="M62" i="5" s="1"/>
  <c r="L61" i="5"/>
  <c r="L62" i="5" s="1"/>
  <c r="K61" i="5"/>
  <c r="K62" i="5" s="1"/>
  <c r="J61" i="5"/>
  <c r="J62" i="5" s="1"/>
  <c r="I61" i="5"/>
  <c r="I62" i="5" s="1"/>
  <c r="H61" i="5"/>
  <c r="H62" i="5" s="1"/>
  <c r="M59" i="5"/>
  <c r="L59" i="5"/>
  <c r="J59" i="5"/>
  <c r="X58" i="5"/>
  <c r="Z58" i="5" s="1"/>
  <c r="X57" i="5"/>
  <c r="Z57" i="5" s="1"/>
  <c r="X56" i="5"/>
  <c r="Z56" i="5" s="1"/>
  <c r="X55" i="5"/>
  <c r="Z55" i="5" s="1"/>
  <c r="X54" i="5"/>
  <c r="Z54" i="5" s="1"/>
  <c r="X53" i="5"/>
  <c r="Z53" i="5" s="1"/>
  <c r="X52" i="5"/>
  <c r="Z52" i="5" s="1"/>
  <c r="X51" i="5"/>
  <c r="Z51" i="5" s="1"/>
  <c r="X50" i="5"/>
  <c r="X63" i="5" s="1"/>
  <c r="X49" i="5"/>
  <c r="Z49" i="5" s="1"/>
  <c r="X48" i="5"/>
  <c r="Z48" i="5" s="1"/>
  <c r="X47" i="5"/>
  <c r="Z47" i="5" s="1"/>
  <c r="X46" i="5"/>
  <c r="Z46" i="5" s="1"/>
  <c r="X45" i="5"/>
  <c r="Z45" i="5" s="1"/>
  <c r="X44" i="5"/>
  <c r="Z44" i="5" s="1"/>
  <c r="X43" i="5"/>
  <c r="Z43" i="5" s="1"/>
  <c r="X42" i="5"/>
  <c r="Z42" i="5" s="1"/>
  <c r="X41" i="5"/>
  <c r="X40" i="5"/>
  <c r="Y39" i="5"/>
  <c r="Y59" i="5" s="1"/>
  <c r="W39" i="5"/>
  <c r="W59" i="5" s="1"/>
  <c r="V39" i="5"/>
  <c r="V59" i="5" s="1"/>
  <c r="U39" i="5"/>
  <c r="U59" i="5" s="1"/>
  <c r="T39" i="5"/>
  <c r="T59" i="5" s="1"/>
  <c r="S39" i="5"/>
  <c r="S59" i="5" s="1"/>
  <c r="R39" i="5"/>
  <c r="R59" i="5" s="1"/>
  <c r="Q39" i="5"/>
  <c r="Q59" i="5" s="1"/>
  <c r="P39" i="5"/>
  <c r="P59" i="5" s="1"/>
  <c r="O39" i="5"/>
  <c r="O59" i="5" s="1"/>
  <c r="N39" i="5"/>
  <c r="N59" i="5" s="1"/>
  <c r="M39" i="5"/>
  <c r="L39" i="5"/>
  <c r="K39" i="5"/>
  <c r="K59" i="5" s="1"/>
  <c r="J39" i="5"/>
  <c r="I39" i="5"/>
  <c r="I59" i="5" s="1"/>
  <c r="H39" i="5"/>
  <c r="H59" i="5" s="1"/>
  <c r="X38" i="5"/>
  <c r="Z38" i="5" s="1"/>
  <c r="X37" i="5"/>
  <c r="Z37" i="5" s="1"/>
  <c r="X36" i="5"/>
  <c r="X39" i="5" s="1"/>
  <c r="X59" i="5" s="1"/>
  <c r="Y34" i="5"/>
  <c r="X34" i="5"/>
  <c r="W34" i="5"/>
  <c r="V34" i="5"/>
  <c r="U34" i="5"/>
  <c r="T34" i="5"/>
  <c r="S34" i="5"/>
  <c r="R34" i="5"/>
  <c r="Q34" i="5"/>
  <c r="P34" i="5"/>
  <c r="O34" i="5"/>
  <c r="N34" i="5"/>
  <c r="M34" i="5"/>
  <c r="L34" i="5"/>
  <c r="K34" i="5"/>
  <c r="J34" i="5"/>
  <c r="I34" i="5"/>
  <c r="H34" i="5"/>
  <c r="S33" i="5"/>
  <c r="R33" i="5"/>
  <c r="Q33" i="5"/>
  <c r="P33" i="5"/>
  <c r="O33" i="5"/>
  <c r="M33" i="5"/>
  <c r="Y32" i="5"/>
  <c r="Y33" i="5" s="1"/>
  <c r="W32" i="5"/>
  <c r="W33" i="5" s="1"/>
  <c r="V32" i="5"/>
  <c r="V33" i="5" s="1"/>
  <c r="U32" i="5"/>
  <c r="U33" i="5" s="1"/>
  <c r="T32" i="5"/>
  <c r="T33" i="5" s="1"/>
  <c r="S32" i="5"/>
  <c r="R32" i="5"/>
  <c r="Q32" i="5"/>
  <c r="P32" i="5"/>
  <c r="O32" i="5"/>
  <c r="N32" i="5"/>
  <c r="N33" i="5" s="1"/>
  <c r="M32" i="5"/>
  <c r="L32" i="5"/>
  <c r="L33" i="5" s="1"/>
  <c r="K32" i="5"/>
  <c r="K33" i="5" s="1"/>
  <c r="J32" i="5"/>
  <c r="J33" i="5" s="1"/>
  <c r="I32" i="5"/>
  <c r="I33" i="5" s="1"/>
  <c r="H32" i="5"/>
  <c r="H33" i="5" s="1"/>
  <c r="Y30" i="5"/>
  <c r="W30" i="5"/>
  <c r="K30" i="5"/>
  <c r="I30" i="5"/>
  <c r="X29" i="5"/>
  <c r="Z29" i="5" s="1"/>
  <c r="X28" i="5"/>
  <c r="Z28" i="5" s="1"/>
  <c r="X27" i="5"/>
  <c r="Z27" i="5" s="1"/>
  <c r="X26" i="5"/>
  <c r="Z26" i="5" s="1"/>
  <c r="X25" i="5"/>
  <c r="Z25" i="5" s="1"/>
  <c r="Z24" i="5"/>
  <c r="X24" i="5"/>
  <c r="Z23" i="5"/>
  <c r="X23" i="5"/>
  <c r="X22" i="5"/>
  <c r="Z22" i="5" s="1"/>
  <c r="X21" i="5"/>
  <c r="Z21" i="5" s="1"/>
  <c r="Z34" i="5" s="1"/>
  <c r="X20" i="5"/>
  <c r="Z20" i="5" s="1"/>
  <c r="X19" i="5"/>
  <c r="Z19" i="5" s="1"/>
  <c r="X18" i="5"/>
  <c r="Z18" i="5" s="1"/>
  <c r="Z17" i="5"/>
  <c r="X17" i="5"/>
  <c r="Z16" i="5"/>
  <c r="X16" i="5"/>
  <c r="X15" i="5"/>
  <c r="Z15" i="5" s="1"/>
  <c r="X14" i="5"/>
  <c r="Z14" i="5" s="1"/>
  <c r="X13" i="5"/>
  <c r="Z13" i="5" s="1"/>
  <c r="X12" i="5"/>
  <c r="X32" i="5" s="1"/>
  <c r="X11" i="5"/>
  <c r="X33" i="5" s="1"/>
  <c r="Y10" i="5"/>
  <c r="W10" i="5"/>
  <c r="V10" i="5"/>
  <c r="V30" i="5" s="1"/>
  <c r="U10" i="5"/>
  <c r="U30" i="5" s="1"/>
  <c r="T10" i="5"/>
  <c r="T30" i="5" s="1"/>
  <c r="S10" i="5"/>
  <c r="S30" i="5" s="1"/>
  <c r="R10" i="5"/>
  <c r="R30" i="5" s="1"/>
  <c r="Q10" i="5"/>
  <c r="Q30" i="5" s="1"/>
  <c r="P10" i="5"/>
  <c r="P30" i="5" s="1"/>
  <c r="O10" i="5"/>
  <c r="O30" i="5" s="1"/>
  <c r="N10" i="5"/>
  <c r="N30" i="5" s="1"/>
  <c r="M10" i="5"/>
  <c r="M30" i="5" s="1"/>
  <c r="L10" i="5"/>
  <c r="L30" i="5" s="1"/>
  <c r="K10" i="5"/>
  <c r="J10" i="5"/>
  <c r="J30" i="5" s="1"/>
  <c r="I10" i="5"/>
  <c r="H10" i="5"/>
  <c r="H30" i="5" s="1"/>
  <c r="X9" i="5"/>
  <c r="Z9" i="5" s="1"/>
  <c r="X8" i="5"/>
  <c r="Z8" i="5" s="1"/>
  <c r="X7" i="5"/>
  <c r="X10" i="5" s="1"/>
  <c r="I54" i="4"/>
  <c r="H54" i="4"/>
  <c r="I48" i="4"/>
  <c r="I55" i="4" s="1"/>
  <c r="H48" i="4"/>
  <c r="H55" i="4" s="1"/>
  <c r="I41" i="4"/>
  <c r="I42" i="4" s="1"/>
  <c r="H41" i="4"/>
  <c r="H42" i="4" s="1"/>
  <c r="I35" i="4"/>
  <c r="H35" i="4"/>
  <c r="I19" i="4"/>
  <c r="H19" i="4"/>
  <c r="I9" i="4"/>
  <c r="I18" i="4" s="1"/>
  <c r="I24" i="4" s="1"/>
  <c r="I27" i="4" s="1"/>
  <c r="I57" i="4" s="1"/>
  <c r="I59" i="4" s="1"/>
  <c r="H9" i="4"/>
  <c r="H18" i="4" s="1"/>
  <c r="H24" i="4" s="1"/>
  <c r="H27" i="4" s="1"/>
  <c r="H57" i="4" s="1"/>
  <c r="H59" i="4" s="1"/>
  <c r="K112" i="3"/>
  <c r="J112" i="3"/>
  <c r="I112" i="3"/>
  <c r="H112" i="3"/>
  <c r="K98" i="3"/>
  <c r="K90" i="3" s="1"/>
  <c r="J98" i="3"/>
  <c r="J90" i="3" s="1"/>
  <c r="I98" i="3"/>
  <c r="I90" i="3" s="1"/>
  <c r="H98" i="3"/>
  <c r="H90" i="3" s="1"/>
  <c r="K91" i="3"/>
  <c r="J91" i="3"/>
  <c r="I91" i="3"/>
  <c r="H91" i="3"/>
  <c r="K85" i="3"/>
  <c r="J85" i="3"/>
  <c r="I85" i="3"/>
  <c r="H85" i="3"/>
  <c r="K70" i="3"/>
  <c r="J70" i="3"/>
  <c r="I70" i="3"/>
  <c r="H70" i="3"/>
  <c r="K48" i="3"/>
  <c r="J48" i="3"/>
  <c r="I48" i="3"/>
  <c r="H48" i="3"/>
  <c r="K37" i="3"/>
  <c r="J37" i="3"/>
  <c r="I37" i="3"/>
  <c r="H37" i="3"/>
  <c r="K29" i="3"/>
  <c r="J29" i="3"/>
  <c r="I29" i="3"/>
  <c r="H29" i="3"/>
  <c r="K26" i="3"/>
  <c r="J26" i="3"/>
  <c r="I26" i="3"/>
  <c r="H26" i="3"/>
  <c r="K20" i="3"/>
  <c r="J20" i="3"/>
  <c r="I20" i="3"/>
  <c r="I14" i="3" s="1"/>
  <c r="I61" i="3" s="1"/>
  <c r="H20" i="3"/>
  <c r="H14" i="3" s="1"/>
  <c r="H61" i="3" s="1"/>
  <c r="K16" i="3"/>
  <c r="K14" i="3" s="1"/>
  <c r="K61" i="3" s="1"/>
  <c r="J16" i="3"/>
  <c r="J14" i="3" s="1"/>
  <c r="J61" i="3" s="1"/>
  <c r="I16" i="3"/>
  <c r="H16" i="3"/>
  <c r="K8" i="3"/>
  <c r="K60" i="3" s="1"/>
  <c r="J8" i="3"/>
  <c r="J60" i="3" s="1"/>
  <c r="I8" i="3"/>
  <c r="I60" i="3" s="1"/>
  <c r="H8" i="3"/>
  <c r="H60" i="3" s="1"/>
  <c r="J118" i="2"/>
  <c r="I118" i="2"/>
  <c r="J106" i="2"/>
  <c r="I106" i="2"/>
  <c r="J99" i="2"/>
  <c r="I99" i="2"/>
  <c r="J95" i="2"/>
  <c r="I95" i="2"/>
  <c r="J92" i="2"/>
  <c r="I92" i="2"/>
  <c r="J85" i="2"/>
  <c r="I85" i="2"/>
  <c r="J78" i="2"/>
  <c r="I78" i="2"/>
  <c r="J60" i="2"/>
  <c r="I60" i="2"/>
  <c r="J53" i="2"/>
  <c r="I53" i="2"/>
  <c r="J45" i="2"/>
  <c r="I45" i="2"/>
  <c r="J44" i="2"/>
  <c r="I44" i="2"/>
  <c r="J38" i="2"/>
  <c r="J9" i="2" s="1"/>
  <c r="J72" i="2" s="1"/>
  <c r="I38" i="2"/>
  <c r="J27" i="2"/>
  <c r="I27" i="2"/>
  <c r="J17" i="2"/>
  <c r="I17" i="2"/>
  <c r="J10" i="2"/>
  <c r="I10" i="2"/>
  <c r="I9" i="2"/>
  <c r="J75" i="2" l="1"/>
  <c r="J134" i="2" s="1"/>
  <c r="I72" i="2"/>
  <c r="I75" i="2"/>
  <c r="I134" i="2" s="1"/>
  <c r="Z11" i="5"/>
  <c r="X30" i="5"/>
  <c r="Z40" i="5"/>
  <c r="X61" i="5"/>
  <c r="X62" i="5" s="1"/>
  <c r="Z41" i="5"/>
  <c r="Z61" i="5" s="1"/>
  <c r="Z12" i="5"/>
  <c r="Z32" i="5" s="1"/>
  <c r="Z36" i="5"/>
  <c r="Z39" i="5" s="1"/>
  <c r="Z59" i="5" s="1"/>
  <c r="Z7" i="5"/>
  <c r="Z10" i="5" s="1"/>
  <c r="Z50" i="5"/>
  <c r="Z63" i="5" s="1"/>
  <c r="K64" i="3"/>
  <c r="K63" i="3"/>
  <c r="K62" i="3"/>
  <c r="H64" i="3"/>
  <c r="H63" i="3"/>
  <c r="H62" i="3"/>
  <c r="I64" i="3"/>
  <c r="I63" i="3"/>
  <c r="I62" i="3"/>
  <c r="J64" i="3"/>
  <c r="J63" i="3"/>
  <c r="J62" i="3"/>
  <c r="H109" i="3"/>
  <c r="H110" i="3" s="1"/>
  <c r="I109" i="3"/>
  <c r="I110" i="3" s="1"/>
  <c r="J109" i="3"/>
  <c r="J110" i="3" s="1"/>
  <c r="K109" i="3"/>
  <c r="K110" i="3" s="1"/>
  <c r="Z62" i="5" l="1"/>
  <c r="Z33" i="5"/>
  <c r="Z30" i="5"/>
  <c r="J68" i="3"/>
  <c r="J67" i="3"/>
  <c r="J66" i="3"/>
  <c r="I68" i="3"/>
  <c r="I67" i="3"/>
  <c r="I66" i="3"/>
  <c r="H68" i="3"/>
  <c r="H67" i="3"/>
  <c r="H66" i="3"/>
  <c r="K68" i="3"/>
  <c r="K67" i="3"/>
  <c r="K66" i="3"/>
</calcChain>
</file>

<file path=xl/sharedStrings.xml><?xml version="1.0" encoding="utf-8"?>
<sst xmlns="http://schemas.openxmlformats.org/spreadsheetml/2006/main" count="486" uniqueCount="434">
  <si>
    <t>Prilog 1.</t>
  </si>
  <si>
    <t>OPĆI PODACI ZA IZDAVATELJE</t>
  </si>
  <si>
    <t>Razdoblje izvještavanja:</t>
  </si>
  <si>
    <t>do</t>
  </si>
  <si>
    <t> 30.06.2026</t>
  </si>
  <si>
    <t>Godina:</t>
  </si>
  <si>
    <t>Kvartal:</t>
  </si>
  <si>
    <t xml:space="preserve">Tromjesečni financijski izvještaji </t>
  </si>
  <si>
    <t>Matični broj (MB):</t>
  </si>
  <si>
    <t>03269043</t>
  </si>
  <si>
    <t>Oznaka matične države članice izdavatelja:</t>
  </si>
  <si>
    <t>HR</t>
  </si>
  <si>
    <t>Matični broj 
subjekta (MBS):</t>
  </si>
  <si>
    <t>0800058858</t>
  </si>
  <si>
    <t>Osobni identifikacijski broj (OIB):</t>
  </si>
  <si>
    <t>94989605030</t>
  </si>
  <si>
    <t>LEI:</t>
  </si>
  <si>
    <t>74780000nHZTWVU688</t>
  </si>
  <si>
    <t>Šifra ustanove:</t>
  </si>
  <si>
    <t>847</t>
  </si>
  <si>
    <t>Tvrtka izdavatelja:</t>
  </si>
  <si>
    <t>KRAŠ d.d. Zagreb</t>
  </si>
  <si>
    <t>Poštanski broj i mjesto:</t>
  </si>
  <si>
    <t>Zagreb</t>
  </si>
  <si>
    <t>Ulica i kućni broj:</t>
  </si>
  <si>
    <t>Ravnice 48</t>
  </si>
  <si>
    <t>Adresa e-pošte:</t>
  </si>
  <si>
    <t>Internet adresa:</t>
  </si>
  <si>
    <t>www.kras.hr</t>
  </si>
  <si>
    <t>Broj zaposlenih (krajem
 izvještajnog razdoblja):</t>
  </si>
  <si>
    <t>Konsolidirani izvještaj:</t>
  </si>
  <si>
    <t>KD</t>
  </si>
  <si>
    <t xml:space="preserve">          (KN-nije konsolidirano/KD-konsolidirano)</t>
  </si>
  <si>
    <t>KN</t>
  </si>
  <si>
    <t xml:space="preserve">Revidirano:   </t>
  </si>
  <si>
    <t>RN</t>
  </si>
  <si>
    <t>(RN-nije revidirano/RD-revidirano)</t>
  </si>
  <si>
    <t>RD</t>
  </si>
  <si>
    <t>Tvrtke ovisnih subjekata (prema MSFI):</t>
  </si>
  <si>
    <t>Sjedište:</t>
  </si>
  <si>
    <t>MB:</t>
  </si>
  <si>
    <t>Mira d.o.o., Prijedor</t>
  </si>
  <si>
    <t>Kralja Aleksandra 3, Prijedor, BiH</t>
  </si>
  <si>
    <t>Kraš Commerce d.o.o., Beograd</t>
  </si>
  <si>
    <t>Palmira Toljatija 5, Beograd, Srbija</t>
  </si>
  <si>
    <t>Kraškomerc KRAŠ dooel, Skopje</t>
  </si>
  <si>
    <t>Dame Gruev 3., Skopje, Makedonija</t>
  </si>
  <si>
    <t>Da</t>
  </si>
  <si>
    <t>Ne</t>
  </si>
  <si>
    <t>Knjigovodstveni servis:</t>
  </si>
  <si>
    <t xml:space="preserve">    (Da/Ne)</t>
  </si>
  <si>
    <t>(tvrtka knjigovodstvenog servisa)</t>
  </si>
  <si>
    <t>Osoba za kontakt:</t>
  </si>
  <si>
    <t>Glorija Propadalo</t>
  </si>
  <si>
    <t>(unosi se samo prezime i ime osobe za kontakt)</t>
  </si>
  <si>
    <t>Telefon:</t>
  </si>
  <si>
    <t>012396442</t>
  </si>
  <si>
    <t>Glorija.Propadalo@kras.hr</t>
  </si>
  <si>
    <t>Revizorsko društvo:</t>
  </si>
  <si>
    <t>Ernst &amp; Young d.o.o.</t>
  </si>
  <si>
    <t>(tvrtka revizorskog društva)</t>
  </si>
  <si>
    <t>Ovlašteni revizor:</t>
  </si>
  <si>
    <t>Ivana Krajinović</t>
  </si>
  <si>
    <t>(ime i prezime)</t>
  </si>
  <si>
    <t>BILANCA</t>
  </si>
  <si>
    <t xml:space="preserve">stanje na dan 30.06.2026 </t>
  </si>
  <si>
    <t xml:space="preserve">u eurima </t>
  </si>
  <si>
    <t>Obveznik:_____________________________________________________________</t>
  </si>
  <si>
    <t>Naziv pozicije</t>
  </si>
  <si>
    <r>
      <t xml:space="preserve">AOP
</t>
    </r>
    <r>
      <rPr>
        <b/>
        <sz val="7"/>
        <rFont val="Arial"/>
        <family val="2"/>
        <charset val="238"/>
      </rPr>
      <t>oznaka</t>
    </r>
  </si>
  <si>
    <t>Zadnji dan prethodne poslovne godine</t>
  </si>
  <si>
    <t xml:space="preserve">Na izvještajni datum tekućeg razdoblja
</t>
  </si>
  <si>
    <t>A)  POTRAŽIVANJA ZA UPISANI A NEUPLAĆENI KAPITAL</t>
  </si>
  <si>
    <r>
      <t xml:space="preserve">B)  DUGOTRAJNA IMOVINA </t>
    </r>
    <r>
      <rPr>
        <sz val="9"/>
        <rFont val="Arial"/>
        <family val="2"/>
        <charset val="238"/>
      </rPr>
      <t>(AOP 003+010+020+031+036)</t>
    </r>
  </si>
  <si>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</si>
  <si>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</si>
  <si>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</si>
  <si>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</si>
  <si>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</si>
  <si>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</si>
  <si>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</si>
  <si>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</si>
  <si>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</si>
  <si>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</si>
  <si>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</si>
  <si>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</si>
  <si>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</si>
  <si>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</si>
  <si>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</si>
  <si>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</si>
  <si>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</si>
  <si>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</si>
  <si>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</si>
  <si>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</si>
  <si>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</si>
  <si>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</si>
  <si>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</si>
  <si>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</si>
  <si>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</si>
  <si>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</si>
  <si>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</si>
  <si>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</si>
  <si>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</si>
  <si>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</si>
  <si>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</si>
  <si>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</si>
  <si>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</si>
  <si>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</si>
  <si>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r>
      <t xml:space="preserve">C)  KRATKOTRAJNA IMOVINA </t>
    </r>
    <r>
      <rPr>
        <sz val="9"/>
        <rFont val="Arial"/>
        <family val="2"/>
        <charset val="238"/>
      </rPr>
      <t>(AOP 038+046+053+063)</t>
    </r>
  </si>
  <si>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</si>
  <si>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</si>
  <si>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</si>
  <si>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</si>
  <si>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</si>
  <si>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</si>
  <si>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</si>
  <si>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</si>
  <si>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</si>
  <si>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</si>
  <si>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</si>
  <si>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</si>
  <si>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</si>
  <si>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</si>
  <si>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</si>
  <si>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</si>
  <si>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</si>
  <si>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</si>
  <si>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</si>
  <si>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</si>
  <si>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r>
      <t xml:space="preserve">E)  UKUPNO AKTIVA </t>
    </r>
    <r>
      <rPr>
        <sz val="9"/>
        <rFont val="Arial"/>
        <family val="2"/>
        <charset val="238"/>
      </rPr>
      <t>(AOP 001+002+037+064)</t>
    </r>
  </si>
  <si>
    <t>F)  IZVANBILANČNI ZAPISI</t>
  </si>
  <si>
    <t>PASIVA</t>
  </si>
  <si>
    <r>
      <t xml:space="preserve">A)  KAPITAL I REZERVE </t>
    </r>
    <r>
      <rPr>
        <sz val="9"/>
        <rFont val="Arial"/>
        <family val="2"/>
        <charset val="238"/>
      </rPr>
      <t>(AOP 068 do 070+076+077+084+087+090)</t>
    </r>
  </si>
  <si>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</si>
  <si>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</si>
  <si>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</si>
  <si>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</si>
  <si>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</si>
  <si>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</si>
  <si>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</si>
  <si>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</si>
  <si>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</si>
  <si>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I OSTALO (AOP 078 do 083)</t>
  </si>
  <si>
    <t xml:space="preserve">     1. Fer vrijednost financijske imovine kroz ostalu sveobuhvatnu dobit (odnosno raspoložive za prodaju)</t>
  </si>
  <si>
    <t xml:space="preserve">     2. Učinkoviti dio zaštite novčanih tokova</t>
  </si>
  <si>
    <t xml:space="preserve">     3. Učinkoviti dio zaštite neto ulaganja u inozemstvu</t>
  </si>
  <si>
    <t xml:space="preserve">     4. Ostale rezerve fer vrijednosti</t>
  </si>
  <si>
    <t xml:space="preserve">     5. Tečajne razlike iz preračuna inozemnog poslovanja (konsolidacija)</t>
  </si>
  <si>
    <t xml:space="preserve">     6. Tečajne razlike zbog preračuna u prezentacijsku valutu</t>
  </si>
  <si>
    <t>VI. ZADRŽANA DOBIT ILI PRENESENI GUBITAK (AOP 085-086)</t>
  </si>
  <si>
    <t xml:space="preserve">     1. Zadržana dobit</t>
  </si>
  <si>
    <t xml:space="preserve">     2. Preneseni gubitak</t>
  </si>
  <si>
    <t>VII. DOBIT ILI GUBITAK POSLOVNE GODINE (AOP 088-089)</t>
  </si>
  <si>
    <t xml:space="preserve">     1. Dobit poslovne godine</t>
  </si>
  <si>
    <t xml:space="preserve">     2. Gubitak poslovne godine</t>
  </si>
  <si>
    <t>VIII. MANJINSKI (NEKONTROLIRAJUĆI) INTERES</t>
  </si>
  <si>
    <r>
      <t xml:space="preserve">B)  REZERVIRANJA </t>
    </r>
    <r>
      <rPr>
        <sz val="9"/>
        <rFont val="Arial"/>
        <family val="2"/>
        <charset val="238"/>
      </rPr>
      <t>(AOP 092 do 097)</t>
    </r>
  </si>
  <si>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</si>
  <si>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</si>
  <si>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</si>
  <si>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</si>
  <si>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</si>
  <si>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</si>
  <si>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r>
      <t xml:space="preserve">C)  DUGOROČNE OBVEZE </t>
    </r>
    <r>
      <rPr>
        <sz val="9"/>
        <rFont val="Arial"/>
        <family val="2"/>
        <charset val="238"/>
      </rPr>
      <t>(AOP 099 do 109)</t>
    </r>
  </si>
  <si>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</si>
  <si>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</si>
  <si>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</si>
  <si>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</si>
  <si>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</si>
  <si>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</si>
  <si>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</si>
  <si>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</si>
  <si>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</si>
  <si>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</si>
  <si>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</si>
  <si>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r>
      <t xml:space="preserve">D)  KRATKOROČNE OBVEZE </t>
    </r>
    <r>
      <rPr>
        <sz val="9"/>
        <rFont val="Arial"/>
        <family val="2"/>
        <charset val="238"/>
      </rPr>
      <t>(AOP 111 do 124)</t>
    </r>
  </si>
  <si>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</si>
  <si>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</si>
  <si>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</si>
  <si>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</si>
  <si>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</si>
  <si>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</si>
  <si>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r>
      <t xml:space="preserve">F) UKUPNO – PASIVA </t>
    </r>
    <r>
      <rPr>
        <sz val="9"/>
        <rFont val="Arial"/>
        <family val="2"/>
        <charset val="238"/>
      </rPr>
      <t>(AOP 067+091+098+110+125)</t>
    </r>
  </si>
  <si>
    <t>G)  IZVANBILANČNI ZAPISI</t>
  </si>
  <si>
    <t>RAČUN DOBITI I GUBITKA</t>
  </si>
  <si>
    <t>u razdoblju 01.01.2026 do 30.06.2026</t>
  </si>
  <si>
    <t>u eurima</t>
  </si>
  <si>
    <t>Obveznik: ________________________________________________________________________</t>
  </si>
  <si>
    <r>
      <t xml:space="preserve">AOP
</t>
    </r>
    <r>
      <rPr>
        <b/>
        <sz val="8"/>
        <rFont val="Arial"/>
        <family val="2"/>
        <charset val="238"/>
      </rPr>
      <t>oznaka</t>
    </r>
  </si>
  <si>
    <t>Isto razdoblje prethodne godine</t>
  </si>
  <si>
    <t>Tekuće razdoblje</t>
  </si>
  <si>
    <t xml:space="preserve">Kumulativ </t>
  </si>
  <si>
    <t>Tromjesečje</t>
  </si>
  <si>
    <r>
      <t xml:space="preserve">I. POSLOVNI PRIHODI </t>
    </r>
    <r>
      <rPr>
        <sz val="9"/>
        <color indexed="62"/>
        <rFont val="Arial"/>
        <family val="2"/>
        <charset val="238"/>
      </rPr>
      <t>(AOP 002 do 006)</t>
    </r>
  </si>
  <si>
    <t xml:space="preserve">    1. Prihodi od prodaje s poduzetnicima unutar grupe</t>
  </si>
  <si>
    <t xml:space="preserve">    2. Prihodi od prodaje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</si>
  <si>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</si>
  <si>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</si>
  <si>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</si>
  <si>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08+009+013+017+018+019+022+029)</t>
    </r>
  </si>
  <si>
    <t xml:space="preserve">    1. Promjene vrijednosti zaliha proizvodnje u tijeku i gotovih proizvoda</t>
  </si>
  <si>
    <t xml:space="preserve">    2. Materijalni troškovi (AOP 010 do 012)</t>
  </si>
  <si>
    <t xml:space="preserve">        a) Troškovi sirovina i materijala </t>
  </si>
  <si>
    <t xml:space="preserve">        b) Troškovi prodane robe </t>
  </si>
  <si>
    <t xml:space="preserve">        c) Ostali vanjski troškovi </t>
  </si>
  <si>
    <t xml:space="preserve">   3. Troškovi osoblja (AOP 014 do 016)</t>
  </si>
  <si>
    <t xml:space="preserve">        a) Neto plaće i nadnice</t>
  </si>
  <si>
    <t xml:space="preserve">        b) Troškovi poreza i doprinosa iz plaća</t>
  </si>
  <si>
    <t xml:space="preserve">        c) Doprinosi na plaće</t>
  </si>
  <si>
    <t xml:space="preserve">   4. Amortizacija</t>
  </si>
  <si>
    <t xml:space="preserve">   5. Ostali troškovi</t>
  </si>
  <si>
    <t xml:space="preserve">   6. Vrijednosna usklađenja (AOP 020+021)</t>
  </si>
  <si>
    <t xml:space="preserve">       a) dugotrajne imovine osim financijske imovine</t>
  </si>
  <si>
    <t xml:space="preserve">       b) kratkotrajne imovine osim financijske imovine</t>
  </si>
  <si>
    <t xml:space="preserve">   7. Rezerviranja (AOP 023 do 028)</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</si>
  <si>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</si>
  <si>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</si>
  <si>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</si>
  <si>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</si>
  <si>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</si>
  <si>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</si>
  <si>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8. Ostali poslovni rashodi</t>
  </si>
  <si>
    <r>
      <t xml:space="preserve">III. FINANCIJSKI PRIHODI </t>
    </r>
    <r>
      <rPr>
        <sz val="9"/>
        <color indexed="62"/>
        <rFont val="Arial"/>
        <family val="2"/>
        <charset val="238"/>
      </rPr>
      <t>(AOP 031 do 040)</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</si>
  <si>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</si>
  <si>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</si>
  <si>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</si>
  <si>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</si>
  <si>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</si>
  <si>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</si>
  <si>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</si>
  <si>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</si>
  <si>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</si>
  <si>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</si>
  <si>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042 do 048)</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</si>
  <si>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</si>
  <si>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</si>
  <si>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</si>
  <si>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</si>
  <si>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</si>
  <si>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</si>
  <si>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</si>
  <si>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</si>
  <si>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</si>
  <si>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</si>
  <si>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</si>
  <si>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</si>
  <si>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</si>
  <si>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</si>
  <si>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</si>
  <si>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</si>
  <si>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t>XII.  POREZ NA DOBIT</t>
  </si>
  <si>
    <r>
      <t xml:space="preserve">XIII. DOBIT ILI GUBITAK RAZDOBLJA </t>
    </r>
    <r>
      <rPr>
        <sz val="9"/>
        <color indexed="62"/>
        <rFont val="Arial"/>
        <family val="2"/>
        <charset val="238"/>
      </rPr>
      <t>(AOP 055-059)</t>
    </r>
  </si>
  <si>
    <t xml:space="preserve">  1. Dobit razdoblja (AOP 055-059)</t>
  </si>
  <si>
    <t xml:space="preserve">  2. Gubitak razdoblja (AOP 059-055)</t>
  </si>
  <si>
    <t>PREKINUTO POSLOVANJE (popunjava poduzetnik obveznika MSFI-a samo ako ima prekinuto poslovanje)</t>
  </si>
  <si>
    <r>
      <t>XIV. DOBIT ILI GUBITAK PREKINUTOG POSLOVANJA PRIJE
        OPOREZIVANJA</t>
    </r>
    <r>
      <rPr>
        <sz val="9"/>
        <color indexed="62"/>
        <rFont val="Arial"/>
        <family val="2"/>
        <charset val="238"/>
      </rPr>
      <t xml:space="preserve"> (AOP 063-064)</t>
    </r>
  </si>
  <si>
    <t xml:space="preserve"> 1. Dobit prekinutog poslovanja prije oporezivanja</t>
  </si>
  <si>
    <t xml:space="preserve"> 2. Gubitak prekinutog poslovanja prije oporezivanja</t>
  </si>
  <si>
    <t>XV. POREZ NA DOBIT PREKINUTOG POSLOVANJA</t>
  </si>
  <si>
    <t xml:space="preserve"> 1. Dobit prekinutog poslovanja za razdoblje (AOP 062-065)</t>
  </si>
  <si>
    <t xml:space="preserve"> 2. Gubitak prekinutog poslovanja za razdoblje (AOP 065-062)</t>
  </si>
  <si>
    <t>UKUPNO POSLOVANJE (popunjava samo poduzetnik obveznik MSFI-a koji ima prekinuto poslovanje)</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</si>
  <si>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</si>
  <si>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</si>
  <si>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</si>
  <si>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</si>
  <si>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</si>
  <si>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</si>
  <si>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</si>
  <si>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t>DODATAK RDG-u (popunjava poduzetnik koji sastavlja konsolidirani godišnji financijski izvještaj)</t>
  </si>
  <si>
    <r>
      <t xml:space="preserve">XIX. DOBIT ILI GUBITAK RAZDOBLJA </t>
    </r>
    <r>
      <rPr>
        <sz val="9"/>
        <color indexed="18"/>
        <rFont val="Arial"/>
        <family val="2"/>
        <charset val="238"/>
      </rPr>
      <t>(AOP 076+077)</t>
    </r>
  </si>
  <si>
    <t xml:space="preserve"> 1. Pripisana imateljima kapitala matice</t>
  </si>
  <si>
    <t xml:space="preserve"> 2. Pripisana manjinskom (nekontrolirajućem) interesu</t>
  </si>
  <si>
    <t>IZVJEŠTAJ O OSTALOJ SVEOBUHVATNOJ DOBITI (popunjava poduzetnik obveznik primjene MSFI-a)</t>
  </si>
  <si>
    <t xml:space="preserve">I. DOBIT ILI GUBITAK RAZDOBLJA </t>
  </si>
  <si>
    <t xml:space="preserve">II. OSTALA SVEOBUHVATNA DOBIT/GUBITAK PRIJE POREZA (AOP 80 +  87)   </t>
  </si>
  <si>
    <t>III. Stavke koje neće biti reklasificirane u dobit ili gubitak (AOP 081 do 085)</t>
  </si>
  <si>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</si>
  <si>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</si>
  <si>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</si>
  <si>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</si>
  <si>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</si>
  <si>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</si>
  <si>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IV. Stavke koje je moguće reklasificirati u dobit ili gubitak (AOP 088 do 096)</t>
  </si>
  <si>
    <t>1. Tečajne razlike iz preračuna inozemnog poslovanja</t>
  </si>
  <si>
    <t>2. Tečajne razlike zbog preračuna u prezentacijsku valutu</t>
  </si>
  <si>
    <t>3. Dobitak ili gubitak s osnove naknadnog vrednovanja dužničkih vrijednosnih papira po fer vrijednosti kroz ostalu sveobuhvatnu dobit</t>
  </si>
  <si>
    <t>4. Dobit ili gubitak s osnove učinkovite zaštite novčanih tokova</t>
  </si>
  <si>
    <t>5. Dobit ili gubitak s osnove učinkovite zaštite neto ulaganja u inozemstvu</t>
  </si>
  <si>
    <t>6. Udio u ostaloj sveobuhvatnoj dobiti/gubitku društava povezanih
     sudjelujućim  interesom</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</si>
  <si>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</si>
  <si>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</si>
  <si>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</si>
  <si>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</si>
  <si>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V. NETO OSTALA SVEOBUHVATNA DOBIT ILI GUBITAK (AOP 080+087 - 086 - 097)</t>
  </si>
  <si>
    <r>
      <t xml:space="preserve">VI. SVEOBUHVATNA DOBIT ILI GUBITAK RAZDOBLJA </t>
    </r>
    <r>
      <rPr>
        <sz val="9"/>
        <rFont val="Arial"/>
        <family val="2"/>
        <charset val="238"/>
      </rPr>
      <t>(AOP 078+098)</t>
    </r>
  </si>
  <si>
    <t>DODATAK Izvještaju o  ostaloj sveobuhvatnoj dobiti (popunjava poduzetnik koji sastavlja konsolidirani izvještaj)</t>
  </si>
  <si>
    <r>
      <t xml:space="preserve">VI. SVEOBUHVATNA DOBIT ILI GUBITAK RAZDOBLJA </t>
    </r>
    <r>
      <rPr>
        <sz val="9"/>
        <color indexed="18"/>
        <rFont val="Arial"/>
        <family val="2"/>
        <charset val="238"/>
      </rPr>
      <t>(AOP 100+101)</t>
    </r>
  </si>
  <si>
    <t>1. Pripisana imateljima kapitala matice</t>
  </si>
  <si>
    <t>2. Pripisana manjinskom (nekontrolirajućem) interesu</t>
  </si>
  <si>
    <t>IZVJEŠTAJ O NOVČANOM TIJEKU - Indirektna metoda</t>
  </si>
  <si>
    <t>u razdoblju 01.01.2026. do 30.06.2026.</t>
  </si>
  <si>
    <t>Obveznik: _____________________________________________________________</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</si>
  <si>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</si>
  <si>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</si>
  <si>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</si>
  <si>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</si>
  <si>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</si>
  <si>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</si>
  <si>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</si>
  <si>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</si>
  <si>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</si>
  <si>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</si>
  <si>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</si>
  <si>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</si>
  <si>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</si>
  <si>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r>
      <t xml:space="preserve">I.  Povećanje ili smanjenje novčanih tokova prije promjena u radnom kapitalu </t>
    </r>
    <r>
      <rPr>
        <sz val="9"/>
        <rFont val="Arial"/>
        <family val="2"/>
        <charset val="238"/>
      </rPr>
      <t>(AOP 001+002)</t>
    </r>
  </si>
  <si>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</si>
  <si>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</si>
  <si>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</si>
  <si>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</si>
  <si>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</si>
  <si>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</si>
  <si>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</si>
  <si>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</si>
  <si>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</si>
  <si>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</si>
  <si>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</si>
  <si>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</si>
  <si>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</si>
  <si>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</si>
  <si>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</si>
  <si>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</si>
  <si>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</si>
  <si>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</si>
  <si>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</si>
  <si>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</si>
  <si>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</si>
  <si>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</si>
  <si>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</si>
  <si>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</si>
  <si>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</si>
  <si>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</si>
  <si>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</si>
  <si>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</si>
  <si>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</si>
  <si>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</si>
  <si>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1. Novčani izdaci za otplatu glavnice kredita, pozajmica i drugih posudbi i dužničkih financijskih instrumenata</t>
  </si>
  <si>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</si>
  <si>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</si>
  <si>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</si>
  <si>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</si>
  <si>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</si>
  <si>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</si>
  <si>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</si>
  <si>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</si>
  <si>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</si>
  <si>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</si>
  <si>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PROMJENAMA KAPITALA</t>
  </si>
  <si>
    <t>za razdoblje od</t>
  </si>
  <si>
    <t>Opis pozicije</t>
  </si>
  <si>
    <r>
      <t xml:space="preserve">AOP
</t>
    </r>
    <r>
      <rPr>
        <b/>
        <sz val="7"/>
        <color indexed="9"/>
        <rFont val="Arial"/>
        <family val="2"/>
        <charset val="238"/>
      </rPr>
      <t>oznaka</t>
    </r>
  </si>
  <si>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</si>
  <si>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</si>
  <si>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</si>
  <si>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</si>
  <si>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</si>
  <si>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</si>
  <si>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</si>
  <si>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</si>
  <si>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</si>
  <si>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</si>
  <si>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</si>
  <si>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kroz ostalu sveobuhvatnu dobit (raspoloživa za prodaju)</t>
  </si>
  <si>
    <t>Učinkoviti dio zaštite novčanih tokova</t>
  </si>
  <si>
    <t>Učinkoviti dio zaštite neto ulaganja u inozemstvo</t>
  </si>
  <si>
    <t>Ostale rezerve fer vrijednosti</t>
  </si>
  <si>
    <t>Tečajne razlike iz preračuna inozemnog poslovanja</t>
  </si>
  <si>
    <t>Tečajne razlike zbog preračuna u prezentacijsku valutu</t>
  </si>
  <si>
    <t>Zadržana dobit / preneseni gubitak</t>
  </si>
  <si>
    <t>Dobit / gubitak poslovne godine</t>
  </si>
  <si>
    <t>Ukupno raspodjeljivo imateljima kapitala matice</t>
  </si>
  <si>
    <t>5</t>
  </si>
  <si>
    <t>6</t>
  </si>
  <si>
    <t>7</t>
  </si>
  <si>
    <t>8</t>
  </si>
  <si>
    <t>9</t>
  </si>
  <si>
    <t>10</t>
  </si>
  <si>
    <t>11</t>
  </si>
  <si>
    <t>12</t>
  </si>
  <si>
    <t>13</t>
  </si>
  <si>
    <t>14</t>
  </si>
  <si>
    <t>15</t>
  </si>
  <si>
    <t>19 (3 do 6 - 7
 + 8 do 18)</t>
  </si>
  <si>
    <t>21 (19+20)</t>
  </si>
  <si>
    <t>Prethodno razdoblje</t>
  </si>
  <si>
    <t>1. Stanje na dan početka prethodne  poslovne godine</t>
  </si>
  <si>
    <t>2. Promjene računovodstvenih politika</t>
  </si>
  <si>
    <t>3. Ispravak pogreški</t>
  </si>
  <si>
    <r>
      <t>4. Stanje na dan početka  prethodne poslovne godine   (prepravljeno)</t>
    </r>
    <r>
      <rPr>
        <sz val="8"/>
        <rFont val="Arial"/>
        <family val="2"/>
        <charset val="238"/>
      </rPr>
      <t xml:space="preserve"> (AOP 01 do 03)</t>
    </r>
  </si>
  <si>
    <t>5. Dobit/gubitak razdoblja</t>
  </si>
  <si>
    <t>6. Tečajne razlike iz preračuna inozemnog poslovanja</t>
  </si>
  <si>
    <t>7. Promjene revalorizacijskih rezervi dugotrajne materijalne i 
    nematerijalne imovine</t>
  </si>
  <si>
    <t>8. Dobitak ili gubitak s osnove naknadnog vrednovanja financijske imovine prema fer vrijednosti kroz ostalu sveobuhvatnu dobit (raspoloživa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</si>
  <si>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</si>
  <si>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</si>
  <si>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</si>
  <si>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</si>
  <si>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</si>
  <si>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</si>
  <si>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</si>
  <si>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</si>
  <si>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</si>
  <si>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18. Otkup vlastitih dionica/udjela</t>
  </si>
  <si>
    <t>19. Uplate članova/dioničara</t>
  </si>
  <si>
    <t>20. Isplata udjela u dobiti/dividende</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</si>
  <si>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</si>
  <si>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</si>
  <si>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</si>
  <si>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</si>
  <si>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</si>
  <si>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</si>
  <si>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</si>
  <si>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</si>
  <si>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t>1. Stanje na dan početka tekuće poslovne godine</t>
  </si>
  <si>
    <r>
      <t xml:space="preserve">4. Stanje na dan početka  tekuće poslovne godine (prepravljeno) </t>
    </r>
    <r>
      <rPr>
        <sz val="8"/>
        <rFont val="Arial"/>
        <family val="2"/>
        <charset val="238"/>
      </rPr>
      <t>(AOP 28 do 30)</t>
    </r>
  </si>
  <si>
    <t>7. Promjene revalorizacijskih rezervi dugotrajne materijalne i
    nematerijalne imovine</t>
  </si>
  <si>
    <t>11. Udio u ostaloj sveobuhvatnoj dobiti/gubitku društava
      povezanih sudjelujućim interesom</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</si>
  <si>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</si>
  <si>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</si>
  <si>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</si>
  <si>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</si>
  <si>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</si>
  <si>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BILJEŠKE UZ FINANCIJSKE IZVJEŠTAJE - TFI
(koji se sastavljaju za tromjesečna razdoblja)
Naziv izdavatelja:   Kraš d.d. Zagreb
OIB:   94989605030
Izvještajno razdoblje: 01.01.2026. - 30.06.2026. godina
Značajniji poslovni događaji u promatranom tromjesečju objašnjeni su u Izvještaju Uprave Društva.
Godišnji financijski izvještaji dostupni su na internetskim stranicama Kraša d.d., te stranicama nadležnih institucija.
U odnosu na podatke objavljene u Godišnjem izvješću za 2025. godinu, nije bilo promjena u računovodstvenim politikama.
Prosječan broj zaposlenih u izvještajnom razdoblju iznosi 1951.
Značajni događaji nakon izvještajnog razdoblja objavljeni su na stranicama Društva te stranicama Nadležnih institucija.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</si>
</sst>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3" x14ac:knownFonts="1">
    <font>
      <sz val="11"/>
      <color theme="1"/>
      <name val="Aptos Narrow"/>
      <family val="2"/>
      <charset val="238"/>
      <scheme val="minor"/>
    </font>
    <font>
      <sz val="11"/>
      <color theme="1"/>
      <name val="Aptos Narrow"/>
      <family val="2"/>
      <charset val="238"/>
      <scheme val="minor"/>
    </font>
    <font>
      <sz val="11"/>
      <color theme="0"/>
      <name val="Aptos Narrow"/>
      <family val="2"/>
      <charset val="238"/>
      <scheme val="minor"/>
    </font>
    <font>
      <b/>
      <sz val="12"/>
      <color theme="1"/>
      <name val="Arial"/>
      <family val="2"/>
      <charset val="238"/>
    </font>
    <font>
      <sz val="11"/>
      <color theme="1"/>
      <name val="Arial"/>
      <family val="2"/>
      <charset val="238"/>
    </font>
    <font>
      <sz val="11"/>
      <name val="Aptos Narrow"/>
      <family val="2"/>
      <charset val="238"/>
      <scheme val="minor"/>
    </font>
    <font>
      <b/>
      <sz val="11"/>
      <name val="Arial"/>
      <family val="2"/>
      <charset val="238"/>
    </font>
    <font>
      <b/>
      <sz val="9"/>
      <name val="Arial"/>
      <family val="2"/>
      <charset val="238"/>
    </font>
    <font>
      <sz val="9"/>
      <name val="Arial"/>
      <family val="2"/>
      <charset val="238"/>
    </font>
    <font>
      <b/>
      <sz val="12"/>
      <color theme="1"/>
      <name val="Arial Rounded MT Bold"/>
      <family val="2"/>
    </font>
    <font>
      <sz val="11"/>
      <name val="Arial"/>
      <family val="2"/>
      <charset val="238"/>
    </font>
    <font>
      <sz val="10"/>
      <name val="Times New Roman"/>
      <family val="1"/>
      <charset val="238"/>
    </font>
    <font>
      <sz val="11"/>
      <color theme="0"/>
      <name val="Arial"/>
      <family val="2"/>
      <charset val="238"/>
    </font>
    <font>
      <b/>
      <sz val="12"/>
      <name val="Arial"/>
      <family val="2"/>
      <charset val="238"/>
    </font>
    <font>
      <b/>
      <sz val="10"/>
      <name val="Arial"/>
      <family val="2"/>
      <charset val="238"/>
    </font>
    <font>
      <sz val="10"/>
      <name val="Arial"/>
      <family val="2"/>
      <charset val="238"/>
    </font>
    <font>
      <b/>
      <sz val="7"/>
      <name val="Arial"/>
      <family val="2"/>
      <charset val="238"/>
    </font>
    <font>
      <b/>
      <sz val="8"/>
      <name val="Arial"/>
      <family val="2"/>
      <charset val="238"/>
    </font>
    <font>
      <sz val="9"/>
      <color theme="4"/>
      <name val="Arial"/>
      <family val="2"/>
      <charset val="238"/>
    </font>
    <font>
      <b/>
      <sz val="9"/>
      <color indexed="62"/>
      <name val="Arial"/>
      <family val="2"/>
      <charset val="238"/>
    </font>
    <font>
      <sz val="9"/>
      <color indexed="62"/>
      <name val="Arial"/>
      <family val="2"/>
      <charset val="238"/>
    </font>
    <font>
      <sz val="9"/>
      <color indexed="12"/>
      <name val="Arial"/>
      <family val="2"/>
      <charset val="238"/>
    </font>
    <font>
      <i/>
      <sz val="9"/>
      <name val="Arial"/>
      <family val="2"/>
      <charset val="238"/>
    </font>
    <font>
      <b/>
      <sz val="9"/>
      <color indexed="18"/>
      <name val="Arial"/>
      <family val="2"/>
      <charset val="238"/>
    </font>
    <font>
      <sz val="9"/>
      <color indexed="18"/>
      <name val="Arial"/>
      <family val="2"/>
      <charset val="238"/>
    </font>
    <font>
      <sz val="10"/>
      <color indexed="8"/>
      <name val="Arial"/>
      <family val="2"/>
      <charset val="238"/>
    </font>
    <font>
      <b/>
      <sz val="8"/>
      <color indexed="9"/>
      <name val="Arial"/>
      <family val="2"/>
      <charset val="238"/>
    </font>
    <font>
      <sz val="8"/>
      <name val="Arial"/>
      <family val="2"/>
      <charset val="238"/>
    </font>
    <font>
      <b/>
      <sz val="7"/>
      <color indexed="9"/>
      <name val="Arial"/>
      <family val="2"/>
      <charset val="238"/>
    </font>
    <font>
      <b/>
      <sz val="8"/>
      <color theme="0"/>
      <name val="Arial"/>
      <family val="2"/>
      <charset val="238"/>
    </font>
    <font>
      <b/>
      <sz val="8"/>
      <color indexed="18"/>
      <name val="Arial"/>
      <family val="2"/>
      <charset val="238"/>
    </font>
    <font>
      <sz val="8"/>
      <color indexed="18"/>
      <name val="Arial"/>
      <family val="2"/>
      <charset val="238"/>
    </font>
    <font>
      <sz val="8"/>
      <color indexed="12"/>
      <name val="Arial"/>
      <family val="2"/>
      <charset val="238"/>
    </font>
  </fonts>
  <fills count="16">
    <fill>
      <patternFill patternType="none"/>
    </fill>
    <fill>
      <patternFill patternType="gray125"/>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solid">
        <fgColor theme="4" tint="0.79998168889431442"/>
        <bgColor indexed="64"/>
      </patternFill>
    </fill>
    <fill>
      <patternFill patternType="gray125">
        <fgColor indexed="22"/>
      </patternFill>
    </fill>
    <fill>
      <patternFill patternType="solid">
        <fgColor theme="3" tint="0.79998168889431442"/>
        <bgColor indexed="64"/>
      </patternFill>
    </fill>
    <fill>
      <patternFill patternType="mediumGray">
        <fgColor indexed="22"/>
      </patternFill>
    </fill>
    <fill>
      <patternFill patternType="gray125">
        <fgColor indexed="22"/>
        <bgColor indexed="22"/>
      </patternFill>
    </fill>
    <fill>
      <patternFill patternType="lightUp">
        <fgColor indexed="22"/>
      </patternFill>
    </fill>
  </fills>
  <borders count="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0" fontId="15" fillId="0" borderId="0"/>
    <xf numFmtId="0" fontId="25" fillId="0" borderId="0">
      <alignment vertical="top"/>
    </xf>
  </cellStyleXfs>
  <cellXfs count="243">
    <xf numFmtId="0" fontId="0" fillId="0" borderId="0" xfId="0"/>
    <xf numFmtId="0" fontId="4" fillId="2" borderId="2" xfId="1" applyFont="1" applyFill="1" applyBorder="1"/>
    <xf numFmtId="0" fontId="1" fillId="2" borderId="3" xfId="1" applyFill="1" applyBorder="1"/>
    <xf numFmtId="0" fontId="5" fillId="0" borderId="0" xfId="1" applyFont="1" applyProtection="1">
      <protection locked="0"/>
    </xf>
    <xf numFmtId="0" fontId="2" fillId="0" borderId="0" xfId="1" applyFont="1" applyProtection="1">
      <protection locked="0"/>
    </xf>
    <xf numFmtId="0" fontId="1" fillId="0" borderId="0" xfId="1" applyProtection="1">
      <protection locked="0"/>
    </xf>
    <xf numFmtId="0" fontId="6" fillId="2" borderId="4" xfId="1" applyFont="1" applyFill="1" applyBorder="1" applyAlignment="1">
      <alignment horizontal="center" vertical="center"/>
    </xf>
    <xf numFmtId="0" fontId="6" fillId="2" borderId="0" xfId="1" applyFont="1" applyFill="1" applyAlignment="1">
      <alignment horizontal="center" vertical="center"/>
    </xf>
    <xf numFmtId="0" fontId="6" fillId="2" borderId="5" xfId="1" applyFont="1" applyFill="1" applyBorder="1" applyAlignment="1">
      <alignment horizontal="center" vertical="center"/>
    </xf>
    <xf numFmtId="0" fontId="7" fillId="2" borderId="4" xfId="1" applyFont="1" applyFill="1" applyBorder="1" applyAlignment="1">
      <alignment vertical="center" wrapText="1"/>
    </xf>
    <xf numFmtId="0" fontId="7" fillId="2" borderId="0" xfId="1" applyFont="1" applyFill="1" applyAlignment="1">
      <alignment vertical="center" wrapText="1"/>
    </xf>
    <xf numFmtId="0" fontId="8" fillId="2" borderId="0" xfId="1" applyFont="1" applyFill="1" applyAlignment="1">
      <alignment horizontal="center" vertical="center"/>
    </xf>
    <xf numFmtId="0" fontId="8" fillId="2" borderId="8" xfId="1" applyFont="1" applyFill="1" applyBorder="1" applyAlignment="1">
      <alignment vertical="center"/>
    </xf>
    <xf numFmtId="0" fontId="7" fillId="2" borderId="0" xfId="1" applyFont="1" applyFill="1" applyAlignment="1">
      <alignment horizontal="right" vertical="center" wrapText="1"/>
    </xf>
    <xf numFmtId="1" fontId="7" fillId="3" borderId="9" xfId="1" applyNumberFormat="1" applyFont="1" applyFill="1" applyBorder="1" applyAlignment="1" applyProtection="1">
      <alignment horizontal="center" vertical="center"/>
      <protection locked="0"/>
    </xf>
    <xf numFmtId="14" fontId="7" fillId="4" borderId="0" xfId="1" applyNumberFormat="1" applyFont="1" applyFill="1" applyAlignment="1">
      <alignment horizontal="center" vertical="center"/>
    </xf>
    <xf numFmtId="1" fontId="7" fillId="4" borderId="0" xfId="1" applyNumberFormat="1" applyFont="1" applyFill="1" applyAlignment="1">
      <alignment horizontal="center" vertical="center"/>
    </xf>
    <xf numFmtId="0" fontId="8" fillId="2" borderId="5" xfId="1" applyFont="1" applyFill="1" applyBorder="1" applyAlignment="1">
      <alignment vertical="center"/>
    </xf>
    <xf numFmtId="14" fontId="7" fillId="5" borderId="0" xfId="1" applyNumberFormat="1" applyFont="1" applyFill="1" applyAlignment="1">
      <alignment horizontal="center" vertical="center"/>
    </xf>
    <xf numFmtId="0" fontId="5" fillId="6" borderId="0" xfId="1" applyFont="1" applyFill="1" applyProtection="1">
      <protection locked="0"/>
    </xf>
    <xf numFmtId="0" fontId="2" fillId="6" borderId="0" xfId="1" applyFont="1" applyFill="1" applyProtection="1">
      <protection locked="0"/>
    </xf>
    <xf numFmtId="0" fontId="1" fillId="6" borderId="0" xfId="1" applyFill="1" applyProtection="1">
      <protection locked="0"/>
    </xf>
    <xf numFmtId="1" fontId="7" fillId="5" borderId="0" xfId="1" applyNumberFormat="1" applyFont="1" applyFill="1" applyAlignment="1">
      <alignment horizontal="center" vertical="center"/>
    </xf>
    <xf numFmtId="0" fontId="1" fillId="2" borderId="5" xfId="1" applyFill="1" applyBorder="1"/>
    <xf numFmtId="0" fontId="10" fillId="2" borderId="4" xfId="1" applyFont="1" applyFill="1" applyBorder="1" applyAlignment="1">
      <alignment wrapText="1"/>
    </xf>
    <xf numFmtId="0" fontId="8" fillId="2" borderId="0" xfId="1" applyFont="1" applyFill="1" applyAlignment="1">
      <alignment horizontal="right" vertical="center" wrapText="1"/>
    </xf>
    <xf numFmtId="0" fontId="7" fillId="3" borderId="7" xfId="1" applyFont="1" applyFill="1" applyBorder="1" applyAlignment="1" applyProtection="1">
      <alignment horizontal="center" vertical="center"/>
      <protection locked="0"/>
    </xf>
    <xf numFmtId="0" fontId="10" fillId="2" borderId="5" xfId="1" applyFont="1" applyFill="1" applyBorder="1" applyAlignment="1">
      <alignment wrapText="1"/>
    </xf>
    <xf numFmtId="0" fontId="10" fillId="2" borderId="4" xfId="1" applyFont="1" applyFill="1" applyBorder="1"/>
    <xf numFmtId="0" fontId="10" fillId="2" borderId="0" xfId="1" applyFont="1" applyFill="1"/>
    <xf numFmtId="0" fontId="10" fillId="2" borderId="0" xfId="1" applyFont="1" applyFill="1" applyAlignment="1">
      <alignment wrapText="1"/>
    </xf>
    <xf numFmtId="0" fontId="8" fillId="2" borderId="4" xfId="1" applyFont="1" applyFill="1" applyBorder="1" applyAlignment="1">
      <alignment horizontal="right" vertical="center" wrapText="1"/>
    </xf>
    <xf numFmtId="0" fontId="10" fillId="2" borderId="0" xfId="1" applyFont="1" applyFill="1" applyProtection="1">
      <protection locked="0"/>
    </xf>
    <xf numFmtId="0" fontId="10" fillId="2" borderId="5" xfId="1" applyFont="1" applyFill="1" applyBorder="1"/>
    <xf numFmtId="0" fontId="11" fillId="2" borderId="0" xfId="1" applyFont="1" applyFill="1" applyAlignment="1">
      <alignment vertical="center"/>
    </xf>
    <xf numFmtId="0" fontId="11" fillId="2" borderId="5" xfId="1" applyFont="1" applyFill="1" applyBorder="1" applyAlignment="1">
      <alignment vertical="center"/>
    </xf>
    <xf numFmtId="0" fontId="10" fillId="2" borderId="0" xfId="1" applyFont="1" applyFill="1" applyAlignment="1">
      <alignment vertical="top"/>
    </xf>
    <xf numFmtId="0" fontId="7" fillId="3" borderId="9" xfId="1" applyFont="1" applyFill="1" applyBorder="1" applyAlignment="1" applyProtection="1">
      <alignment horizontal="center" vertical="center"/>
      <protection locked="0"/>
    </xf>
    <xf numFmtId="0" fontId="7" fillId="2" borderId="0" xfId="1" applyFont="1" applyFill="1" applyAlignment="1">
      <alignment vertical="center"/>
    </xf>
    <xf numFmtId="0" fontId="10" fillId="2" borderId="0" xfId="1" applyFont="1" applyFill="1" applyAlignment="1">
      <alignment vertical="center"/>
    </xf>
    <xf numFmtId="0" fontId="10" fillId="2" borderId="5" xfId="1" applyFont="1" applyFill="1" applyBorder="1" applyAlignment="1">
      <alignment vertical="center"/>
    </xf>
    <xf numFmtId="49" fontId="7" fillId="3" borderId="9" xfId="1" applyNumberFormat="1" applyFont="1" applyFill="1" applyBorder="1" applyAlignment="1" applyProtection="1">
      <alignment horizontal="center" vertical="center"/>
      <protection locked="0"/>
    </xf>
    <xf numFmtId="0" fontId="12" fillId="2" borderId="0" xfId="1" applyFont="1" applyFill="1" applyAlignment="1">
      <alignment vertical="center"/>
    </xf>
    <xf numFmtId="0" fontId="12" fillId="2" borderId="5" xfId="1" applyFont="1" applyFill="1" applyBorder="1" applyAlignment="1">
      <alignment vertical="center"/>
    </xf>
    <xf numFmtId="0" fontId="7" fillId="2" borderId="0" xfId="1" applyFont="1" applyFill="1" applyAlignment="1">
      <alignment horizontal="center" vertical="center"/>
    </xf>
    <xf numFmtId="0" fontId="8" fillId="2" borderId="5" xfId="1" applyFont="1" applyFill="1" applyBorder="1" applyAlignment="1">
      <alignment horizontal="center" vertical="center"/>
    </xf>
    <xf numFmtId="0" fontId="10" fillId="2" borderId="4" xfId="1" applyFont="1" applyFill="1" applyBorder="1" applyProtection="1">
      <protection locked="0"/>
    </xf>
    <xf numFmtId="0" fontId="10" fillId="2" borderId="0" xfId="1" applyFont="1" applyFill="1" applyAlignment="1" applyProtection="1">
      <alignment vertical="top"/>
      <protection locked="0"/>
    </xf>
    <xf numFmtId="0" fontId="10" fillId="2" borderId="0" xfId="1" applyFont="1" applyFill="1" applyAlignment="1" applyProtection="1">
      <alignment vertical="top" wrapText="1"/>
      <protection locked="0"/>
    </xf>
    <xf numFmtId="0" fontId="10" fillId="2" borderId="5" xfId="1" applyFont="1" applyFill="1" applyBorder="1" applyProtection="1">
      <protection locked="0"/>
    </xf>
    <xf numFmtId="0" fontId="10" fillId="2" borderId="0" xfId="1" applyFont="1" applyFill="1" applyAlignment="1" applyProtection="1">
      <alignment wrapText="1"/>
      <protection locked="0"/>
    </xf>
    <xf numFmtId="0" fontId="10" fillId="2" borderId="4" xfId="1" applyFont="1" applyFill="1" applyBorder="1" applyAlignment="1" applyProtection="1">
      <alignment vertical="top"/>
      <protection locked="0"/>
    </xf>
    <xf numFmtId="0" fontId="10" fillId="2" borderId="4" xfId="1" applyFont="1" applyFill="1" applyBorder="1" applyAlignment="1">
      <alignment vertical="top"/>
    </xf>
    <xf numFmtId="0" fontId="12" fillId="2" borderId="5" xfId="1" applyFont="1" applyFill="1" applyBorder="1"/>
    <xf numFmtId="0" fontId="1" fillId="2" borderId="6" xfId="1" applyFill="1" applyBorder="1"/>
    <xf numFmtId="0" fontId="1" fillId="2" borderId="10" xfId="1" applyFill="1" applyBorder="1"/>
    <xf numFmtId="0" fontId="1" fillId="2" borderId="7" xfId="1" applyFill="1" applyBorder="1"/>
    <xf numFmtId="0" fontId="0" fillId="0" borderId="0" xfId="0" applyProtection="1">
      <protection locked="0"/>
    </xf>
    <xf numFmtId="0" fontId="7" fillId="8" borderId="14" xfId="0" applyFont="1" applyFill="1" applyBorder="1" applyAlignment="1">
      <alignment horizontal="center" vertical="center" wrapText="1"/>
    </xf>
    <xf numFmtId="3" fontId="17" fillId="8" borderId="14" xfId="0" applyNumberFormat="1" applyFont="1" applyFill="1" applyBorder="1" applyAlignment="1">
      <alignment horizontal="center" vertical="center" wrapText="1"/>
    </xf>
    <xf numFmtId="0" fontId="17" fillId="8" borderId="14" xfId="0" applyFont="1" applyFill="1" applyBorder="1" applyAlignment="1">
      <alignment horizontal="center" vertical="center"/>
    </xf>
    <xf numFmtId="164" fontId="7" fillId="0" borderId="14" xfId="0" applyNumberFormat="1" applyFont="1" applyBorder="1" applyAlignment="1">
      <alignment horizontal="center" vertical="center"/>
    </xf>
    <xf numFmtId="4" fontId="8" fillId="0" borderId="14" xfId="0" applyNumberFormat="1" applyFont="1" applyBorder="1" applyAlignment="1" applyProtection="1">
      <alignment horizontal="right" vertical="center" shrinkToFit="1"/>
      <protection locked="0"/>
    </xf>
    <xf numFmtId="164" fontId="7" fillId="10" borderId="14" xfId="0" applyNumberFormat="1" applyFont="1" applyFill="1" applyBorder="1" applyAlignment="1">
      <alignment horizontal="center" vertical="center"/>
    </xf>
    <xf numFmtId="4" fontId="18" fillId="10" borderId="14" xfId="0" applyNumberFormat="1" applyFont="1" applyFill="1" applyBorder="1" applyAlignment="1" applyProtection="1">
      <alignment horizontal="right" vertical="center" shrinkToFit="1"/>
      <protection locked="0"/>
    </xf>
    <xf numFmtId="4" fontId="8" fillId="10" borderId="14" xfId="0" applyNumberFormat="1" applyFont="1" applyFill="1" applyBorder="1" applyAlignment="1" applyProtection="1">
      <alignment horizontal="right" vertical="center" shrinkToFit="1"/>
      <protection locked="0"/>
    </xf>
    <xf numFmtId="164" fontId="7" fillId="2" borderId="14" xfId="0" applyNumberFormat="1" applyFont="1" applyFill="1" applyBorder="1" applyAlignment="1">
      <alignment horizontal="center" vertical="center"/>
    </xf>
    <xf numFmtId="4" fontId="8" fillId="2" borderId="14"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5" fillId="0" borderId="0" xfId="2" applyAlignment="1">
      <alignment horizontal="center" vertical="center" wrapText="1"/>
    </xf>
    <xf numFmtId="3" fontId="15" fillId="0" borderId="0" xfId="2" applyNumberFormat="1"/>
    <xf numFmtId="0" fontId="15" fillId="0" borderId="0" xfId="2"/>
    <xf numFmtId="0" fontId="7" fillId="8" borderId="14" xfId="2" applyFont="1" applyFill="1" applyBorder="1" applyAlignment="1">
      <alignment horizontal="center" vertical="center" wrapText="1"/>
    </xf>
    <xf numFmtId="3" fontId="17" fillId="8" borderId="14" xfId="2" applyNumberFormat="1" applyFont="1" applyFill="1" applyBorder="1" applyAlignment="1">
      <alignment horizontal="center" vertical="center" wrapText="1"/>
    </xf>
    <xf numFmtId="0" fontId="17" fillId="8" borderId="14" xfId="2" applyFont="1" applyFill="1" applyBorder="1" applyAlignment="1">
      <alignment horizontal="center" vertical="center"/>
    </xf>
    <xf numFmtId="4" fontId="21" fillId="12" borderId="14" xfId="2" applyNumberFormat="1" applyFont="1" applyFill="1" applyBorder="1" applyAlignment="1">
      <alignment horizontal="right" vertical="center" shrinkToFit="1"/>
    </xf>
    <xf numFmtId="4" fontId="8" fillId="0" borderId="14" xfId="2" applyNumberFormat="1" applyFont="1" applyBorder="1" applyAlignment="1" applyProtection="1">
      <alignment horizontal="right" vertical="center" shrinkToFit="1"/>
      <protection locked="0"/>
    </xf>
    <xf numFmtId="4" fontId="21" fillId="12" borderId="14" xfId="2" applyNumberFormat="1" applyFont="1" applyFill="1" applyBorder="1" applyAlignment="1" applyProtection="1">
      <alignment horizontal="right" vertical="center" shrinkToFit="1"/>
      <protection locked="0"/>
    </xf>
    <xf numFmtId="4" fontId="21" fillId="0" borderId="14" xfId="2" applyNumberFormat="1" applyFont="1" applyBorder="1" applyAlignment="1" applyProtection="1">
      <alignment horizontal="right" vertical="center" shrinkToFit="1"/>
      <protection locked="0"/>
    </xf>
    <xf numFmtId="4" fontId="21" fillId="12" borderId="14" xfId="2" applyNumberFormat="1" applyFont="1" applyFill="1" applyBorder="1" applyAlignment="1">
      <alignment vertical="center"/>
    </xf>
    <xf numFmtId="4" fontId="8" fillId="0" borderId="14" xfId="2" applyNumberFormat="1" applyFont="1" applyBorder="1" applyAlignment="1" applyProtection="1">
      <alignment vertical="center"/>
      <protection locked="0"/>
    </xf>
    <xf numFmtId="4" fontId="8" fillId="10" borderId="14" xfId="0" applyNumberFormat="1" applyFont="1" applyFill="1" applyBorder="1" applyAlignment="1">
      <alignment vertical="center"/>
    </xf>
    <xf numFmtId="0" fontId="15" fillId="0" borderId="0" xfId="2" applyAlignment="1">
      <alignment wrapText="1"/>
    </xf>
    <xf numFmtId="0" fontId="17" fillId="8" borderId="14" xfId="2" applyFont="1" applyFill="1" applyBorder="1" applyAlignment="1">
      <alignment horizontal="center" vertical="center" wrapText="1"/>
    </xf>
    <xf numFmtId="164" fontId="7" fillId="0" borderId="14" xfId="0" applyNumberFormat="1" applyFont="1" applyBorder="1" applyAlignment="1">
      <alignment horizontal="center" vertical="center" wrapText="1"/>
    </xf>
    <xf numFmtId="4" fontId="8" fillId="0" borderId="14" xfId="0" applyNumberFormat="1" applyFont="1" applyBorder="1" applyAlignment="1" applyProtection="1">
      <alignment horizontal="right" vertical="center" wrapText="1"/>
      <protection locked="0"/>
    </xf>
    <xf numFmtId="164" fontId="7" fillId="12" borderId="14" xfId="0" applyNumberFormat="1" applyFont="1" applyFill="1" applyBorder="1" applyAlignment="1">
      <alignment horizontal="center" vertical="center" wrapText="1"/>
    </xf>
    <xf numFmtId="4" fontId="21" fillId="12" borderId="14" xfId="0" applyNumberFormat="1" applyFont="1" applyFill="1" applyBorder="1" applyAlignment="1">
      <alignment horizontal="right" vertical="center" wrapText="1"/>
    </xf>
    <xf numFmtId="4" fontId="8" fillId="0" borderId="14" xfId="0" applyNumberFormat="1" applyFont="1" applyBorder="1" applyAlignment="1" applyProtection="1">
      <alignment vertical="center" wrapText="1"/>
      <protection locked="0"/>
    </xf>
    <xf numFmtId="4" fontId="21" fillId="12" borderId="14" xfId="0" applyNumberFormat="1" applyFont="1" applyFill="1" applyBorder="1" applyAlignment="1">
      <alignment vertical="center" wrapText="1"/>
    </xf>
    <xf numFmtId="4" fontId="8" fillId="0" borderId="14" xfId="0" quotePrefix="1" applyNumberFormat="1" applyFont="1" applyBorder="1" applyAlignment="1" applyProtection="1">
      <alignment vertical="center" wrapText="1"/>
      <protection locked="0"/>
    </xf>
    <xf numFmtId="3" fontId="15" fillId="0" borderId="0" xfId="2" applyNumberFormat="1" applyAlignment="1">
      <alignment wrapText="1"/>
    </xf>
    <xf numFmtId="0" fontId="13" fillId="0" borderId="0" xfId="3" applyFont="1" applyAlignment="1">
      <alignment horizontal="center" vertical="center" wrapText="1"/>
    </xf>
    <xf numFmtId="3" fontId="15" fillId="0" borderId="0" xfId="3" applyNumberFormat="1" applyFont="1" applyAlignment="1">
      <alignment wrapText="1"/>
    </xf>
    <xf numFmtId="0" fontId="14" fillId="0" borderId="0" xfId="3" applyFont="1" applyAlignment="1">
      <alignment horizontal="center" vertical="center"/>
    </xf>
    <xf numFmtId="14" fontId="14" fillId="7" borderId="0" xfId="3" applyNumberFormat="1" applyFont="1" applyFill="1" applyAlignment="1" applyProtection="1">
      <alignment horizontal="center" vertical="center"/>
      <protection locked="0"/>
    </xf>
    <xf numFmtId="3" fontId="15" fillId="0" borderId="0" xfId="2" applyNumberFormat="1" applyAlignment="1">
      <alignment horizontal="center" vertical="center" wrapText="1"/>
    </xf>
    <xf numFmtId="3" fontId="26" fillId="8" borderId="14" xfId="0" applyNumberFormat="1" applyFont="1" applyFill="1" applyBorder="1" applyAlignment="1">
      <alignment horizontal="center" vertical="center" wrapText="1"/>
    </xf>
    <xf numFmtId="3" fontId="29" fillId="8" borderId="14" xfId="0" applyNumberFormat="1" applyFont="1" applyFill="1" applyBorder="1" applyAlignment="1">
      <alignment horizontal="center" vertical="center" wrapText="1"/>
    </xf>
    <xf numFmtId="49" fontId="26" fillId="8" borderId="14" xfId="0" applyNumberFormat="1" applyFont="1" applyFill="1" applyBorder="1" applyAlignment="1">
      <alignment horizontal="center" vertical="center"/>
    </xf>
    <xf numFmtId="3" fontId="26" fillId="8" borderId="14" xfId="0" applyNumberFormat="1" applyFont="1" applyFill="1" applyBorder="1" applyAlignment="1">
      <alignment horizontal="center" vertical="center"/>
    </xf>
    <xf numFmtId="165" fontId="17" fillId="0" borderId="14" xfId="0" applyNumberFormat="1" applyFont="1" applyBorder="1" applyAlignment="1">
      <alignment horizontal="center" vertical="center"/>
    </xf>
    <xf numFmtId="4" fontId="27" fillId="0" borderId="14" xfId="0" applyNumberFormat="1" applyFont="1" applyBorder="1" applyAlignment="1" applyProtection="1">
      <alignment vertical="center" shrinkToFit="1"/>
      <protection locked="0"/>
    </xf>
    <xf numFmtId="4" fontId="32" fillId="10" borderId="14" xfId="0" applyNumberFormat="1" applyFont="1" applyFill="1" applyBorder="1" applyAlignment="1">
      <alignment vertical="center" shrinkToFit="1"/>
    </xf>
    <xf numFmtId="165" fontId="17" fillId="10" borderId="14" xfId="0" applyNumberFormat="1" applyFont="1" applyFill="1" applyBorder="1" applyAlignment="1">
      <alignment horizontal="center" vertical="center"/>
    </xf>
    <xf numFmtId="4" fontId="27" fillId="15" borderId="14" xfId="0" applyNumberFormat="1" applyFont="1" applyFill="1" applyBorder="1" applyAlignment="1">
      <alignment vertical="center" shrinkToFit="1"/>
    </xf>
    <xf numFmtId="4" fontId="32" fillId="0" borderId="14" xfId="0" applyNumberFormat="1" applyFont="1" applyBorder="1" applyAlignment="1">
      <alignment vertical="center" shrinkToFit="1"/>
    </xf>
    <xf numFmtId="0" fontId="8" fillId="2" borderId="4" xfId="1" applyFont="1" applyFill="1" applyBorder="1" applyAlignment="1">
      <alignment horizontal="right" vertical="center" wrapText="1"/>
    </xf>
    <xf numFmtId="0" fontId="8" fillId="2" borderId="0" xfId="1" applyFont="1" applyFill="1" applyAlignment="1">
      <alignment horizontal="right" vertical="center" wrapText="1"/>
    </xf>
    <xf numFmtId="0" fontId="10" fillId="3" borderId="6" xfId="1" applyFont="1" applyFill="1" applyBorder="1" applyAlignment="1" applyProtection="1">
      <alignment vertical="center"/>
      <protection locked="0"/>
    </xf>
    <xf numFmtId="0" fontId="10" fillId="3" borderId="10" xfId="1" applyFont="1" applyFill="1" applyBorder="1" applyAlignment="1" applyProtection="1">
      <alignment vertical="center"/>
      <protection locked="0"/>
    </xf>
    <xf numFmtId="0" fontId="10" fillId="3" borderId="7" xfId="1" applyFont="1" applyFill="1" applyBorder="1" applyAlignment="1" applyProtection="1">
      <alignment vertical="center"/>
      <protection locked="0"/>
    </xf>
    <xf numFmtId="0" fontId="8" fillId="2" borderId="2" xfId="1" applyFont="1" applyFill="1" applyBorder="1" applyAlignment="1">
      <alignment horizontal="left" vertical="center" wrapText="1"/>
    </xf>
    <xf numFmtId="0" fontId="8" fillId="2" borderId="11" xfId="1" applyFont="1" applyFill="1" applyBorder="1" applyAlignment="1">
      <alignment horizontal="left" vertical="center" wrapText="1"/>
    </xf>
    <xf numFmtId="0" fontId="10" fillId="2" borderId="0" xfId="1" applyFont="1" applyFill="1"/>
    <xf numFmtId="0" fontId="7" fillId="3" borderId="6" xfId="1" applyFont="1" applyFill="1" applyBorder="1" applyAlignment="1" applyProtection="1">
      <alignment vertical="center"/>
      <protection locked="0"/>
    </xf>
    <xf numFmtId="0" fontId="7" fillId="3" borderId="10" xfId="1" applyFont="1" applyFill="1" applyBorder="1" applyAlignment="1" applyProtection="1">
      <alignment vertical="center"/>
      <protection locked="0"/>
    </xf>
    <xf numFmtId="0" fontId="7" fillId="3" borderId="7" xfId="1" applyFont="1" applyFill="1" applyBorder="1" applyAlignment="1" applyProtection="1">
      <alignment vertical="center"/>
      <protection locked="0"/>
    </xf>
    <xf numFmtId="0" fontId="8" fillId="2" borderId="0" xfId="1" applyFont="1" applyFill="1" applyAlignment="1">
      <alignment vertical="center"/>
    </xf>
    <xf numFmtId="49" fontId="7" fillId="3" borderId="6" xfId="1" applyNumberFormat="1" applyFont="1" applyFill="1" applyBorder="1" applyAlignment="1" applyProtection="1">
      <alignment vertical="center"/>
      <protection locked="0"/>
    </xf>
    <xf numFmtId="49" fontId="7" fillId="3" borderId="10" xfId="1" applyNumberFormat="1" applyFont="1" applyFill="1" applyBorder="1" applyAlignment="1" applyProtection="1">
      <alignment vertical="center"/>
      <protection locked="0"/>
    </xf>
    <xf numFmtId="49" fontId="7" fillId="3" borderId="7" xfId="1" applyNumberFormat="1" applyFont="1" applyFill="1" applyBorder="1" applyAlignment="1" applyProtection="1">
      <alignment vertical="center"/>
      <protection locked="0"/>
    </xf>
    <xf numFmtId="0" fontId="8" fillId="2" borderId="0" xfId="1" applyFont="1" applyFill="1" applyAlignment="1">
      <alignment horizontal="center" vertical="center"/>
    </xf>
    <xf numFmtId="0" fontId="8" fillId="2" borderId="5" xfId="1" applyFont="1" applyFill="1" applyBorder="1" applyAlignment="1">
      <alignment horizontal="center" vertical="center"/>
    </xf>
    <xf numFmtId="0" fontId="7" fillId="3" borderId="6" xfId="1" applyFont="1" applyFill="1" applyBorder="1" applyAlignment="1" applyProtection="1">
      <alignment horizontal="center" vertical="center"/>
      <protection locked="0"/>
    </xf>
    <xf numFmtId="0" fontId="7" fillId="3" borderId="7" xfId="1" applyFont="1" applyFill="1" applyBorder="1" applyAlignment="1" applyProtection="1">
      <alignment horizontal="center" vertical="center"/>
      <protection locked="0"/>
    </xf>
    <xf numFmtId="0" fontId="8" fillId="2" borderId="4" xfId="1" applyFont="1" applyFill="1" applyBorder="1" applyAlignment="1">
      <alignment horizontal="left" vertical="center"/>
    </xf>
    <xf numFmtId="0" fontId="8" fillId="2" borderId="0" xfId="1" applyFont="1" applyFill="1" applyAlignment="1">
      <alignment horizontal="left" vertical="center"/>
    </xf>
    <xf numFmtId="0" fontId="10" fillId="2" borderId="0" xfId="1" applyFont="1" applyFill="1" applyAlignment="1">
      <alignment vertical="top"/>
    </xf>
    <xf numFmtId="0" fontId="8" fillId="2" borderId="0" xfId="1" applyFont="1" applyFill="1" applyAlignment="1">
      <alignment vertical="top"/>
    </xf>
    <xf numFmtId="0" fontId="7" fillId="3" borderId="6" xfId="1" applyFont="1" applyFill="1" applyBorder="1" applyAlignment="1" applyProtection="1">
      <alignment horizontal="right" vertical="center"/>
      <protection locked="0"/>
    </xf>
    <xf numFmtId="0" fontId="7" fillId="3" borderId="10" xfId="1" applyFont="1" applyFill="1" applyBorder="1" applyAlignment="1" applyProtection="1">
      <alignment horizontal="right" vertical="center"/>
      <protection locked="0"/>
    </xf>
    <xf numFmtId="0" fontId="7" fillId="3" borderId="7" xfId="1" applyFont="1" applyFill="1" applyBorder="1" applyAlignment="1" applyProtection="1">
      <alignment horizontal="right" vertical="center"/>
      <protection locked="0"/>
    </xf>
    <xf numFmtId="0" fontId="10" fillId="2" borderId="0" xfId="1" applyFont="1" applyFill="1" applyAlignment="1" applyProtection="1">
      <alignment vertical="top"/>
      <protection locked="0"/>
    </xf>
    <xf numFmtId="0" fontId="10" fillId="2" borderId="0" xfId="1" applyFont="1" applyFill="1" applyProtection="1">
      <protection locked="0"/>
    </xf>
    <xf numFmtId="0" fontId="10" fillId="2" borderId="0" xfId="1" applyFont="1" applyFill="1" applyAlignment="1" applyProtection="1">
      <alignment vertical="top" wrapText="1"/>
      <protection locked="0"/>
    </xf>
    <xf numFmtId="0" fontId="8" fillId="2" borderId="4" xfId="1" applyFont="1" applyFill="1" applyBorder="1" applyAlignment="1">
      <alignment horizontal="center" vertical="center"/>
    </xf>
    <xf numFmtId="0" fontId="8" fillId="2" borderId="4" xfId="1" applyFont="1" applyFill="1" applyBorder="1" applyAlignment="1">
      <alignment horizontal="right" vertical="center"/>
    </xf>
    <xf numFmtId="0" fontId="8" fillId="2" borderId="0" xfId="1" applyFont="1" applyFill="1" applyAlignment="1">
      <alignment horizontal="right" vertical="center"/>
    </xf>
    <xf numFmtId="0" fontId="11" fillId="2" borderId="0" xfId="1" applyFont="1" applyFill="1" applyAlignment="1">
      <alignment vertical="center"/>
    </xf>
    <xf numFmtId="0" fontId="10" fillId="3" borderId="6" xfId="1" applyFont="1" applyFill="1" applyBorder="1" applyProtection="1">
      <protection locked="0"/>
    </xf>
    <xf numFmtId="0" fontId="10" fillId="3" borderId="10" xfId="1" applyFont="1" applyFill="1" applyBorder="1" applyProtection="1">
      <protection locked="0"/>
    </xf>
    <xf numFmtId="0" fontId="10" fillId="3" borderId="7" xfId="1" applyFont="1" applyFill="1" applyBorder="1" applyProtection="1">
      <protection locked="0"/>
    </xf>
    <xf numFmtId="49" fontId="7" fillId="3" borderId="6" xfId="1" applyNumberFormat="1" applyFont="1" applyFill="1" applyBorder="1" applyAlignment="1" applyProtection="1">
      <alignment horizontal="center" vertical="center"/>
      <protection locked="0"/>
    </xf>
    <xf numFmtId="49" fontId="7" fillId="3" borderId="7" xfId="1" applyNumberFormat="1" applyFont="1" applyFill="1" applyBorder="1" applyAlignment="1" applyProtection="1">
      <alignment horizontal="center" vertical="center"/>
      <protection locked="0"/>
    </xf>
    <xf numFmtId="0" fontId="10" fillId="2" borderId="4" xfId="1" applyFont="1" applyFill="1" applyBorder="1" applyAlignment="1">
      <alignment vertical="center" wrapText="1"/>
    </xf>
    <xf numFmtId="0" fontId="10" fillId="2" borderId="0" xfId="1" applyFont="1" applyFill="1" applyAlignment="1">
      <alignment vertical="center" wrapText="1"/>
    </xf>
    <xf numFmtId="0" fontId="8" fillId="2" borderId="5" xfId="1" applyFont="1" applyFill="1" applyBorder="1" applyAlignment="1">
      <alignment horizontal="right" vertical="center" wrapText="1"/>
    </xf>
    <xf numFmtId="0" fontId="11" fillId="2" borderId="4" xfId="1" applyFont="1" applyFill="1" applyBorder="1" applyAlignment="1">
      <alignment vertical="center"/>
    </xf>
    <xf numFmtId="0" fontId="10" fillId="2" borderId="4" xfId="1" applyFont="1" applyFill="1" applyBorder="1" applyAlignment="1">
      <alignment wrapText="1"/>
    </xf>
    <xf numFmtId="0" fontId="10" fillId="2" borderId="0" xfId="1" applyFont="1" applyFill="1" applyAlignment="1">
      <alignment wrapText="1"/>
    </xf>
    <xf numFmtId="0" fontId="9" fillId="2" borderId="4" xfId="1" applyFont="1" applyFill="1" applyBorder="1" applyAlignment="1">
      <alignment horizontal="center" vertical="center" wrapText="1"/>
    </xf>
    <xf numFmtId="0" fontId="9" fillId="2" borderId="0" xfId="1" applyFont="1" applyFill="1" applyAlignment="1">
      <alignment horizontal="center" vertical="center" wrapText="1"/>
    </xf>
    <xf numFmtId="0" fontId="8" fillId="2" borderId="5" xfId="1" applyFont="1" applyFill="1" applyBorder="1" applyAlignment="1">
      <alignment horizontal="right" vertical="center"/>
    </xf>
    <xf numFmtId="0" fontId="3" fillId="2" borderId="1" xfId="1" applyFont="1" applyFill="1" applyBorder="1" applyAlignment="1">
      <alignment vertical="center"/>
    </xf>
    <xf numFmtId="0" fontId="3" fillId="2" borderId="2" xfId="1" applyFont="1" applyFill="1" applyBorder="1" applyAlignment="1">
      <alignment vertical="center"/>
    </xf>
    <xf numFmtId="0" fontId="6" fillId="2" borderId="4" xfId="1" applyFont="1" applyFill="1" applyBorder="1" applyAlignment="1">
      <alignment horizontal="center" vertical="center"/>
    </xf>
    <xf numFmtId="0" fontId="6" fillId="2" borderId="0" xfId="1" applyFont="1" applyFill="1" applyAlignment="1">
      <alignment horizontal="center" vertical="center"/>
    </xf>
    <xf numFmtId="0" fontId="6" fillId="2" borderId="5" xfId="1" applyFont="1" applyFill="1" applyBorder="1" applyAlignment="1">
      <alignment horizontal="center" vertical="center"/>
    </xf>
    <xf numFmtId="0" fontId="7" fillId="2" borderId="4" xfId="1" applyFont="1" applyFill="1" applyBorder="1" applyAlignment="1">
      <alignment vertical="center" wrapText="1"/>
    </xf>
    <xf numFmtId="0" fontId="7" fillId="2" borderId="0" xfId="1" applyFont="1" applyFill="1" applyAlignment="1">
      <alignment vertical="center" wrapText="1"/>
    </xf>
    <xf numFmtId="14" fontId="7" fillId="3" borderId="6" xfId="1" applyNumberFormat="1" applyFont="1" applyFill="1" applyBorder="1" applyAlignment="1" applyProtection="1">
      <alignment horizontal="center" vertical="center"/>
      <protection locked="0"/>
    </xf>
    <xf numFmtId="14" fontId="7" fillId="3" borderId="7" xfId="1" applyNumberFormat="1" applyFont="1" applyFill="1" applyBorder="1" applyAlignment="1" applyProtection="1">
      <alignment horizontal="center" vertical="center"/>
      <protection locked="0"/>
    </xf>
    <xf numFmtId="0" fontId="7" fillId="0" borderId="4" xfId="1" applyFont="1" applyBorder="1" applyAlignment="1">
      <alignment horizontal="center" vertical="center" wrapText="1"/>
    </xf>
    <xf numFmtId="0" fontId="7" fillId="0" borderId="0" xfId="1" applyFont="1" applyAlignment="1">
      <alignment horizontal="center" vertical="center" wrapText="1"/>
    </xf>
    <xf numFmtId="0" fontId="7" fillId="0" borderId="5" xfId="1" applyFont="1" applyBorder="1" applyAlignment="1">
      <alignment horizontal="center" vertical="center" wrapText="1"/>
    </xf>
    <xf numFmtId="0" fontId="7" fillId="0" borderId="14" xfId="0" applyFont="1" applyBorder="1" applyAlignment="1">
      <alignment horizontal="left" vertical="center" wrapText="1"/>
    </xf>
    <xf numFmtId="0" fontId="7" fillId="10" borderId="14" xfId="0" applyFont="1" applyFill="1" applyBorder="1" applyAlignment="1">
      <alignment horizontal="left" vertical="center" wrapText="1"/>
    </xf>
    <xf numFmtId="0" fontId="8" fillId="0" borderId="14" xfId="0" applyFont="1" applyBorder="1" applyAlignment="1">
      <alignment horizontal="left" vertical="center" wrapText="1"/>
    </xf>
    <xf numFmtId="0" fontId="8" fillId="10" borderId="14"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7" fillId="9" borderId="14" xfId="0" applyFont="1" applyFill="1" applyBorder="1" applyAlignment="1" applyProtection="1">
      <alignment horizontal="left" vertical="center" wrapText="1"/>
      <protection locked="0"/>
    </xf>
    <xf numFmtId="0" fontId="8" fillId="9" borderId="14" xfId="0" applyFont="1" applyFill="1" applyBorder="1" applyAlignment="1" applyProtection="1">
      <alignment vertical="center"/>
      <protection locked="0"/>
    </xf>
    <xf numFmtId="0" fontId="15" fillId="9" borderId="14" xfId="0" applyFont="1" applyFill="1" applyBorder="1" applyAlignment="1" applyProtection="1">
      <alignment horizontal="left" vertical="center" wrapText="1"/>
      <protection locked="0"/>
    </xf>
    <xf numFmtId="0" fontId="13"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14"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15" fillId="0" borderId="10" xfId="0" applyFont="1" applyBorder="1" applyAlignment="1" applyProtection="1">
      <alignment horizontal="right" vertical="top" wrapText="1"/>
      <protection locked="0"/>
    </xf>
    <xf numFmtId="0" fontId="14" fillId="7" borderId="12" xfId="0" applyFont="1" applyFill="1"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3" xfId="0" applyBorder="1" applyAlignment="1" applyProtection="1">
      <alignment vertical="center" wrapText="1"/>
      <protection locked="0"/>
    </xf>
    <xf numFmtId="0" fontId="7" fillId="8" borderId="14" xfId="0" applyFont="1" applyFill="1" applyBorder="1" applyAlignment="1">
      <alignment horizontal="center" vertical="center" wrapText="1"/>
    </xf>
    <xf numFmtId="0" fontId="0" fillId="0" borderId="14" xfId="0" applyBorder="1" applyAlignment="1">
      <alignment horizontal="center" vertical="center" wrapText="1"/>
    </xf>
    <xf numFmtId="0" fontId="17" fillId="8" borderId="14" xfId="0" applyFont="1" applyFill="1" applyBorder="1" applyAlignment="1">
      <alignment horizontal="center" vertical="center"/>
    </xf>
    <xf numFmtId="0" fontId="0" fillId="0" borderId="14" xfId="0" applyBorder="1" applyAlignment="1">
      <alignment horizontal="center" vertical="center"/>
    </xf>
    <xf numFmtId="0" fontId="23" fillId="9" borderId="14" xfId="2" applyFont="1" applyFill="1" applyBorder="1" applyAlignment="1">
      <alignment horizontal="left" vertical="center" wrapText="1"/>
    </xf>
    <xf numFmtId="0" fontId="23" fillId="9" borderId="14" xfId="2" applyFont="1" applyFill="1" applyBorder="1" applyAlignment="1">
      <alignment vertical="center" wrapText="1"/>
    </xf>
    <xf numFmtId="0" fontId="15" fillId="0" borderId="14" xfId="2" applyBorder="1"/>
    <xf numFmtId="0" fontId="23" fillId="10" borderId="14" xfId="0" applyFont="1" applyFill="1" applyBorder="1" applyAlignment="1">
      <alignment horizontal="left" vertical="center" wrapText="1"/>
    </xf>
    <xf numFmtId="0" fontId="23" fillId="0" borderId="14" xfId="0" applyFont="1" applyBorder="1" applyAlignment="1">
      <alignment horizontal="left" vertical="center" wrapText="1" indent="1"/>
    </xf>
    <xf numFmtId="0" fontId="8" fillId="0" borderId="14" xfId="2" applyFont="1" applyBorder="1" applyAlignment="1">
      <alignment horizontal="left" vertical="center" wrapText="1" indent="1"/>
    </xf>
    <xf numFmtId="0" fontId="8" fillId="0" borderId="14" xfId="0" applyFont="1" applyBorder="1" applyAlignment="1">
      <alignment horizontal="left" vertical="center" wrapText="1" indent="1"/>
    </xf>
    <xf numFmtId="0" fontId="7" fillId="10" borderId="14" xfId="0" applyFont="1" applyFill="1" applyBorder="1" applyAlignment="1">
      <alignment horizontal="left" vertical="center" wrapText="1" indent="1"/>
    </xf>
    <xf numFmtId="0" fontId="7" fillId="9" borderId="14" xfId="2" applyFont="1" applyFill="1" applyBorder="1" applyAlignment="1">
      <alignment horizontal="left" vertical="center" wrapText="1"/>
    </xf>
    <xf numFmtId="0" fontId="7" fillId="9" borderId="14" xfId="2" applyFont="1" applyFill="1" applyBorder="1" applyAlignment="1">
      <alignment vertical="center" wrapText="1"/>
    </xf>
    <xf numFmtId="0" fontId="8" fillId="2" borderId="14" xfId="0" applyFont="1" applyFill="1" applyBorder="1" applyAlignment="1">
      <alignment horizontal="left" vertical="center" wrapText="1" indent="1"/>
    </xf>
    <xf numFmtId="0" fontId="19" fillId="10" borderId="14" xfId="0" applyFont="1" applyFill="1" applyBorder="1" applyAlignment="1">
      <alignment horizontal="left" vertical="center" wrapText="1"/>
    </xf>
    <xf numFmtId="0" fontId="8" fillId="10" borderId="14" xfId="0" applyFont="1" applyFill="1" applyBorder="1" applyAlignment="1">
      <alignment horizontal="left" vertical="center" wrapText="1" indent="1"/>
    </xf>
    <xf numFmtId="0" fontId="19" fillId="0" borderId="14" xfId="0" applyFont="1" applyBorder="1" applyAlignment="1">
      <alignment horizontal="left" vertical="center" wrapText="1"/>
    </xf>
    <xf numFmtId="0" fontId="22" fillId="0" borderId="14" xfId="0" applyFont="1" applyBorder="1" applyAlignment="1">
      <alignment horizontal="left" vertical="center" wrapText="1"/>
    </xf>
    <xf numFmtId="0" fontId="17" fillId="8" borderId="14" xfId="2" applyFont="1" applyFill="1" applyBorder="1" applyAlignment="1">
      <alignment horizontal="center" vertical="center"/>
    </xf>
    <xf numFmtId="0" fontId="15" fillId="0" borderId="14" xfId="2" applyBorder="1" applyAlignment="1">
      <alignment horizontal="center" vertical="center"/>
    </xf>
    <xf numFmtId="0" fontId="15" fillId="0" borderId="0" xfId="2" applyAlignment="1">
      <alignment horizontal="right" vertical="top" wrapText="1"/>
    </xf>
    <xf numFmtId="0" fontId="15" fillId="0" borderId="0" xfId="2" applyAlignment="1">
      <alignment horizontal="right" wrapText="1"/>
    </xf>
    <xf numFmtId="0" fontId="15" fillId="0" borderId="0" xfId="2"/>
    <xf numFmtId="0" fontId="14" fillId="11" borderId="6" xfId="2" applyFont="1" applyFill="1" applyBorder="1" applyAlignment="1" applyProtection="1">
      <alignment vertical="center" wrapText="1"/>
      <protection locked="0"/>
    </xf>
    <xf numFmtId="0" fontId="15" fillId="0" borderId="10" xfId="2" applyBorder="1" applyAlignment="1" applyProtection="1">
      <alignment vertical="center" wrapText="1"/>
      <protection locked="0"/>
    </xf>
    <xf numFmtId="0" fontId="15" fillId="0" borderId="10" xfId="2" applyBorder="1" applyProtection="1">
      <protection locked="0"/>
    </xf>
    <xf numFmtId="0" fontId="7" fillId="8" borderId="14" xfId="2" applyFont="1" applyFill="1" applyBorder="1" applyAlignment="1">
      <alignment horizontal="center" vertical="center" wrapText="1"/>
    </xf>
    <xf numFmtId="0" fontId="15" fillId="0" borderId="14" xfId="2" applyBorder="1" applyAlignment="1">
      <alignment horizontal="center" vertical="center" wrapText="1"/>
    </xf>
    <xf numFmtId="3" fontId="17" fillId="8" borderId="14" xfId="2" applyNumberFormat="1" applyFont="1" applyFill="1" applyBorder="1" applyAlignment="1">
      <alignment horizontal="center" vertical="center" wrapText="1"/>
    </xf>
    <xf numFmtId="3" fontId="15" fillId="0" borderId="14" xfId="2" applyNumberFormat="1" applyBorder="1" applyAlignment="1">
      <alignment horizontal="center" vertical="center" wrapText="1"/>
    </xf>
    <xf numFmtId="0" fontId="13" fillId="0" borderId="0" xfId="2" applyFont="1" applyAlignment="1">
      <alignment horizontal="center" vertical="center" wrapText="1"/>
    </xf>
    <xf numFmtId="0" fontId="14" fillId="0" borderId="0" xfId="2" applyFont="1" applyAlignment="1" applyProtection="1">
      <alignment horizontal="center" vertical="top" wrapText="1"/>
      <protection locked="0"/>
    </xf>
    <xf numFmtId="0" fontId="23" fillId="12" borderId="14" xfId="0" applyFont="1" applyFill="1" applyBorder="1" applyAlignment="1">
      <alignment horizontal="left" vertical="center" wrapText="1"/>
    </xf>
    <xf numFmtId="0" fontId="23" fillId="0" borderId="14" xfId="0" applyFont="1" applyBorder="1" applyAlignment="1">
      <alignment horizontal="left" vertical="center" wrapText="1"/>
    </xf>
    <xf numFmtId="0" fontId="7" fillId="12" borderId="14" xfId="0" applyFont="1" applyFill="1" applyBorder="1" applyAlignment="1">
      <alignment horizontal="left" vertical="center" wrapText="1"/>
    </xf>
    <xf numFmtId="0" fontId="23" fillId="13" borderId="14" xfId="0" applyFont="1" applyFill="1" applyBorder="1" applyAlignment="1">
      <alignment horizontal="left" vertical="center" wrapText="1" shrinkToFit="1"/>
    </xf>
    <xf numFmtId="0" fontId="8" fillId="12" borderId="14" xfId="0" applyFont="1" applyFill="1" applyBorder="1" applyAlignment="1">
      <alignment horizontal="left" vertical="center" wrapText="1"/>
    </xf>
    <xf numFmtId="0" fontId="0" fillId="0" borderId="0" xfId="0" applyAlignment="1">
      <alignment horizontal="center" wrapText="1"/>
    </xf>
    <xf numFmtId="0" fontId="15" fillId="0" borderId="10" xfId="2" applyBorder="1" applyAlignment="1">
      <alignment horizontal="right" vertical="top" wrapText="1"/>
    </xf>
    <xf numFmtId="0" fontId="0" fillId="0" borderId="10" xfId="0" applyBorder="1" applyAlignment="1">
      <alignment horizontal="right" wrapText="1"/>
    </xf>
    <xf numFmtId="0" fontId="17" fillId="7" borderId="12" xfId="2" applyFont="1" applyFill="1" applyBorder="1" applyAlignment="1" applyProtection="1">
      <alignment vertical="center" wrapText="1"/>
      <protection locked="0"/>
    </xf>
    <xf numFmtId="0" fontId="17" fillId="8" borderId="14" xfId="2" applyFont="1" applyFill="1" applyBorder="1" applyAlignment="1">
      <alignment horizontal="center" vertical="center" wrapText="1"/>
    </xf>
    <xf numFmtId="0" fontId="27" fillId="0" borderId="14" xfId="0" applyFont="1" applyBorder="1" applyAlignment="1">
      <alignment horizontal="left" vertical="center" wrapText="1"/>
    </xf>
    <xf numFmtId="0" fontId="17" fillId="10" borderId="14" xfId="0" applyFont="1" applyFill="1" applyBorder="1" applyAlignment="1">
      <alignment horizontal="left" vertical="center" wrapText="1"/>
    </xf>
    <xf numFmtId="0" fontId="30" fillId="14" borderId="14" xfId="0" applyFont="1" applyFill="1" applyBorder="1" applyAlignment="1">
      <alignment horizontal="left" vertical="center"/>
    </xf>
    <xf numFmtId="0" fontId="27" fillId="0" borderId="14" xfId="0" applyFont="1" applyBorder="1" applyAlignment="1">
      <alignment vertical="center"/>
    </xf>
    <xf numFmtId="0" fontId="30" fillId="10" borderId="14" xfId="0" applyFont="1" applyFill="1" applyBorder="1" applyAlignment="1">
      <alignment horizontal="left" vertical="center" wrapText="1"/>
    </xf>
    <xf numFmtId="0" fontId="27" fillId="0" borderId="14" xfId="0" applyFont="1" applyBorder="1"/>
    <xf numFmtId="0" fontId="17" fillId="0" borderId="14" xfId="0" applyFont="1" applyBorder="1" applyAlignment="1">
      <alignment horizontal="left" vertical="center" wrapText="1"/>
    </xf>
    <xf numFmtId="3" fontId="26" fillId="8" borderId="14" xfId="0" applyNumberFormat="1" applyFont="1" applyFill="1" applyBorder="1" applyAlignment="1">
      <alignment horizontal="center" vertical="center" wrapText="1"/>
    </xf>
    <xf numFmtId="3" fontId="27" fillId="0" borderId="14" xfId="0" applyNumberFormat="1" applyFont="1" applyBorder="1"/>
    <xf numFmtId="49" fontId="26" fillId="8" borderId="14" xfId="0" applyNumberFormat="1" applyFont="1" applyFill="1" applyBorder="1" applyAlignment="1">
      <alignment horizontal="center" vertical="center" wrapText="1"/>
    </xf>
    <xf numFmtId="0" fontId="31" fillId="14" borderId="14" xfId="0" applyFont="1" applyFill="1" applyBorder="1" applyAlignment="1">
      <alignment vertical="center"/>
    </xf>
    <xf numFmtId="0" fontId="13" fillId="0" borderId="0" xfId="3" applyFont="1" applyAlignment="1">
      <alignment horizontal="center" vertical="center" wrapText="1"/>
    </xf>
    <xf numFmtId="0" fontId="15" fillId="0" borderId="0" xfId="2" applyAlignment="1">
      <alignment horizontal="center" vertical="center" wrapText="1"/>
    </xf>
    <xf numFmtId="0" fontId="14" fillId="0" borderId="0" xfId="3" applyFont="1" applyAlignment="1">
      <alignment horizontal="center" vertical="center"/>
    </xf>
    <xf numFmtId="0" fontId="26" fillId="8" borderId="14" xfId="0" applyFont="1" applyFill="1" applyBorder="1" applyAlignment="1">
      <alignment horizontal="center" vertical="center" wrapText="1"/>
    </xf>
    <xf numFmtId="0" fontId="27" fillId="0" borderId="14" xfId="0" applyFont="1" applyBorder="1" applyAlignment="1">
      <alignment horizontal="center" vertical="center" wrapText="1"/>
    </xf>
    <xf numFmtId="0" fontId="15" fillId="0" borderId="0" xfId="0" applyFont="1" applyAlignment="1">
      <alignment horizontal="left" vertical="top" wrapText="1"/>
    </xf>
    <xf numFmtId="0" fontId="15" fillId="0" borderId="0" xfId="0" applyFont="1" applyAlignment="1">
      <alignment horizontal="left" vertical="top"/>
    </xf>
  </cellXfs>
  <cellStyles count="4">
    <cellStyle name="Normal" xfId="0" builtinId="0"/>
    <cellStyle name="Normal 2 2" xfId="2" xr:uid="{F03FE86F-D5C2-48A9-8C2F-6BE572E9E88D}"/>
    <cellStyle name="Normal 3" xfId="1" xr:uid="{03CF5595-7A37-4F4F-8669-0DA06E24ECCF}"/>
    <cellStyle name="Style 1" xfId="3" xr:uid="{582C0286-0B71-4234-9789-FD074EF501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1697A-1BC3-4295-9973-F53B3E037840}">
  <dimension ref="B1:U72"/>
  <sheetViews>
    <sheetView tabSelected="1" zoomScaleNormal="100" workbookViewId="0">
      <selection activeCell="O23" sqref="O23"/>
    </sheetView>
  </sheetViews>
  <sheetFormatPr defaultColWidth="9.109375" defaultRowHeight="14.4" x14ac:dyDescent="0.3"/>
  <cols>
    <col min="1" max="1" width="12" style="5" customWidth="1"/>
    <col min="2" max="9" width="9.109375" style="5"/>
    <col min="10" max="10" width="15.33203125" style="5" customWidth="1"/>
    <col min="11" max="11" width="9.109375" style="5"/>
    <col min="12" max="14" width="9.109375" style="3"/>
    <col min="15" max="15" width="9.109375" style="4"/>
    <col min="16" max="21" width="9.109375" style="3"/>
    <col min="22" max="16384" width="9.109375" style="5"/>
  </cols>
  <sheetData>
    <row r="1" spans="2:21" ht="15.6" x14ac:dyDescent="0.3">
      <c r="B1" s="154" t="s">
        <v>0</v>
      </c>
      <c r="C1" s="155"/>
      <c r="D1" s="155"/>
      <c r="E1" s="1"/>
      <c r="F1" s="1"/>
      <c r="G1" s="1"/>
      <c r="H1" s="1"/>
      <c r="I1" s="1"/>
      <c r="J1" s="1"/>
      <c r="K1" s="2"/>
    </row>
    <row r="2" spans="2:21" ht="14.4" customHeight="1" x14ac:dyDescent="0.3">
      <c r="B2" s="156" t="s">
        <v>1</v>
      </c>
      <c r="C2" s="157"/>
      <c r="D2" s="157"/>
      <c r="E2" s="157"/>
      <c r="F2" s="157"/>
      <c r="G2" s="157"/>
      <c r="H2" s="157"/>
      <c r="I2" s="157"/>
      <c r="J2" s="157"/>
      <c r="K2" s="158"/>
      <c r="O2" s="4">
        <v>1</v>
      </c>
    </row>
    <row r="3" spans="2:21" x14ac:dyDescent="0.3">
      <c r="B3" s="6"/>
      <c r="C3" s="7"/>
      <c r="D3" s="7"/>
      <c r="E3" s="7"/>
      <c r="F3" s="7"/>
      <c r="G3" s="7"/>
      <c r="H3" s="7"/>
      <c r="I3" s="7"/>
      <c r="J3" s="7"/>
      <c r="K3" s="8"/>
      <c r="O3" s="4">
        <v>2</v>
      </c>
    </row>
    <row r="4" spans="2:21" ht="33.6" customHeight="1" x14ac:dyDescent="0.3">
      <c r="B4" s="159" t="s">
        <v>2</v>
      </c>
      <c r="C4" s="160"/>
      <c r="D4" s="160"/>
      <c r="E4" s="160"/>
      <c r="F4" s="161">
        <v>46023</v>
      </c>
      <c r="G4" s="162"/>
      <c r="H4" s="11" t="s">
        <v>3</v>
      </c>
      <c r="I4" s="161" t="s">
        <v>4</v>
      </c>
      <c r="J4" s="162"/>
      <c r="K4" s="12"/>
      <c r="O4" s="4">
        <v>3</v>
      </c>
    </row>
    <row r="5" spans="2:21" s="3" customFormat="1" ht="10.199999999999999" customHeight="1" x14ac:dyDescent="0.3">
      <c r="B5" s="163"/>
      <c r="C5" s="164"/>
      <c r="D5" s="164"/>
      <c r="E5" s="164"/>
      <c r="F5" s="164"/>
      <c r="G5" s="164"/>
      <c r="H5" s="164"/>
      <c r="I5" s="164"/>
      <c r="J5" s="164"/>
      <c r="K5" s="165"/>
      <c r="O5" s="4">
        <v>4</v>
      </c>
    </row>
    <row r="6" spans="2:21" ht="20.399999999999999" customHeight="1" x14ac:dyDescent="0.3">
      <c r="B6" s="9"/>
      <c r="C6" s="13" t="s">
        <v>5</v>
      </c>
      <c r="D6" s="10"/>
      <c r="E6" s="10"/>
      <c r="F6" s="14">
        <v>2026</v>
      </c>
      <c r="G6" s="15"/>
      <c r="H6" s="11"/>
      <c r="I6" s="15"/>
      <c r="J6" s="16"/>
      <c r="K6" s="17"/>
    </row>
    <row r="7" spans="2:21" s="21" customFormat="1" ht="10.95" customHeight="1" x14ac:dyDescent="0.3">
      <c r="B7" s="9"/>
      <c r="C7" s="10"/>
      <c r="D7" s="10"/>
      <c r="E7" s="10"/>
      <c r="F7" s="18"/>
      <c r="G7" s="18"/>
      <c r="H7" s="11"/>
      <c r="I7" s="15"/>
      <c r="J7" s="16"/>
      <c r="K7" s="17"/>
      <c r="L7" s="19"/>
      <c r="M7" s="19"/>
      <c r="N7" s="19"/>
      <c r="O7" s="20"/>
      <c r="P7" s="19"/>
      <c r="Q7" s="19"/>
      <c r="R7" s="19"/>
      <c r="S7" s="19"/>
      <c r="T7" s="19"/>
      <c r="U7" s="19"/>
    </row>
    <row r="8" spans="2:21" ht="20.399999999999999" customHeight="1" x14ac:dyDescent="0.3">
      <c r="B8" s="9"/>
      <c r="C8" s="13" t="s">
        <v>6</v>
      </c>
      <c r="D8" s="10"/>
      <c r="E8" s="10"/>
      <c r="F8" s="14">
        <v>2</v>
      </c>
      <c r="G8" s="15"/>
      <c r="H8" s="11"/>
      <c r="I8" s="15"/>
      <c r="J8" s="16"/>
      <c r="K8" s="17"/>
    </row>
    <row r="9" spans="2:21" s="21" customFormat="1" ht="10.95" customHeight="1" x14ac:dyDescent="0.3">
      <c r="B9" s="9"/>
      <c r="C9" s="10"/>
      <c r="D9" s="10"/>
      <c r="E9" s="10"/>
      <c r="F9" s="18"/>
      <c r="G9" s="18"/>
      <c r="H9" s="11"/>
      <c r="I9" s="18"/>
      <c r="J9" s="22"/>
      <c r="K9" s="17"/>
      <c r="L9" s="19"/>
      <c r="M9" s="19"/>
      <c r="N9" s="19"/>
      <c r="O9" s="20"/>
      <c r="P9" s="19"/>
      <c r="Q9" s="19"/>
      <c r="R9" s="19"/>
      <c r="S9" s="19"/>
      <c r="T9" s="19"/>
      <c r="U9" s="19"/>
    </row>
    <row r="10" spans="2:21" ht="37.950000000000003" customHeight="1" x14ac:dyDescent="0.3">
      <c r="B10" s="151" t="s">
        <v>7</v>
      </c>
      <c r="C10" s="152"/>
      <c r="D10" s="152"/>
      <c r="E10" s="152"/>
      <c r="F10" s="152"/>
      <c r="G10" s="152"/>
      <c r="H10" s="152"/>
      <c r="I10" s="152"/>
      <c r="J10" s="152"/>
      <c r="K10" s="23"/>
    </row>
    <row r="11" spans="2:21" ht="24.6" customHeight="1" x14ac:dyDescent="0.3">
      <c r="B11" s="137" t="s">
        <v>8</v>
      </c>
      <c r="C11" s="153"/>
      <c r="D11" s="143" t="s">
        <v>9</v>
      </c>
      <c r="E11" s="144"/>
      <c r="F11" s="24"/>
      <c r="G11" s="108" t="s">
        <v>10</v>
      </c>
      <c r="H11" s="147"/>
      <c r="I11" s="124" t="s">
        <v>11</v>
      </c>
      <c r="J11" s="125"/>
      <c r="K11" s="27"/>
    </row>
    <row r="12" spans="2:21" ht="14.4" customHeight="1" x14ac:dyDescent="0.3">
      <c r="B12" s="28"/>
      <c r="C12" s="29"/>
      <c r="D12" s="29"/>
      <c r="E12" s="29"/>
      <c r="F12" s="150"/>
      <c r="G12" s="150"/>
      <c r="H12" s="150"/>
      <c r="I12" s="150"/>
      <c r="J12" s="30"/>
      <c r="K12" s="27"/>
    </row>
    <row r="13" spans="2:21" ht="21" customHeight="1" x14ac:dyDescent="0.3">
      <c r="B13" s="107" t="s">
        <v>12</v>
      </c>
      <c r="C13" s="147"/>
      <c r="D13" s="143" t="s">
        <v>13</v>
      </c>
      <c r="E13" s="144"/>
      <c r="F13" s="149"/>
      <c r="G13" s="150"/>
      <c r="H13" s="150"/>
      <c r="I13" s="150"/>
      <c r="J13" s="30"/>
      <c r="K13" s="27"/>
    </row>
    <row r="14" spans="2:21" ht="10.95" customHeight="1" x14ac:dyDescent="0.3">
      <c r="B14" s="24"/>
      <c r="C14" s="30"/>
      <c r="D14" s="32"/>
      <c r="E14" s="32"/>
      <c r="F14" s="114"/>
      <c r="G14" s="114"/>
      <c r="H14" s="114"/>
      <c r="I14" s="114"/>
      <c r="J14" s="29"/>
      <c r="K14" s="33"/>
    </row>
    <row r="15" spans="2:21" ht="22.95" customHeight="1" x14ac:dyDescent="0.3">
      <c r="B15" s="107" t="s">
        <v>14</v>
      </c>
      <c r="C15" s="147"/>
      <c r="D15" s="143" t="s">
        <v>15</v>
      </c>
      <c r="E15" s="144"/>
      <c r="F15" s="148"/>
      <c r="G15" s="139"/>
      <c r="H15" s="25" t="s">
        <v>16</v>
      </c>
      <c r="I15" s="124" t="s">
        <v>17</v>
      </c>
      <c r="J15" s="125"/>
      <c r="K15" s="35"/>
    </row>
    <row r="16" spans="2:21" ht="10.95" customHeight="1" x14ac:dyDescent="0.3">
      <c r="B16" s="24"/>
      <c r="C16" s="30"/>
      <c r="D16" s="29"/>
      <c r="E16" s="29"/>
      <c r="F16" s="114"/>
      <c r="G16" s="114"/>
      <c r="H16" s="134"/>
      <c r="I16" s="134"/>
      <c r="J16" s="29"/>
      <c r="K16" s="33"/>
    </row>
    <row r="17" spans="2:11" ht="22.95" customHeight="1" x14ac:dyDescent="0.3">
      <c r="B17" s="31"/>
      <c r="C17" s="25" t="s">
        <v>18</v>
      </c>
      <c r="D17" s="143" t="s">
        <v>19</v>
      </c>
      <c r="E17" s="144"/>
      <c r="F17" s="34"/>
      <c r="G17" s="34"/>
      <c r="H17" s="34"/>
      <c r="I17" s="34"/>
      <c r="J17" s="34"/>
      <c r="K17" s="35"/>
    </row>
    <row r="18" spans="2:11" x14ac:dyDescent="0.3">
      <c r="B18" s="145"/>
      <c r="C18" s="146"/>
      <c r="D18" s="114"/>
      <c r="E18" s="114"/>
      <c r="F18" s="114"/>
      <c r="G18" s="114"/>
      <c r="H18" s="114"/>
      <c r="I18" s="114"/>
      <c r="J18" s="29"/>
      <c r="K18" s="33"/>
    </row>
    <row r="19" spans="2:11" x14ac:dyDescent="0.3">
      <c r="B19" s="137" t="s">
        <v>20</v>
      </c>
      <c r="C19" s="138"/>
      <c r="D19" s="115" t="s">
        <v>21</v>
      </c>
      <c r="E19" s="116"/>
      <c r="F19" s="116"/>
      <c r="G19" s="116"/>
      <c r="H19" s="116"/>
      <c r="I19" s="116"/>
      <c r="J19" s="116"/>
      <c r="K19" s="117"/>
    </row>
    <row r="20" spans="2:11" x14ac:dyDescent="0.3">
      <c r="B20" s="28"/>
      <c r="C20" s="29"/>
      <c r="D20" s="36"/>
      <c r="E20" s="29"/>
      <c r="F20" s="114"/>
      <c r="G20" s="114"/>
      <c r="H20" s="114"/>
      <c r="I20" s="114"/>
      <c r="J20" s="29"/>
      <c r="K20" s="33"/>
    </row>
    <row r="21" spans="2:11" x14ac:dyDescent="0.3">
      <c r="B21" s="137" t="s">
        <v>22</v>
      </c>
      <c r="C21" s="138"/>
      <c r="D21" s="124">
        <v>10000</v>
      </c>
      <c r="E21" s="125"/>
      <c r="F21" s="114"/>
      <c r="G21" s="114"/>
      <c r="H21" s="115" t="s">
        <v>23</v>
      </c>
      <c r="I21" s="116"/>
      <c r="J21" s="116"/>
      <c r="K21" s="117"/>
    </row>
    <row r="22" spans="2:11" x14ac:dyDescent="0.3">
      <c r="B22" s="28"/>
      <c r="C22" s="29"/>
      <c r="D22" s="29"/>
      <c r="E22" s="29"/>
      <c r="F22" s="114"/>
      <c r="G22" s="114"/>
      <c r="H22" s="114"/>
      <c r="I22" s="114"/>
      <c r="J22" s="29"/>
      <c r="K22" s="33"/>
    </row>
    <row r="23" spans="2:11" x14ac:dyDescent="0.3">
      <c r="B23" s="137" t="s">
        <v>24</v>
      </c>
      <c r="C23" s="138"/>
      <c r="D23" s="115" t="s">
        <v>25</v>
      </c>
      <c r="E23" s="116"/>
      <c r="F23" s="116"/>
      <c r="G23" s="116"/>
      <c r="H23" s="116"/>
      <c r="I23" s="116"/>
      <c r="J23" s="116"/>
      <c r="K23" s="117"/>
    </row>
    <row r="24" spans="2:11" x14ac:dyDescent="0.3">
      <c r="B24" s="28"/>
      <c r="C24" s="29"/>
      <c r="D24" s="32"/>
      <c r="E24" s="29"/>
      <c r="F24" s="114"/>
      <c r="G24" s="114"/>
      <c r="H24" s="114"/>
      <c r="I24" s="114"/>
      <c r="J24" s="29"/>
      <c r="K24" s="33"/>
    </row>
    <row r="25" spans="2:11" x14ac:dyDescent="0.3">
      <c r="B25" s="137" t="s">
        <v>26</v>
      </c>
      <c r="C25" s="138"/>
      <c r="D25" s="140"/>
      <c r="E25" s="141"/>
      <c r="F25" s="141"/>
      <c r="G25" s="141"/>
      <c r="H25" s="141"/>
      <c r="I25" s="141"/>
      <c r="J25" s="141"/>
      <c r="K25" s="142"/>
    </row>
    <row r="26" spans="2:11" x14ac:dyDescent="0.3">
      <c r="B26" s="28"/>
      <c r="C26" s="29"/>
      <c r="D26" s="36"/>
      <c r="E26" s="29"/>
      <c r="F26" s="114"/>
      <c r="G26" s="114"/>
      <c r="H26" s="114"/>
      <c r="I26" s="114"/>
      <c r="J26" s="29"/>
      <c r="K26" s="33"/>
    </row>
    <row r="27" spans="2:11" x14ac:dyDescent="0.3">
      <c r="B27" s="137" t="s">
        <v>27</v>
      </c>
      <c r="C27" s="138"/>
      <c r="D27" s="140" t="s">
        <v>28</v>
      </c>
      <c r="E27" s="141"/>
      <c r="F27" s="141"/>
      <c r="G27" s="141"/>
      <c r="H27" s="141"/>
      <c r="I27" s="141"/>
      <c r="J27" s="141"/>
      <c r="K27" s="142"/>
    </row>
    <row r="28" spans="2:11" ht="13.95" customHeight="1" x14ac:dyDescent="0.3">
      <c r="B28" s="28"/>
      <c r="C28" s="29"/>
      <c r="D28" s="36"/>
      <c r="E28" s="29"/>
      <c r="F28" s="114"/>
      <c r="G28" s="114"/>
      <c r="H28" s="114"/>
      <c r="I28" s="114"/>
      <c r="J28" s="29"/>
      <c r="K28" s="33"/>
    </row>
    <row r="29" spans="2:11" ht="22.95" customHeight="1" x14ac:dyDescent="0.3">
      <c r="B29" s="107" t="s">
        <v>29</v>
      </c>
      <c r="C29" s="138"/>
      <c r="D29" s="37">
        <v>1923</v>
      </c>
      <c r="E29" s="38"/>
      <c r="F29" s="118"/>
      <c r="G29" s="118"/>
      <c r="H29" s="118"/>
      <c r="I29" s="118"/>
      <c r="J29" s="39"/>
      <c r="K29" s="40"/>
    </row>
    <row r="30" spans="2:11" x14ac:dyDescent="0.3">
      <c r="B30" s="28"/>
      <c r="C30" s="29"/>
      <c r="D30" s="29"/>
      <c r="E30" s="29"/>
      <c r="F30" s="114"/>
      <c r="G30" s="114"/>
      <c r="H30" s="114"/>
      <c r="I30" s="114"/>
      <c r="J30" s="39"/>
      <c r="K30" s="40"/>
    </row>
    <row r="31" spans="2:11" x14ac:dyDescent="0.3">
      <c r="B31" s="137" t="s">
        <v>30</v>
      </c>
      <c r="C31" s="138"/>
      <c r="D31" s="41" t="s">
        <v>31</v>
      </c>
      <c r="E31" s="136" t="s">
        <v>32</v>
      </c>
      <c r="F31" s="122"/>
      <c r="G31" s="122"/>
      <c r="H31" s="122"/>
      <c r="I31" s="29"/>
      <c r="J31" s="42" t="s">
        <v>33</v>
      </c>
      <c r="K31" s="43" t="s">
        <v>31</v>
      </c>
    </row>
    <row r="32" spans="2:11" x14ac:dyDescent="0.3">
      <c r="B32" s="137"/>
      <c r="C32" s="138"/>
      <c r="D32" s="44"/>
      <c r="E32" s="11"/>
      <c r="F32" s="139"/>
      <c r="G32" s="139"/>
      <c r="H32" s="139"/>
      <c r="I32" s="139"/>
      <c r="J32" s="39"/>
      <c r="K32" s="40"/>
    </row>
    <row r="33" spans="2:11" x14ac:dyDescent="0.3">
      <c r="B33" s="137" t="s">
        <v>34</v>
      </c>
      <c r="C33" s="138"/>
      <c r="D33" s="37" t="s">
        <v>35</v>
      </c>
      <c r="E33" s="136" t="s">
        <v>36</v>
      </c>
      <c r="F33" s="122"/>
      <c r="G33" s="122"/>
      <c r="H33" s="122"/>
      <c r="I33" s="34"/>
      <c r="J33" s="42" t="s">
        <v>35</v>
      </c>
      <c r="K33" s="43" t="s">
        <v>37</v>
      </c>
    </row>
    <row r="34" spans="2:11" x14ac:dyDescent="0.3">
      <c r="B34" s="28"/>
      <c r="C34" s="29"/>
      <c r="D34" s="29"/>
      <c r="E34" s="29"/>
      <c r="F34" s="114"/>
      <c r="G34" s="114"/>
      <c r="H34" s="114"/>
      <c r="I34" s="114"/>
      <c r="J34" s="29"/>
      <c r="K34" s="33"/>
    </row>
    <row r="35" spans="2:11" x14ac:dyDescent="0.3">
      <c r="B35" s="136" t="s">
        <v>38</v>
      </c>
      <c r="C35" s="122"/>
      <c r="D35" s="122"/>
      <c r="E35" s="122"/>
      <c r="F35" s="122" t="s">
        <v>39</v>
      </c>
      <c r="G35" s="122"/>
      <c r="H35" s="122"/>
      <c r="I35" s="122"/>
      <c r="J35" s="122"/>
      <c r="K35" s="45" t="s">
        <v>40</v>
      </c>
    </row>
    <row r="36" spans="2:11" x14ac:dyDescent="0.3">
      <c r="B36" s="28"/>
      <c r="C36" s="29"/>
      <c r="D36" s="29"/>
      <c r="E36" s="29"/>
      <c r="F36" s="114"/>
      <c r="G36" s="114"/>
      <c r="H36" s="114"/>
      <c r="I36" s="114"/>
      <c r="J36" s="29"/>
      <c r="K36" s="40"/>
    </row>
    <row r="37" spans="2:11" x14ac:dyDescent="0.3">
      <c r="B37" s="130" t="s">
        <v>41</v>
      </c>
      <c r="C37" s="131"/>
      <c r="D37" s="131"/>
      <c r="E37" s="132"/>
      <c r="F37" s="130" t="s">
        <v>42</v>
      </c>
      <c r="G37" s="131"/>
      <c r="H37" s="131"/>
      <c r="I37" s="131"/>
      <c r="J37" s="132"/>
      <c r="K37" s="26"/>
    </row>
    <row r="38" spans="2:11" x14ac:dyDescent="0.3">
      <c r="B38" s="46"/>
      <c r="C38" s="32"/>
      <c r="D38" s="47"/>
      <c r="E38" s="135"/>
      <c r="F38" s="135"/>
      <c r="G38" s="135"/>
      <c r="H38" s="135"/>
      <c r="I38" s="135"/>
      <c r="J38" s="135"/>
      <c r="K38" s="49"/>
    </row>
    <row r="39" spans="2:11" x14ac:dyDescent="0.3">
      <c r="B39" s="130" t="s">
        <v>43</v>
      </c>
      <c r="C39" s="131"/>
      <c r="D39" s="131"/>
      <c r="E39" s="131"/>
      <c r="F39" s="130" t="s">
        <v>44</v>
      </c>
      <c r="G39" s="131"/>
      <c r="H39" s="131"/>
      <c r="I39" s="131"/>
      <c r="J39" s="132"/>
      <c r="K39" s="37"/>
    </row>
    <row r="40" spans="2:11" x14ac:dyDescent="0.3">
      <c r="B40" s="46"/>
      <c r="C40" s="32"/>
      <c r="D40" s="47"/>
      <c r="E40" s="48"/>
      <c r="F40" s="135"/>
      <c r="G40" s="135"/>
      <c r="H40" s="135"/>
      <c r="I40" s="135"/>
      <c r="J40" s="50"/>
      <c r="K40" s="49"/>
    </row>
    <row r="41" spans="2:11" x14ac:dyDescent="0.3">
      <c r="B41" s="130" t="s">
        <v>45</v>
      </c>
      <c r="C41" s="131"/>
      <c r="D41" s="131"/>
      <c r="E41" s="132"/>
      <c r="F41" s="130" t="s">
        <v>46</v>
      </c>
      <c r="G41" s="131"/>
      <c r="H41" s="131"/>
      <c r="I41" s="131"/>
      <c r="J41" s="132"/>
      <c r="K41" s="37"/>
    </row>
    <row r="42" spans="2:11" x14ac:dyDescent="0.3">
      <c r="B42" s="46"/>
      <c r="C42" s="32"/>
      <c r="D42" s="47"/>
      <c r="E42" s="48"/>
      <c r="F42" s="135"/>
      <c r="G42" s="135"/>
      <c r="H42" s="135"/>
      <c r="I42" s="135"/>
      <c r="J42" s="50"/>
      <c r="K42" s="49"/>
    </row>
    <row r="43" spans="2:11" x14ac:dyDescent="0.3">
      <c r="B43" s="130"/>
      <c r="C43" s="131"/>
      <c r="D43" s="131"/>
      <c r="E43" s="132"/>
      <c r="F43" s="130"/>
      <c r="G43" s="131"/>
      <c r="H43" s="131"/>
      <c r="I43" s="131"/>
      <c r="J43" s="132"/>
      <c r="K43" s="37"/>
    </row>
    <row r="44" spans="2:11" x14ac:dyDescent="0.3">
      <c r="B44" s="51"/>
      <c r="C44" s="47"/>
      <c r="D44" s="133"/>
      <c r="E44" s="133"/>
      <c r="F44" s="134"/>
      <c r="G44" s="134"/>
      <c r="H44" s="133"/>
      <c r="I44" s="133"/>
      <c r="J44" s="133"/>
      <c r="K44" s="49"/>
    </row>
    <row r="45" spans="2:11" x14ac:dyDescent="0.3">
      <c r="B45" s="130"/>
      <c r="C45" s="131"/>
      <c r="D45" s="131"/>
      <c r="E45" s="132"/>
      <c r="F45" s="130"/>
      <c r="G45" s="131"/>
      <c r="H45" s="131"/>
      <c r="I45" s="131"/>
      <c r="J45" s="132"/>
      <c r="K45" s="37"/>
    </row>
    <row r="46" spans="2:11" x14ac:dyDescent="0.3">
      <c r="B46" s="51"/>
      <c r="C46" s="47"/>
      <c r="D46" s="47"/>
      <c r="E46" s="32"/>
      <c r="F46" s="134"/>
      <c r="G46" s="134"/>
      <c r="H46" s="133"/>
      <c r="I46" s="133"/>
      <c r="J46" s="32"/>
      <c r="K46" s="49"/>
    </row>
    <row r="47" spans="2:11" x14ac:dyDescent="0.3">
      <c r="B47" s="130"/>
      <c r="C47" s="131"/>
      <c r="D47" s="131"/>
      <c r="E47" s="132"/>
      <c r="F47" s="130"/>
      <c r="G47" s="131"/>
      <c r="H47" s="131"/>
      <c r="I47" s="131"/>
      <c r="J47" s="132"/>
      <c r="K47" s="37"/>
    </row>
    <row r="48" spans="2:11" x14ac:dyDescent="0.3">
      <c r="B48" s="52"/>
      <c r="C48" s="36"/>
      <c r="D48" s="36"/>
      <c r="E48" s="29"/>
      <c r="F48" s="114"/>
      <c r="G48" s="114"/>
      <c r="H48" s="128"/>
      <c r="I48" s="128"/>
      <c r="J48" s="29"/>
      <c r="K48" s="53" t="s">
        <v>47</v>
      </c>
    </row>
    <row r="49" spans="2:11" x14ac:dyDescent="0.3">
      <c r="B49" s="52"/>
      <c r="C49" s="36"/>
      <c r="D49" s="36"/>
      <c r="E49" s="29"/>
      <c r="F49" s="114"/>
      <c r="G49" s="114"/>
      <c r="H49" s="128"/>
      <c r="I49" s="128"/>
      <c r="J49" s="29"/>
      <c r="K49" s="53" t="s">
        <v>48</v>
      </c>
    </row>
    <row r="50" spans="2:11" ht="14.4" customHeight="1" x14ac:dyDescent="0.3">
      <c r="B50" s="107" t="s">
        <v>49</v>
      </c>
      <c r="C50" s="108"/>
      <c r="D50" s="124" t="s">
        <v>48</v>
      </c>
      <c r="E50" s="125"/>
      <c r="F50" s="126" t="s">
        <v>50</v>
      </c>
      <c r="G50" s="127"/>
      <c r="H50" s="115"/>
      <c r="I50" s="116"/>
      <c r="J50" s="116"/>
      <c r="K50" s="117"/>
    </row>
    <row r="51" spans="2:11" x14ac:dyDescent="0.3">
      <c r="B51" s="52"/>
      <c r="C51" s="36"/>
      <c r="D51" s="128"/>
      <c r="E51" s="128"/>
      <c r="F51" s="114"/>
      <c r="G51" s="114"/>
      <c r="H51" s="129" t="s">
        <v>51</v>
      </c>
      <c r="I51" s="129"/>
      <c r="J51" s="129"/>
      <c r="K51" s="17"/>
    </row>
    <row r="52" spans="2:11" ht="13.95" customHeight="1" x14ac:dyDescent="0.3">
      <c r="B52" s="107" t="s">
        <v>52</v>
      </c>
      <c r="C52" s="108"/>
      <c r="D52" s="115" t="s">
        <v>53</v>
      </c>
      <c r="E52" s="116"/>
      <c r="F52" s="116"/>
      <c r="G52" s="116"/>
      <c r="H52" s="116"/>
      <c r="I52" s="116"/>
      <c r="J52" s="116"/>
      <c r="K52" s="117"/>
    </row>
    <row r="53" spans="2:11" x14ac:dyDescent="0.3">
      <c r="B53" s="28"/>
      <c r="C53" s="29"/>
      <c r="D53" s="118" t="s">
        <v>54</v>
      </c>
      <c r="E53" s="118"/>
      <c r="F53" s="118"/>
      <c r="G53" s="118"/>
      <c r="H53" s="118"/>
      <c r="I53" s="118"/>
      <c r="J53" s="118"/>
      <c r="K53" s="33"/>
    </row>
    <row r="54" spans="2:11" x14ac:dyDescent="0.3">
      <c r="B54" s="107" t="s">
        <v>55</v>
      </c>
      <c r="C54" s="108"/>
      <c r="D54" s="119" t="s">
        <v>56</v>
      </c>
      <c r="E54" s="120"/>
      <c r="F54" s="121"/>
      <c r="G54" s="114"/>
      <c r="H54" s="114"/>
      <c r="I54" s="122"/>
      <c r="J54" s="122"/>
      <c r="K54" s="123"/>
    </row>
    <row r="55" spans="2:11" x14ac:dyDescent="0.3">
      <c r="B55" s="28"/>
      <c r="C55" s="29"/>
      <c r="D55" s="36"/>
      <c r="E55" s="29"/>
      <c r="F55" s="114"/>
      <c r="G55" s="114"/>
      <c r="H55" s="114"/>
      <c r="I55" s="114"/>
      <c r="J55" s="29"/>
      <c r="K55" s="33"/>
    </row>
    <row r="56" spans="2:11" ht="14.4" customHeight="1" x14ac:dyDescent="0.3">
      <c r="B56" s="107" t="s">
        <v>26</v>
      </c>
      <c r="C56" s="108"/>
      <c r="D56" s="109" t="s">
        <v>57</v>
      </c>
      <c r="E56" s="110"/>
      <c r="F56" s="110"/>
      <c r="G56" s="110"/>
      <c r="H56" s="110"/>
      <c r="I56" s="110"/>
      <c r="J56" s="110"/>
      <c r="K56" s="111"/>
    </row>
    <row r="57" spans="2:11" x14ac:dyDescent="0.3">
      <c r="B57" s="28"/>
      <c r="C57" s="29"/>
      <c r="D57" s="29"/>
      <c r="E57" s="29"/>
      <c r="F57" s="114"/>
      <c r="G57" s="114"/>
      <c r="H57" s="114"/>
      <c r="I57" s="114"/>
      <c r="J57" s="29"/>
      <c r="K57" s="33"/>
    </row>
    <row r="58" spans="2:11" x14ac:dyDescent="0.3">
      <c r="B58" s="107" t="s">
        <v>58</v>
      </c>
      <c r="C58" s="108"/>
      <c r="D58" s="109" t="s">
        <v>59</v>
      </c>
      <c r="E58" s="110"/>
      <c r="F58" s="110"/>
      <c r="G58" s="110"/>
      <c r="H58" s="110"/>
      <c r="I58" s="110"/>
      <c r="J58" s="110"/>
      <c r="K58" s="111"/>
    </row>
    <row r="59" spans="2:11" ht="14.4" customHeight="1" x14ac:dyDescent="0.3">
      <c r="B59" s="28"/>
      <c r="C59" s="29"/>
      <c r="D59" s="112" t="s">
        <v>60</v>
      </c>
      <c r="E59" s="112"/>
      <c r="F59" s="112"/>
      <c r="G59" s="112"/>
      <c r="H59" s="29"/>
      <c r="I59" s="29"/>
      <c r="J59" s="29"/>
      <c r="K59" s="33"/>
    </row>
    <row r="60" spans="2:11" x14ac:dyDescent="0.3">
      <c r="B60" s="107" t="s">
        <v>61</v>
      </c>
      <c r="C60" s="108"/>
      <c r="D60" s="109" t="s">
        <v>62</v>
      </c>
      <c r="E60" s="110"/>
      <c r="F60" s="110"/>
      <c r="G60" s="110"/>
      <c r="H60" s="110"/>
      <c r="I60" s="110"/>
      <c r="J60" s="110"/>
      <c r="K60" s="111"/>
    </row>
    <row r="61" spans="2:11" ht="14.4" customHeight="1" x14ac:dyDescent="0.3">
      <c r="B61" s="54"/>
      <c r="C61" s="55"/>
      <c r="D61" s="113" t="s">
        <v>63</v>
      </c>
      <c r="E61" s="113"/>
      <c r="F61" s="113"/>
      <c r="G61" s="113"/>
      <c r="H61" s="113"/>
      <c r="I61" s="55"/>
      <c r="J61" s="55"/>
      <c r="K61" s="56"/>
    </row>
    <row r="68" ht="27" customHeight="1" x14ac:dyDescent="0.3"/>
    <row r="72" ht="38.4" customHeight="1" x14ac:dyDescent="0.3"/>
  </sheetData>
  <mergeCells count="122">
    <mergeCell ref="D53:J53"/>
    <mergeCell ref="B54:C54"/>
    <mergeCell ref="D54:F54"/>
    <mergeCell ref="G54:H54"/>
    <mergeCell ref="I54:K54"/>
    <mergeCell ref="F55:G55"/>
    <mergeCell ref="H55:I55"/>
    <mergeCell ref="B56:C56"/>
    <mergeCell ref="D56:K56"/>
    <mergeCell ref="H49:I49"/>
    <mergeCell ref="B50:C50"/>
    <mergeCell ref="D50:E50"/>
    <mergeCell ref="F50:G50"/>
    <mergeCell ref="H50:K50"/>
    <mergeCell ref="D51:E51"/>
    <mergeCell ref="F51:G51"/>
    <mergeCell ref="H51:J51"/>
    <mergeCell ref="B52:C52"/>
    <mergeCell ref="D52:K52"/>
    <mergeCell ref="F42:G42"/>
    <mergeCell ref="H42:I42"/>
    <mergeCell ref="B43:E43"/>
    <mergeCell ref="F43:J43"/>
    <mergeCell ref="D44:E44"/>
    <mergeCell ref="F44:G44"/>
    <mergeCell ref="H44:J44"/>
    <mergeCell ref="B45:E45"/>
    <mergeCell ref="F45:J45"/>
    <mergeCell ref="H36:I36"/>
    <mergeCell ref="B37:E37"/>
    <mergeCell ref="F37:J37"/>
    <mergeCell ref="E38:J38"/>
    <mergeCell ref="B39:E39"/>
    <mergeCell ref="F39:J39"/>
    <mergeCell ref="F40:G40"/>
    <mergeCell ref="H40:I40"/>
    <mergeCell ref="B41:E41"/>
    <mergeCell ref="F41:J41"/>
    <mergeCell ref="F28:G28"/>
    <mergeCell ref="H28:I28"/>
    <mergeCell ref="B29:C29"/>
    <mergeCell ref="F29:G29"/>
    <mergeCell ref="H29:I29"/>
    <mergeCell ref="F30:G30"/>
    <mergeCell ref="H30:I30"/>
    <mergeCell ref="B31:C31"/>
    <mergeCell ref="E31:H31"/>
    <mergeCell ref="B23:C23"/>
    <mergeCell ref="D23:K23"/>
    <mergeCell ref="F24:G24"/>
    <mergeCell ref="H24:I24"/>
    <mergeCell ref="B25:C25"/>
    <mergeCell ref="D25:K25"/>
    <mergeCell ref="F26:G26"/>
    <mergeCell ref="H26:I26"/>
    <mergeCell ref="B27:C27"/>
    <mergeCell ref="D27:K27"/>
    <mergeCell ref="D19:K19"/>
    <mergeCell ref="F20:G20"/>
    <mergeCell ref="H20:I20"/>
    <mergeCell ref="B21:C21"/>
    <mergeCell ref="D21:E21"/>
    <mergeCell ref="F21:G21"/>
    <mergeCell ref="H21:K21"/>
    <mergeCell ref="F22:G22"/>
    <mergeCell ref="H22:I22"/>
    <mergeCell ref="B10:J10"/>
    <mergeCell ref="B11:C11"/>
    <mergeCell ref="D11:E11"/>
    <mergeCell ref="G11:H11"/>
    <mergeCell ref="I11:J11"/>
    <mergeCell ref="F12:G12"/>
    <mergeCell ref="H12:I12"/>
    <mergeCell ref="B13:C13"/>
    <mergeCell ref="D13:E13"/>
    <mergeCell ref="F13:G13"/>
    <mergeCell ref="H13:I13"/>
    <mergeCell ref="F57:G57"/>
    <mergeCell ref="H57:I57"/>
    <mergeCell ref="F46:G46"/>
    <mergeCell ref="H46:I46"/>
    <mergeCell ref="B32:C32"/>
    <mergeCell ref="F32:G32"/>
    <mergeCell ref="H32:I32"/>
    <mergeCell ref="B33:C33"/>
    <mergeCell ref="E33:H33"/>
    <mergeCell ref="F14:G14"/>
    <mergeCell ref="H14:I14"/>
    <mergeCell ref="B15:C15"/>
    <mergeCell ref="D15:E15"/>
    <mergeCell ref="F15:G15"/>
    <mergeCell ref="I15:J15"/>
    <mergeCell ref="F16:G16"/>
    <mergeCell ref="H16:I16"/>
    <mergeCell ref="D17:E17"/>
    <mergeCell ref="B1:D1"/>
    <mergeCell ref="B2:K2"/>
    <mergeCell ref="B4:E4"/>
    <mergeCell ref="F4:G4"/>
    <mergeCell ref="I4:J4"/>
    <mergeCell ref="B5:K5"/>
    <mergeCell ref="B18:C18"/>
    <mergeCell ref="D18:E18"/>
    <mergeCell ref="F18:G18"/>
    <mergeCell ref="H18:I18"/>
    <mergeCell ref="B19:C19"/>
    <mergeCell ref="F34:G34"/>
    <mergeCell ref="H34:I34"/>
    <mergeCell ref="B35:E35"/>
    <mergeCell ref="F35:J35"/>
    <mergeCell ref="F36:G36"/>
    <mergeCell ref="B47:E47"/>
    <mergeCell ref="F47:J47"/>
    <mergeCell ref="F48:G48"/>
    <mergeCell ref="H48:I48"/>
    <mergeCell ref="F49:G49"/>
    <mergeCell ref="B58:C58"/>
    <mergeCell ref="D58:K58"/>
    <mergeCell ref="D59:G59"/>
    <mergeCell ref="B60:C60"/>
    <mergeCell ref="D60:K60"/>
    <mergeCell ref="D61:H61"/>
  </mergeCells>
  <dataValidations count="4">
    <dataValidation type="list" allowBlank="1" showInputMessage="1" showErrorMessage="1" sqref="F8" xr:uid="{03E4E967-8DDE-451A-9028-B65D9CCADE3F}">
      <formula1>$O$2:$O$5</formula1>
    </dataValidation>
    <dataValidation type="list" allowBlank="1" showInputMessage="1" showErrorMessage="1" sqref="D31" xr:uid="{A5537E18-C75B-446C-A7B8-52DE1C53AC10}">
      <formula1>$J$31:$K$31</formula1>
    </dataValidation>
    <dataValidation type="list" allowBlank="1" showInputMessage="1" showErrorMessage="1" sqref="D33" xr:uid="{37616C30-9532-4DD9-B286-0BF435AE7577}">
      <formula1>$J$33:$K$33</formula1>
    </dataValidation>
    <dataValidation type="list" allowBlank="1" showInputMessage="1" showErrorMessage="1" sqref="D50:E50" xr:uid="{4E061A27-00BC-4539-933E-1EC826EBF4EE}">
      <formula1>$K$48:$K$49</formula1>
    </dataValidation>
  </dataValidations>
  <pageMargins left="0.7" right="0.7" top="0.75" bottom="0.75" header="0.3" footer="0.3"/>
  <pageSetup paperSize="9" scale="7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949A0-506B-4B09-BDC1-37F67688C3F3}">
  <dimension ref="B1:J135"/>
  <sheetViews>
    <sheetView tabSelected="1" view="pageBreakPreview" zoomScale="60" zoomScaleNormal="100" workbookViewId="0">
      <selection activeCell="O23" sqref="O23"/>
    </sheetView>
  </sheetViews>
  <sheetFormatPr defaultColWidth="8.88671875" defaultRowHeight="14.4" x14ac:dyDescent="0.3"/>
  <cols>
    <col min="1" max="1" width="19.5546875" style="57" customWidth="1"/>
    <col min="2" max="8" width="8.88671875" style="57"/>
    <col min="9" max="10" width="16.44140625" style="68" customWidth="1"/>
    <col min="11" max="11" width="10.33203125" style="57" bestFit="1" customWidth="1"/>
    <col min="12" max="16384" width="8.88671875" style="57"/>
  </cols>
  <sheetData>
    <row r="1" spans="2:10" x14ac:dyDescent="0.3">
      <c r="B1" s="174" t="s">
        <v>64</v>
      </c>
      <c r="C1" s="175"/>
      <c r="D1" s="175"/>
      <c r="E1" s="175"/>
      <c r="F1" s="175"/>
      <c r="G1" s="175"/>
      <c r="H1" s="175"/>
      <c r="I1" s="175"/>
      <c r="J1" s="175"/>
    </row>
    <row r="2" spans="2:10" x14ac:dyDescent="0.3">
      <c r="B2" s="176" t="s">
        <v>65</v>
      </c>
      <c r="C2" s="177"/>
      <c r="D2" s="177"/>
      <c r="E2" s="177"/>
      <c r="F2" s="177"/>
      <c r="G2" s="177"/>
      <c r="H2" s="177"/>
      <c r="I2" s="177"/>
      <c r="J2" s="177"/>
    </row>
    <row r="3" spans="2:10" x14ac:dyDescent="0.3">
      <c r="B3" s="178" t="s">
        <v>66</v>
      </c>
      <c r="C3" s="178"/>
      <c r="D3" s="178"/>
      <c r="E3" s="178"/>
      <c r="F3" s="178"/>
      <c r="G3" s="178"/>
      <c r="H3" s="178"/>
      <c r="I3" s="178"/>
      <c r="J3" s="178"/>
    </row>
    <row r="4" spans="2:10" x14ac:dyDescent="0.3">
      <c r="B4" s="179" t="s">
        <v>67</v>
      </c>
      <c r="C4" s="180"/>
      <c r="D4" s="180"/>
      <c r="E4" s="180"/>
      <c r="F4" s="180"/>
      <c r="G4" s="180"/>
      <c r="H4" s="180"/>
      <c r="I4" s="180"/>
      <c r="J4" s="181"/>
    </row>
    <row r="5" spans="2:10" ht="30.6" x14ac:dyDescent="0.3">
      <c r="B5" s="182" t="s">
        <v>68</v>
      </c>
      <c r="C5" s="183"/>
      <c r="D5" s="183"/>
      <c r="E5" s="183"/>
      <c r="F5" s="183"/>
      <c r="G5" s="183"/>
      <c r="H5" s="58" t="s">
        <v>69</v>
      </c>
      <c r="I5" s="59" t="s">
        <v>70</v>
      </c>
      <c r="J5" s="59" t="s">
        <v>71</v>
      </c>
    </row>
    <row r="6" spans="2:10" x14ac:dyDescent="0.3">
      <c r="B6" s="184">
        <v>1</v>
      </c>
      <c r="C6" s="185"/>
      <c r="D6" s="185"/>
      <c r="E6" s="185"/>
      <c r="F6" s="185"/>
      <c r="G6" s="185"/>
      <c r="H6" s="60">
        <v>2</v>
      </c>
      <c r="I6" s="59">
        <v>3</v>
      </c>
      <c r="J6" s="59">
        <v>4</v>
      </c>
    </row>
    <row r="7" spans="2:10" x14ac:dyDescent="0.3">
      <c r="B7" s="173"/>
      <c r="C7" s="173"/>
      <c r="D7" s="173"/>
      <c r="E7" s="173"/>
      <c r="F7" s="173"/>
      <c r="G7" s="173"/>
      <c r="H7" s="173"/>
      <c r="I7" s="173"/>
      <c r="J7" s="173"/>
    </row>
    <row r="8" spans="2:10" ht="12.75" customHeight="1" x14ac:dyDescent="0.3">
      <c r="B8" s="166" t="s">
        <v>72</v>
      </c>
      <c r="C8" s="166"/>
      <c r="D8" s="166"/>
      <c r="E8" s="166"/>
      <c r="F8" s="166"/>
      <c r="G8" s="166"/>
      <c r="H8" s="61">
        <v>1</v>
      </c>
      <c r="I8" s="62">
        <v>0</v>
      </c>
      <c r="J8" s="62">
        <v>0</v>
      </c>
    </row>
    <row r="9" spans="2:10" ht="12.75" customHeight="1" x14ac:dyDescent="0.3">
      <c r="B9" s="167" t="s">
        <v>73</v>
      </c>
      <c r="C9" s="167"/>
      <c r="D9" s="167"/>
      <c r="E9" s="167"/>
      <c r="F9" s="167"/>
      <c r="G9" s="167"/>
      <c r="H9" s="63">
        <v>2</v>
      </c>
      <c r="I9" s="64">
        <f>I10+I17+I27+I38+I43</f>
        <v>89198151</v>
      </c>
      <c r="J9" s="64">
        <f>J10+J17+J27+J38+J43</f>
        <v>102965639</v>
      </c>
    </row>
    <row r="10" spans="2:10" ht="12.75" customHeight="1" x14ac:dyDescent="0.3">
      <c r="B10" s="169" t="s">
        <v>74</v>
      </c>
      <c r="C10" s="169"/>
      <c r="D10" s="169"/>
      <c r="E10" s="169"/>
      <c r="F10" s="169"/>
      <c r="G10" s="169"/>
      <c r="H10" s="63">
        <v>3</v>
      </c>
      <c r="I10" s="64">
        <f>I11+I12+I13+I14+I15+I16</f>
        <v>955058</v>
      </c>
      <c r="J10" s="64">
        <f>J11+J12+J13+J14+J15+J16</f>
        <v>914501</v>
      </c>
    </row>
    <row r="11" spans="2:10" ht="12.75" customHeight="1" x14ac:dyDescent="0.3">
      <c r="B11" s="168" t="s">
        <v>75</v>
      </c>
      <c r="C11" s="168"/>
      <c r="D11" s="168"/>
      <c r="E11" s="168"/>
      <c r="F11" s="168"/>
      <c r="G11" s="168"/>
      <c r="H11" s="61">
        <v>4</v>
      </c>
      <c r="I11" s="62">
        <v>0</v>
      </c>
      <c r="J11" s="62">
        <v>0</v>
      </c>
    </row>
    <row r="12" spans="2:10" ht="22.95" customHeight="1" x14ac:dyDescent="0.3">
      <c r="B12" s="168" t="s">
        <v>76</v>
      </c>
      <c r="C12" s="168"/>
      <c r="D12" s="168"/>
      <c r="E12" s="168"/>
      <c r="F12" s="168"/>
      <c r="G12" s="168"/>
      <c r="H12" s="61">
        <v>5</v>
      </c>
      <c r="I12" s="62">
        <v>905453</v>
      </c>
      <c r="J12" s="62">
        <v>761890</v>
      </c>
    </row>
    <row r="13" spans="2:10" ht="12.75" customHeight="1" x14ac:dyDescent="0.3">
      <c r="B13" s="168" t="s">
        <v>77</v>
      </c>
      <c r="C13" s="168"/>
      <c r="D13" s="168"/>
      <c r="E13" s="168"/>
      <c r="F13" s="168"/>
      <c r="G13" s="168"/>
      <c r="H13" s="61">
        <v>6</v>
      </c>
      <c r="I13" s="62">
        <v>0</v>
      </c>
      <c r="J13" s="62">
        <v>0</v>
      </c>
    </row>
    <row r="14" spans="2:10" ht="12.75" customHeight="1" x14ac:dyDescent="0.3">
      <c r="B14" s="168" t="s">
        <v>78</v>
      </c>
      <c r="C14" s="168"/>
      <c r="D14" s="168"/>
      <c r="E14" s="168"/>
      <c r="F14" s="168"/>
      <c r="G14" s="168"/>
      <c r="H14" s="61">
        <v>7</v>
      </c>
      <c r="I14" s="62">
        <v>0</v>
      </c>
      <c r="J14" s="62">
        <v>0</v>
      </c>
    </row>
    <row r="15" spans="2:10" ht="12.75" customHeight="1" x14ac:dyDescent="0.3">
      <c r="B15" s="168" t="s">
        <v>79</v>
      </c>
      <c r="C15" s="168"/>
      <c r="D15" s="168"/>
      <c r="E15" s="168"/>
      <c r="F15" s="168"/>
      <c r="G15" s="168"/>
      <c r="H15" s="61">
        <v>8</v>
      </c>
      <c r="I15" s="62">
        <v>49605</v>
      </c>
      <c r="J15" s="62">
        <v>73665</v>
      </c>
    </row>
    <row r="16" spans="2:10" ht="12.75" customHeight="1" x14ac:dyDescent="0.3">
      <c r="B16" s="168" t="s">
        <v>80</v>
      </c>
      <c r="C16" s="168"/>
      <c r="D16" s="168"/>
      <c r="E16" s="168"/>
      <c r="F16" s="168"/>
      <c r="G16" s="168"/>
      <c r="H16" s="61">
        <v>9</v>
      </c>
      <c r="I16" s="62">
        <v>0</v>
      </c>
      <c r="J16" s="62">
        <v>78946</v>
      </c>
    </row>
    <row r="17" spans="2:10" ht="12.75" customHeight="1" x14ac:dyDescent="0.3">
      <c r="B17" s="169" t="s">
        <v>81</v>
      </c>
      <c r="C17" s="169"/>
      <c r="D17" s="169"/>
      <c r="E17" s="169"/>
      <c r="F17" s="169"/>
      <c r="G17" s="169"/>
      <c r="H17" s="63">
        <v>10</v>
      </c>
      <c r="I17" s="64">
        <f>I18+I19+I20+I21+I22+I23+I24+I25+I26</f>
        <v>85043842</v>
      </c>
      <c r="J17" s="64">
        <f>J18+J19+J20+J21+J22+J23+J24+J25+J26</f>
        <v>98834994</v>
      </c>
    </row>
    <row r="18" spans="2:10" ht="12.75" customHeight="1" x14ac:dyDescent="0.3">
      <c r="B18" s="168" t="s">
        <v>82</v>
      </c>
      <c r="C18" s="168"/>
      <c r="D18" s="168"/>
      <c r="E18" s="168"/>
      <c r="F18" s="168"/>
      <c r="G18" s="168"/>
      <c r="H18" s="61">
        <v>11</v>
      </c>
      <c r="I18" s="62">
        <v>11647450</v>
      </c>
      <c r="J18" s="62">
        <v>11647435</v>
      </c>
    </row>
    <row r="19" spans="2:10" ht="12.75" customHeight="1" x14ac:dyDescent="0.3">
      <c r="B19" s="168" t="s">
        <v>83</v>
      </c>
      <c r="C19" s="168"/>
      <c r="D19" s="168"/>
      <c r="E19" s="168"/>
      <c r="F19" s="168"/>
      <c r="G19" s="168"/>
      <c r="H19" s="61">
        <v>12</v>
      </c>
      <c r="I19" s="62">
        <v>14804558</v>
      </c>
      <c r="J19" s="62">
        <v>13363308</v>
      </c>
    </row>
    <row r="20" spans="2:10" ht="12.75" customHeight="1" x14ac:dyDescent="0.3">
      <c r="B20" s="168" t="s">
        <v>84</v>
      </c>
      <c r="C20" s="168"/>
      <c r="D20" s="168"/>
      <c r="E20" s="168"/>
      <c r="F20" s="168"/>
      <c r="G20" s="168"/>
      <c r="H20" s="61">
        <v>13</v>
      </c>
      <c r="I20" s="62">
        <v>32993551</v>
      </c>
      <c r="J20" s="62">
        <v>38103244</v>
      </c>
    </row>
    <row r="21" spans="2:10" ht="12.75" customHeight="1" x14ac:dyDescent="0.3">
      <c r="B21" s="168" t="s">
        <v>85</v>
      </c>
      <c r="C21" s="168"/>
      <c r="D21" s="168"/>
      <c r="E21" s="168"/>
      <c r="F21" s="168"/>
      <c r="G21" s="168"/>
      <c r="H21" s="61">
        <v>14</v>
      </c>
      <c r="I21" s="62">
        <v>3616861</v>
      </c>
      <c r="J21" s="62">
        <v>3616902</v>
      </c>
    </row>
    <row r="22" spans="2:10" ht="12.75" customHeight="1" x14ac:dyDescent="0.3">
      <c r="B22" s="168" t="s">
        <v>86</v>
      </c>
      <c r="C22" s="168"/>
      <c r="D22" s="168"/>
      <c r="E22" s="168"/>
      <c r="F22" s="168"/>
      <c r="G22" s="168"/>
      <c r="H22" s="61">
        <v>15</v>
      </c>
      <c r="I22" s="62">
        <v>97339</v>
      </c>
      <c r="J22" s="62">
        <v>117832</v>
      </c>
    </row>
    <row r="23" spans="2:10" ht="12.75" customHeight="1" x14ac:dyDescent="0.3">
      <c r="B23" s="168" t="s">
        <v>87</v>
      </c>
      <c r="C23" s="168"/>
      <c r="D23" s="168"/>
      <c r="E23" s="168"/>
      <c r="F23" s="168"/>
      <c r="G23" s="168"/>
      <c r="H23" s="61">
        <v>16</v>
      </c>
      <c r="I23" s="62">
        <v>199050</v>
      </c>
      <c r="J23" s="62">
        <v>1790671</v>
      </c>
    </row>
    <row r="24" spans="2:10" ht="12.75" customHeight="1" x14ac:dyDescent="0.3">
      <c r="B24" s="168" t="s">
        <v>88</v>
      </c>
      <c r="C24" s="168"/>
      <c r="D24" s="168"/>
      <c r="E24" s="168"/>
      <c r="F24" s="168"/>
      <c r="G24" s="168"/>
      <c r="H24" s="61">
        <v>17</v>
      </c>
      <c r="I24" s="62">
        <v>10995612</v>
      </c>
      <c r="J24" s="62">
        <v>19513020</v>
      </c>
    </row>
    <row r="25" spans="2:10" ht="12.75" customHeight="1" x14ac:dyDescent="0.3">
      <c r="B25" s="168" t="s">
        <v>89</v>
      </c>
      <c r="C25" s="168"/>
      <c r="D25" s="168"/>
      <c r="E25" s="168"/>
      <c r="F25" s="168"/>
      <c r="G25" s="168"/>
      <c r="H25" s="61">
        <v>18</v>
      </c>
      <c r="I25" s="62">
        <v>75184</v>
      </c>
      <c r="J25" s="62">
        <v>71555</v>
      </c>
    </row>
    <row r="26" spans="2:10" ht="12.75" customHeight="1" x14ac:dyDescent="0.3">
      <c r="B26" s="168" t="s">
        <v>90</v>
      </c>
      <c r="C26" s="168"/>
      <c r="D26" s="168"/>
      <c r="E26" s="168"/>
      <c r="F26" s="168"/>
      <c r="G26" s="168"/>
      <c r="H26" s="61">
        <v>19</v>
      </c>
      <c r="I26" s="62">
        <v>10614237</v>
      </c>
      <c r="J26" s="62">
        <v>10611027</v>
      </c>
    </row>
    <row r="27" spans="2:10" ht="12.75" customHeight="1" x14ac:dyDescent="0.3">
      <c r="B27" s="169" t="s">
        <v>91</v>
      </c>
      <c r="C27" s="169"/>
      <c r="D27" s="169"/>
      <c r="E27" s="169"/>
      <c r="F27" s="169"/>
      <c r="G27" s="169"/>
      <c r="H27" s="63">
        <v>20</v>
      </c>
      <c r="I27" s="64">
        <f>SUM(I28:I37)</f>
        <v>3199251</v>
      </c>
      <c r="J27" s="64">
        <f>SUM(J28:J37)</f>
        <v>3216144</v>
      </c>
    </row>
    <row r="28" spans="2:10" ht="12.75" customHeight="1" x14ac:dyDescent="0.3">
      <c r="B28" s="168" t="s">
        <v>92</v>
      </c>
      <c r="C28" s="168"/>
      <c r="D28" s="168"/>
      <c r="E28" s="168"/>
      <c r="F28" s="168"/>
      <c r="G28" s="168"/>
      <c r="H28" s="61">
        <v>21</v>
      </c>
      <c r="I28" s="62">
        <v>0</v>
      </c>
      <c r="J28" s="62">
        <v>0</v>
      </c>
    </row>
    <row r="29" spans="2:10" ht="12.75" customHeight="1" x14ac:dyDescent="0.3">
      <c r="B29" s="168" t="s">
        <v>93</v>
      </c>
      <c r="C29" s="168"/>
      <c r="D29" s="168"/>
      <c r="E29" s="168"/>
      <c r="F29" s="168"/>
      <c r="G29" s="168"/>
      <c r="H29" s="61">
        <v>22</v>
      </c>
      <c r="I29" s="62">
        <v>0</v>
      </c>
      <c r="J29" s="62">
        <v>0</v>
      </c>
    </row>
    <row r="30" spans="2:10" ht="12.75" customHeight="1" x14ac:dyDescent="0.3">
      <c r="B30" s="168" t="s">
        <v>94</v>
      </c>
      <c r="C30" s="168"/>
      <c r="D30" s="168"/>
      <c r="E30" s="168"/>
      <c r="F30" s="168"/>
      <c r="G30" s="168"/>
      <c r="H30" s="61">
        <v>23</v>
      </c>
      <c r="I30" s="62">
        <v>0</v>
      </c>
      <c r="J30" s="62">
        <v>0</v>
      </c>
    </row>
    <row r="31" spans="2:10" ht="24" customHeight="1" x14ac:dyDescent="0.3">
      <c r="B31" s="168" t="s">
        <v>95</v>
      </c>
      <c r="C31" s="168"/>
      <c r="D31" s="168"/>
      <c r="E31" s="168"/>
      <c r="F31" s="168"/>
      <c r="G31" s="168"/>
      <c r="H31" s="61">
        <v>24</v>
      </c>
      <c r="I31" s="62">
        <v>0</v>
      </c>
      <c r="J31" s="62">
        <v>0</v>
      </c>
    </row>
    <row r="32" spans="2:10" ht="23.4" customHeight="1" x14ac:dyDescent="0.3">
      <c r="B32" s="168" t="s">
        <v>96</v>
      </c>
      <c r="C32" s="168"/>
      <c r="D32" s="168"/>
      <c r="E32" s="168"/>
      <c r="F32" s="168"/>
      <c r="G32" s="168"/>
      <c r="H32" s="61">
        <v>25</v>
      </c>
      <c r="I32" s="62">
        <v>0</v>
      </c>
      <c r="J32" s="62">
        <v>0</v>
      </c>
    </row>
    <row r="33" spans="2:10" ht="21.6" customHeight="1" x14ac:dyDescent="0.3">
      <c r="B33" s="168" t="s">
        <v>97</v>
      </c>
      <c r="C33" s="168"/>
      <c r="D33" s="168"/>
      <c r="E33" s="168"/>
      <c r="F33" s="168"/>
      <c r="G33" s="168"/>
      <c r="H33" s="61">
        <v>26</v>
      </c>
      <c r="I33" s="62">
        <v>0</v>
      </c>
      <c r="J33" s="62">
        <v>0</v>
      </c>
    </row>
    <row r="34" spans="2:10" ht="12.75" customHeight="1" x14ac:dyDescent="0.3">
      <c r="B34" s="168" t="s">
        <v>98</v>
      </c>
      <c r="C34" s="168"/>
      <c r="D34" s="168"/>
      <c r="E34" s="168"/>
      <c r="F34" s="168"/>
      <c r="G34" s="168"/>
      <c r="H34" s="61">
        <v>27</v>
      </c>
      <c r="I34" s="62">
        <v>0</v>
      </c>
      <c r="J34" s="62">
        <v>0</v>
      </c>
    </row>
    <row r="35" spans="2:10" ht="12.75" customHeight="1" x14ac:dyDescent="0.3">
      <c r="B35" s="168" t="s">
        <v>99</v>
      </c>
      <c r="C35" s="168"/>
      <c r="D35" s="168"/>
      <c r="E35" s="168"/>
      <c r="F35" s="168"/>
      <c r="G35" s="168"/>
      <c r="H35" s="61">
        <v>28</v>
      </c>
      <c r="I35" s="62">
        <v>25159</v>
      </c>
      <c r="J35" s="62">
        <v>42052</v>
      </c>
    </row>
    <row r="36" spans="2:10" ht="12.75" customHeight="1" x14ac:dyDescent="0.3">
      <c r="B36" s="168" t="s">
        <v>100</v>
      </c>
      <c r="C36" s="168"/>
      <c r="D36" s="168"/>
      <c r="E36" s="168"/>
      <c r="F36" s="168"/>
      <c r="G36" s="168"/>
      <c r="H36" s="61">
        <v>29</v>
      </c>
      <c r="I36" s="62">
        <v>0</v>
      </c>
      <c r="J36" s="62">
        <v>0</v>
      </c>
    </row>
    <row r="37" spans="2:10" ht="12.75" customHeight="1" x14ac:dyDescent="0.3">
      <c r="B37" s="168" t="s">
        <v>101</v>
      </c>
      <c r="C37" s="168"/>
      <c r="D37" s="168"/>
      <c r="E37" s="168"/>
      <c r="F37" s="168"/>
      <c r="G37" s="168"/>
      <c r="H37" s="61">
        <v>30</v>
      </c>
      <c r="I37" s="62">
        <v>3174092</v>
      </c>
      <c r="J37" s="62">
        <v>3174092</v>
      </c>
    </row>
    <row r="38" spans="2:10" ht="12.75" customHeight="1" x14ac:dyDescent="0.3">
      <c r="B38" s="169" t="s">
        <v>102</v>
      </c>
      <c r="C38" s="169"/>
      <c r="D38" s="169"/>
      <c r="E38" s="169"/>
      <c r="F38" s="169"/>
      <c r="G38" s="169"/>
      <c r="H38" s="63">
        <v>31</v>
      </c>
      <c r="I38" s="64">
        <f>I39+I40+I41+I42</f>
        <v>0</v>
      </c>
      <c r="J38" s="64">
        <f>J39+J40+J41+J42</f>
        <v>0</v>
      </c>
    </row>
    <row r="39" spans="2:10" ht="12.75" customHeight="1" x14ac:dyDescent="0.3">
      <c r="B39" s="168" t="s">
        <v>103</v>
      </c>
      <c r="C39" s="168"/>
      <c r="D39" s="168"/>
      <c r="E39" s="168"/>
      <c r="F39" s="168"/>
      <c r="G39" s="168"/>
      <c r="H39" s="61">
        <v>32</v>
      </c>
      <c r="I39" s="62">
        <v>0</v>
      </c>
      <c r="J39" s="62">
        <v>0</v>
      </c>
    </row>
    <row r="40" spans="2:10" ht="12.75" customHeight="1" x14ac:dyDescent="0.3">
      <c r="B40" s="168" t="s">
        <v>104</v>
      </c>
      <c r="C40" s="168"/>
      <c r="D40" s="168"/>
      <c r="E40" s="168"/>
      <c r="F40" s="168"/>
      <c r="G40" s="168"/>
      <c r="H40" s="61">
        <v>33</v>
      </c>
      <c r="I40" s="62">
        <v>0</v>
      </c>
      <c r="J40" s="62">
        <v>0</v>
      </c>
    </row>
    <row r="41" spans="2:10" ht="12.75" customHeight="1" x14ac:dyDescent="0.3">
      <c r="B41" s="168" t="s">
        <v>105</v>
      </c>
      <c r="C41" s="168"/>
      <c r="D41" s="168"/>
      <c r="E41" s="168"/>
      <c r="F41" s="168"/>
      <c r="G41" s="168"/>
      <c r="H41" s="61">
        <v>34</v>
      </c>
      <c r="I41" s="62">
        <v>0</v>
      </c>
      <c r="J41" s="62">
        <v>0</v>
      </c>
    </row>
    <row r="42" spans="2:10" ht="12.75" customHeight="1" x14ac:dyDescent="0.3">
      <c r="B42" s="168" t="s">
        <v>106</v>
      </c>
      <c r="C42" s="168"/>
      <c r="D42" s="168"/>
      <c r="E42" s="168"/>
      <c r="F42" s="168"/>
      <c r="G42" s="168"/>
      <c r="H42" s="61">
        <v>35</v>
      </c>
      <c r="I42" s="62">
        <v>0</v>
      </c>
      <c r="J42" s="62">
        <v>0</v>
      </c>
    </row>
    <row r="43" spans="2:10" ht="12.75" customHeight="1" x14ac:dyDescent="0.3">
      <c r="B43" s="168" t="s">
        <v>107</v>
      </c>
      <c r="C43" s="168"/>
      <c r="D43" s="168"/>
      <c r="E43" s="168"/>
      <c r="F43" s="168"/>
      <c r="G43" s="168"/>
      <c r="H43" s="61">
        <v>36</v>
      </c>
      <c r="I43" s="62">
        <v>0</v>
      </c>
      <c r="J43" s="62">
        <v>0</v>
      </c>
    </row>
    <row r="44" spans="2:10" ht="12.75" customHeight="1" x14ac:dyDescent="0.3">
      <c r="B44" s="167" t="s">
        <v>108</v>
      </c>
      <c r="C44" s="167"/>
      <c r="D44" s="167"/>
      <c r="E44" s="167"/>
      <c r="F44" s="167"/>
      <c r="G44" s="167"/>
      <c r="H44" s="63">
        <v>37</v>
      </c>
      <c r="I44" s="64">
        <f>I45+I53+I60+I70</f>
        <v>85378351</v>
      </c>
      <c r="J44" s="64">
        <f>J45+J53+J60+J70</f>
        <v>70259508</v>
      </c>
    </row>
    <row r="45" spans="2:10" ht="12.75" customHeight="1" x14ac:dyDescent="0.3">
      <c r="B45" s="169" t="s">
        <v>109</v>
      </c>
      <c r="C45" s="169"/>
      <c r="D45" s="169"/>
      <c r="E45" s="169"/>
      <c r="F45" s="169"/>
      <c r="G45" s="169"/>
      <c r="H45" s="63">
        <v>38</v>
      </c>
      <c r="I45" s="64">
        <f>SUM(I46:I52)</f>
        <v>35039844</v>
      </c>
      <c r="J45" s="64">
        <f>SUM(J46:J52)</f>
        <v>33837177</v>
      </c>
    </row>
    <row r="46" spans="2:10" ht="12.75" customHeight="1" x14ac:dyDescent="0.3">
      <c r="B46" s="168" t="s">
        <v>110</v>
      </c>
      <c r="C46" s="168"/>
      <c r="D46" s="168"/>
      <c r="E46" s="168"/>
      <c r="F46" s="168"/>
      <c r="G46" s="168"/>
      <c r="H46" s="61">
        <v>39</v>
      </c>
      <c r="I46" s="62">
        <v>15602501</v>
      </c>
      <c r="J46" s="62">
        <v>13071865</v>
      </c>
    </row>
    <row r="47" spans="2:10" ht="12.75" customHeight="1" x14ac:dyDescent="0.3">
      <c r="B47" s="168" t="s">
        <v>111</v>
      </c>
      <c r="C47" s="168"/>
      <c r="D47" s="168"/>
      <c r="E47" s="168"/>
      <c r="F47" s="168"/>
      <c r="G47" s="168"/>
      <c r="H47" s="61">
        <v>40</v>
      </c>
      <c r="I47" s="62">
        <v>1361690</v>
      </c>
      <c r="J47" s="62">
        <v>1739611</v>
      </c>
    </row>
    <row r="48" spans="2:10" ht="12.75" customHeight="1" x14ac:dyDescent="0.3">
      <c r="B48" s="168" t="s">
        <v>112</v>
      </c>
      <c r="C48" s="168"/>
      <c r="D48" s="168"/>
      <c r="E48" s="168"/>
      <c r="F48" s="168"/>
      <c r="G48" s="168"/>
      <c r="H48" s="61">
        <v>41</v>
      </c>
      <c r="I48" s="62">
        <v>17148930</v>
      </c>
      <c r="J48" s="62">
        <v>16820778</v>
      </c>
    </row>
    <row r="49" spans="2:10" ht="12.75" customHeight="1" x14ac:dyDescent="0.3">
      <c r="B49" s="168" t="s">
        <v>113</v>
      </c>
      <c r="C49" s="168"/>
      <c r="D49" s="168"/>
      <c r="E49" s="168"/>
      <c r="F49" s="168"/>
      <c r="G49" s="168"/>
      <c r="H49" s="61">
        <v>42</v>
      </c>
      <c r="I49" s="62">
        <v>882979</v>
      </c>
      <c r="J49" s="62">
        <v>2201823</v>
      </c>
    </row>
    <row r="50" spans="2:10" ht="12.75" customHeight="1" x14ac:dyDescent="0.3">
      <c r="B50" s="168" t="s">
        <v>114</v>
      </c>
      <c r="C50" s="168"/>
      <c r="D50" s="168"/>
      <c r="E50" s="168"/>
      <c r="F50" s="168"/>
      <c r="G50" s="168"/>
      <c r="H50" s="61">
        <v>43</v>
      </c>
      <c r="I50" s="62">
        <v>43744</v>
      </c>
      <c r="J50" s="62">
        <v>3100</v>
      </c>
    </row>
    <row r="51" spans="2:10" ht="12.75" customHeight="1" x14ac:dyDescent="0.3">
      <c r="B51" s="168" t="s">
        <v>115</v>
      </c>
      <c r="C51" s="168"/>
      <c r="D51" s="168"/>
      <c r="E51" s="168"/>
      <c r="F51" s="168"/>
      <c r="G51" s="168"/>
      <c r="H51" s="61">
        <v>44</v>
      </c>
      <c r="I51" s="62">
        <v>0</v>
      </c>
      <c r="J51" s="62">
        <v>0</v>
      </c>
    </row>
    <row r="52" spans="2:10" ht="12.75" customHeight="1" x14ac:dyDescent="0.3">
      <c r="B52" s="168" t="s">
        <v>116</v>
      </c>
      <c r="C52" s="168"/>
      <c r="D52" s="168"/>
      <c r="E52" s="168"/>
      <c r="F52" s="168"/>
      <c r="G52" s="168"/>
      <c r="H52" s="61">
        <v>45</v>
      </c>
      <c r="I52" s="62">
        <v>0</v>
      </c>
      <c r="J52" s="62">
        <v>0</v>
      </c>
    </row>
    <row r="53" spans="2:10" ht="12.75" customHeight="1" x14ac:dyDescent="0.3">
      <c r="B53" s="169" t="s">
        <v>117</v>
      </c>
      <c r="C53" s="169"/>
      <c r="D53" s="169"/>
      <c r="E53" s="169"/>
      <c r="F53" s="169"/>
      <c r="G53" s="169"/>
      <c r="H53" s="63">
        <v>46</v>
      </c>
      <c r="I53" s="64">
        <f>SUM(I54:I59)</f>
        <v>41409732</v>
      </c>
      <c r="J53" s="64">
        <f>SUM(J54:J59)</f>
        <v>35625677</v>
      </c>
    </row>
    <row r="54" spans="2:10" ht="12.75" customHeight="1" x14ac:dyDescent="0.3">
      <c r="B54" s="168" t="s">
        <v>118</v>
      </c>
      <c r="C54" s="168"/>
      <c r="D54" s="168"/>
      <c r="E54" s="168"/>
      <c r="F54" s="168"/>
      <c r="G54" s="168"/>
      <c r="H54" s="61">
        <v>47</v>
      </c>
      <c r="I54" s="62">
        <v>0</v>
      </c>
      <c r="J54" s="62">
        <v>0</v>
      </c>
    </row>
    <row r="55" spans="2:10" ht="12.75" customHeight="1" x14ac:dyDescent="0.3">
      <c r="B55" s="168" t="s">
        <v>119</v>
      </c>
      <c r="C55" s="168"/>
      <c r="D55" s="168"/>
      <c r="E55" s="168"/>
      <c r="F55" s="168"/>
      <c r="G55" s="168"/>
      <c r="H55" s="61">
        <v>48</v>
      </c>
      <c r="I55" s="62">
        <v>0</v>
      </c>
      <c r="J55" s="62">
        <v>0</v>
      </c>
    </row>
    <row r="56" spans="2:10" ht="12.75" customHeight="1" x14ac:dyDescent="0.3">
      <c r="B56" s="168" t="s">
        <v>120</v>
      </c>
      <c r="C56" s="168"/>
      <c r="D56" s="168"/>
      <c r="E56" s="168"/>
      <c r="F56" s="168"/>
      <c r="G56" s="168"/>
      <c r="H56" s="61">
        <v>49</v>
      </c>
      <c r="I56" s="62">
        <v>40621839</v>
      </c>
      <c r="J56" s="62">
        <v>34937382</v>
      </c>
    </row>
    <row r="57" spans="2:10" ht="12.75" customHeight="1" x14ac:dyDescent="0.3">
      <c r="B57" s="168" t="s">
        <v>121</v>
      </c>
      <c r="C57" s="168"/>
      <c r="D57" s="168"/>
      <c r="E57" s="168"/>
      <c r="F57" s="168"/>
      <c r="G57" s="168"/>
      <c r="H57" s="61">
        <v>50</v>
      </c>
      <c r="I57" s="62">
        <v>21328</v>
      </c>
      <c r="J57" s="62">
        <v>38277</v>
      </c>
    </row>
    <row r="58" spans="2:10" ht="12.75" customHeight="1" x14ac:dyDescent="0.3">
      <c r="B58" s="168" t="s">
        <v>122</v>
      </c>
      <c r="C58" s="168"/>
      <c r="D58" s="168"/>
      <c r="E58" s="168"/>
      <c r="F58" s="168"/>
      <c r="G58" s="168"/>
      <c r="H58" s="61">
        <v>51</v>
      </c>
      <c r="I58" s="62">
        <v>719016</v>
      </c>
      <c r="J58" s="62">
        <v>579771</v>
      </c>
    </row>
    <row r="59" spans="2:10" ht="12.75" customHeight="1" x14ac:dyDescent="0.3">
      <c r="B59" s="168" t="s">
        <v>123</v>
      </c>
      <c r="C59" s="168"/>
      <c r="D59" s="168"/>
      <c r="E59" s="168"/>
      <c r="F59" s="168"/>
      <c r="G59" s="168"/>
      <c r="H59" s="61">
        <v>52</v>
      </c>
      <c r="I59" s="62">
        <v>47549</v>
      </c>
      <c r="J59" s="62">
        <v>70247</v>
      </c>
    </row>
    <row r="60" spans="2:10" ht="12.75" customHeight="1" x14ac:dyDescent="0.3">
      <c r="B60" s="169" t="s">
        <v>124</v>
      </c>
      <c r="C60" s="169"/>
      <c r="D60" s="169"/>
      <c r="E60" s="169"/>
      <c r="F60" s="169"/>
      <c r="G60" s="169"/>
      <c r="H60" s="63">
        <v>53</v>
      </c>
      <c r="I60" s="64">
        <f>SUM(I61:I69)</f>
        <v>0</v>
      </c>
      <c r="J60" s="64">
        <f>SUM(J61:J69)</f>
        <v>0</v>
      </c>
    </row>
    <row r="61" spans="2:10" ht="12.75" customHeight="1" x14ac:dyDescent="0.3">
      <c r="B61" s="168" t="s">
        <v>92</v>
      </c>
      <c r="C61" s="168"/>
      <c r="D61" s="168"/>
      <c r="E61" s="168"/>
      <c r="F61" s="168"/>
      <c r="G61" s="168"/>
      <c r="H61" s="61">
        <v>54</v>
      </c>
      <c r="I61" s="62">
        <v>0</v>
      </c>
      <c r="J61" s="62">
        <v>0</v>
      </c>
    </row>
    <row r="62" spans="2:10" ht="27.6" customHeight="1" x14ac:dyDescent="0.3">
      <c r="B62" s="168" t="s">
        <v>93</v>
      </c>
      <c r="C62" s="168"/>
      <c r="D62" s="168"/>
      <c r="E62" s="168"/>
      <c r="F62" s="168"/>
      <c r="G62" s="168"/>
      <c r="H62" s="61">
        <v>55</v>
      </c>
      <c r="I62" s="62">
        <v>0</v>
      </c>
      <c r="J62" s="62">
        <v>0</v>
      </c>
    </row>
    <row r="63" spans="2:10" ht="12.75" customHeight="1" x14ac:dyDescent="0.3">
      <c r="B63" s="168" t="s">
        <v>94</v>
      </c>
      <c r="C63" s="168"/>
      <c r="D63" s="168"/>
      <c r="E63" s="168"/>
      <c r="F63" s="168"/>
      <c r="G63" s="168"/>
      <c r="H63" s="61">
        <v>56</v>
      </c>
      <c r="I63" s="62">
        <v>0</v>
      </c>
      <c r="J63" s="62">
        <v>0</v>
      </c>
    </row>
    <row r="64" spans="2:10" ht="25.95" customHeight="1" x14ac:dyDescent="0.3">
      <c r="B64" s="168" t="s">
        <v>125</v>
      </c>
      <c r="C64" s="168"/>
      <c r="D64" s="168"/>
      <c r="E64" s="168"/>
      <c r="F64" s="168"/>
      <c r="G64" s="168"/>
      <c r="H64" s="61">
        <v>57</v>
      </c>
      <c r="I64" s="62">
        <v>0</v>
      </c>
      <c r="J64" s="62">
        <v>0</v>
      </c>
    </row>
    <row r="65" spans="2:10" ht="21.6" customHeight="1" x14ac:dyDescent="0.3">
      <c r="B65" s="168" t="s">
        <v>96</v>
      </c>
      <c r="C65" s="168"/>
      <c r="D65" s="168"/>
      <c r="E65" s="168"/>
      <c r="F65" s="168"/>
      <c r="G65" s="168"/>
      <c r="H65" s="61">
        <v>58</v>
      </c>
      <c r="I65" s="62">
        <v>0</v>
      </c>
      <c r="J65" s="62">
        <v>0</v>
      </c>
    </row>
    <row r="66" spans="2:10" ht="21.6" customHeight="1" x14ac:dyDescent="0.3">
      <c r="B66" s="168" t="s">
        <v>97</v>
      </c>
      <c r="C66" s="168"/>
      <c r="D66" s="168"/>
      <c r="E66" s="168"/>
      <c r="F66" s="168"/>
      <c r="G66" s="168"/>
      <c r="H66" s="61">
        <v>59</v>
      </c>
      <c r="I66" s="62">
        <v>0</v>
      </c>
      <c r="J66" s="62">
        <v>0</v>
      </c>
    </row>
    <row r="67" spans="2:10" ht="12.75" customHeight="1" x14ac:dyDescent="0.3">
      <c r="B67" s="168" t="s">
        <v>98</v>
      </c>
      <c r="C67" s="168"/>
      <c r="D67" s="168"/>
      <c r="E67" s="168"/>
      <c r="F67" s="168"/>
      <c r="G67" s="168"/>
      <c r="H67" s="61">
        <v>60</v>
      </c>
      <c r="I67" s="62">
        <v>0</v>
      </c>
      <c r="J67" s="62">
        <v>0</v>
      </c>
    </row>
    <row r="68" spans="2:10" ht="12.75" customHeight="1" x14ac:dyDescent="0.3">
      <c r="B68" s="168" t="s">
        <v>99</v>
      </c>
      <c r="C68" s="168"/>
      <c r="D68" s="168"/>
      <c r="E68" s="168"/>
      <c r="F68" s="168"/>
      <c r="G68" s="168"/>
      <c r="H68" s="61">
        <v>61</v>
      </c>
      <c r="I68" s="62">
        <v>0</v>
      </c>
      <c r="J68" s="62">
        <v>0</v>
      </c>
    </row>
    <row r="69" spans="2:10" ht="12.75" customHeight="1" x14ac:dyDescent="0.3">
      <c r="B69" s="168" t="s">
        <v>126</v>
      </c>
      <c r="C69" s="168"/>
      <c r="D69" s="168"/>
      <c r="E69" s="168"/>
      <c r="F69" s="168"/>
      <c r="G69" s="168"/>
      <c r="H69" s="61">
        <v>62</v>
      </c>
      <c r="I69" s="62">
        <v>0</v>
      </c>
      <c r="J69" s="62">
        <v>0</v>
      </c>
    </row>
    <row r="70" spans="2:10" ht="12.75" customHeight="1" x14ac:dyDescent="0.3">
      <c r="B70" s="168" t="s">
        <v>127</v>
      </c>
      <c r="C70" s="168"/>
      <c r="D70" s="168"/>
      <c r="E70" s="168"/>
      <c r="F70" s="168"/>
      <c r="G70" s="168"/>
      <c r="H70" s="61">
        <v>63</v>
      </c>
      <c r="I70" s="62">
        <v>8928775</v>
      </c>
      <c r="J70" s="62">
        <v>796654</v>
      </c>
    </row>
    <row r="71" spans="2:10" ht="12.75" customHeight="1" x14ac:dyDescent="0.3">
      <c r="B71" s="166" t="s">
        <v>128</v>
      </c>
      <c r="C71" s="166"/>
      <c r="D71" s="166"/>
      <c r="E71" s="166"/>
      <c r="F71" s="166"/>
      <c r="G71" s="166"/>
      <c r="H71" s="61">
        <v>64</v>
      </c>
      <c r="I71" s="62">
        <v>413734</v>
      </c>
      <c r="J71" s="62">
        <v>469817</v>
      </c>
    </row>
    <row r="72" spans="2:10" ht="12.75" customHeight="1" x14ac:dyDescent="0.3">
      <c r="B72" s="167" t="s">
        <v>129</v>
      </c>
      <c r="C72" s="167"/>
      <c r="D72" s="167"/>
      <c r="E72" s="167"/>
      <c r="F72" s="167"/>
      <c r="G72" s="167"/>
      <c r="H72" s="63">
        <v>65</v>
      </c>
      <c r="I72" s="64">
        <f>I8+I9+I44+I71</f>
        <v>174990236</v>
      </c>
      <c r="J72" s="64">
        <f>J8+J9+J44+J71</f>
        <v>173694964</v>
      </c>
    </row>
    <row r="73" spans="2:10" ht="12.75" customHeight="1" x14ac:dyDescent="0.3">
      <c r="B73" s="166" t="s">
        <v>130</v>
      </c>
      <c r="C73" s="166"/>
      <c r="D73" s="166"/>
      <c r="E73" s="166"/>
      <c r="F73" s="166"/>
      <c r="G73" s="166"/>
      <c r="H73" s="61">
        <v>66</v>
      </c>
      <c r="I73" s="62">
        <v>9068</v>
      </c>
      <c r="J73" s="62">
        <v>9068</v>
      </c>
    </row>
    <row r="74" spans="2:10" x14ac:dyDescent="0.3">
      <c r="B74" s="171" t="s">
        <v>131</v>
      </c>
      <c r="C74" s="172"/>
      <c r="D74" s="172"/>
      <c r="E74" s="172"/>
      <c r="F74" s="172"/>
      <c r="G74" s="172"/>
      <c r="H74" s="172"/>
      <c r="I74" s="172"/>
      <c r="J74" s="172"/>
    </row>
    <row r="75" spans="2:10" ht="24.75" customHeight="1" x14ac:dyDescent="0.3">
      <c r="B75" s="167" t="s">
        <v>132</v>
      </c>
      <c r="C75" s="167"/>
      <c r="D75" s="167"/>
      <c r="E75" s="167"/>
      <c r="F75" s="167"/>
      <c r="G75" s="167"/>
      <c r="H75" s="63">
        <v>67</v>
      </c>
      <c r="I75" s="65">
        <f>I76+I77+I78+I84+I85+I92+I95+I98</f>
        <v>117608054</v>
      </c>
      <c r="J75" s="65">
        <f>J76+J77+J78+J84+J85+J92+J95+J98</f>
        <v>120471196</v>
      </c>
    </row>
    <row r="76" spans="2:10" ht="12.75" customHeight="1" x14ac:dyDescent="0.3">
      <c r="B76" s="168" t="s">
        <v>133</v>
      </c>
      <c r="C76" s="168"/>
      <c r="D76" s="168"/>
      <c r="E76" s="168"/>
      <c r="F76" s="168"/>
      <c r="G76" s="168"/>
      <c r="H76" s="61">
        <v>68</v>
      </c>
      <c r="I76" s="62">
        <v>79560470</v>
      </c>
      <c r="J76" s="62">
        <v>79560470</v>
      </c>
    </row>
    <row r="77" spans="2:10" ht="12.75" customHeight="1" x14ac:dyDescent="0.3">
      <c r="B77" s="168" t="s">
        <v>134</v>
      </c>
      <c r="C77" s="168"/>
      <c r="D77" s="168"/>
      <c r="E77" s="168"/>
      <c r="F77" s="168"/>
      <c r="G77" s="168"/>
      <c r="H77" s="61">
        <v>69</v>
      </c>
      <c r="I77" s="62">
        <v>0</v>
      </c>
      <c r="J77" s="62">
        <v>0</v>
      </c>
    </row>
    <row r="78" spans="2:10" ht="12.75" customHeight="1" x14ac:dyDescent="0.3">
      <c r="B78" s="169" t="s">
        <v>135</v>
      </c>
      <c r="C78" s="169"/>
      <c r="D78" s="169"/>
      <c r="E78" s="169"/>
      <c r="F78" s="169"/>
      <c r="G78" s="169"/>
      <c r="H78" s="63">
        <v>70</v>
      </c>
      <c r="I78" s="65">
        <f>SUM(I79:I83)</f>
        <v>4299981</v>
      </c>
      <c r="J78" s="65">
        <f>SUM(J79:J83)</f>
        <v>4299981</v>
      </c>
    </row>
    <row r="79" spans="2:10" ht="12.75" customHeight="1" x14ac:dyDescent="0.3">
      <c r="B79" s="168" t="s">
        <v>136</v>
      </c>
      <c r="C79" s="168"/>
      <c r="D79" s="168"/>
      <c r="E79" s="168"/>
      <c r="F79" s="168"/>
      <c r="G79" s="168"/>
      <c r="H79" s="61">
        <v>71</v>
      </c>
      <c r="I79" s="62">
        <v>4299981</v>
      </c>
      <c r="J79" s="62">
        <v>4299981</v>
      </c>
    </row>
    <row r="80" spans="2:10" ht="12.75" customHeight="1" x14ac:dyDescent="0.3">
      <c r="B80" s="168" t="s">
        <v>137</v>
      </c>
      <c r="C80" s="168"/>
      <c r="D80" s="168"/>
      <c r="E80" s="168"/>
      <c r="F80" s="168"/>
      <c r="G80" s="168"/>
      <c r="H80" s="61">
        <v>72</v>
      </c>
      <c r="I80" s="62">
        <v>7012907</v>
      </c>
      <c r="J80" s="62">
        <v>7021845</v>
      </c>
    </row>
    <row r="81" spans="2:10" ht="12.75" customHeight="1" x14ac:dyDescent="0.3">
      <c r="B81" s="168" t="s">
        <v>138</v>
      </c>
      <c r="C81" s="168"/>
      <c r="D81" s="168"/>
      <c r="E81" s="168"/>
      <c r="F81" s="168"/>
      <c r="G81" s="168"/>
      <c r="H81" s="61">
        <v>73</v>
      </c>
      <c r="I81" s="62">
        <v>-7012907</v>
      </c>
      <c r="J81" s="62">
        <v>-7021845</v>
      </c>
    </row>
    <row r="82" spans="2:10" ht="12.75" customHeight="1" x14ac:dyDescent="0.3">
      <c r="B82" s="168" t="s">
        <v>139</v>
      </c>
      <c r="C82" s="168"/>
      <c r="D82" s="168"/>
      <c r="E82" s="168"/>
      <c r="F82" s="168"/>
      <c r="G82" s="168"/>
      <c r="H82" s="61">
        <v>74</v>
      </c>
      <c r="I82" s="62">
        <v>0</v>
      </c>
      <c r="J82" s="62">
        <v>0</v>
      </c>
    </row>
    <row r="83" spans="2:10" ht="12.75" customHeight="1" x14ac:dyDescent="0.3">
      <c r="B83" s="168" t="s">
        <v>140</v>
      </c>
      <c r="C83" s="168"/>
      <c r="D83" s="168"/>
      <c r="E83" s="168"/>
      <c r="F83" s="168"/>
      <c r="G83" s="168"/>
      <c r="H83" s="61">
        <v>75</v>
      </c>
      <c r="I83" s="62">
        <v>0</v>
      </c>
      <c r="J83" s="62">
        <v>0</v>
      </c>
    </row>
    <row r="84" spans="2:10" ht="12.75" customHeight="1" x14ac:dyDescent="0.3">
      <c r="B84" s="170" t="s">
        <v>141</v>
      </c>
      <c r="C84" s="170"/>
      <c r="D84" s="170"/>
      <c r="E84" s="170"/>
      <c r="F84" s="170"/>
      <c r="G84" s="170"/>
      <c r="H84" s="66">
        <v>76</v>
      </c>
      <c r="I84" s="67">
        <v>1090126</v>
      </c>
      <c r="J84" s="67">
        <v>1090126</v>
      </c>
    </row>
    <row r="85" spans="2:10" ht="12.75" customHeight="1" x14ac:dyDescent="0.3">
      <c r="B85" s="169" t="s">
        <v>142</v>
      </c>
      <c r="C85" s="169"/>
      <c r="D85" s="169"/>
      <c r="E85" s="169"/>
      <c r="F85" s="169"/>
      <c r="G85" s="169"/>
      <c r="H85" s="63">
        <v>77</v>
      </c>
      <c r="I85" s="64">
        <f>I86+I87+I88+I89+I90+I91</f>
        <v>1491701</v>
      </c>
      <c r="J85" s="64">
        <f>J86+J87+J88+J89+J90+J91</f>
        <v>1491701</v>
      </c>
    </row>
    <row r="86" spans="2:10" ht="25.5" customHeight="1" x14ac:dyDescent="0.3">
      <c r="B86" s="168" t="s">
        <v>143</v>
      </c>
      <c r="C86" s="168"/>
      <c r="D86" s="168"/>
      <c r="E86" s="168"/>
      <c r="F86" s="168"/>
      <c r="G86" s="168"/>
      <c r="H86" s="61">
        <v>78</v>
      </c>
      <c r="I86" s="62">
        <v>1491701</v>
      </c>
      <c r="J86" s="62">
        <v>1491701</v>
      </c>
    </row>
    <row r="87" spans="2:10" ht="12.75" customHeight="1" x14ac:dyDescent="0.3">
      <c r="B87" s="168" t="s">
        <v>144</v>
      </c>
      <c r="C87" s="168"/>
      <c r="D87" s="168"/>
      <c r="E87" s="168"/>
      <c r="F87" s="168"/>
      <c r="G87" s="168"/>
      <c r="H87" s="61">
        <v>79</v>
      </c>
      <c r="I87" s="62">
        <v>0</v>
      </c>
      <c r="J87" s="62">
        <v>0</v>
      </c>
    </row>
    <row r="88" spans="2:10" ht="12.75" customHeight="1" x14ac:dyDescent="0.3">
      <c r="B88" s="168" t="s">
        <v>145</v>
      </c>
      <c r="C88" s="168"/>
      <c r="D88" s="168"/>
      <c r="E88" s="168"/>
      <c r="F88" s="168"/>
      <c r="G88" s="168"/>
      <c r="H88" s="61">
        <v>80</v>
      </c>
      <c r="I88" s="62">
        <v>0</v>
      </c>
      <c r="J88" s="62">
        <v>0</v>
      </c>
    </row>
    <row r="89" spans="2:10" ht="12.75" customHeight="1" x14ac:dyDescent="0.3">
      <c r="B89" s="168" t="s">
        <v>146</v>
      </c>
      <c r="C89" s="168"/>
      <c r="D89" s="168"/>
      <c r="E89" s="168"/>
      <c r="F89" s="168"/>
      <c r="G89" s="168"/>
      <c r="H89" s="61">
        <v>81</v>
      </c>
      <c r="I89" s="62">
        <v>0</v>
      </c>
      <c r="J89" s="62">
        <v>0</v>
      </c>
    </row>
    <row r="90" spans="2:10" ht="26.25" customHeight="1" x14ac:dyDescent="0.3">
      <c r="B90" s="168" t="s">
        <v>147</v>
      </c>
      <c r="C90" s="168"/>
      <c r="D90" s="168"/>
      <c r="E90" s="168"/>
      <c r="F90" s="168"/>
      <c r="G90" s="168"/>
      <c r="H90" s="61">
        <v>82</v>
      </c>
      <c r="I90" s="62">
        <v>0</v>
      </c>
      <c r="J90" s="62">
        <v>0</v>
      </c>
    </row>
    <row r="91" spans="2:10" x14ac:dyDescent="0.3">
      <c r="B91" s="168" t="s">
        <v>148</v>
      </c>
      <c r="C91" s="168"/>
      <c r="D91" s="168"/>
      <c r="E91" s="168"/>
      <c r="F91" s="168"/>
      <c r="G91" s="168"/>
      <c r="H91" s="61">
        <v>83</v>
      </c>
      <c r="I91" s="62">
        <v>0</v>
      </c>
      <c r="J91" s="62">
        <v>0</v>
      </c>
    </row>
    <row r="92" spans="2:10" ht="12.75" customHeight="1" x14ac:dyDescent="0.3">
      <c r="B92" s="169" t="s">
        <v>149</v>
      </c>
      <c r="C92" s="169"/>
      <c r="D92" s="169"/>
      <c r="E92" s="169"/>
      <c r="F92" s="169"/>
      <c r="G92" s="169"/>
      <c r="H92" s="63">
        <v>84</v>
      </c>
      <c r="I92" s="64">
        <f>I93-I94</f>
        <v>24700749</v>
      </c>
      <c r="J92" s="64">
        <f>J93-J94</f>
        <v>31156838</v>
      </c>
    </row>
    <row r="93" spans="2:10" ht="12.75" customHeight="1" x14ac:dyDescent="0.3">
      <c r="B93" s="168" t="s">
        <v>150</v>
      </c>
      <c r="C93" s="168"/>
      <c r="D93" s="168"/>
      <c r="E93" s="168"/>
      <c r="F93" s="168"/>
      <c r="G93" s="168"/>
      <c r="H93" s="61">
        <v>85</v>
      </c>
      <c r="I93" s="62">
        <v>24700749</v>
      </c>
      <c r="J93" s="62">
        <v>31156838</v>
      </c>
    </row>
    <row r="94" spans="2:10" ht="12.75" customHeight="1" x14ac:dyDescent="0.3">
      <c r="B94" s="168" t="s">
        <v>151</v>
      </c>
      <c r="C94" s="168"/>
      <c r="D94" s="168"/>
      <c r="E94" s="168"/>
      <c r="F94" s="168"/>
      <c r="G94" s="168"/>
      <c r="H94" s="61">
        <v>86</v>
      </c>
      <c r="I94" s="62">
        <v>0</v>
      </c>
      <c r="J94" s="62">
        <v>0</v>
      </c>
    </row>
    <row r="95" spans="2:10" ht="12.75" customHeight="1" x14ac:dyDescent="0.3">
      <c r="B95" s="169" t="s">
        <v>152</v>
      </c>
      <c r="C95" s="169"/>
      <c r="D95" s="169"/>
      <c r="E95" s="169"/>
      <c r="F95" s="169"/>
      <c r="G95" s="169"/>
      <c r="H95" s="63">
        <v>87</v>
      </c>
      <c r="I95" s="64">
        <f>I96-I97</f>
        <v>6465027</v>
      </c>
      <c r="J95" s="64">
        <f>J96-J97</f>
        <v>2872080</v>
      </c>
    </row>
    <row r="96" spans="2:10" ht="12.75" customHeight="1" x14ac:dyDescent="0.3">
      <c r="B96" s="168" t="s">
        <v>153</v>
      </c>
      <c r="C96" s="168"/>
      <c r="D96" s="168"/>
      <c r="E96" s="168"/>
      <c r="F96" s="168"/>
      <c r="G96" s="168"/>
      <c r="H96" s="61">
        <v>88</v>
      </c>
      <c r="I96" s="62">
        <v>6465027</v>
      </c>
      <c r="J96" s="62">
        <v>2872080</v>
      </c>
    </row>
    <row r="97" spans="2:10" ht="12.75" customHeight="1" x14ac:dyDescent="0.3">
      <c r="B97" s="168" t="s">
        <v>154</v>
      </c>
      <c r="C97" s="168"/>
      <c r="D97" s="168"/>
      <c r="E97" s="168"/>
      <c r="F97" s="168"/>
      <c r="G97" s="168"/>
      <c r="H97" s="61">
        <v>89</v>
      </c>
      <c r="I97" s="62">
        <v>0</v>
      </c>
      <c r="J97" s="62">
        <v>0</v>
      </c>
    </row>
    <row r="98" spans="2:10" ht="12.75" customHeight="1" x14ac:dyDescent="0.3">
      <c r="B98" s="168" t="s">
        <v>155</v>
      </c>
      <c r="C98" s="168"/>
      <c r="D98" s="168"/>
      <c r="E98" s="168"/>
      <c r="F98" s="168"/>
      <c r="G98" s="168"/>
      <c r="H98" s="61">
        <v>90</v>
      </c>
      <c r="I98" s="62">
        <v>0</v>
      </c>
      <c r="J98" s="62">
        <v>0</v>
      </c>
    </row>
    <row r="99" spans="2:10" ht="12.75" customHeight="1" x14ac:dyDescent="0.3">
      <c r="B99" s="167" t="s">
        <v>156</v>
      </c>
      <c r="C99" s="167"/>
      <c r="D99" s="167"/>
      <c r="E99" s="167"/>
      <c r="F99" s="167"/>
      <c r="G99" s="167"/>
      <c r="H99" s="63">
        <v>91</v>
      </c>
      <c r="I99" s="64">
        <f>SUM(I100:I105)</f>
        <v>2802735</v>
      </c>
      <c r="J99" s="64">
        <f>SUM(J100:J105)</f>
        <v>2446817</v>
      </c>
    </row>
    <row r="100" spans="2:10" ht="12.75" customHeight="1" x14ac:dyDescent="0.3">
      <c r="B100" s="168" t="s">
        <v>157</v>
      </c>
      <c r="C100" s="168"/>
      <c r="D100" s="168"/>
      <c r="E100" s="168"/>
      <c r="F100" s="168"/>
      <c r="G100" s="168"/>
      <c r="H100" s="61">
        <v>92</v>
      </c>
      <c r="I100" s="62">
        <v>2802735</v>
      </c>
      <c r="J100" s="62">
        <v>2446817</v>
      </c>
    </row>
    <row r="101" spans="2:10" ht="12.75" customHeight="1" x14ac:dyDescent="0.3">
      <c r="B101" s="168" t="s">
        <v>158</v>
      </c>
      <c r="C101" s="168"/>
      <c r="D101" s="168"/>
      <c r="E101" s="168"/>
      <c r="F101" s="168"/>
      <c r="G101" s="168"/>
      <c r="H101" s="61">
        <v>93</v>
      </c>
      <c r="I101" s="62">
        <v>0</v>
      </c>
      <c r="J101" s="62">
        <v>0</v>
      </c>
    </row>
    <row r="102" spans="2:10" ht="12.75" customHeight="1" x14ac:dyDescent="0.3">
      <c r="B102" s="168" t="s">
        <v>159</v>
      </c>
      <c r="C102" s="168"/>
      <c r="D102" s="168"/>
      <c r="E102" s="168"/>
      <c r="F102" s="168"/>
      <c r="G102" s="168"/>
      <c r="H102" s="61">
        <v>94</v>
      </c>
      <c r="I102" s="62">
        <v>0</v>
      </c>
      <c r="J102" s="62">
        <v>0</v>
      </c>
    </row>
    <row r="103" spans="2:10" ht="12.75" customHeight="1" x14ac:dyDescent="0.3">
      <c r="B103" s="168" t="s">
        <v>160</v>
      </c>
      <c r="C103" s="168"/>
      <c r="D103" s="168"/>
      <c r="E103" s="168"/>
      <c r="F103" s="168"/>
      <c r="G103" s="168"/>
      <c r="H103" s="61">
        <v>95</v>
      </c>
      <c r="I103" s="62">
        <v>0</v>
      </c>
      <c r="J103" s="62">
        <v>0</v>
      </c>
    </row>
    <row r="104" spans="2:10" ht="12.75" customHeight="1" x14ac:dyDescent="0.3">
      <c r="B104" s="168" t="s">
        <v>161</v>
      </c>
      <c r="C104" s="168"/>
      <c r="D104" s="168"/>
      <c r="E104" s="168"/>
      <c r="F104" s="168"/>
      <c r="G104" s="168"/>
      <c r="H104" s="61">
        <v>96</v>
      </c>
      <c r="I104" s="62">
        <v>0</v>
      </c>
      <c r="J104" s="62">
        <v>0</v>
      </c>
    </row>
    <row r="105" spans="2:10" ht="12.75" customHeight="1" x14ac:dyDescent="0.3">
      <c r="B105" s="168" t="s">
        <v>162</v>
      </c>
      <c r="C105" s="168"/>
      <c r="D105" s="168"/>
      <c r="E105" s="168"/>
      <c r="F105" s="168"/>
      <c r="G105" s="168"/>
      <c r="H105" s="61">
        <v>97</v>
      </c>
      <c r="I105" s="62">
        <v>0</v>
      </c>
      <c r="J105" s="62">
        <v>0</v>
      </c>
    </row>
    <row r="106" spans="2:10" ht="12.75" customHeight="1" x14ac:dyDescent="0.3">
      <c r="B106" s="167" t="s">
        <v>163</v>
      </c>
      <c r="C106" s="167"/>
      <c r="D106" s="167"/>
      <c r="E106" s="167"/>
      <c r="F106" s="167"/>
      <c r="G106" s="167"/>
      <c r="H106" s="63">
        <v>98</v>
      </c>
      <c r="I106" s="64">
        <f>SUM(I107:I117)</f>
        <v>10407938</v>
      </c>
      <c r="J106" s="64">
        <f>SUM(J107:J117)</f>
        <v>10507676</v>
      </c>
    </row>
    <row r="107" spans="2:10" ht="12.75" customHeight="1" x14ac:dyDescent="0.3">
      <c r="B107" s="168" t="s">
        <v>164</v>
      </c>
      <c r="C107" s="168"/>
      <c r="D107" s="168"/>
      <c r="E107" s="168"/>
      <c r="F107" s="168"/>
      <c r="G107" s="168"/>
      <c r="H107" s="61">
        <v>99</v>
      </c>
      <c r="I107" s="62">
        <v>0</v>
      </c>
      <c r="J107" s="62">
        <v>0</v>
      </c>
    </row>
    <row r="108" spans="2:10" ht="24.6" customHeight="1" x14ac:dyDescent="0.3">
      <c r="B108" s="168" t="s">
        <v>165</v>
      </c>
      <c r="C108" s="168"/>
      <c r="D108" s="168"/>
      <c r="E108" s="168"/>
      <c r="F108" s="168"/>
      <c r="G108" s="168"/>
      <c r="H108" s="61">
        <v>100</v>
      </c>
      <c r="I108" s="62">
        <v>0</v>
      </c>
      <c r="J108" s="62">
        <v>0</v>
      </c>
    </row>
    <row r="109" spans="2:10" ht="12.75" customHeight="1" x14ac:dyDescent="0.3">
      <c r="B109" s="168" t="s">
        <v>166</v>
      </c>
      <c r="C109" s="168"/>
      <c r="D109" s="168"/>
      <c r="E109" s="168"/>
      <c r="F109" s="168"/>
      <c r="G109" s="168"/>
      <c r="H109" s="61">
        <v>101</v>
      </c>
      <c r="I109" s="62">
        <v>0</v>
      </c>
      <c r="J109" s="62">
        <v>0</v>
      </c>
    </row>
    <row r="110" spans="2:10" ht="21.6" customHeight="1" x14ac:dyDescent="0.3">
      <c r="B110" s="168" t="s">
        <v>167</v>
      </c>
      <c r="C110" s="168"/>
      <c r="D110" s="168"/>
      <c r="E110" s="168"/>
      <c r="F110" s="168"/>
      <c r="G110" s="168"/>
      <c r="H110" s="61">
        <v>102</v>
      </c>
      <c r="I110" s="62">
        <v>0</v>
      </c>
      <c r="J110" s="62">
        <v>0</v>
      </c>
    </row>
    <row r="111" spans="2:10" ht="12.75" customHeight="1" x14ac:dyDescent="0.3">
      <c r="B111" s="168" t="s">
        <v>168</v>
      </c>
      <c r="C111" s="168"/>
      <c r="D111" s="168"/>
      <c r="E111" s="168"/>
      <c r="F111" s="168"/>
      <c r="G111" s="168"/>
      <c r="H111" s="61">
        <v>103</v>
      </c>
      <c r="I111" s="62">
        <v>22486</v>
      </c>
      <c r="J111" s="62">
        <v>22484</v>
      </c>
    </row>
    <row r="112" spans="2:10" ht="12.75" customHeight="1" x14ac:dyDescent="0.3">
      <c r="B112" s="168" t="s">
        <v>169</v>
      </c>
      <c r="C112" s="168"/>
      <c r="D112" s="168"/>
      <c r="E112" s="168"/>
      <c r="F112" s="168"/>
      <c r="G112" s="168"/>
      <c r="H112" s="61">
        <v>104</v>
      </c>
      <c r="I112" s="62">
        <v>9263862</v>
      </c>
      <c r="J112" s="62">
        <v>9323504</v>
      </c>
    </row>
    <row r="113" spans="2:10" ht="12.75" customHeight="1" x14ac:dyDescent="0.3">
      <c r="B113" s="168" t="s">
        <v>170</v>
      </c>
      <c r="C113" s="168"/>
      <c r="D113" s="168"/>
      <c r="E113" s="168"/>
      <c r="F113" s="168"/>
      <c r="G113" s="168"/>
      <c r="H113" s="61">
        <v>105</v>
      </c>
      <c r="I113" s="62">
        <v>0</v>
      </c>
      <c r="J113" s="62">
        <v>0</v>
      </c>
    </row>
    <row r="114" spans="2:10" ht="12.75" customHeight="1" x14ac:dyDescent="0.3">
      <c r="B114" s="168" t="s">
        <v>171</v>
      </c>
      <c r="C114" s="168"/>
      <c r="D114" s="168"/>
      <c r="E114" s="168"/>
      <c r="F114" s="168"/>
      <c r="G114" s="168"/>
      <c r="H114" s="61">
        <v>106</v>
      </c>
      <c r="I114" s="62">
        <v>0</v>
      </c>
      <c r="J114" s="62">
        <v>0</v>
      </c>
    </row>
    <row r="115" spans="2:10" ht="12.75" customHeight="1" x14ac:dyDescent="0.3">
      <c r="B115" s="168" t="s">
        <v>172</v>
      </c>
      <c r="C115" s="168"/>
      <c r="D115" s="168"/>
      <c r="E115" s="168"/>
      <c r="F115" s="168"/>
      <c r="G115" s="168"/>
      <c r="H115" s="61">
        <v>107</v>
      </c>
      <c r="I115" s="62">
        <v>0</v>
      </c>
      <c r="J115" s="62">
        <v>0</v>
      </c>
    </row>
    <row r="116" spans="2:10" ht="12.75" customHeight="1" x14ac:dyDescent="0.3">
      <c r="B116" s="168" t="s">
        <v>173</v>
      </c>
      <c r="C116" s="168"/>
      <c r="D116" s="168"/>
      <c r="E116" s="168"/>
      <c r="F116" s="168"/>
      <c r="G116" s="168"/>
      <c r="H116" s="61">
        <v>108</v>
      </c>
      <c r="I116" s="62">
        <v>5068</v>
      </c>
      <c r="J116" s="62">
        <v>30075</v>
      </c>
    </row>
    <row r="117" spans="2:10" ht="12.75" customHeight="1" x14ac:dyDescent="0.3">
      <c r="B117" s="168" t="s">
        <v>174</v>
      </c>
      <c r="C117" s="168"/>
      <c r="D117" s="168"/>
      <c r="E117" s="168"/>
      <c r="F117" s="168"/>
      <c r="G117" s="168"/>
      <c r="H117" s="61">
        <v>109</v>
      </c>
      <c r="I117" s="62">
        <v>1116522</v>
      </c>
      <c r="J117" s="62">
        <v>1131613</v>
      </c>
    </row>
    <row r="118" spans="2:10" ht="12.75" customHeight="1" x14ac:dyDescent="0.3">
      <c r="B118" s="167" t="s">
        <v>175</v>
      </c>
      <c r="C118" s="167"/>
      <c r="D118" s="167"/>
      <c r="E118" s="167"/>
      <c r="F118" s="167"/>
      <c r="G118" s="167"/>
      <c r="H118" s="63">
        <v>110</v>
      </c>
      <c r="I118" s="64">
        <f>SUM(I119:I132)</f>
        <v>42858554</v>
      </c>
      <c r="J118" s="64">
        <f>SUM(J119:J132)</f>
        <v>38810344</v>
      </c>
    </row>
    <row r="119" spans="2:10" ht="12.75" customHeight="1" x14ac:dyDescent="0.3">
      <c r="B119" s="168" t="s">
        <v>164</v>
      </c>
      <c r="C119" s="168"/>
      <c r="D119" s="168"/>
      <c r="E119" s="168"/>
      <c r="F119" s="168"/>
      <c r="G119" s="168"/>
      <c r="H119" s="61">
        <v>111</v>
      </c>
      <c r="I119" s="62">
        <v>0</v>
      </c>
      <c r="J119" s="62">
        <v>0</v>
      </c>
    </row>
    <row r="120" spans="2:10" ht="22.2" customHeight="1" x14ac:dyDescent="0.3">
      <c r="B120" s="168" t="s">
        <v>165</v>
      </c>
      <c r="C120" s="168"/>
      <c r="D120" s="168"/>
      <c r="E120" s="168"/>
      <c r="F120" s="168"/>
      <c r="G120" s="168"/>
      <c r="H120" s="61">
        <v>112</v>
      </c>
      <c r="I120" s="62">
        <v>0</v>
      </c>
      <c r="J120" s="62">
        <v>0</v>
      </c>
    </row>
    <row r="121" spans="2:10" ht="12.75" customHeight="1" x14ac:dyDescent="0.3">
      <c r="B121" s="168" t="s">
        <v>166</v>
      </c>
      <c r="C121" s="168"/>
      <c r="D121" s="168"/>
      <c r="E121" s="168"/>
      <c r="F121" s="168"/>
      <c r="G121" s="168"/>
      <c r="H121" s="61">
        <v>113</v>
      </c>
      <c r="I121" s="62">
        <v>0</v>
      </c>
      <c r="J121" s="62">
        <v>0</v>
      </c>
    </row>
    <row r="122" spans="2:10" ht="23.4" customHeight="1" x14ac:dyDescent="0.3">
      <c r="B122" s="168" t="s">
        <v>167</v>
      </c>
      <c r="C122" s="168"/>
      <c r="D122" s="168"/>
      <c r="E122" s="168"/>
      <c r="F122" s="168"/>
      <c r="G122" s="168"/>
      <c r="H122" s="61">
        <v>114</v>
      </c>
      <c r="I122" s="62">
        <v>0</v>
      </c>
      <c r="J122" s="62">
        <v>0</v>
      </c>
    </row>
    <row r="123" spans="2:10" ht="12.75" customHeight="1" x14ac:dyDescent="0.3">
      <c r="B123" s="168" t="s">
        <v>168</v>
      </c>
      <c r="C123" s="168"/>
      <c r="D123" s="168"/>
      <c r="E123" s="168"/>
      <c r="F123" s="168"/>
      <c r="G123" s="168"/>
      <c r="H123" s="61">
        <v>115</v>
      </c>
      <c r="I123" s="62">
        <v>32535</v>
      </c>
      <c r="J123" s="62">
        <v>32535</v>
      </c>
    </row>
    <row r="124" spans="2:10" ht="12.75" customHeight="1" x14ac:dyDescent="0.3">
      <c r="B124" s="168" t="s">
        <v>169</v>
      </c>
      <c r="C124" s="168"/>
      <c r="D124" s="168"/>
      <c r="E124" s="168"/>
      <c r="F124" s="168"/>
      <c r="G124" s="168"/>
      <c r="H124" s="61">
        <v>116</v>
      </c>
      <c r="I124" s="62">
        <v>14797378</v>
      </c>
      <c r="J124" s="62">
        <v>11172950</v>
      </c>
    </row>
    <row r="125" spans="2:10" ht="12.75" customHeight="1" x14ac:dyDescent="0.3">
      <c r="B125" s="168" t="s">
        <v>170</v>
      </c>
      <c r="C125" s="168"/>
      <c r="D125" s="168"/>
      <c r="E125" s="168"/>
      <c r="F125" s="168"/>
      <c r="G125" s="168"/>
      <c r="H125" s="61">
        <v>117</v>
      </c>
      <c r="I125" s="62">
        <v>544570</v>
      </c>
      <c r="J125" s="62">
        <v>642584</v>
      </c>
    </row>
    <row r="126" spans="2:10" ht="12.75" customHeight="1" x14ac:dyDescent="0.3">
      <c r="B126" s="168" t="s">
        <v>171</v>
      </c>
      <c r="C126" s="168"/>
      <c r="D126" s="168"/>
      <c r="E126" s="168"/>
      <c r="F126" s="168"/>
      <c r="G126" s="168"/>
      <c r="H126" s="61">
        <v>118</v>
      </c>
      <c r="I126" s="62">
        <v>23064959</v>
      </c>
      <c r="J126" s="62">
        <v>17412737</v>
      </c>
    </row>
    <row r="127" spans="2:10" x14ac:dyDescent="0.3">
      <c r="B127" s="168" t="s">
        <v>172</v>
      </c>
      <c r="C127" s="168"/>
      <c r="D127" s="168"/>
      <c r="E127" s="168"/>
      <c r="F127" s="168"/>
      <c r="G127" s="168"/>
      <c r="H127" s="61">
        <v>119</v>
      </c>
      <c r="I127" s="62">
        <v>0</v>
      </c>
      <c r="J127" s="62">
        <v>0</v>
      </c>
    </row>
    <row r="128" spans="2:10" x14ac:dyDescent="0.3">
      <c r="B128" s="168" t="s">
        <v>176</v>
      </c>
      <c r="C128" s="168"/>
      <c r="D128" s="168"/>
      <c r="E128" s="168"/>
      <c r="F128" s="168"/>
      <c r="G128" s="168"/>
      <c r="H128" s="61">
        <v>120</v>
      </c>
      <c r="I128" s="62">
        <v>2351623</v>
      </c>
      <c r="J128" s="62">
        <v>2615805</v>
      </c>
    </row>
    <row r="129" spans="2:10" x14ac:dyDescent="0.3">
      <c r="B129" s="168" t="s">
        <v>177</v>
      </c>
      <c r="C129" s="168"/>
      <c r="D129" s="168"/>
      <c r="E129" s="168"/>
      <c r="F129" s="168"/>
      <c r="G129" s="168"/>
      <c r="H129" s="61">
        <v>121</v>
      </c>
      <c r="I129" s="62">
        <v>1678686</v>
      </c>
      <c r="J129" s="62">
        <v>2816227</v>
      </c>
    </row>
    <row r="130" spans="2:10" x14ac:dyDescent="0.3">
      <c r="B130" s="168" t="s">
        <v>178</v>
      </c>
      <c r="C130" s="168"/>
      <c r="D130" s="168"/>
      <c r="E130" s="168"/>
      <c r="F130" s="168"/>
      <c r="G130" s="168"/>
      <c r="H130" s="61">
        <v>122</v>
      </c>
      <c r="I130" s="62">
        <v>156178</v>
      </c>
      <c r="J130" s="62">
        <v>153676</v>
      </c>
    </row>
    <row r="131" spans="2:10" x14ac:dyDescent="0.3">
      <c r="B131" s="168" t="s">
        <v>179</v>
      </c>
      <c r="C131" s="168"/>
      <c r="D131" s="168"/>
      <c r="E131" s="168"/>
      <c r="F131" s="168"/>
      <c r="G131" s="168"/>
      <c r="H131" s="61">
        <v>123</v>
      </c>
      <c r="I131" s="62">
        <v>0</v>
      </c>
      <c r="J131" s="62">
        <v>0</v>
      </c>
    </row>
    <row r="132" spans="2:10" x14ac:dyDescent="0.3">
      <c r="B132" s="168" t="s">
        <v>180</v>
      </c>
      <c r="C132" s="168"/>
      <c r="D132" s="168"/>
      <c r="E132" s="168"/>
      <c r="F132" s="168"/>
      <c r="G132" s="168"/>
      <c r="H132" s="61">
        <v>124</v>
      </c>
      <c r="I132" s="62">
        <v>232625</v>
      </c>
      <c r="J132" s="62">
        <v>3963830</v>
      </c>
    </row>
    <row r="133" spans="2:10" ht="22.2" customHeight="1" x14ac:dyDescent="0.3">
      <c r="B133" s="166" t="s">
        <v>181</v>
      </c>
      <c r="C133" s="166"/>
      <c r="D133" s="166"/>
      <c r="E133" s="166"/>
      <c r="F133" s="166"/>
      <c r="G133" s="166"/>
      <c r="H133" s="61">
        <v>125</v>
      </c>
      <c r="I133" s="62">
        <v>1312955</v>
      </c>
      <c r="J133" s="62">
        <v>1458931</v>
      </c>
    </row>
    <row r="134" spans="2:10" ht="12.75" customHeight="1" x14ac:dyDescent="0.3">
      <c r="B134" s="167" t="s">
        <v>182</v>
      </c>
      <c r="C134" s="167"/>
      <c r="D134" s="167"/>
      <c r="E134" s="167"/>
      <c r="F134" s="167"/>
      <c r="G134" s="167"/>
      <c r="H134" s="63">
        <v>126</v>
      </c>
      <c r="I134" s="64">
        <f>I75+I99+I106+I118+I133</f>
        <v>174990236</v>
      </c>
      <c r="J134" s="64">
        <f>J75+J99+J106+J118+J133</f>
        <v>173694964</v>
      </c>
    </row>
    <row r="135" spans="2:10" x14ac:dyDescent="0.3">
      <c r="B135" s="166" t="s">
        <v>183</v>
      </c>
      <c r="C135" s="166"/>
      <c r="D135" s="166"/>
      <c r="E135" s="166"/>
      <c r="F135" s="166"/>
      <c r="G135" s="166"/>
      <c r="H135" s="61">
        <v>127</v>
      </c>
      <c r="I135" s="62">
        <v>9068</v>
      </c>
      <c r="J135" s="62">
        <v>9068</v>
      </c>
    </row>
  </sheetData>
  <mergeCells count="135">
    <mergeCell ref="B1:J1"/>
    <mergeCell ref="B2:J2"/>
    <mergeCell ref="B3:J3"/>
    <mergeCell ref="B4:J4"/>
    <mergeCell ref="B5:G5"/>
    <mergeCell ref="B6:G6"/>
    <mergeCell ref="B13:G13"/>
    <mergeCell ref="B14:G14"/>
    <mergeCell ref="B15:G15"/>
    <mergeCell ref="B16:G16"/>
    <mergeCell ref="B17:G17"/>
    <mergeCell ref="B18:G18"/>
    <mergeCell ref="B7:J7"/>
    <mergeCell ref="B8:G8"/>
    <mergeCell ref="B9:G9"/>
    <mergeCell ref="B10:G10"/>
    <mergeCell ref="B11:G11"/>
    <mergeCell ref="B12:G12"/>
    <mergeCell ref="B25:G25"/>
    <mergeCell ref="B26:G26"/>
    <mergeCell ref="B27:G27"/>
    <mergeCell ref="B28:G28"/>
    <mergeCell ref="B29:G29"/>
    <mergeCell ref="B30:G30"/>
    <mergeCell ref="B19:G19"/>
    <mergeCell ref="B20:G20"/>
    <mergeCell ref="B21:G21"/>
    <mergeCell ref="B22:G22"/>
    <mergeCell ref="B23:G23"/>
    <mergeCell ref="B24:G24"/>
    <mergeCell ref="B37:G37"/>
    <mergeCell ref="B38:G38"/>
    <mergeCell ref="B39:G39"/>
    <mergeCell ref="B40:G40"/>
    <mergeCell ref="B41:G41"/>
    <mergeCell ref="B42:G42"/>
    <mergeCell ref="B31:G31"/>
    <mergeCell ref="B32:G32"/>
    <mergeCell ref="B33:G33"/>
    <mergeCell ref="B34:G34"/>
    <mergeCell ref="B35:G35"/>
    <mergeCell ref="B36:G36"/>
    <mergeCell ref="B49:G49"/>
    <mergeCell ref="B50:G50"/>
    <mergeCell ref="B51:G51"/>
    <mergeCell ref="B52:G52"/>
    <mergeCell ref="B53:G53"/>
    <mergeCell ref="B54:G54"/>
    <mergeCell ref="B43:G43"/>
    <mergeCell ref="B44:G44"/>
    <mergeCell ref="B45:G45"/>
    <mergeCell ref="B46:G46"/>
    <mergeCell ref="B47:G47"/>
    <mergeCell ref="B48:G48"/>
    <mergeCell ref="B61:G61"/>
    <mergeCell ref="B62:G62"/>
    <mergeCell ref="B63:G63"/>
    <mergeCell ref="B64:G64"/>
    <mergeCell ref="B65:G65"/>
    <mergeCell ref="B66:G66"/>
    <mergeCell ref="B55:G55"/>
    <mergeCell ref="B56:G56"/>
    <mergeCell ref="B57:G57"/>
    <mergeCell ref="B58:G58"/>
    <mergeCell ref="B59:G59"/>
    <mergeCell ref="B60:G60"/>
    <mergeCell ref="B73:G73"/>
    <mergeCell ref="B74:J74"/>
    <mergeCell ref="B75:G75"/>
    <mergeCell ref="B76:G76"/>
    <mergeCell ref="B77:G77"/>
    <mergeCell ref="B78:G78"/>
    <mergeCell ref="B67:G67"/>
    <mergeCell ref="B68:G68"/>
    <mergeCell ref="B69:G69"/>
    <mergeCell ref="B70:G70"/>
    <mergeCell ref="B71:G71"/>
    <mergeCell ref="B72:G72"/>
    <mergeCell ref="B85:G85"/>
    <mergeCell ref="B86:G86"/>
    <mergeCell ref="B87:G87"/>
    <mergeCell ref="B88:G88"/>
    <mergeCell ref="B89:G89"/>
    <mergeCell ref="B90:G90"/>
    <mergeCell ref="B79:G79"/>
    <mergeCell ref="B80:G80"/>
    <mergeCell ref="B81:G81"/>
    <mergeCell ref="B82:G82"/>
    <mergeCell ref="B83:G83"/>
    <mergeCell ref="B84:G84"/>
    <mergeCell ref="B97:G97"/>
    <mergeCell ref="B98:G98"/>
    <mergeCell ref="B99:G99"/>
    <mergeCell ref="B100:G100"/>
    <mergeCell ref="B101:G101"/>
    <mergeCell ref="B102:G102"/>
    <mergeCell ref="B91:G91"/>
    <mergeCell ref="B92:G92"/>
    <mergeCell ref="B93:G93"/>
    <mergeCell ref="B94:G94"/>
    <mergeCell ref="B95:G95"/>
    <mergeCell ref="B96:G96"/>
    <mergeCell ref="B109:G109"/>
    <mergeCell ref="B110:G110"/>
    <mergeCell ref="B111:G111"/>
    <mergeCell ref="B112:G112"/>
    <mergeCell ref="B113:G113"/>
    <mergeCell ref="B114:G114"/>
    <mergeCell ref="B103:G103"/>
    <mergeCell ref="B104:G104"/>
    <mergeCell ref="B105:G105"/>
    <mergeCell ref="B106:G106"/>
    <mergeCell ref="B107:G107"/>
    <mergeCell ref="B108:G108"/>
    <mergeCell ref="B121:G121"/>
    <mergeCell ref="B122:G122"/>
    <mergeCell ref="B123:G123"/>
    <mergeCell ref="B124:G124"/>
    <mergeCell ref="B125:G125"/>
    <mergeCell ref="B126:G126"/>
    <mergeCell ref="B115:G115"/>
    <mergeCell ref="B116:G116"/>
    <mergeCell ref="B117:G117"/>
    <mergeCell ref="B118:G118"/>
    <mergeCell ref="B119:G119"/>
    <mergeCell ref="B120:G120"/>
    <mergeCell ref="B133:G133"/>
    <mergeCell ref="B134:G134"/>
    <mergeCell ref="B135:G135"/>
    <mergeCell ref="B127:G127"/>
    <mergeCell ref="B128:G128"/>
    <mergeCell ref="B129:G129"/>
    <mergeCell ref="B130:G130"/>
    <mergeCell ref="B131:G131"/>
    <mergeCell ref="B132:G132"/>
  </mergeCells>
  <dataValidations count="5">
    <dataValidation type="whole" operator="notEqual" allowBlank="1" showInputMessage="1" showErrorMessage="1" errorTitle="Pogrešan unos" error="Mogu se unijeti samo cjelobrojne vrijednosti." sqref="LWC983008:LWD983008 JE65537:JF65538 TA65537:TB65538 ACW65537:ACX65538 AMS65537:AMT65538 AWO65537:AWP65538 BGK65537:BGL65538 BQG65537:BQH65538 CAC65537:CAD65538 CJY65537:CJZ65538 CTU65537:CTV65538 DDQ65537:DDR65538 DNM65537:DNN65538 DXI65537:DXJ65538 EHE65537:EHF65538 ERA65537:ERB65538 FAW65537:FAX65538 FKS65537:FKT65538 FUO65537:FUP65538 GEK65537:GEL65538 GOG65537:GOH65538 GYC65537:GYD65538 HHY65537:HHZ65538 HRU65537:HRV65538 IBQ65537:IBR65538 ILM65537:ILN65538 IVI65537:IVJ65538 JFE65537:JFF65538 JPA65537:JPB65538 JYW65537:JYX65538 KIS65537:KIT65538 KSO65537:KSP65538 LCK65537:LCL65538 LMG65537:LMH65538 LWC65537:LWD65538 MFY65537:MFZ65538 MPU65537:MPV65538 MZQ65537:MZR65538 NJM65537:NJN65538 NTI65537:NTJ65538 ODE65537:ODF65538 ONA65537:ONB65538 OWW65537:OWX65538 PGS65537:PGT65538 PQO65537:PQP65538 QAK65537:QAL65538 QKG65537:QKH65538 QUC65537:QUD65538 RDY65537:RDZ65538 RNU65537:RNV65538 RXQ65537:RXR65538 SHM65537:SHN65538 SRI65537:SRJ65538 TBE65537:TBF65538 TLA65537:TLB65538 TUW65537:TUX65538 UES65537:UET65538 UOO65537:UOP65538 UYK65537:UYL65538 VIG65537:VIH65538 VSC65537:VSD65538 WBY65537:WBZ65538 WLU65537:WLV65538 WVQ65537:WVR65538 MFY983008:MFZ983008 JE131073:JF131074 TA131073:TB131074 ACW131073:ACX131074 AMS131073:AMT131074 AWO131073:AWP131074 BGK131073:BGL131074 BQG131073:BQH131074 CAC131073:CAD131074 CJY131073:CJZ131074 CTU131073:CTV131074 DDQ131073:DDR131074 DNM131073:DNN131074 DXI131073:DXJ131074 EHE131073:EHF131074 ERA131073:ERB131074 FAW131073:FAX131074 FKS131073:FKT131074 FUO131073:FUP131074 GEK131073:GEL131074 GOG131073:GOH131074 GYC131073:GYD131074 HHY131073:HHZ131074 HRU131073:HRV131074 IBQ131073:IBR131074 ILM131073:ILN131074 IVI131073:IVJ131074 JFE131073:JFF131074 JPA131073:JPB131074 JYW131073:JYX131074 KIS131073:KIT131074 KSO131073:KSP131074 LCK131073:LCL131074 LMG131073:LMH131074 LWC131073:LWD131074 MFY131073:MFZ131074 MPU131073:MPV131074 MZQ131073:MZR131074 NJM131073:NJN131074 NTI131073:NTJ131074 ODE131073:ODF131074 ONA131073:ONB131074 OWW131073:OWX131074 PGS131073:PGT131074 PQO131073:PQP131074 QAK131073:QAL131074 QKG131073:QKH131074 QUC131073:QUD131074 RDY131073:RDZ131074 RNU131073:RNV131074 RXQ131073:RXR131074 SHM131073:SHN131074 SRI131073:SRJ131074 TBE131073:TBF131074 TLA131073:TLB131074 TUW131073:TUX131074 UES131073:UET131074 UOO131073:UOP131074 UYK131073:UYL131074 VIG131073:VIH131074 VSC131073:VSD131074 WBY131073:WBZ131074 WLU131073:WLV131074 WVQ131073:WVR131074 MPU983008:MPV983008 JE196609:JF196610 TA196609:TB196610 ACW196609:ACX196610 AMS196609:AMT196610 AWO196609:AWP196610 BGK196609:BGL196610 BQG196609:BQH196610 CAC196609:CAD196610 CJY196609:CJZ196610 CTU196609:CTV196610 DDQ196609:DDR196610 DNM196609:DNN196610 DXI196609:DXJ196610 EHE196609:EHF196610 ERA196609:ERB196610 FAW196609:FAX196610 FKS196609:FKT196610 FUO196609:FUP196610 GEK196609:GEL196610 GOG196609:GOH196610 GYC196609:GYD196610 HHY196609:HHZ196610 HRU196609:HRV196610 IBQ196609:IBR196610 ILM196609:ILN196610 IVI196609:IVJ196610 JFE196609:JFF196610 JPA196609:JPB196610 JYW196609:JYX196610 KIS196609:KIT196610 KSO196609:KSP196610 LCK196609:LCL196610 LMG196609:LMH196610 LWC196609:LWD196610 MFY196609:MFZ196610 MPU196609:MPV196610 MZQ196609:MZR196610 NJM196609:NJN196610 NTI196609:NTJ196610 ODE196609:ODF196610 ONA196609:ONB196610 OWW196609:OWX196610 PGS196609:PGT196610 PQO196609:PQP196610 QAK196609:QAL196610 QKG196609:QKH196610 QUC196609:QUD196610 RDY196609:RDZ196610 RNU196609:RNV196610 RXQ196609:RXR196610 SHM196609:SHN196610 SRI196609:SRJ196610 TBE196609:TBF196610 TLA196609:TLB196610 TUW196609:TUX196610 UES196609:UET196610 UOO196609:UOP196610 UYK196609:UYL196610 VIG196609:VIH196610 VSC196609:VSD196610 WBY196609:WBZ196610 WLU196609:WLV196610 WVQ196609:WVR196610 MZQ983008:MZR983008 JE262145:JF262146 TA262145:TB262146 ACW262145:ACX262146 AMS262145:AMT262146 AWO262145:AWP262146 BGK262145:BGL262146 BQG262145:BQH262146 CAC262145:CAD262146 CJY262145:CJZ262146 CTU262145:CTV262146 DDQ262145:DDR262146 DNM262145:DNN262146 DXI262145:DXJ262146 EHE262145:EHF262146 ERA262145:ERB262146 FAW262145:FAX262146 FKS262145:FKT262146 FUO262145:FUP262146 GEK262145:GEL262146 GOG262145:GOH262146 GYC262145:GYD262146 HHY262145:HHZ262146 HRU262145:HRV262146 IBQ262145:IBR262146 ILM262145:ILN262146 IVI262145:IVJ262146 JFE262145:JFF262146 JPA262145:JPB262146 JYW262145:JYX262146 KIS262145:KIT262146 KSO262145:KSP262146 LCK262145:LCL262146 LMG262145:LMH262146 LWC262145:LWD262146 MFY262145:MFZ262146 MPU262145:MPV262146 MZQ262145:MZR262146 NJM262145:NJN262146 NTI262145:NTJ262146 ODE262145:ODF262146 ONA262145:ONB262146 OWW262145:OWX262146 PGS262145:PGT262146 PQO262145:PQP262146 QAK262145:QAL262146 QKG262145:QKH262146 QUC262145:QUD262146 RDY262145:RDZ262146 RNU262145:RNV262146 RXQ262145:RXR262146 SHM262145:SHN262146 SRI262145:SRJ262146 TBE262145:TBF262146 TLA262145:TLB262146 TUW262145:TUX262146 UES262145:UET262146 UOO262145:UOP262146 UYK262145:UYL262146 VIG262145:VIH262146 VSC262145:VSD262146 WBY262145:WBZ262146 WLU262145:WLV262146 WVQ262145:WVR262146 NJM983008:NJN983008 JE327681:JF327682 TA327681:TB327682 ACW327681:ACX327682 AMS327681:AMT327682 AWO327681:AWP327682 BGK327681:BGL327682 BQG327681:BQH327682 CAC327681:CAD327682 CJY327681:CJZ327682 CTU327681:CTV327682 DDQ327681:DDR327682 DNM327681:DNN327682 DXI327681:DXJ327682 EHE327681:EHF327682 ERA327681:ERB327682 FAW327681:FAX327682 FKS327681:FKT327682 FUO327681:FUP327682 GEK327681:GEL327682 GOG327681:GOH327682 GYC327681:GYD327682 HHY327681:HHZ327682 HRU327681:HRV327682 IBQ327681:IBR327682 ILM327681:ILN327682 IVI327681:IVJ327682 JFE327681:JFF327682 JPA327681:JPB327682 JYW327681:JYX327682 KIS327681:KIT327682 KSO327681:KSP327682 LCK327681:LCL327682 LMG327681:LMH327682 LWC327681:LWD327682 MFY327681:MFZ327682 MPU327681:MPV327682 MZQ327681:MZR327682 NJM327681:NJN327682 NTI327681:NTJ327682 ODE327681:ODF327682 ONA327681:ONB327682 OWW327681:OWX327682 PGS327681:PGT327682 PQO327681:PQP327682 QAK327681:QAL327682 QKG327681:QKH327682 QUC327681:QUD327682 RDY327681:RDZ327682 RNU327681:RNV327682 RXQ327681:RXR327682 SHM327681:SHN327682 SRI327681:SRJ327682 TBE327681:TBF327682 TLA327681:TLB327682 TUW327681:TUX327682 UES327681:UET327682 UOO327681:UOP327682 UYK327681:UYL327682 VIG327681:VIH327682 VSC327681:VSD327682 WBY327681:WBZ327682 WLU327681:WLV327682 WVQ327681:WVR327682 NTI983008:NTJ983008 JE393217:JF393218 TA393217:TB393218 ACW393217:ACX393218 AMS393217:AMT393218 AWO393217:AWP393218 BGK393217:BGL393218 BQG393217:BQH393218 CAC393217:CAD393218 CJY393217:CJZ393218 CTU393217:CTV393218 DDQ393217:DDR393218 DNM393217:DNN393218 DXI393217:DXJ393218 EHE393217:EHF393218 ERA393217:ERB393218 FAW393217:FAX393218 FKS393217:FKT393218 FUO393217:FUP393218 GEK393217:GEL393218 GOG393217:GOH393218 GYC393217:GYD393218 HHY393217:HHZ393218 HRU393217:HRV393218 IBQ393217:IBR393218 ILM393217:ILN393218 IVI393217:IVJ393218 JFE393217:JFF393218 JPA393217:JPB393218 JYW393217:JYX393218 KIS393217:KIT393218 KSO393217:KSP393218 LCK393217:LCL393218 LMG393217:LMH393218 LWC393217:LWD393218 MFY393217:MFZ393218 MPU393217:MPV393218 MZQ393217:MZR393218 NJM393217:NJN393218 NTI393217:NTJ393218 ODE393217:ODF393218 ONA393217:ONB393218 OWW393217:OWX393218 PGS393217:PGT393218 PQO393217:PQP393218 QAK393217:QAL393218 QKG393217:QKH393218 QUC393217:QUD393218 RDY393217:RDZ393218 RNU393217:RNV393218 RXQ393217:RXR393218 SHM393217:SHN393218 SRI393217:SRJ393218 TBE393217:TBF393218 TLA393217:TLB393218 TUW393217:TUX393218 UES393217:UET393218 UOO393217:UOP393218 UYK393217:UYL393218 VIG393217:VIH393218 VSC393217:VSD393218 WBY393217:WBZ393218 WLU393217:WLV393218 WVQ393217:WVR393218 ODE983008:ODF983008 JE458753:JF458754 TA458753:TB458754 ACW458753:ACX458754 AMS458753:AMT458754 AWO458753:AWP458754 BGK458753:BGL458754 BQG458753:BQH458754 CAC458753:CAD458754 CJY458753:CJZ458754 CTU458753:CTV458754 DDQ458753:DDR458754 DNM458753:DNN458754 DXI458753:DXJ458754 EHE458753:EHF458754 ERA458753:ERB458754 FAW458753:FAX458754 FKS458753:FKT458754 FUO458753:FUP458754 GEK458753:GEL458754 GOG458753:GOH458754 GYC458753:GYD458754 HHY458753:HHZ458754 HRU458753:HRV458754 IBQ458753:IBR458754 ILM458753:ILN458754 IVI458753:IVJ458754 JFE458753:JFF458754 JPA458753:JPB458754 JYW458753:JYX458754 KIS458753:KIT458754 KSO458753:KSP458754 LCK458753:LCL458754 LMG458753:LMH458754 LWC458753:LWD458754 MFY458753:MFZ458754 MPU458753:MPV458754 MZQ458753:MZR458754 NJM458753:NJN458754 NTI458753:NTJ458754 ODE458753:ODF458754 ONA458753:ONB458754 OWW458753:OWX458754 PGS458753:PGT458754 PQO458753:PQP458754 QAK458753:QAL458754 QKG458753:QKH458754 QUC458753:QUD458754 RDY458753:RDZ458754 RNU458753:RNV458754 RXQ458753:RXR458754 SHM458753:SHN458754 SRI458753:SRJ458754 TBE458753:TBF458754 TLA458753:TLB458754 TUW458753:TUX458754 UES458753:UET458754 UOO458753:UOP458754 UYK458753:UYL458754 VIG458753:VIH458754 VSC458753:VSD458754 WBY458753:WBZ458754 WLU458753:WLV458754 WVQ458753:WVR458754 ONA983008:ONB983008 JE524289:JF524290 TA524289:TB524290 ACW524289:ACX524290 AMS524289:AMT524290 AWO524289:AWP524290 BGK524289:BGL524290 BQG524289:BQH524290 CAC524289:CAD524290 CJY524289:CJZ524290 CTU524289:CTV524290 DDQ524289:DDR524290 DNM524289:DNN524290 DXI524289:DXJ524290 EHE524289:EHF524290 ERA524289:ERB524290 FAW524289:FAX524290 FKS524289:FKT524290 FUO524289:FUP524290 GEK524289:GEL524290 GOG524289:GOH524290 GYC524289:GYD524290 HHY524289:HHZ524290 HRU524289:HRV524290 IBQ524289:IBR524290 ILM524289:ILN524290 IVI524289:IVJ524290 JFE524289:JFF524290 JPA524289:JPB524290 JYW524289:JYX524290 KIS524289:KIT524290 KSO524289:KSP524290 LCK524289:LCL524290 LMG524289:LMH524290 LWC524289:LWD524290 MFY524289:MFZ524290 MPU524289:MPV524290 MZQ524289:MZR524290 NJM524289:NJN524290 NTI524289:NTJ524290 ODE524289:ODF524290 ONA524289:ONB524290 OWW524289:OWX524290 PGS524289:PGT524290 PQO524289:PQP524290 QAK524289:QAL524290 QKG524289:QKH524290 QUC524289:QUD524290 RDY524289:RDZ524290 RNU524289:RNV524290 RXQ524289:RXR524290 SHM524289:SHN524290 SRI524289:SRJ524290 TBE524289:TBF524290 TLA524289:TLB524290 TUW524289:TUX524290 UES524289:UET524290 UOO524289:UOP524290 UYK524289:UYL524290 VIG524289:VIH524290 VSC524289:VSD524290 WBY524289:WBZ524290 WLU524289:WLV524290 WVQ524289:WVR524290 OWW983008:OWX983008 JE589825:JF589826 TA589825:TB589826 ACW589825:ACX589826 AMS589825:AMT589826 AWO589825:AWP589826 BGK589825:BGL589826 BQG589825:BQH589826 CAC589825:CAD589826 CJY589825:CJZ589826 CTU589825:CTV589826 DDQ589825:DDR589826 DNM589825:DNN589826 DXI589825:DXJ589826 EHE589825:EHF589826 ERA589825:ERB589826 FAW589825:FAX589826 FKS589825:FKT589826 FUO589825:FUP589826 GEK589825:GEL589826 GOG589825:GOH589826 GYC589825:GYD589826 HHY589825:HHZ589826 HRU589825:HRV589826 IBQ589825:IBR589826 ILM589825:ILN589826 IVI589825:IVJ589826 JFE589825:JFF589826 JPA589825:JPB589826 JYW589825:JYX589826 KIS589825:KIT589826 KSO589825:KSP589826 LCK589825:LCL589826 LMG589825:LMH589826 LWC589825:LWD589826 MFY589825:MFZ589826 MPU589825:MPV589826 MZQ589825:MZR589826 NJM589825:NJN589826 NTI589825:NTJ589826 ODE589825:ODF589826 ONA589825:ONB589826 OWW589825:OWX589826 PGS589825:PGT589826 PQO589825:PQP589826 QAK589825:QAL589826 QKG589825:QKH589826 QUC589825:QUD589826 RDY589825:RDZ589826 RNU589825:RNV589826 RXQ589825:RXR589826 SHM589825:SHN589826 SRI589825:SRJ589826 TBE589825:TBF589826 TLA589825:TLB589826 TUW589825:TUX589826 UES589825:UET589826 UOO589825:UOP589826 UYK589825:UYL589826 VIG589825:VIH589826 VSC589825:VSD589826 WBY589825:WBZ589826 WLU589825:WLV589826 WVQ589825:WVR589826 PGS983008:PGT983008 JE655361:JF655362 TA655361:TB655362 ACW655361:ACX655362 AMS655361:AMT655362 AWO655361:AWP655362 BGK655361:BGL655362 BQG655361:BQH655362 CAC655361:CAD655362 CJY655361:CJZ655362 CTU655361:CTV655362 DDQ655361:DDR655362 DNM655361:DNN655362 DXI655361:DXJ655362 EHE655361:EHF655362 ERA655361:ERB655362 FAW655361:FAX655362 FKS655361:FKT655362 FUO655361:FUP655362 GEK655361:GEL655362 GOG655361:GOH655362 GYC655361:GYD655362 HHY655361:HHZ655362 HRU655361:HRV655362 IBQ655361:IBR655362 ILM655361:ILN655362 IVI655361:IVJ655362 JFE655361:JFF655362 JPA655361:JPB655362 JYW655361:JYX655362 KIS655361:KIT655362 KSO655361:KSP655362 LCK655361:LCL655362 LMG655361:LMH655362 LWC655361:LWD655362 MFY655361:MFZ655362 MPU655361:MPV655362 MZQ655361:MZR655362 NJM655361:NJN655362 NTI655361:NTJ655362 ODE655361:ODF655362 ONA655361:ONB655362 OWW655361:OWX655362 PGS655361:PGT655362 PQO655361:PQP655362 QAK655361:QAL655362 QKG655361:QKH655362 QUC655361:QUD655362 RDY655361:RDZ655362 RNU655361:RNV655362 RXQ655361:RXR655362 SHM655361:SHN655362 SRI655361:SRJ655362 TBE655361:TBF655362 TLA655361:TLB655362 TUW655361:TUX655362 UES655361:UET655362 UOO655361:UOP655362 UYK655361:UYL655362 VIG655361:VIH655362 VSC655361:VSD655362 WBY655361:WBZ655362 WLU655361:WLV655362 WVQ655361:WVR655362 PQO983008:PQP983008 JE720897:JF720898 TA720897:TB720898 ACW720897:ACX720898 AMS720897:AMT720898 AWO720897:AWP720898 BGK720897:BGL720898 BQG720897:BQH720898 CAC720897:CAD720898 CJY720897:CJZ720898 CTU720897:CTV720898 DDQ720897:DDR720898 DNM720897:DNN720898 DXI720897:DXJ720898 EHE720897:EHF720898 ERA720897:ERB720898 FAW720897:FAX720898 FKS720897:FKT720898 FUO720897:FUP720898 GEK720897:GEL720898 GOG720897:GOH720898 GYC720897:GYD720898 HHY720897:HHZ720898 HRU720897:HRV720898 IBQ720897:IBR720898 ILM720897:ILN720898 IVI720897:IVJ720898 JFE720897:JFF720898 JPA720897:JPB720898 JYW720897:JYX720898 KIS720897:KIT720898 KSO720897:KSP720898 LCK720897:LCL720898 LMG720897:LMH720898 LWC720897:LWD720898 MFY720897:MFZ720898 MPU720897:MPV720898 MZQ720897:MZR720898 NJM720897:NJN720898 NTI720897:NTJ720898 ODE720897:ODF720898 ONA720897:ONB720898 OWW720897:OWX720898 PGS720897:PGT720898 PQO720897:PQP720898 QAK720897:QAL720898 QKG720897:QKH720898 QUC720897:QUD720898 RDY720897:RDZ720898 RNU720897:RNV720898 RXQ720897:RXR720898 SHM720897:SHN720898 SRI720897:SRJ720898 TBE720897:TBF720898 TLA720897:TLB720898 TUW720897:TUX720898 UES720897:UET720898 UOO720897:UOP720898 UYK720897:UYL720898 VIG720897:VIH720898 VSC720897:VSD720898 WBY720897:WBZ720898 WLU720897:WLV720898 WVQ720897:WVR720898 QAK983008:QAL983008 JE786433:JF786434 TA786433:TB786434 ACW786433:ACX786434 AMS786433:AMT786434 AWO786433:AWP786434 BGK786433:BGL786434 BQG786433:BQH786434 CAC786433:CAD786434 CJY786433:CJZ786434 CTU786433:CTV786434 DDQ786433:DDR786434 DNM786433:DNN786434 DXI786433:DXJ786434 EHE786433:EHF786434 ERA786433:ERB786434 FAW786433:FAX786434 FKS786433:FKT786434 FUO786433:FUP786434 GEK786433:GEL786434 GOG786433:GOH786434 GYC786433:GYD786434 HHY786433:HHZ786434 HRU786433:HRV786434 IBQ786433:IBR786434 ILM786433:ILN786434 IVI786433:IVJ786434 JFE786433:JFF786434 JPA786433:JPB786434 JYW786433:JYX786434 KIS786433:KIT786434 KSO786433:KSP786434 LCK786433:LCL786434 LMG786433:LMH786434 LWC786433:LWD786434 MFY786433:MFZ786434 MPU786433:MPV786434 MZQ786433:MZR786434 NJM786433:NJN786434 NTI786433:NTJ786434 ODE786433:ODF786434 ONA786433:ONB786434 OWW786433:OWX786434 PGS786433:PGT786434 PQO786433:PQP786434 QAK786433:QAL786434 QKG786433:QKH786434 QUC786433:QUD786434 RDY786433:RDZ786434 RNU786433:RNV786434 RXQ786433:RXR786434 SHM786433:SHN786434 SRI786433:SRJ786434 TBE786433:TBF786434 TLA786433:TLB786434 TUW786433:TUX786434 UES786433:UET786434 UOO786433:UOP786434 UYK786433:UYL786434 VIG786433:VIH786434 VSC786433:VSD786434 WBY786433:WBZ786434 WLU786433:WLV786434 WVQ786433:WVR786434 QKG983008:QKH983008 JE851969:JF851970 TA851969:TB851970 ACW851969:ACX851970 AMS851969:AMT851970 AWO851969:AWP851970 BGK851969:BGL851970 BQG851969:BQH851970 CAC851969:CAD851970 CJY851969:CJZ851970 CTU851969:CTV851970 DDQ851969:DDR851970 DNM851969:DNN851970 DXI851969:DXJ851970 EHE851969:EHF851970 ERA851969:ERB851970 FAW851969:FAX851970 FKS851969:FKT851970 FUO851969:FUP851970 GEK851969:GEL851970 GOG851969:GOH851970 GYC851969:GYD851970 HHY851969:HHZ851970 HRU851969:HRV851970 IBQ851969:IBR851970 ILM851969:ILN851970 IVI851969:IVJ851970 JFE851969:JFF851970 JPA851969:JPB851970 JYW851969:JYX851970 KIS851969:KIT851970 KSO851969:KSP851970 LCK851969:LCL851970 LMG851969:LMH851970 LWC851969:LWD851970 MFY851969:MFZ851970 MPU851969:MPV851970 MZQ851969:MZR851970 NJM851969:NJN851970 NTI851969:NTJ851970 ODE851969:ODF851970 ONA851969:ONB851970 OWW851969:OWX851970 PGS851969:PGT851970 PQO851969:PQP851970 QAK851969:QAL851970 QKG851969:QKH851970 QUC851969:QUD851970 RDY851969:RDZ851970 RNU851969:RNV851970 RXQ851969:RXR851970 SHM851969:SHN851970 SRI851969:SRJ851970 TBE851969:TBF851970 TLA851969:TLB851970 TUW851969:TUX851970 UES851969:UET851970 UOO851969:UOP851970 UYK851969:UYL851970 VIG851969:VIH851970 VSC851969:VSD851970 WBY851969:WBZ851970 WLU851969:WLV851970 WVQ851969:WVR851970 QUC983008:QUD983008 JE917505:JF917506 TA917505:TB917506 ACW917505:ACX917506 AMS917505:AMT917506 AWO917505:AWP917506 BGK917505:BGL917506 BQG917505:BQH917506 CAC917505:CAD917506 CJY917505:CJZ917506 CTU917505:CTV917506 DDQ917505:DDR917506 DNM917505:DNN917506 DXI917505:DXJ917506 EHE917505:EHF917506 ERA917505:ERB917506 FAW917505:FAX917506 FKS917505:FKT917506 FUO917505:FUP917506 GEK917505:GEL917506 GOG917505:GOH917506 GYC917505:GYD917506 HHY917505:HHZ917506 HRU917505:HRV917506 IBQ917505:IBR917506 ILM917505:ILN917506 IVI917505:IVJ917506 JFE917505:JFF917506 JPA917505:JPB917506 JYW917505:JYX917506 KIS917505:KIT917506 KSO917505:KSP917506 LCK917505:LCL917506 LMG917505:LMH917506 LWC917505:LWD917506 MFY917505:MFZ917506 MPU917505:MPV917506 MZQ917505:MZR917506 NJM917505:NJN917506 NTI917505:NTJ917506 ODE917505:ODF917506 ONA917505:ONB917506 OWW917505:OWX917506 PGS917505:PGT917506 PQO917505:PQP917506 QAK917505:QAL917506 QKG917505:QKH917506 QUC917505:QUD917506 RDY917505:RDZ917506 RNU917505:RNV917506 RXQ917505:RXR917506 SHM917505:SHN917506 SRI917505:SRJ917506 TBE917505:TBF917506 TLA917505:TLB917506 TUW917505:TUX917506 UES917505:UET917506 UOO917505:UOP917506 UYK917505:UYL917506 VIG917505:VIH917506 VSC917505:VSD917506 WBY917505:WBZ917506 WLU917505:WLV917506 WVQ917505:WVR917506 RDY983008:RDZ983008 JE983041:JF983042 TA983041:TB983042 ACW983041:ACX983042 AMS983041:AMT983042 AWO983041:AWP983042 BGK983041:BGL983042 BQG983041:BQH983042 CAC983041:CAD983042 CJY983041:CJZ983042 CTU983041:CTV983042 DDQ983041:DDR983042 DNM983041:DNN983042 DXI983041:DXJ983042 EHE983041:EHF983042 ERA983041:ERB983042 FAW983041:FAX983042 FKS983041:FKT983042 FUO983041:FUP983042 GEK983041:GEL983042 GOG983041:GOH983042 GYC983041:GYD983042 HHY983041:HHZ983042 HRU983041:HRV983042 IBQ983041:IBR983042 ILM983041:ILN983042 IVI983041:IVJ983042 JFE983041:JFF983042 JPA983041:JPB983042 JYW983041:JYX983042 KIS983041:KIT983042 KSO983041:KSP983042 LCK983041:LCL983042 LMG983041:LMH983042 LWC983041:LWD983042 MFY983041:MFZ983042 MPU983041:MPV983042 MZQ983041:MZR983042 NJM983041:NJN983042 NTI983041:NTJ983042 ODE983041:ODF983042 ONA983041:ONB983042 OWW983041:OWX983042 PGS983041:PGT983042 PQO983041:PQP983042 QAK983041:QAL983042 QKG983041:QKH983042 QUC983041:QUD983042 RDY983041:RDZ983042 RNU983041:RNV983042 RXQ983041:RXR983042 SHM983041:SHN983042 SRI983041:SRJ983042 TBE983041:TBF983042 TLA983041:TLB983042 TUW983041:TUX983042 UES983041:UET983042 UOO983041:UOP983042 UYK983041:UYL983042 VIG983041:VIH983042 VSC983041:VSD983042 WBY983041:WBZ983042 WLU983041:WLV983042 WVQ983041:WVR983042 RNU983008:RNV983008 JE65504:JF65504 TA65504:TB65504 ACW65504:ACX65504 AMS65504:AMT65504 AWO65504:AWP65504 BGK65504:BGL65504 BQG65504:BQH65504 CAC65504:CAD65504 CJY65504:CJZ65504 CTU65504:CTV65504 DDQ65504:DDR65504 DNM65504:DNN65504 DXI65504:DXJ65504 EHE65504:EHF65504 ERA65504:ERB65504 FAW65504:FAX65504 FKS65504:FKT65504 FUO65504:FUP65504 GEK65504:GEL65504 GOG65504:GOH65504 GYC65504:GYD65504 HHY65504:HHZ65504 HRU65504:HRV65504 IBQ65504:IBR65504 ILM65504:ILN65504 IVI65504:IVJ65504 JFE65504:JFF65504 JPA65504:JPB65504 JYW65504:JYX65504 KIS65504:KIT65504 KSO65504:KSP65504 LCK65504:LCL65504 LMG65504:LMH65504 LWC65504:LWD65504 MFY65504:MFZ65504 MPU65504:MPV65504 MZQ65504:MZR65504 NJM65504:NJN65504 NTI65504:NTJ65504 ODE65504:ODF65504 ONA65504:ONB65504 OWW65504:OWX65504 PGS65504:PGT65504 PQO65504:PQP65504 QAK65504:QAL65504 QKG65504:QKH65504 QUC65504:QUD65504 RDY65504:RDZ65504 RNU65504:RNV65504 RXQ65504:RXR65504 SHM65504:SHN65504 SRI65504:SRJ65504 TBE65504:TBF65504 TLA65504:TLB65504 TUW65504:TUX65504 UES65504:UET65504 UOO65504:UOP65504 UYK65504:UYL65504 VIG65504:VIH65504 VSC65504:VSD65504 WBY65504:WBZ65504 WLU65504:WLV65504 WVQ65504:WVR65504 RXQ983008:RXR983008 JE131040:JF131040 TA131040:TB131040 ACW131040:ACX131040 AMS131040:AMT131040 AWO131040:AWP131040 BGK131040:BGL131040 BQG131040:BQH131040 CAC131040:CAD131040 CJY131040:CJZ131040 CTU131040:CTV131040 DDQ131040:DDR131040 DNM131040:DNN131040 DXI131040:DXJ131040 EHE131040:EHF131040 ERA131040:ERB131040 FAW131040:FAX131040 FKS131040:FKT131040 FUO131040:FUP131040 GEK131040:GEL131040 GOG131040:GOH131040 GYC131040:GYD131040 HHY131040:HHZ131040 HRU131040:HRV131040 IBQ131040:IBR131040 ILM131040:ILN131040 IVI131040:IVJ131040 JFE131040:JFF131040 JPA131040:JPB131040 JYW131040:JYX131040 KIS131040:KIT131040 KSO131040:KSP131040 LCK131040:LCL131040 LMG131040:LMH131040 LWC131040:LWD131040 MFY131040:MFZ131040 MPU131040:MPV131040 MZQ131040:MZR131040 NJM131040:NJN131040 NTI131040:NTJ131040 ODE131040:ODF131040 ONA131040:ONB131040 OWW131040:OWX131040 PGS131040:PGT131040 PQO131040:PQP131040 QAK131040:QAL131040 QKG131040:QKH131040 QUC131040:QUD131040 RDY131040:RDZ131040 RNU131040:RNV131040 RXQ131040:RXR131040 SHM131040:SHN131040 SRI131040:SRJ131040 TBE131040:TBF131040 TLA131040:TLB131040 TUW131040:TUX131040 UES131040:UET131040 UOO131040:UOP131040 UYK131040:UYL131040 VIG131040:VIH131040 VSC131040:VSD131040 WBY131040:WBZ131040 WLU131040:WLV131040 WVQ131040:WVR131040 SHM983008:SHN983008 JE196576:JF196576 TA196576:TB196576 ACW196576:ACX196576 AMS196576:AMT196576 AWO196576:AWP196576 BGK196576:BGL196576 BQG196576:BQH196576 CAC196576:CAD196576 CJY196576:CJZ196576 CTU196576:CTV196576 DDQ196576:DDR196576 DNM196576:DNN196576 DXI196576:DXJ196576 EHE196576:EHF196576 ERA196576:ERB196576 FAW196576:FAX196576 FKS196576:FKT196576 FUO196576:FUP196576 GEK196576:GEL196576 GOG196576:GOH196576 GYC196576:GYD196576 HHY196576:HHZ196576 HRU196576:HRV196576 IBQ196576:IBR196576 ILM196576:ILN196576 IVI196576:IVJ196576 JFE196576:JFF196576 JPA196576:JPB196576 JYW196576:JYX196576 KIS196576:KIT196576 KSO196576:KSP196576 LCK196576:LCL196576 LMG196576:LMH196576 LWC196576:LWD196576 MFY196576:MFZ196576 MPU196576:MPV196576 MZQ196576:MZR196576 NJM196576:NJN196576 NTI196576:NTJ196576 ODE196576:ODF196576 ONA196576:ONB196576 OWW196576:OWX196576 PGS196576:PGT196576 PQO196576:PQP196576 QAK196576:QAL196576 QKG196576:QKH196576 QUC196576:QUD196576 RDY196576:RDZ196576 RNU196576:RNV196576 RXQ196576:RXR196576 SHM196576:SHN196576 SRI196576:SRJ196576 TBE196576:TBF196576 TLA196576:TLB196576 TUW196576:TUX196576 UES196576:UET196576 UOO196576:UOP196576 UYK196576:UYL196576 VIG196576:VIH196576 VSC196576:VSD196576 WBY196576:WBZ196576 WLU196576:WLV196576 WVQ196576:WVR196576 SRI983008:SRJ983008 JE262112:JF262112 TA262112:TB262112 ACW262112:ACX262112 AMS262112:AMT262112 AWO262112:AWP262112 BGK262112:BGL262112 BQG262112:BQH262112 CAC262112:CAD262112 CJY262112:CJZ262112 CTU262112:CTV262112 DDQ262112:DDR262112 DNM262112:DNN262112 DXI262112:DXJ262112 EHE262112:EHF262112 ERA262112:ERB262112 FAW262112:FAX262112 FKS262112:FKT262112 FUO262112:FUP262112 GEK262112:GEL262112 GOG262112:GOH262112 GYC262112:GYD262112 HHY262112:HHZ262112 HRU262112:HRV262112 IBQ262112:IBR262112 ILM262112:ILN262112 IVI262112:IVJ262112 JFE262112:JFF262112 JPA262112:JPB262112 JYW262112:JYX262112 KIS262112:KIT262112 KSO262112:KSP262112 LCK262112:LCL262112 LMG262112:LMH262112 LWC262112:LWD262112 MFY262112:MFZ262112 MPU262112:MPV262112 MZQ262112:MZR262112 NJM262112:NJN262112 NTI262112:NTJ262112 ODE262112:ODF262112 ONA262112:ONB262112 OWW262112:OWX262112 PGS262112:PGT262112 PQO262112:PQP262112 QAK262112:QAL262112 QKG262112:QKH262112 QUC262112:QUD262112 RDY262112:RDZ262112 RNU262112:RNV262112 RXQ262112:RXR262112 SHM262112:SHN262112 SRI262112:SRJ262112 TBE262112:TBF262112 TLA262112:TLB262112 TUW262112:TUX262112 UES262112:UET262112 UOO262112:UOP262112 UYK262112:UYL262112 VIG262112:VIH262112 VSC262112:VSD262112 WBY262112:WBZ262112 WLU262112:WLV262112 WVQ262112:WVR262112 TBE983008:TBF983008 JE327648:JF327648 TA327648:TB327648 ACW327648:ACX327648 AMS327648:AMT327648 AWO327648:AWP327648 BGK327648:BGL327648 BQG327648:BQH327648 CAC327648:CAD327648 CJY327648:CJZ327648 CTU327648:CTV327648 DDQ327648:DDR327648 DNM327648:DNN327648 DXI327648:DXJ327648 EHE327648:EHF327648 ERA327648:ERB327648 FAW327648:FAX327648 FKS327648:FKT327648 FUO327648:FUP327648 GEK327648:GEL327648 GOG327648:GOH327648 GYC327648:GYD327648 HHY327648:HHZ327648 HRU327648:HRV327648 IBQ327648:IBR327648 ILM327648:ILN327648 IVI327648:IVJ327648 JFE327648:JFF327648 JPA327648:JPB327648 JYW327648:JYX327648 KIS327648:KIT327648 KSO327648:KSP327648 LCK327648:LCL327648 LMG327648:LMH327648 LWC327648:LWD327648 MFY327648:MFZ327648 MPU327648:MPV327648 MZQ327648:MZR327648 NJM327648:NJN327648 NTI327648:NTJ327648 ODE327648:ODF327648 ONA327648:ONB327648 OWW327648:OWX327648 PGS327648:PGT327648 PQO327648:PQP327648 QAK327648:QAL327648 QKG327648:QKH327648 QUC327648:QUD327648 RDY327648:RDZ327648 RNU327648:RNV327648 RXQ327648:RXR327648 SHM327648:SHN327648 SRI327648:SRJ327648 TBE327648:TBF327648 TLA327648:TLB327648 TUW327648:TUX327648 UES327648:UET327648 UOO327648:UOP327648 UYK327648:UYL327648 VIG327648:VIH327648 VSC327648:VSD327648 WBY327648:WBZ327648 WLU327648:WLV327648 WVQ327648:WVR327648 TLA983008:TLB983008 JE393184:JF393184 TA393184:TB393184 ACW393184:ACX393184 AMS393184:AMT393184 AWO393184:AWP393184 BGK393184:BGL393184 BQG393184:BQH393184 CAC393184:CAD393184 CJY393184:CJZ393184 CTU393184:CTV393184 DDQ393184:DDR393184 DNM393184:DNN393184 DXI393184:DXJ393184 EHE393184:EHF393184 ERA393184:ERB393184 FAW393184:FAX393184 FKS393184:FKT393184 FUO393184:FUP393184 GEK393184:GEL393184 GOG393184:GOH393184 GYC393184:GYD393184 HHY393184:HHZ393184 HRU393184:HRV393184 IBQ393184:IBR393184 ILM393184:ILN393184 IVI393184:IVJ393184 JFE393184:JFF393184 JPA393184:JPB393184 JYW393184:JYX393184 KIS393184:KIT393184 KSO393184:KSP393184 LCK393184:LCL393184 LMG393184:LMH393184 LWC393184:LWD393184 MFY393184:MFZ393184 MPU393184:MPV393184 MZQ393184:MZR393184 NJM393184:NJN393184 NTI393184:NTJ393184 ODE393184:ODF393184 ONA393184:ONB393184 OWW393184:OWX393184 PGS393184:PGT393184 PQO393184:PQP393184 QAK393184:QAL393184 QKG393184:QKH393184 QUC393184:QUD393184 RDY393184:RDZ393184 RNU393184:RNV393184 RXQ393184:RXR393184 SHM393184:SHN393184 SRI393184:SRJ393184 TBE393184:TBF393184 TLA393184:TLB393184 TUW393184:TUX393184 UES393184:UET393184 UOO393184:UOP393184 UYK393184:UYL393184 VIG393184:VIH393184 VSC393184:VSD393184 WBY393184:WBZ393184 WLU393184:WLV393184 WVQ393184:WVR393184 TUW983008:TUX983008 JE458720:JF458720 TA458720:TB458720 ACW458720:ACX458720 AMS458720:AMT458720 AWO458720:AWP458720 BGK458720:BGL458720 BQG458720:BQH458720 CAC458720:CAD458720 CJY458720:CJZ458720 CTU458720:CTV458720 DDQ458720:DDR458720 DNM458720:DNN458720 DXI458720:DXJ458720 EHE458720:EHF458720 ERA458720:ERB458720 FAW458720:FAX458720 FKS458720:FKT458720 FUO458720:FUP458720 GEK458720:GEL458720 GOG458720:GOH458720 GYC458720:GYD458720 HHY458720:HHZ458720 HRU458720:HRV458720 IBQ458720:IBR458720 ILM458720:ILN458720 IVI458720:IVJ458720 JFE458720:JFF458720 JPA458720:JPB458720 JYW458720:JYX458720 KIS458720:KIT458720 KSO458720:KSP458720 LCK458720:LCL458720 LMG458720:LMH458720 LWC458720:LWD458720 MFY458720:MFZ458720 MPU458720:MPV458720 MZQ458720:MZR458720 NJM458720:NJN458720 NTI458720:NTJ458720 ODE458720:ODF458720 ONA458720:ONB458720 OWW458720:OWX458720 PGS458720:PGT458720 PQO458720:PQP458720 QAK458720:QAL458720 QKG458720:QKH458720 QUC458720:QUD458720 RDY458720:RDZ458720 RNU458720:RNV458720 RXQ458720:RXR458720 SHM458720:SHN458720 SRI458720:SRJ458720 TBE458720:TBF458720 TLA458720:TLB458720 TUW458720:TUX458720 UES458720:UET458720 UOO458720:UOP458720 UYK458720:UYL458720 VIG458720:VIH458720 VSC458720:VSD458720 WBY458720:WBZ458720 WLU458720:WLV458720 WVQ458720:WVR458720 UES983008:UET983008 JE524256:JF524256 TA524256:TB524256 ACW524256:ACX524256 AMS524256:AMT524256 AWO524256:AWP524256 BGK524256:BGL524256 BQG524256:BQH524256 CAC524256:CAD524256 CJY524256:CJZ524256 CTU524256:CTV524256 DDQ524256:DDR524256 DNM524256:DNN524256 DXI524256:DXJ524256 EHE524256:EHF524256 ERA524256:ERB524256 FAW524256:FAX524256 FKS524256:FKT524256 FUO524256:FUP524256 GEK524256:GEL524256 GOG524256:GOH524256 GYC524256:GYD524256 HHY524256:HHZ524256 HRU524256:HRV524256 IBQ524256:IBR524256 ILM524256:ILN524256 IVI524256:IVJ524256 JFE524256:JFF524256 JPA524256:JPB524256 JYW524256:JYX524256 KIS524256:KIT524256 KSO524256:KSP524256 LCK524256:LCL524256 LMG524256:LMH524256 LWC524256:LWD524256 MFY524256:MFZ524256 MPU524256:MPV524256 MZQ524256:MZR524256 NJM524256:NJN524256 NTI524256:NTJ524256 ODE524256:ODF524256 ONA524256:ONB524256 OWW524256:OWX524256 PGS524256:PGT524256 PQO524256:PQP524256 QAK524256:QAL524256 QKG524256:QKH524256 QUC524256:QUD524256 RDY524256:RDZ524256 RNU524256:RNV524256 RXQ524256:RXR524256 SHM524256:SHN524256 SRI524256:SRJ524256 TBE524256:TBF524256 TLA524256:TLB524256 TUW524256:TUX524256 UES524256:UET524256 UOO524256:UOP524256 UYK524256:UYL524256 VIG524256:VIH524256 VSC524256:VSD524256 WBY524256:WBZ524256 WLU524256:WLV524256 WVQ524256:WVR524256 UOO983008:UOP983008 JE589792:JF589792 TA589792:TB589792 ACW589792:ACX589792 AMS589792:AMT589792 AWO589792:AWP589792 BGK589792:BGL589792 BQG589792:BQH589792 CAC589792:CAD589792 CJY589792:CJZ589792 CTU589792:CTV589792 DDQ589792:DDR589792 DNM589792:DNN589792 DXI589792:DXJ589792 EHE589792:EHF589792 ERA589792:ERB589792 FAW589792:FAX589792 FKS589792:FKT589792 FUO589792:FUP589792 GEK589792:GEL589792 GOG589792:GOH589792 GYC589792:GYD589792 HHY589792:HHZ589792 HRU589792:HRV589792 IBQ589792:IBR589792 ILM589792:ILN589792 IVI589792:IVJ589792 JFE589792:JFF589792 JPA589792:JPB589792 JYW589792:JYX589792 KIS589792:KIT589792 KSO589792:KSP589792 LCK589792:LCL589792 LMG589792:LMH589792 LWC589792:LWD589792 MFY589792:MFZ589792 MPU589792:MPV589792 MZQ589792:MZR589792 NJM589792:NJN589792 NTI589792:NTJ589792 ODE589792:ODF589792 ONA589792:ONB589792 OWW589792:OWX589792 PGS589792:PGT589792 PQO589792:PQP589792 QAK589792:QAL589792 QKG589792:QKH589792 QUC589792:QUD589792 RDY589792:RDZ589792 RNU589792:RNV589792 RXQ589792:RXR589792 SHM589792:SHN589792 SRI589792:SRJ589792 TBE589792:TBF589792 TLA589792:TLB589792 TUW589792:TUX589792 UES589792:UET589792 UOO589792:UOP589792 UYK589792:UYL589792 VIG589792:VIH589792 VSC589792:VSD589792 WBY589792:WBZ589792 WLU589792:WLV589792 WVQ589792:WVR589792 UYK983008:UYL983008 JE655328:JF655328 TA655328:TB655328 ACW655328:ACX655328 AMS655328:AMT655328 AWO655328:AWP655328 BGK655328:BGL655328 BQG655328:BQH655328 CAC655328:CAD655328 CJY655328:CJZ655328 CTU655328:CTV655328 DDQ655328:DDR655328 DNM655328:DNN655328 DXI655328:DXJ655328 EHE655328:EHF655328 ERA655328:ERB655328 FAW655328:FAX655328 FKS655328:FKT655328 FUO655328:FUP655328 GEK655328:GEL655328 GOG655328:GOH655328 GYC655328:GYD655328 HHY655328:HHZ655328 HRU655328:HRV655328 IBQ655328:IBR655328 ILM655328:ILN655328 IVI655328:IVJ655328 JFE655328:JFF655328 JPA655328:JPB655328 JYW655328:JYX655328 KIS655328:KIT655328 KSO655328:KSP655328 LCK655328:LCL655328 LMG655328:LMH655328 LWC655328:LWD655328 MFY655328:MFZ655328 MPU655328:MPV655328 MZQ655328:MZR655328 NJM655328:NJN655328 NTI655328:NTJ655328 ODE655328:ODF655328 ONA655328:ONB655328 OWW655328:OWX655328 PGS655328:PGT655328 PQO655328:PQP655328 QAK655328:QAL655328 QKG655328:QKH655328 QUC655328:QUD655328 RDY655328:RDZ655328 RNU655328:RNV655328 RXQ655328:RXR655328 SHM655328:SHN655328 SRI655328:SRJ655328 TBE655328:TBF655328 TLA655328:TLB655328 TUW655328:TUX655328 UES655328:UET655328 UOO655328:UOP655328 UYK655328:UYL655328 VIG655328:VIH655328 VSC655328:VSD655328 WBY655328:WBZ655328 WLU655328:WLV655328 WVQ655328:WVR655328 VIG983008:VIH983008 JE720864:JF720864 TA720864:TB720864 ACW720864:ACX720864 AMS720864:AMT720864 AWO720864:AWP720864 BGK720864:BGL720864 BQG720864:BQH720864 CAC720864:CAD720864 CJY720864:CJZ720864 CTU720864:CTV720864 DDQ720864:DDR720864 DNM720864:DNN720864 DXI720864:DXJ720864 EHE720864:EHF720864 ERA720864:ERB720864 FAW720864:FAX720864 FKS720864:FKT720864 FUO720864:FUP720864 GEK720864:GEL720864 GOG720864:GOH720864 GYC720864:GYD720864 HHY720864:HHZ720864 HRU720864:HRV720864 IBQ720864:IBR720864 ILM720864:ILN720864 IVI720864:IVJ720864 JFE720864:JFF720864 JPA720864:JPB720864 JYW720864:JYX720864 KIS720864:KIT720864 KSO720864:KSP720864 LCK720864:LCL720864 LMG720864:LMH720864 LWC720864:LWD720864 MFY720864:MFZ720864 MPU720864:MPV720864 MZQ720864:MZR720864 NJM720864:NJN720864 NTI720864:NTJ720864 ODE720864:ODF720864 ONA720864:ONB720864 OWW720864:OWX720864 PGS720864:PGT720864 PQO720864:PQP720864 QAK720864:QAL720864 QKG720864:QKH720864 QUC720864:QUD720864 RDY720864:RDZ720864 RNU720864:RNV720864 RXQ720864:RXR720864 SHM720864:SHN720864 SRI720864:SRJ720864 TBE720864:TBF720864 TLA720864:TLB720864 TUW720864:TUX720864 UES720864:UET720864 UOO720864:UOP720864 UYK720864:UYL720864 VIG720864:VIH720864 VSC720864:VSD720864 WBY720864:WBZ720864 WLU720864:WLV720864 WVQ720864:WVR720864 VSC983008:VSD983008 JE786400:JF786400 TA786400:TB786400 ACW786400:ACX786400 AMS786400:AMT786400 AWO786400:AWP786400 BGK786400:BGL786400 BQG786400:BQH786400 CAC786400:CAD786400 CJY786400:CJZ786400 CTU786400:CTV786400 DDQ786400:DDR786400 DNM786400:DNN786400 DXI786400:DXJ786400 EHE786400:EHF786400 ERA786400:ERB786400 FAW786400:FAX786400 FKS786400:FKT786400 FUO786400:FUP786400 GEK786400:GEL786400 GOG786400:GOH786400 GYC786400:GYD786400 HHY786400:HHZ786400 HRU786400:HRV786400 IBQ786400:IBR786400 ILM786400:ILN786400 IVI786400:IVJ786400 JFE786400:JFF786400 JPA786400:JPB786400 JYW786400:JYX786400 KIS786400:KIT786400 KSO786400:KSP786400 LCK786400:LCL786400 LMG786400:LMH786400 LWC786400:LWD786400 MFY786400:MFZ786400 MPU786400:MPV786400 MZQ786400:MZR786400 NJM786400:NJN786400 NTI786400:NTJ786400 ODE786400:ODF786400 ONA786400:ONB786400 OWW786400:OWX786400 PGS786400:PGT786400 PQO786400:PQP786400 QAK786400:QAL786400 QKG786400:QKH786400 QUC786400:QUD786400 RDY786400:RDZ786400 RNU786400:RNV786400 RXQ786400:RXR786400 SHM786400:SHN786400 SRI786400:SRJ786400 TBE786400:TBF786400 TLA786400:TLB786400 TUW786400:TUX786400 UES786400:UET786400 UOO786400:UOP786400 UYK786400:UYL786400 VIG786400:VIH786400 VSC786400:VSD786400 WBY786400:WBZ786400 WLU786400:WLV786400 WVQ786400:WVR786400 WBY983008:WBZ983008 JE851936:JF851936 TA851936:TB851936 ACW851936:ACX851936 AMS851936:AMT851936 AWO851936:AWP851936 BGK851936:BGL851936 BQG851936:BQH851936 CAC851936:CAD851936 CJY851936:CJZ851936 CTU851936:CTV851936 DDQ851936:DDR851936 DNM851936:DNN851936 DXI851936:DXJ851936 EHE851936:EHF851936 ERA851936:ERB851936 FAW851936:FAX851936 FKS851936:FKT851936 FUO851936:FUP851936 GEK851936:GEL851936 GOG851936:GOH851936 GYC851936:GYD851936 HHY851936:HHZ851936 HRU851936:HRV851936 IBQ851936:IBR851936 ILM851936:ILN851936 IVI851936:IVJ851936 JFE851936:JFF851936 JPA851936:JPB851936 JYW851936:JYX851936 KIS851936:KIT851936 KSO851936:KSP851936 LCK851936:LCL851936 LMG851936:LMH851936 LWC851936:LWD851936 MFY851936:MFZ851936 MPU851936:MPV851936 MZQ851936:MZR851936 NJM851936:NJN851936 NTI851936:NTJ851936 ODE851936:ODF851936 ONA851936:ONB851936 OWW851936:OWX851936 PGS851936:PGT851936 PQO851936:PQP851936 QAK851936:QAL851936 QKG851936:QKH851936 QUC851936:QUD851936 RDY851936:RDZ851936 RNU851936:RNV851936 RXQ851936:RXR851936 SHM851936:SHN851936 SRI851936:SRJ851936 TBE851936:TBF851936 TLA851936:TLB851936 TUW851936:TUX851936 UES851936:UET851936 UOO851936:UOP851936 UYK851936:UYL851936 VIG851936:VIH851936 VSC851936:VSD851936 WBY851936:WBZ851936 WLU851936:WLV851936 WVQ851936:WVR851936 WLU983008:WLV983008 JE917472:JF917472 TA917472:TB917472 ACW917472:ACX917472 AMS917472:AMT917472 AWO917472:AWP917472 BGK917472:BGL917472 BQG917472:BQH917472 CAC917472:CAD917472 CJY917472:CJZ917472 CTU917472:CTV917472 DDQ917472:DDR917472 DNM917472:DNN917472 DXI917472:DXJ917472 EHE917472:EHF917472 ERA917472:ERB917472 FAW917472:FAX917472 FKS917472:FKT917472 FUO917472:FUP917472 GEK917472:GEL917472 GOG917472:GOH917472 GYC917472:GYD917472 HHY917472:HHZ917472 HRU917472:HRV917472 IBQ917472:IBR917472 ILM917472:ILN917472 IVI917472:IVJ917472 JFE917472:JFF917472 JPA917472:JPB917472 JYW917472:JYX917472 KIS917472:KIT917472 KSO917472:KSP917472 LCK917472:LCL917472 LMG917472:LMH917472 LWC917472:LWD917472 MFY917472:MFZ917472 MPU917472:MPV917472 MZQ917472:MZR917472 NJM917472:NJN917472 NTI917472:NTJ917472 ODE917472:ODF917472 ONA917472:ONB917472 OWW917472:OWX917472 PGS917472:PGT917472 PQO917472:PQP917472 QAK917472:QAL917472 QKG917472:QKH917472 QUC917472:QUD917472 RDY917472:RDZ917472 RNU917472:RNV917472 RXQ917472:RXR917472 SHM917472:SHN917472 SRI917472:SRJ917472 TBE917472:TBF917472 TLA917472:TLB917472 TUW917472:TUX917472 UES917472:UET917472 UOO917472:UOP917472 UYK917472:UYL917472 VIG917472:VIH917472 VSC917472:VSD917472 WBY917472:WBZ917472 WLU917472:WLV917472 WVQ917472:WVR917472 WVQ983008:WVR983008 JE983008:JF983008 TA983008:TB983008 ACW983008:ACX983008 AMS983008:AMT983008 AWO983008:AWP983008 BGK983008:BGL983008 BQG983008:BQH983008 CAC983008:CAD983008 CJY983008:CJZ983008 CTU983008:CTV983008 DDQ983008:DDR983008 DNM983008:DNN983008 DXI983008:DXJ983008 EHE983008:EHF983008 ERA983008:ERB983008 FAW983008:FAX983008 FKS983008:FKT983008 FUO983008:FUP983008 GEK983008:GEL983008 GOG983008:GOH983008 GYC983008:GYD983008 HHY983008:HHZ983008 HRU983008:HRV983008 IBQ983008:IBR983008 ILM983008:ILN983008 IVI983008:IVJ983008 JFE983008:JFF983008 JPA983008:JPB983008 JYW983008:JYX983008 KIS983008:KIT983008 KSO983008:KSP983008 LCK983008:LCL983008 LMG983008:LMH983008" xr:uid="{AD88EDBC-2D5F-4882-8A17-4304159DFBDB}">
      <formula1>999999999999</formula1>
    </dataValidation>
    <dataValidation type="whole" operator="notEqual" allowBlank="1" showInputMessage="1" showErrorMessage="1" errorTitle="Pogrešan unos" error="Mogu se unijeti samo cjelobrojne pozitivne ili negativne vrijednosti." sqref="RNU982992:RNV982992 JE65488:JF65488 TA65488:TB65488 ACW65488:ACX65488 AMS65488:AMT65488 AWO65488:AWP65488 BGK65488:BGL65488 BQG65488:BQH65488 CAC65488:CAD65488 CJY65488:CJZ65488 CTU65488:CTV65488 DDQ65488:DDR65488 DNM65488:DNN65488 DXI65488:DXJ65488 EHE65488:EHF65488 ERA65488:ERB65488 FAW65488:FAX65488 FKS65488:FKT65488 FUO65488:FUP65488 GEK65488:GEL65488 GOG65488:GOH65488 GYC65488:GYD65488 HHY65488:HHZ65488 HRU65488:HRV65488 IBQ65488:IBR65488 ILM65488:ILN65488 IVI65488:IVJ65488 JFE65488:JFF65488 JPA65488:JPB65488 JYW65488:JYX65488 KIS65488:KIT65488 KSO65488:KSP65488 LCK65488:LCL65488 LMG65488:LMH65488 LWC65488:LWD65488 MFY65488:MFZ65488 MPU65488:MPV65488 MZQ65488:MZR65488 NJM65488:NJN65488 NTI65488:NTJ65488 ODE65488:ODF65488 ONA65488:ONB65488 OWW65488:OWX65488 PGS65488:PGT65488 PQO65488:PQP65488 QAK65488:QAL65488 QKG65488:QKH65488 QUC65488:QUD65488 RDY65488:RDZ65488 RNU65488:RNV65488 RXQ65488:RXR65488 SHM65488:SHN65488 SRI65488:SRJ65488 TBE65488:TBF65488 TLA65488:TLB65488 TUW65488:TUX65488 UES65488:UET65488 UOO65488:UOP65488 UYK65488:UYL65488 VIG65488:VIH65488 VSC65488:VSD65488 WBY65488:WBZ65488 WLU65488:WLV65488 WVQ65488:WVR65488 RXQ982992:RXR982992 JE131024:JF131024 TA131024:TB131024 ACW131024:ACX131024 AMS131024:AMT131024 AWO131024:AWP131024 BGK131024:BGL131024 BQG131024:BQH131024 CAC131024:CAD131024 CJY131024:CJZ131024 CTU131024:CTV131024 DDQ131024:DDR131024 DNM131024:DNN131024 DXI131024:DXJ131024 EHE131024:EHF131024 ERA131024:ERB131024 FAW131024:FAX131024 FKS131024:FKT131024 FUO131024:FUP131024 GEK131024:GEL131024 GOG131024:GOH131024 GYC131024:GYD131024 HHY131024:HHZ131024 HRU131024:HRV131024 IBQ131024:IBR131024 ILM131024:ILN131024 IVI131024:IVJ131024 JFE131024:JFF131024 JPA131024:JPB131024 JYW131024:JYX131024 KIS131024:KIT131024 KSO131024:KSP131024 LCK131024:LCL131024 LMG131024:LMH131024 LWC131024:LWD131024 MFY131024:MFZ131024 MPU131024:MPV131024 MZQ131024:MZR131024 NJM131024:NJN131024 NTI131024:NTJ131024 ODE131024:ODF131024 ONA131024:ONB131024 OWW131024:OWX131024 PGS131024:PGT131024 PQO131024:PQP131024 QAK131024:QAL131024 QKG131024:QKH131024 QUC131024:QUD131024 RDY131024:RDZ131024 RNU131024:RNV131024 RXQ131024:RXR131024 SHM131024:SHN131024 SRI131024:SRJ131024 TBE131024:TBF131024 TLA131024:TLB131024 TUW131024:TUX131024 UES131024:UET131024 UOO131024:UOP131024 UYK131024:UYL131024 VIG131024:VIH131024 VSC131024:VSD131024 WBY131024:WBZ131024 WLU131024:WLV131024 WVQ131024:WVR131024 SHM982992:SHN982992 JE196560:JF196560 TA196560:TB196560 ACW196560:ACX196560 AMS196560:AMT196560 AWO196560:AWP196560 BGK196560:BGL196560 BQG196560:BQH196560 CAC196560:CAD196560 CJY196560:CJZ196560 CTU196560:CTV196560 DDQ196560:DDR196560 DNM196560:DNN196560 DXI196560:DXJ196560 EHE196560:EHF196560 ERA196560:ERB196560 FAW196560:FAX196560 FKS196560:FKT196560 FUO196560:FUP196560 GEK196560:GEL196560 GOG196560:GOH196560 GYC196560:GYD196560 HHY196560:HHZ196560 HRU196560:HRV196560 IBQ196560:IBR196560 ILM196560:ILN196560 IVI196560:IVJ196560 JFE196560:JFF196560 JPA196560:JPB196560 JYW196560:JYX196560 KIS196560:KIT196560 KSO196560:KSP196560 LCK196560:LCL196560 LMG196560:LMH196560 LWC196560:LWD196560 MFY196560:MFZ196560 MPU196560:MPV196560 MZQ196560:MZR196560 NJM196560:NJN196560 NTI196560:NTJ196560 ODE196560:ODF196560 ONA196560:ONB196560 OWW196560:OWX196560 PGS196560:PGT196560 PQO196560:PQP196560 QAK196560:QAL196560 QKG196560:QKH196560 QUC196560:QUD196560 RDY196560:RDZ196560 RNU196560:RNV196560 RXQ196560:RXR196560 SHM196560:SHN196560 SRI196560:SRJ196560 TBE196560:TBF196560 TLA196560:TLB196560 TUW196560:TUX196560 UES196560:UET196560 UOO196560:UOP196560 UYK196560:UYL196560 VIG196560:VIH196560 VSC196560:VSD196560 WBY196560:WBZ196560 WLU196560:WLV196560 WVQ196560:WVR196560 SRI982992:SRJ982992 JE262096:JF262096 TA262096:TB262096 ACW262096:ACX262096 AMS262096:AMT262096 AWO262096:AWP262096 BGK262096:BGL262096 BQG262096:BQH262096 CAC262096:CAD262096 CJY262096:CJZ262096 CTU262096:CTV262096 DDQ262096:DDR262096 DNM262096:DNN262096 DXI262096:DXJ262096 EHE262096:EHF262096 ERA262096:ERB262096 FAW262096:FAX262096 FKS262096:FKT262096 FUO262096:FUP262096 GEK262096:GEL262096 GOG262096:GOH262096 GYC262096:GYD262096 HHY262096:HHZ262096 HRU262096:HRV262096 IBQ262096:IBR262096 ILM262096:ILN262096 IVI262096:IVJ262096 JFE262096:JFF262096 JPA262096:JPB262096 JYW262096:JYX262096 KIS262096:KIT262096 KSO262096:KSP262096 LCK262096:LCL262096 LMG262096:LMH262096 LWC262096:LWD262096 MFY262096:MFZ262096 MPU262096:MPV262096 MZQ262096:MZR262096 NJM262096:NJN262096 NTI262096:NTJ262096 ODE262096:ODF262096 ONA262096:ONB262096 OWW262096:OWX262096 PGS262096:PGT262096 PQO262096:PQP262096 QAK262096:QAL262096 QKG262096:QKH262096 QUC262096:QUD262096 RDY262096:RDZ262096 RNU262096:RNV262096 RXQ262096:RXR262096 SHM262096:SHN262096 SRI262096:SRJ262096 TBE262096:TBF262096 TLA262096:TLB262096 TUW262096:TUX262096 UES262096:UET262096 UOO262096:UOP262096 UYK262096:UYL262096 VIG262096:VIH262096 VSC262096:VSD262096 WBY262096:WBZ262096 WLU262096:WLV262096 WVQ262096:WVR262096 TBE982992:TBF982992 JE327632:JF327632 TA327632:TB327632 ACW327632:ACX327632 AMS327632:AMT327632 AWO327632:AWP327632 BGK327632:BGL327632 BQG327632:BQH327632 CAC327632:CAD327632 CJY327632:CJZ327632 CTU327632:CTV327632 DDQ327632:DDR327632 DNM327632:DNN327632 DXI327632:DXJ327632 EHE327632:EHF327632 ERA327632:ERB327632 FAW327632:FAX327632 FKS327632:FKT327632 FUO327632:FUP327632 GEK327632:GEL327632 GOG327632:GOH327632 GYC327632:GYD327632 HHY327632:HHZ327632 HRU327632:HRV327632 IBQ327632:IBR327632 ILM327632:ILN327632 IVI327632:IVJ327632 JFE327632:JFF327632 JPA327632:JPB327632 JYW327632:JYX327632 KIS327632:KIT327632 KSO327632:KSP327632 LCK327632:LCL327632 LMG327632:LMH327632 LWC327632:LWD327632 MFY327632:MFZ327632 MPU327632:MPV327632 MZQ327632:MZR327632 NJM327632:NJN327632 NTI327632:NTJ327632 ODE327632:ODF327632 ONA327632:ONB327632 OWW327632:OWX327632 PGS327632:PGT327632 PQO327632:PQP327632 QAK327632:QAL327632 QKG327632:QKH327632 QUC327632:QUD327632 RDY327632:RDZ327632 RNU327632:RNV327632 RXQ327632:RXR327632 SHM327632:SHN327632 SRI327632:SRJ327632 TBE327632:TBF327632 TLA327632:TLB327632 TUW327632:TUX327632 UES327632:UET327632 UOO327632:UOP327632 UYK327632:UYL327632 VIG327632:VIH327632 VSC327632:VSD327632 WBY327632:WBZ327632 WLU327632:WLV327632 WVQ327632:WVR327632 TLA982992:TLB982992 JE393168:JF393168 TA393168:TB393168 ACW393168:ACX393168 AMS393168:AMT393168 AWO393168:AWP393168 BGK393168:BGL393168 BQG393168:BQH393168 CAC393168:CAD393168 CJY393168:CJZ393168 CTU393168:CTV393168 DDQ393168:DDR393168 DNM393168:DNN393168 DXI393168:DXJ393168 EHE393168:EHF393168 ERA393168:ERB393168 FAW393168:FAX393168 FKS393168:FKT393168 FUO393168:FUP393168 GEK393168:GEL393168 GOG393168:GOH393168 GYC393168:GYD393168 HHY393168:HHZ393168 HRU393168:HRV393168 IBQ393168:IBR393168 ILM393168:ILN393168 IVI393168:IVJ393168 JFE393168:JFF393168 JPA393168:JPB393168 JYW393168:JYX393168 KIS393168:KIT393168 KSO393168:KSP393168 LCK393168:LCL393168 LMG393168:LMH393168 LWC393168:LWD393168 MFY393168:MFZ393168 MPU393168:MPV393168 MZQ393168:MZR393168 NJM393168:NJN393168 NTI393168:NTJ393168 ODE393168:ODF393168 ONA393168:ONB393168 OWW393168:OWX393168 PGS393168:PGT393168 PQO393168:PQP393168 QAK393168:QAL393168 QKG393168:QKH393168 QUC393168:QUD393168 RDY393168:RDZ393168 RNU393168:RNV393168 RXQ393168:RXR393168 SHM393168:SHN393168 SRI393168:SRJ393168 TBE393168:TBF393168 TLA393168:TLB393168 TUW393168:TUX393168 UES393168:UET393168 UOO393168:UOP393168 UYK393168:UYL393168 VIG393168:VIH393168 VSC393168:VSD393168 WBY393168:WBZ393168 WLU393168:WLV393168 WVQ393168:WVR393168 TUW982992:TUX982992 JE458704:JF458704 TA458704:TB458704 ACW458704:ACX458704 AMS458704:AMT458704 AWO458704:AWP458704 BGK458704:BGL458704 BQG458704:BQH458704 CAC458704:CAD458704 CJY458704:CJZ458704 CTU458704:CTV458704 DDQ458704:DDR458704 DNM458704:DNN458704 DXI458704:DXJ458704 EHE458704:EHF458704 ERA458704:ERB458704 FAW458704:FAX458704 FKS458704:FKT458704 FUO458704:FUP458704 GEK458704:GEL458704 GOG458704:GOH458704 GYC458704:GYD458704 HHY458704:HHZ458704 HRU458704:HRV458704 IBQ458704:IBR458704 ILM458704:ILN458704 IVI458704:IVJ458704 JFE458704:JFF458704 JPA458704:JPB458704 JYW458704:JYX458704 KIS458704:KIT458704 KSO458704:KSP458704 LCK458704:LCL458704 LMG458704:LMH458704 LWC458704:LWD458704 MFY458704:MFZ458704 MPU458704:MPV458704 MZQ458704:MZR458704 NJM458704:NJN458704 NTI458704:NTJ458704 ODE458704:ODF458704 ONA458704:ONB458704 OWW458704:OWX458704 PGS458704:PGT458704 PQO458704:PQP458704 QAK458704:QAL458704 QKG458704:QKH458704 QUC458704:QUD458704 RDY458704:RDZ458704 RNU458704:RNV458704 RXQ458704:RXR458704 SHM458704:SHN458704 SRI458704:SRJ458704 TBE458704:TBF458704 TLA458704:TLB458704 TUW458704:TUX458704 UES458704:UET458704 UOO458704:UOP458704 UYK458704:UYL458704 VIG458704:VIH458704 VSC458704:VSD458704 WBY458704:WBZ458704 WLU458704:WLV458704 WVQ458704:WVR458704 UES982992:UET982992 JE524240:JF524240 TA524240:TB524240 ACW524240:ACX524240 AMS524240:AMT524240 AWO524240:AWP524240 BGK524240:BGL524240 BQG524240:BQH524240 CAC524240:CAD524240 CJY524240:CJZ524240 CTU524240:CTV524240 DDQ524240:DDR524240 DNM524240:DNN524240 DXI524240:DXJ524240 EHE524240:EHF524240 ERA524240:ERB524240 FAW524240:FAX524240 FKS524240:FKT524240 FUO524240:FUP524240 GEK524240:GEL524240 GOG524240:GOH524240 GYC524240:GYD524240 HHY524240:HHZ524240 HRU524240:HRV524240 IBQ524240:IBR524240 ILM524240:ILN524240 IVI524240:IVJ524240 JFE524240:JFF524240 JPA524240:JPB524240 JYW524240:JYX524240 KIS524240:KIT524240 KSO524240:KSP524240 LCK524240:LCL524240 LMG524240:LMH524240 LWC524240:LWD524240 MFY524240:MFZ524240 MPU524240:MPV524240 MZQ524240:MZR524240 NJM524240:NJN524240 NTI524240:NTJ524240 ODE524240:ODF524240 ONA524240:ONB524240 OWW524240:OWX524240 PGS524240:PGT524240 PQO524240:PQP524240 QAK524240:QAL524240 QKG524240:QKH524240 QUC524240:QUD524240 RDY524240:RDZ524240 RNU524240:RNV524240 RXQ524240:RXR524240 SHM524240:SHN524240 SRI524240:SRJ524240 TBE524240:TBF524240 TLA524240:TLB524240 TUW524240:TUX524240 UES524240:UET524240 UOO524240:UOP524240 UYK524240:UYL524240 VIG524240:VIH524240 VSC524240:VSD524240 WBY524240:WBZ524240 WLU524240:WLV524240 WVQ524240:WVR524240 UOO982992:UOP982992 JE589776:JF589776 TA589776:TB589776 ACW589776:ACX589776 AMS589776:AMT589776 AWO589776:AWP589776 BGK589776:BGL589776 BQG589776:BQH589776 CAC589776:CAD589776 CJY589776:CJZ589776 CTU589776:CTV589776 DDQ589776:DDR589776 DNM589776:DNN589776 DXI589776:DXJ589776 EHE589776:EHF589776 ERA589776:ERB589776 FAW589776:FAX589776 FKS589776:FKT589776 FUO589776:FUP589776 GEK589776:GEL589776 GOG589776:GOH589776 GYC589776:GYD589776 HHY589776:HHZ589776 HRU589776:HRV589776 IBQ589776:IBR589776 ILM589776:ILN589776 IVI589776:IVJ589776 JFE589776:JFF589776 JPA589776:JPB589776 JYW589776:JYX589776 KIS589776:KIT589776 KSO589776:KSP589776 LCK589776:LCL589776 LMG589776:LMH589776 LWC589776:LWD589776 MFY589776:MFZ589776 MPU589776:MPV589776 MZQ589776:MZR589776 NJM589776:NJN589776 NTI589776:NTJ589776 ODE589776:ODF589776 ONA589776:ONB589776 OWW589776:OWX589776 PGS589776:PGT589776 PQO589776:PQP589776 QAK589776:QAL589776 QKG589776:QKH589776 QUC589776:QUD589776 RDY589776:RDZ589776 RNU589776:RNV589776 RXQ589776:RXR589776 SHM589776:SHN589776 SRI589776:SRJ589776 TBE589776:TBF589776 TLA589776:TLB589776 TUW589776:TUX589776 UES589776:UET589776 UOO589776:UOP589776 UYK589776:UYL589776 VIG589776:VIH589776 VSC589776:VSD589776 WBY589776:WBZ589776 WLU589776:WLV589776 WVQ589776:WVR589776 UYK982992:UYL982992 JE655312:JF655312 TA655312:TB655312 ACW655312:ACX655312 AMS655312:AMT655312 AWO655312:AWP655312 BGK655312:BGL655312 BQG655312:BQH655312 CAC655312:CAD655312 CJY655312:CJZ655312 CTU655312:CTV655312 DDQ655312:DDR655312 DNM655312:DNN655312 DXI655312:DXJ655312 EHE655312:EHF655312 ERA655312:ERB655312 FAW655312:FAX655312 FKS655312:FKT655312 FUO655312:FUP655312 GEK655312:GEL655312 GOG655312:GOH655312 GYC655312:GYD655312 HHY655312:HHZ655312 HRU655312:HRV655312 IBQ655312:IBR655312 ILM655312:ILN655312 IVI655312:IVJ655312 JFE655312:JFF655312 JPA655312:JPB655312 JYW655312:JYX655312 KIS655312:KIT655312 KSO655312:KSP655312 LCK655312:LCL655312 LMG655312:LMH655312 LWC655312:LWD655312 MFY655312:MFZ655312 MPU655312:MPV655312 MZQ655312:MZR655312 NJM655312:NJN655312 NTI655312:NTJ655312 ODE655312:ODF655312 ONA655312:ONB655312 OWW655312:OWX655312 PGS655312:PGT655312 PQO655312:PQP655312 QAK655312:QAL655312 QKG655312:QKH655312 QUC655312:QUD655312 RDY655312:RDZ655312 RNU655312:RNV655312 RXQ655312:RXR655312 SHM655312:SHN655312 SRI655312:SRJ655312 TBE655312:TBF655312 TLA655312:TLB655312 TUW655312:TUX655312 UES655312:UET655312 UOO655312:UOP655312 UYK655312:UYL655312 VIG655312:VIH655312 VSC655312:VSD655312 WBY655312:WBZ655312 WLU655312:WLV655312 WVQ655312:WVR655312 VIG982992:VIH982992 JE720848:JF720848 TA720848:TB720848 ACW720848:ACX720848 AMS720848:AMT720848 AWO720848:AWP720848 BGK720848:BGL720848 BQG720848:BQH720848 CAC720848:CAD720848 CJY720848:CJZ720848 CTU720848:CTV720848 DDQ720848:DDR720848 DNM720848:DNN720848 DXI720848:DXJ720848 EHE720848:EHF720848 ERA720848:ERB720848 FAW720848:FAX720848 FKS720848:FKT720848 FUO720848:FUP720848 GEK720848:GEL720848 GOG720848:GOH720848 GYC720848:GYD720848 HHY720848:HHZ720848 HRU720848:HRV720848 IBQ720848:IBR720848 ILM720848:ILN720848 IVI720848:IVJ720848 JFE720848:JFF720848 JPA720848:JPB720848 JYW720848:JYX720848 KIS720848:KIT720848 KSO720848:KSP720848 LCK720848:LCL720848 LMG720848:LMH720848 LWC720848:LWD720848 MFY720848:MFZ720848 MPU720848:MPV720848 MZQ720848:MZR720848 NJM720848:NJN720848 NTI720848:NTJ720848 ODE720848:ODF720848 ONA720848:ONB720848 OWW720848:OWX720848 PGS720848:PGT720848 PQO720848:PQP720848 QAK720848:QAL720848 QKG720848:QKH720848 QUC720848:QUD720848 RDY720848:RDZ720848 RNU720848:RNV720848 RXQ720848:RXR720848 SHM720848:SHN720848 SRI720848:SRJ720848 TBE720848:TBF720848 TLA720848:TLB720848 TUW720848:TUX720848 UES720848:UET720848 UOO720848:UOP720848 UYK720848:UYL720848 VIG720848:VIH720848 VSC720848:VSD720848 WBY720848:WBZ720848 WLU720848:WLV720848 WVQ720848:WVR720848 VSC982992:VSD982992 JE786384:JF786384 TA786384:TB786384 ACW786384:ACX786384 AMS786384:AMT786384 AWO786384:AWP786384 BGK786384:BGL786384 BQG786384:BQH786384 CAC786384:CAD786384 CJY786384:CJZ786384 CTU786384:CTV786384 DDQ786384:DDR786384 DNM786384:DNN786384 DXI786384:DXJ786384 EHE786384:EHF786384 ERA786384:ERB786384 FAW786384:FAX786384 FKS786384:FKT786384 FUO786384:FUP786384 GEK786384:GEL786384 GOG786384:GOH786384 GYC786384:GYD786384 HHY786384:HHZ786384 HRU786384:HRV786384 IBQ786384:IBR786384 ILM786384:ILN786384 IVI786384:IVJ786384 JFE786384:JFF786384 JPA786384:JPB786384 JYW786384:JYX786384 KIS786384:KIT786384 KSO786384:KSP786384 LCK786384:LCL786384 LMG786384:LMH786384 LWC786384:LWD786384 MFY786384:MFZ786384 MPU786384:MPV786384 MZQ786384:MZR786384 NJM786384:NJN786384 NTI786384:NTJ786384 ODE786384:ODF786384 ONA786384:ONB786384 OWW786384:OWX786384 PGS786384:PGT786384 PQO786384:PQP786384 QAK786384:QAL786384 QKG786384:QKH786384 QUC786384:QUD786384 RDY786384:RDZ786384 RNU786384:RNV786384 RXQ786384:RXR786384 SHM786384:SHN786384 SRI786384:SRJ786384 TBE786384:TBF786384 TLA786384:TLB786384 TUW786384:TUX786384 UES786384:UET786384 UOO786384:UOP786384 UYK786384:UYL786384 VIG786384:VIH786384 VSC786384:VSD786384 WBY786384:WBZ786384 WLU786384:WLV786384 WVQ786384:WVR786384 WBY982992:WBZ982992 JE851920:JF851920 TA851920:TB851920 ACW851920:ACX851920 AMS851920:AMT851920 AWO851920:AWP851920 BGK851920:BGL851920 BQG851920:BQH851920 CAC851920:CAD851920 CJY851920:CJZ851920 CTU851920:CTV851920 DDQ851920:DDR851920 DNM851920:DNN851920 DXI851920:DXJ851920 EHE851920:EHF851920 ERA851920:ERB851920 FAW851920:FAX851920 FKS851920:FKT851920 FUO851920:FUP851920 GEK851920:GEL851920 GOG851920:GOH851920 GYC851920:GYD851920 HHY851920:HHZ851920 HRU851920:HRV851920 IBQ851920:IBR851920 ILM851920:ILN851920 IVI851920:IVJ851920 JFE851920:JFF851920 JPA851920:JPB851920 JYW851920:JYX851920 KIS851920:KIT851920 KSO851920:KSP851920 LCK851920:LCL851920 LMG851920:LMH851920 LWC851920:LWD851920 MFY851920:MFZ851920 MPU851920:MPV851920 MZQ851920:MZR851920 NJM851920:NJN851920 NTI851920:NTJ851920 ODE851920:ODF851920 ONA851920:ONB851920 OWW851920:OWX851920 PGS851920:PGT851920 PQO851920:PQP851920 QAK851920:QAL851920 QKG851920:QKH851920 QUC851920:QUD851920 RDY851920:RDZ851920 RNU851920:RNV851920 RXQ851920:RXR851920 SHM851920:SHN851920 SRI851920:SRJ851920 TBE851920:TBF851920 TLA851920:TLB851920 TUW851920:TUX851920 UES851920:UET851920 UOO851920:UOP851920 UYK851920:UYL851920 VIG851920:VIH851920 VSC851920:VSD851920 WBY851920:WBZ851920 WLU851920:WLV851920 WVQ851920:WVR851920 WLU982992:WLV982992 JE917456:JF917456 TA917456:TB917456 ACW917456:ACX917456 AMS917456:AMT917456 AWO917456:AWP917456 BGK917456:BGL917456 BQG917456:BQH917456 CAC917456:CAD917456 CJY917456:CJZ917456 CTU917456:CTV917456 DDQ917456:DDR917456 DNM917456:DNN917456 DXI917456:DXJ917456 EHE917456:EHF917456 ERA917456:ERB917456 FAW917456:FAX917456 FKS917456:FKT917456 FUO917456:FUP917456 GEK917456:GEL917456 GOG917456:GOH917456 GYC917456:GYD917456 HHY917456:HHZ917456 HRU917456:HRV917456 IBQ917456:IBR917456 ILM917456:ILN917456 IVI917456:IVJ917456 JFE917456:JFF917456 JPA917456:JPB917456 JYW917456:JYX917456 KIS917456:KIT917456 KSO917456:KSP917456 LCK917456:LCL917456 LMG917456:LMH917456 LWC917456:LWD917456 MFY917456:MFZ917456 MPU917456:MPV917456 MZQ917456:MZR917456 NJM917456:NJN917456 NTI917456:NTJ917456 ODE917456:ODF917456 ONA917456:ONB917456 OWW917456:OWX917456 PGS917456:PGT917456 PQO917456:PQP917456 QAK917456:QAL917456 QKG917456:QKH917456 QUC917456:QUD917456 RDY917456:RDZ917456 RNU917456:RNV917456 RXQ917456:RXR917456 SHM917456:SHN917456 SRI917456:SRJ917456 TBE917456:TBF917456 TLA917456:TLB917456 TUW917456:TUX917456 UES917456:UET917456 UOO917456:UOP917456 UYK917456:UYL917456 VIG917456:VIH917456 VSC917456:VSD917456 WBY917456:WBZ917456 WLU917456:WLV917456 WVQ917456:WVR917456 WVQ982992:WVR982992 JE982992:JF982992 TA982992:TB982992 ACW982992:ACX982992 AMS982992:AMT982992 AWO982992:AWP982992 BGK982992:BGL982992 BQG982992:BQH982992 CAC982992:CAD982992 CJY982992:CJZ982992 CTU982992:CTV982992 DDQ982992:DDR982992 DNM982992:DNN982992 DXI982992:DXJ982992 EHE982992:EHF982992 ERA982992:ERB982992 FAW982992:FAX982992 FKS982992:FKT982992 FUO982992:FUP982992 GEK982992:GEL982992 GOG982992:GOH982992 GYC982992:GYD982992 HHY982992:HHZ982992 HRU982992:HRV982992 IBQ982992:IBR982992 ILM982992:ILN982992 IVI982992:IVJ982992 JFE982992:JFF982992 JPA982992:JPB982992 JYW982992:JYX982992 KIS982992:KIT982992 KSO982992:KSP982992 LCK982992:LCL982992 LMG982992:LMH982992 LWC982992:LWD982992 MFY982992:MFZ982992 MPU982992:MPV982992 MZQ982992:MZR982992 NJM982992:NJN982992 NTI982992:NTJ982992 ODE982992:ODF982992 ONA982992:ONB982992 OWW982992:OWX982992 PGS982992:PGT982992 PQO982992:PQP982992 QAK982992:QAL982992 QKG982992:QKH982992 QUC982992:QUD982992 RDY982992:RDZ982992" xr:uid="{4FB0EA19-38A4-45AD-8BD6-80C7C95350B9}">
      <formula1>999999999999</formula1>
    </dataValidation>
    <dataValidation type="whole" operator="notEqual" allowBlank="1" showInputMessage="1" showErrorMessage="1" errorTitle="Pogrešan unos" error="Mogu se unijeti samo cjelobrojne pozitivne ili negativne vrijednosti." sqref="RNU982994:RNV982994 JE65490:JF65490 TA65490:TB65490 ACW65490:ACX65490 AMS65490:AMT65490 AWO65490:AWP65490 BGK65490:BGL65490 BQG65490:BQH65490 CAC65490:CAD65490 CJY65490:CJZ65490 CTU65490:CTV65490 DDQ65490:DDR65490 DNM65490:DNN65490 DXI65490:DXJ65490 EHE65490:EHF65490 ERA65490:ERB65490 FAW65490:FAX65490 FKS65490:FKT65490 FUO65490:FUP65490 GEK65490:GEL65490 GOG65490:GOH65490 GYC65490:GYD65490 HHY65490:HHZ65490 HRU65490:HRV65490 IBQ65490:IBR65490 ILM65490:ILN65490 IVI65490:IVJ65490 JFE65490:JFF65490 JPA65490:JPB65490 JYW65490:JYX65490 KIS65490:KIT65490 KSO65490:KSP65490 LCK65490:LCL65490 LMG65490:LMH65490 LWC65490:LWD65490 MFY65490:MFZ65490 MPU65490:MPV65490 MZQ65490:MZR65490 NJM65490:NJN65490 NTI65490:NTJ65490 ODE65490:ODF65490 ONA65490:ONB65490 OWW65490:OWX65490 PGS65490:PGT65490 PQO65490:PQP65490 QAK65490:QAL65490 QKG65490:QKH65490 QUC65490:QUD65490 RDY65490:RDZ65490 RNU65490:RNV65490 RXQ65490:RXR65490 SHM65490:SHN65490 SRI65490:SRJ65490 TBE65490:TBF65490 TLA65490:TLB65490 TUW65490:TUX65490 UES65490:UET65490 UOO65490:UOP65490 UYK65490:UYL65490 VIG65490:VIH65490 VSC65490:VSD65490 WBY65490:WBZ65490 WLU65490:WLV65490 WVQ65490:WVR65490 RXQ982994:RXR982994 JE131026:JF131026 TA131026:TB131026 ACW131026:ACX131026 AMS131026:AMT131026 AWO131026:AWP131026 BGK131026:BGL131026 BQG131026:BQH131026 CAC131026:CAD131026 CJY131026:CJZ131026 CTU131026:CTV131026 DDQ131026:DDR131026 DNM131026:DNN131026 DXI131026:DXJ131026 EHE131026:EHF131026 ERA131026:ERB131026 FAW131026:FAX131026 FKS131026:FKT131026 FUO131026:FUP131026 GEK131026:GEL131026 GOG131026:GOH131026 GYC131026:GYD131026 HHY131026:HHZ131026 HRU131026:HRV131026 IBQ131026:IBR131026 ILM131026:ILN131026 IVI131026:IVJ131026 JFE131026:JFF131026 JPA131026:JPB131026 JYW131026:JYX131026 KIS131026:KIT131026 KSO131026:KSP131026 LCK131026:LCL131026 LMG131026:LMH131026 LWC131026:LWD131026 MFY131026:MFZ131026 MPU131026:MPV131026 MZQ131026:MZR131026 NJM131026:NJN131026 NTI131026:NTJ131026 ODE131026:ODF131026 ONA131026:ONB131026 OWW131026:OWX131026 PGS131026:PGT131026 PQO131026:PQP131026 QAK131026:QAL131026 QKG131026:QKH131026 QUC131026:QUD131026 RDY131026:RDZ131026 RNU131026:RNV131026 RXQ131026:RXR131026 SHM131026:SHN131026 SRI131026:SRJ131026 TBE131026:TBF131026 TLA131026:TLB131026 TUW131026:TUX131026 UES131026:UET131026 UOO131026:UOP131026 UYK131026:UYL131026 VIG131026:VIH131026 VSC131026:VSD131026 WBY131026:WBZ131026 WLU131026:WLV131026 WVQ131026:WVR131026 SHM982994:SHN982994 JE196562:JF196562 TA196562:TB196562 ACW196562:ACX196562 AMS196562:AMT196562 AWO196562:AWP196562 BGK196562:BGL196562 BQG196562:BQH196562 CAC196562:CAD196562 CJY196562:CJZ196562 CTU196562:CTV196562 DDQ196562:DDR196562 DNM196562:DNN196562 DXI196562:DXJ196562 EHE196562:EHF196562 ERA196562:ERB196562 FAW196562:FAX196562 FKS196562:FKT196562 FUO196562:FUP196562 GEK196562:GEL196562 GOG196562:GOH196562 GYC196562:GYD196562 HHY196562:HHZ196562 HRU196562:HRV196562 IBQ196562:IBR196562 ILM196562:ILN196562 IVI196562:IVJ196562 JFE196562:JFF196562 JPA196562:JPB196562 JYW196562:JYX196562 KIS196562:KIT196562 KSO196562:KSP196562 LCK196562:LCL196562 LMG196562:LMH196562 LWC196562:LWD196562 MFY196562:MFZ196562 MPU196562:MPV196562 MZQ196562:MZR196562 NJM196562:NJN196562 NTI196562:NTJ196562 ODE196562:ODF196562 ONA196562:ONB196562 OWW196562:OWX196562 PGS196562:PGT196562 PQO196562:PQP196562 QAK196562:QAL196562 QKG196562:QKH196562 QUC196562:QUD196562 RDY196562:RDZ196562 RNU196562:RNV196562 RXQ196562:RXR196562 SHM196562:SHN196562 SRI196562:SRJ196562 TBE196562:TBF196562 TLA196562:TLB196562 TUW196562:TUX196562 UES196562:UET196562 UOO196562:UOP196562 UYK196562:UYL196562 VIG196562:VIH196562 VSC196562:VSD196562 WBY196562:WBZ196562 WLU196562:WLV196562 WVQ196562:WVR196562 SRI982994:SRJ982994 JE262098:JF262098 TA262098:TB262098 ACW262098:ACX262098 AMS262098:AMT262098 AWO262098:AWP262098 BGK262098:BGL262098 BQG262098:BQH262098 CAC262098:CAD262098 CJY262098:CJZ262098 CTU262098:CTV262098 DDQ262098:DDR262098 DNM262098:DNN262098 DXI262098:DXJ262098 EHE262098:EHF262098 ERA262098:ERB262098 FAW262098:FAX262098 FKS262098:FKT262098 FUO262098:FUP262098 GEK262098:GEL262098 GOG262098:GOH262098 GYC262098:GYD262098 HHY262098:HHZ262098 HRU262098:HRV262098 IBQ262098:IBR262098 ILM262098:ILN262098 IVI262098:IVJ262098 JFE262098:JFF262098 JPA262098:JPB262098 JYW262098:JYX262098 KIS262098:KIT262098 KSO262098:KSP262098 LCK262098:LCL262098 LMG262098:LMH262098 LWC262098:LWD262098 MFY262098:MFZ262098 MPU262098:MPV262098 MZQ262098:MZR262098 NJM262098:NJN262098 NTI262098:NTJ262098 ODE262098:ODF262098 ONA262098:ONB262098 OWW262098:OWX262098 PGS262098:PGT262098 PQO262098:PQP262098 QAK262098:QAL262098 QKG262098:QKH262098 QUC262098:QUD262098 RDY262098:RDZ262098 RNU262098:RNV262098 RXQ262098:RXR262098 SHM262098:SHN262098 SRI262098:SRJ262098 TBE262098:TBF262098 TLA262098:TLB262098 TUW262098:TUX262098 UES262098:UET262098 UOO262098:UOP262098 UYK262098:UYL262098 VIG262098:VIH262098 VSC262098:VSD262098 WBY262098:WBZ262098 WLU262098:WLV262098 WVQ262098:WVR262098 TBE982994:TBF982994 JE327634:JF327634 TA327634:TB327634 ACW327634:ACX327634 AMS327634:AMT327634 AWO327634:AWP327634 BGK327634:BGL327634 BQG327634:BQH327634 CAC327634:CAD327634 CJY327634:CJZ327634 CTU327634:CTV327634 DDQ327634:DDR327634 DNM327634:DNN327634 DXI327634:DXJ327634 EHE327634:EHF327634 ERA327634:ERB327634 FAW327634:FAX327634 FKS327634:FKT327634 FUO327634:FUP327634 GEK327634:GEL327634 GOG327634:GOH327634 GYC327634:GYD327634 HHY327634:HHZ327634 HRU327634:HRV327634 IBQ327634:IBR327634 ILM327634:ILN327634 IVI327634:IVJ327634 JFE327634:JFF327634 JPA327634:JPB327634 JYW327634:JYX327634 KIS327634:KIT327634 KSO327634:KSP327634 LCK327634:LCL327634 LMG327634:LMH327634 LWC327634:LWD327634 MFY327634:MFZ327634 MPU327634:MPV327634 MZQ327634:MZR327634 NJM327634:NJN327634 NTI327634:NTJ327634 ODE327634:ODF327634 ONA327634:ONB327634 OWW327634:OWX327634 PGS327634:PGT327634 PQO327634:PQP327634 QAK327634:QAL327634 QKG327634:QKH327634 QUC327634:QUD327634 RDY327634:RDZ327634 RNU327634:RNV327634 RXQ327634:RXR327634 SHM327634:SHN327634 SRI327634:SRJ327634 TBE327634:TBF327634 TLA327634:TLB327634 TUW327634:TUX327634 UES327634:UET327634 UOO327634:UOP327634 UYK327634:UYL327634 VIG327634:VIH327634 VSC327634:VSD327634 WBY327634:WBZ327634 WLU327634:WLV327634 WVQ327634:WVR327634 TLA982994:TLB982994 JE393170:JF393170 TA393170:TB393170 ACW393170:ACX393170 AMS393170:AMT393170 AWO393170:AWP393170 BGK393170:BGL393170 BQG393170:BQH393170 CAC393170:CAD393170 CJY393170:CJZ393170 CTU393170:CTV393170 DDQ393170:DDR393170 DNM393170:DNN393170 DXI393170:DXJ393170 EHE393170:EHF393170 ERA393170:ERB393170 FAW393170:FAX393170 FKS393170:FKT393170 FUO393170:FUP393170 GEK393170:GEL393170 GOG393170:GOH393170 GYC393170:GYD393170 HHY393170:HHZ393170 HRU393170:HRV393170 IBQ393170:IBR393170 ILM393170:ILN393170 IVI393170:IVJ393170 JFE393170:JFF393170 JPA393170:JPB393170 JYW393170:JYX393170 KIS393170:KIT393170 KSO393170:KSP393170 LCK393170:LCL393170 LMG393170:LMH393170 LWC393170:LWD393170 MFY393170:MFZ393170 MPU393170:MPV393170 MZQ393170:MZR393170 NJM393170:NJN393170 NTI393170:NTJ393170 ODE393170:ODF393170 ONA393170:ONB393170 OWW393170:OWX393170 PGS393170:PGT393170 PQO393170:PQP393170 QAK393170:QAL393170 QKG393170:QKH393170 QUC393170:QUD393170 RDY393170:RDZ393170 RNU393170:RNV393170 RXQ393170:RXR393170 SHM393170:SHN393170 SRI393170:SRJ393170 TBE393170:TBF393170 TLA393170:TLB393170 TUW393170:TUX393170 UES393170:UET393170 UOO393170:UOP393170 UYK393170:UYL393170 VIG393170:VIH393170 VSC393170:VSD393170 WBY393170:WBZ393170 WLU393170:WLV393170 WVQ393170:WVR393170 TUW982994:TUX982994 JE458706:JF458706 TA458706:TB458706 ACW458706:ACX458706 AMS458706:AMT458706 AWO458706:AWP458706 BGK458706:BGL458706 BQG458706:BQH458706 CAC458706:CAD458706 CJY458706:CJZ458706 CTU458706:CTV458706 DDQ458706:DDR458706 DNM458706:DNN458706 DXI458706:DXJ458706 EHE458706:EHF458706 ERA458706:ERB458706 FAW458706:FAX458706 FKS458706:FKT458706 FUO458706:FUP458706 GEK458706:GEL458706 GOG458706:GOH458706 GYC458706:GYD458706 HHY458706:HHZ458706 HRU458706:HRV458706 IBQ458706:IBR458706 ILM458706:ILN458706 IVI458706:IVJ458706 JFE458706:JFF458706 JPA458706:JPB458706 JYW458706:JYX458706 KIS458706:KIT458706 KSO458706:KSP458706 LCK458706:LCL458706 LMG458706:LMH458706 LWC458706:LWD458706 MFY458706:MFZ458706 MPU458706:MPV458706 MZQ458706:MZR458706 NJM458706:NJN458706 NTI458706:NTJ458706 ODE458706:ODF458706 ONA458706:ONB458706 OWW458706:OWX458706 PGS458706:PGT458706 PQO458706:PQP458706 QAK458706:QAL458706 QKG458706:QKH458706 QUC458706:QUD458706 RDY458706:RDZ458706 RNU458706:RNV458706 RXQ458706:RXR458706 SHM458706:SHN458706 SRI458706:SRJ458706 TBE458706:TBF458706 TLA458706:TLB458706 TUW458706:TUX458706 UES458706:UET458706 UOO458706:UOP458706 UYK458706:UYL458706 VIG458706:VIH458706 VSC458706:VSD458706 WBY458706:WBZ458706 WLU458706:WLV458706 WVQ458706:WVR458706 UES982994:UET982994 JE524242:JF524242 TA524242:TB524242 ACW524242:ACX524242 AMS524242:AMT524242 AWO524242:AWP524242 BGK524242:BGL524242 BQG524242:BQH524242 CAC524242:CAD524242 CJY524242:CJZ524242 CTU524242:CTV524242 DDQ524242:DDR524242 DNM524242:DNN524242 DXI524242:DXJ524242 EHE524242:EHF524242 ERA524242:ERB524242 FAW524242:FAX524242 FKS524242:FKT524242 FUO524242:FUP524242 GEK524242:GEL524242 GOG524242:GOH524242 GYC524242:GYD524242 HHY524242:HHZ524242 HRU524242:HRV524242 IBQ524242:IBR524242 ILM524242:ILN524242 IVI524242:IVJ524242 JFE524242:JFF524242 JPA524242:JPB524242 JYW524242:JYX524242 KIS524242:KIT524242 KSO524242:KSP524242 LCK524242:LCL524242 LMG524242:LMH524242 LWC524242:LWD524242 MFY524242:MFZ524242 MPU524242:MPV524242 MZQ524242:MZR524242 NJM524242:NJN524242 NTI524242:NTJ524242 ODE524242:ODF524242 ONA524242:ONB524242 OWW524242:OWX524242 PGS524242:PGT524242 PQO524242:PQP524242 QAK524242:QAL524242 QKG524242:QKH524242 QUC524242:QUD524242 RDY524242:RDZ524242 RNU524242:RNV524242 RXQ524242:RXR524242 SHM524242:SHN524242 SRI524242:SRJ524242 TBE524242:TBF524242 TLA524242:TLB524242 TUW524242:TUX524242 UES524242:UET524242 UOO524242:UOP524242 UYK524242:UYL524242 VIG524242:VIH524242 VSC524242:VSD524242 WBY524242:WBZ524242 WLU524242:WLV524242 WVQ524242:WVR524242 UOO982994:UOP982994 JE589778:JF589778 TA589778:TB589778 ACW589778:ACX589778 AMS589778:AMT589778 AWO589778:AWP589778 BGK589778:BGL589778 BQG589778:BQH589778 CAC589778:CAD589778 CJY589778:CJZ589778 CTU589778:CTV589778 DDQ589778:DDR589778 DNM589778:DNN589778 DXI589778:DXJ589778 EHE589778:EHF589778 ERA589778:ERB589778 FAW589778:FAX589778 FKS589778:FKT589778 FUO589778:FUP589778 GEK589778:GEL589778 GOG589778:GOH589778 GYC589778:GYD589778 HHY589778:HHZ589778 HRU589778:HRV589778 IBQ589778:IBR589778 ILM589778:ILN589778 IVI589778:IVJ589778 JFE589778:JFF589778 JPA589778:JPB589778 JYW589778:JYX589778 KIS589778:KIT589778 KSO589778:KSP589778 LCK589778:LCL589778 LMG589778:LMH589778 LWC589778:LWD589778 MFY589778:MFZ589778 MPU589778:MPV589778 MZQ589778:MZR589778 NJM589778:NJN589778 NTI589778:NTJ589778 ODE589778:ODF589778 ONA589778:ONB589778 OWW589778:OWX589778 PGS589778:PGT589778 PQO589778:PQP589778 QAK589778:QAL589778 QKG589778:QKH589778 QUC589778:QUD589778 RDY589778:RDZ589778 RNU589778:RNV589778 RXQ589778:RXR589778 SHM589778:SHN589778 SRI589778:SRJ589778 TBE589778:TBF589778 TLA589778:TLB589778 TUW589778:TUX589778 UES589778:UET589778 UOO589778:UOP589778 UYK589778:UYL589778 VIG589778:VIH589778 VSC589778:VSD589778 WBY589778:WBZ589778 WLU589778:WLV589778 WVQ589778:WVR589778 UYK982994:UYL982994 JE655314:JF655314 TA655314:TB655314 ACW655314:ACX655314 AMS655314:AMT655314 AWO655314:AWP655314 BGK655314:BGL655314 BQG655314:BQH655314 CAC655314:CAD655314 CJY655314:CJZ655314 CTU655314:CTV655314 DDQ655314:DDR655314 DNM655314:DNN655314 DXI655314:DXJ655314 EHE655314:EHF655314 ERA655314:ERB655314 FAW655314:FAX655314 FKS655314:FKT655314 FUO655314:FUP655314 GEK655314:GEL655314 GOG655314:GOH655314 GYC655314:GYD655314 HHY655314:HHZ655314 HRU655314:HRV655314 IBQ655314:IBR655314 ILM655314:ILN655314 IVI655314:IVJ655314 JFE655314:JFF655314 JPA655314:JPB655314 JYW655314:JYX655314 KIS655314:KIT655314 KSO655314:KSP655314 LCK655314:LCL655314 LMG655314:LMH655314 LWC655314:LWD655314 MFY655314:MFZ655314 MPU655314:MPV655314 MZQ655314:MZR655314 NJM655314:NJN655314 NTI655314:NTJ655314 ODE655314:ODF655314 ONA655314:ONB655314 OWW655314:OWX655314 PGS655314:PGT655314 PQO655314:PQP655314 QAK655314:QAL655314 QKG655314:QKH655314 QUC655314:QUD655314 RDY655314:RDZ655314 RNU655314:RNV655314 RXQ655314:RXR655314 SHM655314:SHN655314 SRI655314:SRJ655314 TBE655314:TBF655314 TLA655314:TLB655314 TUW655314:TUX655314 UES655314:UET655314 UOO655314:UOP655314 UYK655314:UYL655314 VIG655314:VIH655314 VSC655314:VSD655314 WBY655314:WBZ655314 WLU655314:WLV655314 WVQ655314:WVR655314 VIG982994:VIH982994 JE720850:JF720850 TA720850:TB720850 ACW720850:ACX720850 AMS720850:AMT720850 AWO720850:AWP720850 BGK720850:BGL720850 BQG720850:BQH720850 CAC720850:CAD720850 CJY720850:CJZ720850 CTU720850:CTV720850 DDQ720850:DDR720850 DNM720850:DNN720850 DXI720850:DXJ720850 EHE720850:EHF720850 ERA720850:ERB720850 FAW720850:FAX720850 FKS720850:FKT720850 FUO720850:FUP720850 GEK720850:GEL720850 GOG720850:GOH720850 GYC720850:GYD720850 HHY720850:HHZ720850 HRU720850:HRV720850 IBQ720850:IBR720850 ILM720850:ILN720850 IVI720850:IVJ720850 JFE720850:JFF720850 JPA720850:JPB720850 JYW720850:JYX720850 KIS720850:KIT720850 KSO720850:KSP720850 LCK720850:LCL720850 LMG720850:LMH720850 LWC720850:LWD720850 MFY720850:MFZ720850 MPU720850:MPV720850 MZQ720850:MZR720850 NJM720850:NJN720850 NTI720850:NTJ720850 ODE720850:ODF720850 ONA720850:ONB720850 OWW720850:OWX720850 PGS720850:PGT720850 PQO720850:PQP720850 QAK720850:QAL720850 QKG720850:QKH720850 QUC720850:QUD720850 RDY720850:RDZ720850 RNU720850:RNV720850 RXQ720850:RXR720850 SHM720850:SHN720850 SRI720850:SRJ720850 TBE720850:TBF720850 TLA720850:TLB720850 TUW720850:TUX720850 UES720850:UET720850 UOO720850:UOP720850 UYK720850:UYL720850 VIG720850:VIH720850 VSC720850:VSD720850 WBY720850:WBZ720850 WLU720850:WLV720850 WVQ720850:WVR720850 VSC982994:VSD982994 JE786386:JF786386 TA786386:TB786386 ACW786386:ACX786386 AMS786386:AMT786386 AWO786386:AWP786386 BGK786386:BGL786386 BQG786386:BQH786386 CAC786386:CAD786386 CJY786386:CJZ786386 CTU786386:CTV786386 DDQ786386:DDR786386 DNM786386:DNN786386 DXI786386:DXJ786386 EHE786386:EHF786386 ERA786386:ERB786386 FAW786386:FAX786386 FKS786386:FKT786386 FUO786386:FUP786386 GEK786386:GEL786386 GOG786386:GOH786386 GYC786386:GYD786386 HHY786386:HHZ786386 HRU786386:HRV786386 IBQ786386:IBR786386 ILM786386:ILN786386 IVI786386:IVJ786386 JFE786386:JFF786386 JPA786386:JPB786386 JYW786386:JYX786386 KIS786386:KIT786386 KSO786386:KSP786386 LCK786386:LCL786386 LMG786386:LMH786386 LWC786386:LWD786386 MFY786386:MFZ786386 MPU786386:MPV786386 MZQ786386:MZR786386 NJM786386:NJN786386 NTI786386:NTJ786386 ODE786386:ODF786386 ONA786386:ONB786386 OWW786386:OWX786386 PGS786386:PGT786386 PQO786386:PQP786386 QAK786386:QAL786386 QKG786386:QKH786386 QUC786386:QUD786386 RDY786386:RDZ786386 RNU786386:RNV786386 RXQ786386:RXR786386 SHM786386:SHN786386 SRI786386:SRJ786386 TBE786386:TBF786386 TLA786386:TLB786386 TUW786386:TUX786386 UES786386:UET786386 UOO786386:UOP786386 UYK786386:UYL786386 VIG786386:VIH786386 VSC786386:VSD786386 WBY786386:WBZ786386 WLU786386:WLV786386 WVQ786386:WVR786386 WBY982994:WBZ982994 JE851922:JF851922 TA851922:TB851922 ACW851922:ACX851922 AMS851922:AMT851922 AWO851922:AWP851922 BGK851922:BGL851922 BQG851922:BQH851922 CAC851922:CAD851922 CJY851922:CJZ851922 CTU851922:CTV851922 DDQ851922:DDR851922 DNM851922:DNN851922 DXI851922:DXJ851922 EHE851922:EHF851922 ERA851922:ERB851922 FAW851922:FAX851922 FKS851922:FKT851922 FUO851922:FUP851922 GEK851922:GEL851922 GOG851922:GOH851922 GYC851922:GYD851922 HHY851922:HHZ851922 HRU851922:HRV851922 IBQ851922:IBR851922 ILM851922:ILN851922 IVI851922:IVJ851922 JFE851922:JFF851922 JPA851922:JPB851922 JYW851922:JYX851922 KIS851922:KIT851922 KSO851922:KSP851922 LCK851922:LCL851922 LMG851922:LMH851922 LWC851922:LWD851922 MFY851922:MFZ851922 MPU851922:MPV851922 MZQ851922:MZR851922 NJM851922:NJN851922 NTI851922:NTJ851922 ODE851922:ODF851922 ONA851922:ONB851922 OWW851922:OWX851922 PGS851922:PGT851922 PQO851922:PQP851922 QAK851922:QAL851922 QKG851922:QKH851922 QUC851922:QUD851922 RDY851922:RDZ851922 RNU851922:RNV851922 RXQ851922:RXR851922 SHM851922:SHN851922 SRI851922:SRJ851922 TBE851922:TBF851922 TLA851922:TLB851922 TUW851922:TUX851922 UES851922:UET851922 UOO851922:UOP851922 UYK851922:UYL851922 VIG851922:VIH851922 VSC851922:VSD851922 WBY851922:WBZ851922 WLU851922:WLV851922 WVQ851922:WVR851922 WLU982994:WLV982994 JE917458:JF917458 TA917458:TB917458 ACW917458:ACX917458 AMS917458:AMT917458 AWO917458:AWP917458 BGK917458:BGL917458 BQG917458:BQH917458 CAC917458:CAD917458 CJY917458:CJZ917458 CTU917458:CTV917458 DDQ917458:DDR917458 DNM917458:DNN917458 DXI917458:DXJ917458 EHE917458:EHF917458 ERA917458:ERB917458 FAW917458:FAX917458 FKS917458:FKT917458 FUO917458:FUP917458 GEK917458:GEL917458 GOG917458:GOH917458 GYC917458:GYD917458 HHY917458:HHZ917458 HRU917458:HRV917458 IBQ917458:IBR917458 ILM917458:ILN917458 IVI917458:IVJ917458 JFE917458:JFF917458 JPA917458:JPB917458 JYW917458:JYX917458 KIS917458:KIT917458 KSO917458:KSP917458 LCK917458:LCL917458 LMG917458:LMH917458 LWC917458:LWD917458 MFY917458:MFZ917458 MPU917458:MPV917458 MZQ917458:MZR917458 NJM917458:NJN917458 NTI917458:NTJ917458 ODE917458:ODF917458 ONA917458:ONB917458 OWW917458:OWX917458 PGS917458:PGT917458 PQO917458:PQP917458 QAK917458:QAL917458 QKG917458:QKH917458 QUC917458:QUD917458 RDY917458:RDZ917458 RNU917458:RNV917458 RXQ917458:RXR917458 SHM917458:SHN917458 SRI917458:SRJ917458 TBE917458:TBF917458 TLA917458:TLB917458 TUW917458:TUX917458 UES917458:UET917458 UOO917458:UOP917458 UYK917458:UYL917458 VIG917458:VIH917458 VSC917458:VSD917458 WBY917458:WBZ917458 WLU917458:WLV917458 WVQ917458:WVR917458 WVQ982994:WVR982994 JE982994:JF982994 TA982994:TB982994 ACW982994:ACX982994 AMS982994:AMT982994 AWO982994:AWP982994 BGK982994:BGL982994 BQG982994:BQH982994 CAC982994:CAD982994 CJY982994:CJZ982994 CTU982994:CTV982994 DDQ982994:DDR982994 DNM982994:DNN982994 DXI982994:DXJ982994 EHE982994:EHF982994 ERA982994:ERB982994 FAW982994:FAX982994 FKS982994:FKT982994 FUO982994:FUP982994 GEK982994:GEL982994 GOG982994:GOH982994 GYC982994:GYD982994 HHY982994:HHZ982994 HRU982994:HRV982994 IBQ982994:IBR982994 ILM982994:ILN982994 IVI982994:IVJ982994 JFE982994:JFF982994 JPA982994:JPB982994 JYW982994:JYX982994 KIS982994:KIT982994 KSO982994:KSP982994 LCK982994:LCL982994 LMG982994:LMH982994 LWC982994:LWD982994 MFY982994:MFZ982994 MPU982994:MPV982994 MZQ982994:MZR982994 NJM982994:NJN982994 NTI982994:NTJ982994 ODE982994:ODF982994 ONA982994:ONB982994 OWW982994:OWX982994 PGS982994:PGT982994 PQO982994:PQP982994 QAK982994:QAL982994 QKG982994:QKH982994 QUC982994:QUD982994 RDY982994:RDZ982994" xr:uid="{9CA46CF6-BBAB-4C1C-B987-C28766BD4566}">
      <formula1>9999999999</formula1>
    </dataValidation>
    <dataValidation type="whole" operator="notEqual" allowBlank="1" showInputMessage="1" showErrorMessage="1" errorTitle="Pogrešan unos" error="Mogu se unijeti samo cjelobrojne vrijednosti. Ova AOP oznaka može se unijeti i s negativnim predznakom" sqref="RNU983001:RNV983001 JE65497:JF65497 TA65497:TB65497 ACW65497:ACX65497 AMS65497:AMT65497 AWO65497:AWP65497 BGK65497:BGL65497 BQG65497:BQH65497 CAC65497:CAD65497 CJY65497:CJZ65497 CTU65497:CTV65497 DDQ65497:DDR65497 DNM65497:DNN65497 DXI65497:DXJ65497 EHE65497:EHF65497 ERA65497:ERB65497 FAW65497:FAX65497 FKS65497:FKT65497 FUO65497:FUP65497 GEK65497:GEL65497 GOG65497:GOH65497 GYC65497:GYD65497 HHY65497:HHZ65497 HRU65497:HRV65497 IBQ65497:IBR65497 ILM65497:ILN65497 IVI65497:IVJ65497 JFE65497:JFF65497 JPA65497:JPB65497 JYW65497:JYX65497 KIS65497:KIT65497 KSO65497:KSP65497 LCK65497:LCL65497 LMG65497:LMH65497 LWC65497:LWD65497 MFY65497:MFZ65497 MPU65497:MPV65497 MZQ65497:MZR65497 NJM65497:NJN65497 NTI65497:NTJ65497 ODE65497:ODF65497 ONA65497:ONB65497 OWW65497:OWX65497 PGS65497:PGT65497 PQO65497:PQP65497 QAK65497:QAL65497 QKG65497:QKH65497 QUC65497:QUD65497 RDY65497:RDZ65497 RNU65497:RNV65497 RXQ65497:RXR65497 SHM65497:SHN65497 SRI65497:SRJ65497 TBE65497:TBF65497 TLA65497:TLB65497 TUW65497:TUX65497 UES65497:UET65497 UOO65497:UOP65497 UYK65497:UYL65497 VIG65497:VIH65497 VSC65497:VSD65497 WBY65497:WBZ65497 WLU65497:WLV65497 WVQ65497:WVR65497 RXQ983001:RXR983001 JE131033:JF131033 TA131033:TB131033 ACW131033:ACX131033 AMS131033:AMT131033 AWO131033:AWP131033 BGK131033:BGL131033 BQG131033:BQH131033 CAC131033:CAD131033 CJY131033:CJZ131033 CTU131033:CTV131033 DDQ131033:DDR131033 DNM131033:DNN131033 DXI131033:DXJ131033 EHE131033:EHF131033 ERA131033:ERB131033 FAW131033:FAX131033 FKS131033:FKT131033 FUO131033:FUP131033 GEK131033:GEL131033 GOG131033:GOH131033 GYC131033:GYD131033 HHY131033:HHZ131033 HRU131033:HRV131033 IBQ131033:IBR131033 ILM131033:ILN131033 IVI131033:IVJ131033 JFE131033:JFF131033 JPA131033:JPB131033 JYW131033:JYX131033 KIS131033:KIT131033 KSO131033:KSP131033 LCK131033:LCL131033 LMG131033:LMH131033 LWC131033:LWD131033 MFY131033:MFZ131033 MPU131033:MPV131033 MZQ131033:MZR131033 NJM131033:NJN131033 NTI131033:NTJ131033 ODE131033:ODF131033 ONA131033:ONB131033 OWW131033:OWX131033 PGS131033:PGT131033 PQO131033:PQP131033 QAK131033:QAL131033 QKG131033:QKH131033 QUC131033:QUD131033 RDY131033:RDZ131033 RNU131033:RNV131033 RXQ131033:RXR131033 SHM131033:SHN131033 SRI131033:SRJ131033 TBE131033:TBF131033 TLA131033:TLB131033 TUW131033:TUX131033 UES131033:UET131033 UOO131033:UOP131033 UYK131033:UYL131033 VIG131033:VIH131033 VSC131033:VSD131033 WBY131033:WBZ131033 WLU131033:WLV131033 WVQ131033:WVR131033 SHM983001:SHN983001 JE196569:JF196569 TA196569:TB196569 ACW196569:ACX196569 AMS196569:AMT196569 AWO196569:AWP196569 BGK196569:BGL196569 BQG196569:BQH196569 CAC196569:CAD196569 CJY196569:CJZ196569 CTU196569:CTV196569 DDQ196569:DDR196569 DNM196569:DNN196569 DXI196569:DXJ196569 EHE196569:EHF196569 ERA196569:ERB196569 FAW196569:FAX196569 FKS196569:FKT196569 FUO196569:FUP196569 GEK196569:GEL196569 GOG196569:GOH196569 GYC196569:GYD196569 HHY196569:HHZ196569 HRU196569:HRV196569 IBQ196569:IBR196569 ILM196569:ILN196569 IVI196569:IVJ196569 JFE196569:JFF196569 JPA196569:JPB196569 JYW196569:JYX196569 KIS196569:KIT196569 KSO196569:KSP196569 LCK196569:LCL196569 LMG196569:LMH196569 LWC196569:LWD196569 MFY196569:MFZ196569 MPU196569:MPV196569 MZQ196569:MZR196569 NJM196569:NJN196569 NTI196569:NTJ196569 ODE196569:ODF196569 ONA196569:ONB196569 OWW196569:OWX196569 PGS196569:PGT196569 PQO196569:PQP196569 QAK196569:QAL196569 QKG196569:QKH196569 QUC196569:QUD196569 RDY196569:RDZ196569 RNU196569:RNV196569 RXQ196569:RXR196569 SHM196569:SHN196569 SRI196569:SRJ196569 TBE196569:TBF196569 TLA196569:TLB196569 TUW196569:TUX196569 UES196569:UET196569 UOO196569:UOP196569 UYK196569:UYL196569 VIG196569:VIH196569 VSC196569:VSD196569 WBY196569:WBZ196569 WLU196569:WLV196569 WVQ196569:WVR196569 SRI983001:SRJ983001 JE262105:JF262105 TA262105:TB262105 ACW262105:ACX262105 AMS262105:AMT262105 AWO262105:AWP262105 BGK262105:BGL262105 BQG262105:BQH262105 CAC262105:CAD262105 CJY262105:CJZ262105 CTU262105:CTV262105 DDQ262105:DDR262105 DNM262105:DNN262105 DXI262105:DXJ262105 EHE262105:EHF262105 ERA262105:ERB262105 FAW262105:FAX262105 FKS262105:FKT262105 FUO262105:FUP262105 GEK262105:GEL262105 GOG262105:GOH262105 GYC262105:GYD262105 HHY262105:HHZ262105 HRU262105:HRV262105 IBQ262105:IBR262105 ILM262105:ILN262105 IVI262105:IVJ262105 JFE262105:JFF262105 JPA262105:JPB262105 JYW262105:JYX262105 KIS262105:KIT262105 KSO262105:KSP262105 LCK262105:LCL262105 LMG262105:LMH262105 LWC262105:LWD262105 MFY262105:MFZ262105 MPU262105:MPV262105 MZQ262105:MZR262105 NJM262105:NJN262105 NTI262105:NTJ262105 ODE262105:ODF262105 ONA262105:ONB262105 OWW262105:OWX262105 PGS262105:PGT262105 PQO262105:PQP262105 QAK262105:QAL262105 QKG262105:QKH262105 QUC262105:QUD262105 RDY262105:RDZ262105 RNU262105:RNV262105 RXQ262105:RXR262105 SHM262105:SHN262105 SRI262105:SRJ262105 TBE262105:TBF262105 TLA262105:TLB262105 TUW262105:TUX262105 UES262105:UET262105 UOO262105:UOP262105 UYK262105:UYL262105 VIG262105:VIH262105 VSC262105:VSD262105 WBY262105:WBZ262105 WLU262105:WLV262105 WVQ262105:WVR262105 TBE983001:TBF983001 JE327641:JF327641 TA327641:TB327641 ACW327641:ACX327641 AMS327641:AMT327641 AWO327641:AWP327641 BGK327641:BGL327641 BQG327641:BQH327641 CAC327641:CAD327641 CJY327641:CJZ327641 CTU327641:CTV327641 DDQ327641:DDR327641 DNM327641:DNN327641 DXI327641:DXJ327641 EHE327641:EHF327641 ERA327641:ERB327641 FAW327641:FAX327641 FKS327641:FKT327641 FUO327641:FUP327641 GEK327641:GEL327641 GOG327641:GOH327641 GYC327641:GYD327641 HHY327641:HHZ327641 HRU327641:HRV327641 IBQ327641:IBR327641 ILM327641:ILN327641 IVI327641:IVJ327641 JFE327641:JFF327641 JPA327641:JPB327641 JYW327641:JYX327641 KIS327641:KIT327641 KSO327641:KSP327641 LCK327641:LCL327641 LMG327641:LMH327641 LWC327641:LWD327641 MFY327641:MFZ327641 MPU327641:MPV327641 MZQ327641:MZR327641 NJM327641:NJN327641 NTI327641:NTJ327641 ODE327641:ODF327641 ONA327641:ONB327641 OWW327641:OWX327641 PGS327641:PGT327641 PQO327641:PQP327641 QAK327641:QAL327641 QKG327641:QKH327641 QUC327641:QUD327641 RDY327641:RDZ327641 RNU327641:RNV327641 RXQ327641:RXR327641 SHM327641:SHN327641 SRI327641:SRJ327641 TBE327641:TBF327641 TLA327641:TLB327641 TUW327641:TUX327641 UES327641:UET327641 UOO327641:UOP327641 UYK327641:UYL327641 VIG327641:VIH327641 VSC327641:VSD327641 WBY327641:WBZ327641 WLU327641:WLV327641 WVQ327641:WVR327641 TLA983001:TLB983001 JE393177:JF393177 TA393177:TB393177 ACW393177:ACX393177 AMS393177:AMT393177 AWO393177:AWP393177 BGK393177:BGL393177 BQG393177:BQH393177 CAC393177:CAD393177 CJY393177:CJZ393177 CTU393177:CTV393177 DDQ393177:DDR393177 DNM393177:DNN393177 DXI393177:DXJ393177 EHE393177:EHF393177 ERA393177:ERB393177 FAW393177:FAX393177 FKS393177:FKT393177 FUO393177:FUP393177 GEK393177:GEL393177 GOG393177:GOH393177 GYC393177:GYD393177 HHY393177:HHZ393177 HRU393177:HRV393177 IBQ393177:IBR393177 ILM393177:ILN393177 IVI393177:IVJ393177 JFE393177:JFF393177 JPA393177:JPB393177 JYW393177:JYX393177 KIS393177:KIT393177 KSO393177:KSP393177 LCK393177:LCL393177 LMG393177:LMH393177 LWC393177:LWD393177 MFY393177:MFZ393177 MPU393177:MPV393177 MZQ393177:MZR393177 NJM393177:NJN393177 NTI393177:NTJ393177 ODE393177:ODF393177 ONA393177:ONB393177 OWW393177:OWX393177 PGS393177:PGT393177 PQO393177:PQP393177 QAK393177:QAL393177 QKG393177:QKH393177 QUC393177:QUD393177 RDY393177:RDZ393177 RNU393177:RNV393177 RXQ393177:RXR393177 SHM393177:SHN393177 SRI393177:SRJ393177 TBE393177:TBF393177 TLA393177:TLB393177 TUW393177:TUX393177 UES393177:UET393177 UOO393177:UOP393177 UYK393177:UYL393177 VIG393177:VIH393177 VSC393177:VSD393177 WBY393177:WBZ393177 WLU393177:WLV393177 WVQ393177:WVR393177 TUW983001:TUX983001 JE458713:JF458713 TA458713:TB458713 ACW458713:ACX458713 AMS458713:AMT458713 AWO458713:AWP458713 BGK458713:BGL458713 BQG458713:BQH458713 CAC458713:CAD458713 CJY458713:CJZ458713 CTU458713:CTV458713 DDQ458713:DDR458713 DNM458713:DNN458713 DXI458713:DXJ458713 EHE458713:EHF458713 ERA458713:ERB458713 FAW458713:FAX458713 FKS458713:FKT458713 FUO458713:FUP458713 GEK458713:GEL458713 GOG458713:GOH458713 GYC458713:GYD458713 HHY458713:HHZ458713 HRU458713:HRV458713 IBQ458713:IBR458713 ILM458713:ILN458713 IVI458713:IVJ458713 JFE458713:JFF458713 JPA458713:JPB458713 JYW458713:JYX458713 KIS458713:KIT458713 KSO458713:KSP458713 LCK458713:LCL458713 LMG458713:LMH458713 LWC458713:LWD458713 MFY458713:MFZ458713 MPU458713:MPV458713 MZQ458713:MZR458713 NJM458713:NJN458713 NTI458713:NTJ458713 ODE458713:ODF458713 ONA458713:ONB458713 OWW458713:OWX458713 PGS458713:PGT458713 PQO458713:PQP458713 QAK458713:QAL458713 QKG458713:QKH458713 QUC458713:QUD458713 RDY458713:RDZ458713 RNU458713:RNV458713 RXQ458713:RXR458713 SHM458713:SHN458713 SRI458713:SRJ458713 TBE458713:TBF458713 TLA458713:TLB458713 TUW458713:TUX458713 UES458713:UET458713 UOO458713:UOP458713 UYK458713:UYL458713 VIG458713:VIH458713 VSC458713:VSD458713 WBY458713:WBZ458713 WLU458713:WLV458713 WVQ458713:WVR458713 UES983001:UET983001 JE524249:JF524249 TA524249:TB524249 ACW524249:ACX524249 AMS524249:AMT524249 AWO524249:AWP524249 BGK524249:BGL524249 BQG524249:BQH524249 CAC524249:CAD524249 CJY524249:CJZ524249 CTU524249:CTV524249 DDQ524249:DDR524249 DNM524249:DNN524249 DXI524249:DXJ524249 EHE524249:EHF524249 ERA524249:ERB524249 FAW524249:FAX524249 FKS524249:FKT524249 FUO524249:FUP524249 GEK524249:GEL524249 GOG524249:GOH524249 GYC524249:GYD524249 HHY524249:HHZ524249 HRU524249:HRV524249 IBQ524249:IBR524249 ILM524249:ILN524249 IVI524249:IVJ524249 JFE524249:JFF524249 JPA524249:JPB524249 JYW524249:JYX524249 KIS524249:KIT524249 KSO524249:KSP524249 LCK524249:LCL524249 LMG524249:LMH524249 LWC524249:LWD524249 MFY524249:MFZ524249 MPU524249:MPV524249 MZQ524249:MZR524249 NJM524249:NJN524249 NTI524249:NTJ524249 ODE524249:ODF524249 ONA524249:ONB524249 OWW524249:OWX524249 PGS524249:PGT524249 PQO524249:PQP524249 QAK524249:QAL524249 QKG524249:QKH524249 QUC524249:QUD524249 RDY524249:RDZ524249 RNU524249:RNV524249 RXQ524249:RXR524249 SHM524249:SHN524249 SRI524249:SRJ524249 TBE524249:TBF524249 TLA524249:TLB524249 TUW524249:TUX524249 UES524249:UET524249 UOO524249:UOP524249 UYK524249:UYL524249 VIG524249:VIH524249 VSC524249:VSD524249 WBY524249:WBZ524249 WLU524249:WLV524249 WVQ524249:WVR524249 UOO983001:UOP983001 JE589785:JF589785 TA589785:TB589785 ACW589785:ACX589785 AMS589785:AMT589785 AWO589785:AWP589785 BGK589785:BGL589785 BQG589785:BQH589785 CAC589785:CAD589785 CJY589785:CJZ589785 CTU589785:CTV589785 DDQ589785:DDR589785 DNM589785:DNN589785 DXI589785:DXJ589785 EHE589785:EHF589785 ERA589785:ERB589785 FAW589785:FAX589785 FKS589785:FKT589785 FUO589785:FUP589785 GEK589785:GEL589785 GOG589785:GOH589785 GYC589785:GYD589785 HHY589785:HHZ589785 HRU589785:HRV589785 IBQ589785:IBR589785 ILM589785:ILN589785 IVI589785:IVJ589785 JFE589785:JFF589785 JPA589785:JPB589785 JYW589785:JYX589785 KIS589785:KIT589785 KSO589785:KSP589785 LCK589785:LCL589785 LMG589785:LMH589785 LWC589785:LWD589785 MFY589785:MFZ589785 MPU589785:MPV589785 MZQ589785:MZR589785 NJM589785:NJN589785 NTI589785:NTJ589785 ODE589785:ODF589785 ONA589785:ONB589785 OWW589785:OWX589785 PGS589785:PGT589785 PQO589785:PQP589785 QAK589785:QAL589785 QKG589785:QKH589785 QUC589785:QUD589785 RDY589785:RDZ589785 RNU589785:RNV589785 RXQ589785:RXR589785 SHM589785:SHN589785 SRI589785:SRJ589785 TBE589785:TBF589785 TLA589785:TLB589785 TUW589785:TUX589785 UES589785:UET589785 UOO589785:UOP589785 UYK589785:UYL589785 VIG589785:VIH589785 VSC589785:VSD589785 WBY589785:WBZ589785 WLU589785:WLV589785 WVQ589785:WVR589785 UYK983001:UYL983001 JE655321:JF655321 TA655321:TB655321 ACW655321:ACX655321 AMS655321:AMT655321 AWO655321:AWP655321 BGK655321:BGL655321 BQG655321:BQH655321 CAC655321:CAD655321 CJY655321:CJZ655321 CTU655321:CTV655321 DDQ655321:DDR655321 DNM655321:DNN655321 DXI655321:DXJ655321 EHE655321:EHF655321 ERA655321:ERB655321 FAW655321:FAX655321 FKS655321:FKT655321 FUO655321:FUP655321 GEK655321:GEL655321 GOG655321:GOH655321 GYC655321:GYD655321 HHY655321:HHZ655321 HRU655321:HRV655321 IBQ655321:IBR655321 ILM655321:ILN655321 IVI655321:IVJ655321 JFE655321:JFF655321 JPA655321:JPB655321 JYW655321:JYX655321 KIS655321:KIT655321 KSO655321:KSP655321 LCK655321:LCL655321 LMG655321:LMH655321 LWC655321:LWD655321 MFY655321:MFZ655321 MPU655321:MPV655321 MZQ655321:MZR655321 NJM655321:NJN655321 NTI655321:NTJ655321 ODE655321:ODF655321 ONA655321:ONB655321 OWW655321:OWX655321 PGS655321:PGT655321 PQO655321:PQP655321 QAK655321:QAL655321 QKG655321:QKH655321 QUC655321:QUD655321 RDY655321:RDZ655321 RNU655321:RNV655321 RXQ655321:RXR655321 SHM655321:SHN655321 SRI655321:SRJ655321 TBE655321:TBF655321 TLA655321:TLB655321 TUW655321:TUX655321 UES655321:UET655321 UOO655321:UOP655321 UYK655321:UYL655321 VIG655321:VIH655321 VSC655321:VSD655321 WBY655321:WBZ655321 WLU655321:WLV655321 WVQ655321:WVR655321 VIG983001:VIH983001 JE720857:JF720857 TA720857:TB720857 ACW720857:ACX720857 AMS720857:AMT720857 AWO720857:AWP720857 BGK720857:BGL720857 BQG720857:BQH720857 CAC720857:CAD720857 CJY720857:CJZ720857 CTU720857:CTV720857 DDQ720857:DDR720857 DNM720857:DNN720857 DXI720857:DXJ720857 EHE720857:EHF720857 ERA720857:ERB720857 FAW720857:FAX720857 FKS720857:FKT720857 FUO720857:FUP720857 GEK720857:GEL720857 GOG720857:GOH720857 GYC720857:GYD720857 HHY720857:HHZ720857 HRU720857:HRV720857 IBQ720857:IBR720857 ILM720857:ILN720857 IVI720857:IVJ720857 JFE720857:JFF720857 JPA720857:JPB720857 JYW720857:JYX720857 KIS720857:KIT720857 KSO720857:KSP720857 LCK720857:LCL720857 LMG720857:LMH720857 LWC720857:LWD720857 MFY720857:MFZ720857 MPU720857:MPV720857 MZQ720857:MZR720857 NJM720857:NJN720857 NTI720857:NTJ720857 ODE720857:ODF720857 ONA720857:ONB720857 OWW720857:OWX720857 PGS720857:PGT720857 PQO720857:PQP720857 QAK720857:QAL720857 QKG720857:QKH720857 QUC720857:QUD720857 RDY720857:RDZ720857 RNU720857:RNV720857 RXQ720857:RXR720857 SHM720857:SHN720857 SRI720857:SRJ720857 TBE720857:TBF720857 TLA720857:TLB720857 TUW720857:TUX720857 UES720857:UET720857 UOO720857:UOP720857 UYK720857:UYL720857 VIG720857:VIH720857 VSC720857:VSD720857 WBY720857:WBZ720857 WLU720857:WLV720857 WVQ720857:WVR720857 VSC983001:VSD983001 JE786393:JF786393 TA786393:TB786393 ACW786393:ACX786393 AMS786393:AMT786393 AWO786393:AWP786393 BGK786393:BGL786393 BQG786393:BQH786393 CAC786393:CAD786393 CJY786393:CJZ786393 CTU786393:CTV786393 DDQ786393:DDR786393 DNM786393:DNN786393 DXI786393:DXJ786393 EHE786393:EHF786393 ERA786393:ERB786393 FAW786393:FAX786393 FKS786393:FKT786393 FUO786393:FUP786393 GEK786393:GEL786393 GOG786393:GOH786393 GYC786393:GYD786393 HHY786393:HHZ786393 HRU786393:HRV786393 IBQ786393:IBR786393 ILM786393:ILN786393 IVI786393:IVJ786393 JFE786393:JFF786393 JPA786393:JPB786393 JYW786393:JYX786393 KIS786393:KIT786393 KSO786393:KSP786393 LCK786393:LCL786393 LMG786393:LMH786393 LWC786393:LWD786393 MFY786393:MFZ786393 MPU786393:MPV786393 MZQ786393:MZR786393 NJM786393:NJN786393 NTI786393:NTJ786393 ODE786393:ODF786393 ONA786393:ONB786393 OWW786393:OWX786393 PGS786393:PGT786393 PQO786393:PQP786393 QAK786393:QAL786393 QKG786393:QKH786393 QUC786393:QUD786393 RDY786393:RDZ786393 RNU786393:RNV786393 RXQ786393:RXR786393 SHM786393:SHN786393 SRI786393:SRJ786393 TBE786393:TBF786393 TLA786393:TLB786393 TUW786393:TUX786393 UES786393:UET786393 UOO786393:UOP786393 UYK786393:UYL786393 VIG786393:VIH786393 VSC786393:VSD786393 WBY786393:WBZ786393 WLU786393:WLV786393 WVQ786393:WVR786393 WBY983001:WBZ983001 JE851929:JF851929 TA851929:TB851929 ACW851929:ACX851929 AMS851929:AMT851929 AWO851929:AWP851929 BGK851929:BGL851929 BQG851929:BQH851929 CAC851929:CAD851929 CJY851929:CJZ851929 CTU851929:CTV851929 DDQ851929:DDR851929 DNM851929:DNN851929 DXI851929:DXJ851929 EHE851929:EHF851929 ERA851929:ERB851929 FAW851929:FAX851929 FKS851929:FKT851929 FUO851929:FUP851929 GEK851929:GEL851929 GOG851929:GOH851929 GYC851929:GYD851929 HHY851929:HHZ851929 HRU851929:HRV851929 IBQ851929:IBR851929 ILM851929:ILN851929 IVI851929:IVJ851929 JFE851929:JFF851929 JPA851929:JPB851929 JYW851929:JYX851929 KIS851929:KIT851929 KSO851929:KSP851929 LCK851929:LCL851929 LMG851929:LMH851929 LWC851929:LWD851929 MFY851929:MFZ851929 MPU851929:MPV851929 MZQ851929:MZR851929 NJM851929:NJN851929 NTI851929:NTJ851929 ODE851929:ODF851929 ONA851929:ONB851929 OWW851929:OWX851929 PGS851929:PGT851929 PQO851929:PQP851929 QAK851929:QAL851929 QKG851929:QKH851929 QUC851929:QUD851929 RDY851929:RDZ851929 RNU851929:RNV851929 RXQ851929:RXR851929 SHM851929:SHN851929 SRI851929:SRJ851929 TBE851929:TBF851929 TLA851929:TLB851929 TUW851929:TUX851929 UES851929:UET851929 UOO851929:UOP851929 UYK851929:UYL851929 VIG851929:VIH851929 VSC851929:VSD851929 WBY851929:WBZ851929 WLU851929:WLV851929 WVQ851929:WVR851929 WLU983001:WLV983001 JE917465:JF917465 TA917465:TB917465 ACW917465:ACX917465 AMS917465:AMT917465 AWO917465:AWP917465 BGK917465:BGL917465 BQG917465:BQH917465 CAC917465:CAD917465 CJY917465:CJZ917465 CTU917465:CTV917465 DDQ917465:DDR917465 DNM917465:DNN917465 DXI917465:DXJ917465 EHE917465:EHF917465 ERA917465:ERB917465 FAW917465:FAX917465 FKS917465:FKT917465 FUO917465:FUP917465 GEK917465:GEL917465 GOG917465:GOH917465 GYC917465:GYD917465 HHY917465:HHZ917465 HRU917465:HRV917465 IBQ917465:IBR917465 ILM917465:ILN917465 IVI917465:IVJ917465 JFE917465:JFF917465 JPA917465:JPB917465 JYW917465:JYX917465 KIS917465:KIT917465 KSO917465:KSP917465 LCK917465:LCL917465 LMG917465:LMH917465 LWC917465:LWD917465 MFY917465:MFZ917465 MPU917465:MPV917465 MZQ917465:MZR917465 NJM917465:NJN917465 NTI917465:NTJ917465 ODE917465:ODF917465 ONA917465:ONB917465 OWW917465:OWX917465 PGS917465:PGT917465 PQO917465:PQP917465 QAK917465:QAL917465 QKG917465:QKH917465 QUC917465:QUD917465 RDY917465:RDZ917465 RNU917465:RNV917465 RXQ917465:RXR917465 SHM917465:SHN917465 SRI917465:SRJ917465 TBE917465:TBF917465 TLA917465:TLB917465 TUW917465:TUX917465 UES917465:UET917465 UOO917465:UOP917465 UYK917465:UYL917465 VIG917465:VIH917465 VSC917465:VSD917465 WBY917465:WBZ917465 WLU917465:WLV917465 WVQ917465:WVR917465 WVQ983001:WVR983001 JE983001:JF983001 TA983001:TB983001 ACW983001:ACX983001 AMS983001:AMT983001 AWO983001:AWP983001 BGK983001:BGL983001 BQG983001:BQH983001 CAC983001:CAD983001 CJY983001:CJZ983001 CTU983001:CTV983001 DDQ983001:DDR983001 DNM983001:DNN983001 DXI983001:DXJ983001 EHE983001:EHF983001 ERA983001:ERB983001 FAW983001:FAX983001 FKS983001:FKT983001 FUO983001:FUP983001 GEK983001:GEL983001 GOG983001:GOH983001 GYC983001:GYD983001 HHY983001:HHZ983001 HRU983001:HRV983001 IBQ983001:IBR983001 ILM983001:ILN983001 IVI983001:IVJ983001 JFE983001:JFF983001 JPA983001:JPB983001 JYW983001:JYX983001 KIS983001:KIT983001 KSO983001:KSP983001 LCK983001:LCL983001 LMG983001:LMH983001 LWC983001:LWD983001 MFY983001:MFZ983001 MPU983001:MPV983001 MZQ983001:MZR983001 NJM983001:NJN983001 NTI983001:NTJ983001 ODE983001:ODF983001 ONA983001:ONB983001 OWW983001:OWX983001 PGS983001:PGT983001 PQO983001:PQP983001 QAK983001:QAL983001 QKG983001:QKH983001 QUC983001:QUD983001 RDY983001:RDZ983001" xr:uid="{2C29EFE1-FCC2-4B71-8C0D-486A5EE71024}">
      <formula1>9999999999</formula1>
    </dataValidation>
    <dataValidation type="whole" operator="greaterThanOrEqual" allowBlank="1" showInputMessage="1" showErrorMessage="1" errorTitle="Pogrešan unos" error="Mogu se unijeti samo cjelobrojne pozitivne vrijednosti." sqref="TBE917394:TBF917454 JE65489:JF65489 TA65489:TB65489 ACW65489:ACX65489 AMS65489:AMT65489 AWO65489:AWP65489 BGK65489:BGL65489 BQG65489:BQH65489 CAC65489:CAD65489 CJY65489:CJZ65489 CTU65489:CTV65489 DDQ65489:DDR65489 DNM65489:DNN65489 DXI65489:DXJ65489 EHE65489:EHF65489 ERA65489:ERB65489 FAW65489:FAX65489 FKS65489:FKT65489 FUO65489:FUP65489 GEK65489:GEL65489 GOG65489:GOH65489 GYC65489:GYD65489 HHY65489:HHZ65489 HRU65489:HRV65489 IBQ65489:IBR65489 ILM65489:ILN65489 IVI65489:IVJ65489 JFE65489:JFF65489 JPA65489:JPB65489 JYW65489:JYX65489 KIS65489:KIT65489 KSO65489:KSP65489 LCK65489:LCL65489 LMG65489:LMH65489 LWC65489:LWD65489 MFY65489:MFZ65489 MPU65489:MPV65489 MZQ65489:MZR65489 NJM65489:NJN65489 NTI65489:NTJ65489 ODE65489:ODF65489 ONA65489:ONB65489 OWW65489:OWX65489 PGS65489:PGT65489 PQO65489:PQP65489 QAK65489:QAL65489 QKG65489:QKH65489 QUC65489:QUD65489 RDY65489:RDZ65489 RNU65489:RNV65489 RXQ65489:RXR65489 SHM65489:SHN65489 SRI65489:SRJ65489 TBE65489:TBF65489 TLA65489:TLB65489 TUW65489:TUX65489 UES65489:UET65489 UOO65489:UOP65489 UYK65489:UYL65489 VIG65489:VIH65489 VSC65489:VSD65489 WBY65489:WBZ65489 WLU65489:WLV65489 WVQ65489:WVR65489 TLA917394:TLB917454 JE131025:JF131025 TA131025:TB131025 ACW131025:ACX131025 AMS131025:AMT131025 AWO131025:AWP131025 BGK131025:BGL131025 BQG131025:BQH131025 CAC131025:CAD131025 CJY131025:CJZ131025 CTU131025:CTV131025 DDQ131025:DDR131025 DNM131025:DNN131025 DXI131025:DXJ131025 EHE131025:EHF131025 ERA131025:ERB131025 FAW131025:FAX131025 FKS131025:FKT131025 FUO131025:FUP131025 GEK131025:GEL131025 GOG131025:GOH131025 GYC131025:GYD131025 HHY131025:HHZ131025 HRU131025:HRV131025 IBQ131025:IBR131025 ILM131025:ILN131025 IVI131025:IVJ131025 JFE131025:JFF131025 JPA131025:JPB131025 JYW131025:JYX131025 KIS131025:KIT131025 KSO131025:KSP131025 LCK131025:LCL131025 LMG131025:LMH131025 LWC131025:LWD131025 MFY131025:MFZ131025 MPU131025:MPV131025 MZQ131025:MZR131025 NJM131025:NJN131025 NTI131025:NTJ131025 ODE131025:ODF131025 ONA131025:ONB131025 OWW131025:OWX131025 PGS131025:PGT131025 PQO131025:PQP131025 QAK131025:QAL131025 QKG131025:QKH131025 QUC131025:QUD131025 RDY131025:RDZ131025 RNU131025:RNV131025 RXQ131025:RXR131025 SHM131025:SHN131025 SRI131025:SRJ131025 TBE131025:TBF131025 TLA131025:TLB131025 TUW131025:TUX131025 UES131025:UET131025 UOO131025:UOP131025 UYK131025:UYL131025 VIG131025:VIH131025 VSC131025:VSD131025 WBY131025:WBZ131025 WLU131025:WLV131025 WVQ131025:WVR131025 TUW917394:TUX917454 JE196561:JF196561 TA196561:TB196561 ACW196561:ACX196561 AMS196561:AMT196561 AWO196561:AWP196561 BGK196561:BGL196561 BQG196561:BQH196561 CAC196561:CAD196561 CJY196561:CJZ196561 CTU196561:CTV196561 DDQ196561:DDR196561 DNM196561:DNN196561 DXI196561:DXJ196561 EHE196561:EHF196561 ERA196561:ERB196561 FAW196561:FAX196561 FKS196561:FKT196561 FUO196561:FUP196561 GEK196561:GEL196561 GOG196561:GOH196561 GYC196561:GYD196561 HHY196561:HHZ196561 HRU196561:HRV196561 IBQ196561:IBR196561 ILM196561:ILN196561 IVI196561:IVJ196561 JFE196561:JFF196561 JPA196561:JPB196561 JYW196561:JYX196561 KIS196561:KIT196561 KSO196561:KSP196561 LCK196561:LCL196561 LMG196561:LMH196561 LWC196561:LWD196561 MFY196561:MFZ196561 MPU196561:MPV196561 MZQ196561:MZR196561 NJM196561:NJN196561 NTI196561:NTJ196561 ODE196561:ODF196561 ONA196561:ONB196561 OWW196561:OWX196561 PGS196561:PGT196561 PQO196561:PQP196561 QAK196561:QAL196561 QKG196561:QKH196561 QUC196561:QUD196561 RDY196561:RDZ196561 RNU196561:RNV196561 RXQ196561:RXR196561 SHM196561:SHN196561 SRI196561:SRJ196561 TBE196561:TBF196561 TLA196561:TLB196561 TUW196561:TUX196561 UES196561:UET196561 UOO196561:UOP196561 UYK196561:UYL196561 VIG196561:VIH196561 VSC196561:VSD196561 WBY196561:WBZ196561 WLU196561:WLV196561 WVQ196561:WVR196561 UES917394:UET917454 JE262097:JF262097 TA262097:TB262097 ACW262097:ACX262097 AMS262097:AMT262097 AWO262097:AWP262097 BGK262097:BGL262097 BQG262097:BQH262097 CAC262097:CAD262097 CJY262097:CJZ262097 CTU262097:CTV262097 DDQ262097:DDR262097 DNM262097:DNN262097 DXI262097:DXJ262097 EHE262097:EHF262097 ERA262097:ERB262097 FAW262097:FAX262097 FKS262097:FKT262097 FUO262097:FUP262097 GEK262097:GEL262097 GOG262097:GOH262097 GYC262097:GYD262097 HHY262097:HHZ262097 HRU262097:HRV262097 IBQ262097:IBR262097 ILM262097:ILN262097 IVI262097:IVJ262097 JFE262097:JFF262097 JPA262097:JPB262097 JYW262097:JYX262097 KIS262097:KIT262097 KSO262097:KSP262097 LCK262097:LCL262097 LMG262097:LMH262097 LWC262097:LWD262097 MFY262097:MFZ262097 MPU262097:MPV262097 MZQ262097:MZR262097 NJM262097:NJN262097 NTI262097:NTJ262097 ODE262097:ODF262097 ONA262097:ONB262097 OWW262097:OWX262097 PGS262097:PGT262097 PQO262097:PQP262097 QAK262097:QAL262097 QKG262097:QKH262097 QUC262097:QUD262097 RDY262097:RDZ262097 RNU262097:RNV262097 RXQ262097:RXR262097 SHM262097:SHN262097 SRI262097:SRJ262097 TBE262097:TBF262097 TLA262097:TLB262097 TUW262097:TUX262097 UES262097:UET262097 UOO262097:UOP262097 UYK262097:UYL262097 VIG262097:VIH262097 VSC262097:VSD262097 WBY262097:WBZ262097 WLU262097:WLV262097 WVQ262097:WVR262097 UOO917394:UOP917454 JE327633:JF327633 TA327633:TB327633 ACW327633:ACX327633 AMS327633:AMT327633 AWO327633:AWP327633 BGK327633:BGL327633 BQG327633:BQH327633 CAC327633:CAD327633 CJY327633:CJZ327633 CTU327633:CTV327633 DDQ327633:DDR327633 DNM327633:DNN327633 DXI327633:DXJ327633 EHE327633:EHF327633 ERA327633:ERB327633 FAW327633:FAX327633 FKS327633:FKT327633 FUO327633:FUP327633 GEK327633:GEL327633 GOG327633:GOH327633 GYC327633:GYD327633 HHY327633:HHZ327633 HRU327633:HRV327633 IBQ327633:IBR327633 ILM327633:ILN327633 IVI327633:IVJ327633 JFE327633:JFF327633 JPA327633:JPB327633 JYW327633:JYX327633 KIS327633:KIT327633 KSO327633:KSP327633 LCK327633:LCL327633 LMG327633:LMH327633 LWC327633:LWD327633 MFY327633:MFZ327633 MPU327633:MPV327633 MZQ327633:MZR327633 NJM327633:NJN327633 NTI327633:NTJ327633 ODE327633:ODF327633 ONA327633:ONB327633 OWW327633:OWX327633 PGS327633:PGT327633 PQO327633:PQP327633 QAK327633:QAL327633 QKG327633:QKH327633 QUC327633:QUD327633 RDY327633:RDZ327633 RNU327633:RNV327633 RXQ327633:RXR327633 SHM327633:SHN327633 SRI327633:SRJ327633 TBE327633:TBF327633 TLA327633:TLB327633 TUW327633:TUX327633 UES327633:UET327633 UOO327633:UOP327633 UYK327633:UYL327633 VIG327633:VIH327633 VSC327633:VSD327633 WBY327633:WBZ327633 WLU327633:WLV327633 WVQ327633:WVR327633 UYK917394:UYL917454 JE393169:JF393169 TA393169:TB393169 ACW393169:ACX393169 AMS393169:AMT393169 AWO393169:AWP393169 BGK393169:BGL393169 BQG393169:BQH393169 CAC393169:CAD393169 CJY393169:CJZ393169 CTU393169:CTV393169 DDQ393169:DDR393169 DNM393169:DNN393169 DXI393169:DXJ393169 EHE393169:EHF393169 ERA393169:ERB393169 FAW393169:FAX393169 FKS393169:FKT393169 FUO393169:FUP393169 GEK393169:GEL393169 GOG393169:GOH393169 GYC393169:GYD393169 HHY393169:HHZ393169 HRU393169:HRV393169 IBQ393169:IBR393169 ILM393169:ILN393169 IVI393169:IVJ393169 JFE393169:JFF393169 JPA393169:JPB393169 JYW393169:JYX393169 KIS393169:KIT393169 KSO393169:KSP393169 LCK393169:LCL393169 LMG393169:LMH393169 LWC393169:LWD393169 MFY393169:MFZ393169 MPU393169:MPV393169 MZQ393169:MZR393169 NJM393169:NJN393169 NTI393169:NTJ393169 ODE393169:ODF393169 ONA393169:ONB393169 OWW393169:OWX393169 PGS393169:PGT393169 PQO393169:PQP393169 QAK393169:QAL393169 QKG393169:QKH393169 QUC393169:QUD393169 RDY393169:RDZ393169 RNU393169:RNV393169 RXQ393169:RXR393169 SHM393169:SHN393169 SRI393169:SRJ393169 TBE393169:TBF393169 TLA393169:TLB393169 TUW393169:TUX393169 UES393169:UET393169 UOO393169:UOP393169 UYK393169:UYL393169 VIG393169:VIH393169 VSC393169:VSD393169 WBY393169:WBZ393169 WLU393169:WLV393169 WVQ393169:WVR393169 VIG917394:VIH917454 JE458705:JF458705 TA458705:TB458705 ACW458705:ACX458705 AMS458705:AMT458705 AWO458705:AWP458705 BGK458705:BGL458705 BQG458705:BQH458705 CAC458705:CAD458705 CJY458705:CJZ458705 CTU458705:CTV458705 DDQ458705:DDR458705 DNM458705:DNN458705 DXI458705:DXJ458705 EHE458705:EHF458705 ERA458705:ERB458705 FAW458705:FAX458705 FKS458705:FKT458705 FUO458705:FUP458705 GEK458705:GEL458705 GOG458705:GOH458705 GYC458705:GYD458705 HHY458705:HHZ458705 HRU458705:HRV458705 IBQ458705:IBR458705 ILM458705:ILN458705 IVI458705:IVJ458705 JFE458705:JFF458705 JPA458705:JPB458705 JYW458705:JYX458705 KIS458705:KIT458705 KSO458705:KSP458705 LCK458705:LCL458705 LMG458705:LMH458705 LWC458705:LWD458705 MFY458705:MFZ458705 MPU458705:MPV458705 MZQ458705:MZR458705 NJM458705:NJN458705 NTI458705:NTJ458705 ODE458705:ODF458705 ONA458705:ONB458705 OWW458705:OWX458705 PGS458705:PGT458705 PQO458705:PQP458705 QAK458705:QAL458705 QKG458705:QKH458705 QUC458705:QUD458705 RDY458705:RDZ458705 RNU458705:RNV458705 RXQ458705:RXR458705 SHM458705:SHN458705 SRI458705:SRJ458705 TBE458705:TBF458705 TLA458705:TLB458705 TUW458705:TUX458705 UES458705:UET458705 UOO458705:UOP458705 UYK458705:UYL458705 VIG458705:VIH458705 VSC458705:VSD458705 WBY458705:WBZ458705 WLU458705:WLV458705 WVQ458705:WVR458705 VSC917394:VSD917454 JE524241:JF524241 TA524241:TB524241 ACW524241:ACX524241 AMS524241:AMT524241 AWO524241:AWP524241 BGK524241:BGL524241 BQG524241:BQH524241 CAC524241:CAD524241 CJY524241:CJZ524241 CTU524241:CTV524241 DDQ524241:DDR524241 DNM524241:DNN524241 DXI524241:DXJ524241 EHE524241:EHF524241 ERA524241:ERB524241 FAW524241:FAX524241 FKS524241:FKT524241 FUO524241:FUP524241 GEK524241:GEL524241 GOG524241:GOH524241 GYC524241:GYD524241 HHY524241:HHZ524241 HRU524241:HRV524241 IBQ524241:IBR524241 ILM524241:ILN524241 IVI524241:IVJ524241 JFE524241:JFF524241 JPA524241:JPB524241 JYW524241:JYX524241 KIS524241:KIT524241 KSO524241:KSP524241 LCK524241:LCL524241 LMG524241:LMH524241 LWC524241:LWD524241 MFY524241:MFZ524241 MPU524241:MPV524241 MZQ524241:MZR524241 NJM524241:NJN524241 NTI524241:NTJ524241 ODE524241:ODF524241 ONA524241:ONB524241 OWW524241:OWX524241 PGS524241:PGT524241 PQO524241:PQP524241 QAK524241:QAL524241 QKG524241:QKH524241 QUC524241:QUD524241 RDY524241:RDZ524241 RNU524241:RNV524241 RXQ524241:RXR524241 SHM524241:SHN524241 SRI524241:SRJ524241 TBE524241:TBF524241 TLA524241:TLB524241 TUW524241:TUX524241 UES524241:UET524241 UOO524241:UOP524241 UYK524241:UYL524241 VIG524241:VIH524241 VSC524241:VSD524241 WBY524241:WBZ524241 WLU524241:WLV524241 WVQ524241:WVR524241 WBY917394:WBZ917454 JE589777:JF589777 TA589777:TB589777 ACW589777:ACX589777 AMS589777:AMT589777 AWO589777:AWP589777 BGK589777:BGL589777 BQG589777:BQH589777 CAC589777:CAD589777 CJY589777:CJZ589777 CTU589777:CTV589777 DDQ589777:DDR589777 DNM589777:DNN589777 DXI589777:DXJ589777 EHE589777:EHF589777 ERA589777:ERB589777 FAW589777:FAX589777 FKS589777:FKT589777 FUO589777:FUP589777 GEK589777:GEL589777 GOG589777:GOH589777 GYC589777:GYD589777 HHY589777:HHZ589777 HRU589777:HRV589777 IBQ589777:IBR589777 ILM589777:ILN589777 IVI589777:IVJ589777 JFE589777:JFF589777 JPA589777:JPB589777 JYW589777:JYX589777 KIS589777:KIT589777 KSO589777:KSP589777 LCK589777:LCL589777 LMG589777:LMH589777 LWC589777:LWD589777 MFY589777:MFZ589777 MPU589777:MPV589777 MZQ589777:MZR589777 NJM589777:NJN589777 NTI589777:NTJ589777 ODE589777:ODF589777 ONA589777:ONB589777 OWW589777:OWX589777 PGS589777:PGT589777 PQO589777:PQP589777 QAK589777:QAL589777 QKG589777:QKH589777 QUC589777:QUD589777 RDY589777:RDZ589777 RNU589777:RNV589777 RXQ589777:RXR589777 SHM589777:SHN589777 SRI589777:SRJ589777 TBE589777:TBF589777 TLA589777:TLB589777 TUW589777:TUX589777 UES589777:UET589777 UOO589777:UOP589777 UYK589777:UYL589777 VIG589777:VIH589777 VSC589777:VSD589777 WBY589777:WBZ589777 WLU589777:WLV589777 WVQ589777:WVR589777 WLU917394:WLV917454 JE655313:JF655313 TA655313:TB655313 ACW655313:ACX655313 AMS655313:AMT655313 AWO655313:AWP655313 BGK655313:BGL655313 BQG655313:BQH655313 CAC655313:CAD655313 CJY655313:CJZ655313 CTU655313:CTV655313 DDQ655313:DDR655313 DNM655313:DNN655313 DXI655313:DXJ655313 EHE655313:EHF655313 ERA655313:ERB655313 FAW655313:FAX655313 FKS655313:FKT655313 FUO655313:FUP655313 GEK655313:GEL655313 GOG655313:GOH655313 GYC655313:GYD655313 HHY655313:HHZ655313 HRU655313:HRV655313 IBQ655313:IBR655313 ILM655313:ILN655313 IVI655313:IVJ655313 JFE655313:JFF655313 JPA655313:JPB655313 JYW655313:JYX655313 KIS655313:KIT655313 KSO655313:KSP655313 LCK655313:LCL655313 LMG655313:LMH655313 LWC655313:LWD655313 MFY655313:MFZ655313 MPU655313:MPV655313 MZQ655313:MZR655313 NJM655313:NJN655313 NTI655313:NTJ655313 ODE655313:ODF655313 ONA655313:ONB655313 OWW655313:OWX655313 PGS655313:PGT655313 PQO655313:PQP655313 QAK655313:QAL655313 QKG655313:QKH655313 QUC655313:QUD655313 RDY655313:RDZ655313 RNU655313:RNV655313 RXQ655313:RXR655313 SHM655313:SHN655313 SRI655313:SRJ655313 TBE655313:TBF655313 TLA655313:TLB655313 TUW655313:TUX655313 UES655313:UET655313 UOO655313:UOP655313 UYK655313:UYL655313 VIG655313:VIH655313 VSC655313:VSD655313 WBY655313:WBZ655313 WLU655313:WLV655313 WVQ655313:WVR655313 WVQ917394:WVR917454 JE720849:JF720849 TA720849:TB720849 ACW720849:ACX720849 AMS720849:AMT720849 AWO720849:AWP720849 BGK720849:BGL720849 BQG720849:BQH720849 CAC720849:CAD720849 CJY720849:CJZ720849 CTU720849:CTV720849 DDQ720849:DDR720849 DNM720849:DNN720849 DXI720849:DXJ720849 EHE720849:EHF720849 ERA720849:ERB720849 FAW720849:FAX720849 FKS720849:FKT720849 FUO720849:FUP720849 GEK720849:GEL720849 GOG720849:GOH720849 GYC720849:GYD720849 HHY720849:HHZ720849 HRU720849:HRV720849 IBQ720849:IBR720849 ILM720849:ILN720849 IVI720849:IVJ720849 JFE720849:JFF720849 JPA720849:JPB720849 JYW720849:JYX720849 KIS720849:KIT720849 KSO720849:KSP720849 LCK720849:LCL720849 LMG720849:LMH720849 LWC720849:LWD720849 MFY720849:MFZ720849 MPU720849:MPV720849 MZQ720849:MZR720849 NJM720849:NJN720849 NTI720849:NTJ720849 ODE720849:ODF720849 ONA720849:ONB720849 OWW720849:OWX720849 PGS720849:PGT720849 PQO720849:PQP720849 QAK720849:QAL720849 QKG720849:QKH720849 QUC720849:QUD720849 RDY720849:RDZ720849 RNU720849:RNV720849 RXQ720849:RXR720849 SHM720849:SHN720849 SRI720849:SRJ720849 TBE720849:TBF720849 TLA720849:TLB720849 TUW720849:TUX720849 UES720849:UET720849 UOO720849:UOP720849 UYK720849:UYL720849 VIG720849:VIH720849 VSC720849:VSD720849 WBY720849:WBZ720849 WLU720849:WLV720849 WVQ720849:WVR720849 WVQ982930:WVR982990 JE786385:JF786385 TA786385:TB786385 ACW786385:ACX786385 AMS786385:AMT786385 AWO786385:AWP786385 BGK786385:BGL786385 BQG786385:BQH786385 CAC786385:CAD786385 CJY786385:CJZ786385 CTU786385:CTV786385 DDQ786385:DDR786385 DNM786385:DNN786385 DXI786385:DXJ786385 EHE786385:EHF786385 ERA786385:ERB786385 FAW786385:FAX786385 FKS786385:FKT786385 FUO786385:FUP786385 GEK786385:GEL786385 GOG786385:GOH786385 GYC786385:GYD786385 HHY786385:HHZ786385 HRU786385:HRV786385 IBQ786385:IBR786385 ILM786385:ILN786385 IVI786385:IVJ786385 JFE786385:JFF786385 JPA786385:JPB786385 JYW786385:JYX786385 KIS786385:KIT786385 KSO786385:KSP786385 LCK786385:LCL786385 LMG786385:LMH786385 LWC786385:LWD786385 MFY786385:MFZ786385 MPU786385:MPV786385 MZQ786385:MZR786385 NJM786385:NJN786385 NTI786385:NTJ786385 ODE786385:ODF786385 ONA786385:ONB786385 OWW786385:OWX786385 PGS786385:PGT786385 PQO786385:PQP786385 QAK786385:QAL786385 QKG786385:QKH786385 QUC786385:QUD786385 RDY786385:RDZ786385 RNU786385:RNV786385 RXQ786385:RXR786385 SHM786385:SHN786385 SRI786385:SRJ786385 TBE786385:TBF786385 TLA786385:TLB786385 TUW786385:TUX786385 UES786385:UET786385 UOO786385:UOP786385 UYK786385:UYL786385 VIG786385:VIH786385 VSC786385:VSD786385 WBY786385:WBZ786385 WLU786385:WLV786385 WVQ786385:WVR786385 JE982930:JF982990 JE851921:JF851921 TA851921:TB851921 ACW851921:ACX851921 AMS851921:AMT851921 AWO851921:AWP851921 BGK851921:BGL851921 BQG851921:BQH851921 CAC851921:CAD851921 CJY851921:CJZ851921 CTU851921:CTV851921 DDQ851921:DDR851921 DNM851921:DNN851921 DXI851921:DXJ851921 EHE851921:EHF851921 ERA851921:ERB851921 FAW851921:FAX851921 FKS851921:FKT851921 FUO851921:FUP851921 GEK851921:GEL851921 GOG851921:GOH851921 GYC851921:GYD851921 HHY851921:HHZ851921 HRU851921:HRV851921 IBQ851921:IBR851921 ILM851921:ILN851921 IVI851921:IVJ851921 JFE851921:JFF851921 JPA851921:JPB851921 JYW851921:JYX851921 KIS851921:KIT851921 KSO851921:KSP851921 LCK851921:LCL851921 LMG851921:LMH851921 LWC851921:LWD851921 MFY851921:MFZ851921 MPU851921:MPV851921 MZQ851921:MZR851921 NJM851921:NJN851921 NTI851921:NTJ851921 ODE851921:ODF851921 ONA851921:ONB851921 OWW851921:OWX851921 PGS851921:PGT851921 PQO851921:PQP851921 QAK851921:QAL851921 QKG851921:QKH851921 QUC851921:QUD851921 RDY851921:RDZ851921 RNU851921:RNV851921 RXQ851921:RXR851921 SHM851921:SHN851921 SRI851921:SRJ851921 TBE851921:TBF851921 TLA851921:TLB851921 TUW851921:TUX851921 UES851921:UET851921 UOO851921:UOP851921 UYK851921:UYL851921 VIG851921:VIH851921 VSC851921:VSD851921 WBY851921:WBZ851921 WLU851921:WLV851921 WVQ851921:WVR851921 TA982930:TB982990 JE917457:JF917457 TA917457:TB917457 ACW917457:ACX917457 AMS917457:AMT917457 AWO917457:AWP917457 BGK917457:BGL917457 BQG917457:BQH917457 CAC917457:CAD917457 CJY917457:CJZ917457 CTU917457:CTV917457 DDQ917457:DDR917457 DNM917457:DNN917457 DXI917457:DXJ917457 EHE917457:EHF917457 ERA917457:ERB917457 FAW917457:FAX917457 FKS917457:FKT917457 FUO917457:FUP917457 GEK917457:GEL917457 GOG917457:GOH917457 GYC917457:GYD917457 HHY917457:HHZ917457 HRU917457:HRV917457 IBQ917457:IBR917457 ILM917457:ILN917457 IVI917457:IVJ917457 JFE917457:JFF917457 JPA917457:JPB917457 JYW917457:JYX917457 KIS917457:KIT917457 KSO917457:KSP917457 LCK917457:LCL917457 LMG917457:LMH917457 LWC917457:LWD917457 MFY917457:MFZ917457 MPU917457:MPV917457 MZQ917457:MZR917457 NJM917457:NJN917457 NTI917457:NTJ917457 ODE917457:ODF917457 ONA917457:ONB917457 OWW917457:OWX917457 PGS917457:PGT917457 PQO917457:PQP917457 QAK917457:QAL917457 QKG917457:QKH917457 QUC917457:QUD917457 RDY917457:RDZ917457 RNU917457:RNV917457 RXQ917457:RXR917457 SHM917457:SHN917457 SRI917457:SRJ917457 TBE917457:TBF917457 TLA917457:TLB917457 TUW917457:TUX917457 UES917457:UET917457 UOO917457:UOP917457 UYK917457:UYL917457 VIG917457:VIH917457 VSC917457:VSD917457 WBY917457:WBZ917457 WLU917457:WLV917457 WVQ917457:WVR917457 ACW982930:ACX982990 JE982993:JF982993 TA982993:TB982993 ACW982993:ACX982993 AMS982993:AMT982993 AWO982993:AWP982993 BGK982993:BGL982993 BQG982993:BQH982993 CAC982993:CAD982993 CJY982993:CJZ982993 CTU982993:CTV982993 DDQ982993:DDR982993 DNM982993:DNN982993 DXI982993:DXJ982993 EHE982993:EHF982993 ERA982993:ERB982993 FAW982993:FAX982993 FKS982993:FKT982993 FUO982993:FUP982993 GEK982993:GEL982993 GOG982993:GOH982993 GYC982993:GYD982993 HHY982993:HHZ982993 HRU982993:HRV982993 IBQ982993:IBR982993 ILM982993:ILN982993 IVI982993:IVJ982993 JFE982993:JFF982993 JPA982993:JPB982993 JYW982993:JYX982993 KIS982993:KIT982993 KSO982993:KSP982993 LCK982993:LCL982993 LMG982993:LMH982993 LWC982993:LWD982993 MFY982993:MFZ982993 MPU982993:MPV982993 MZQ982993:MZR982993 NJM982993:NJN982993 NTI982993:NTJ982993 ODE982993:ODF982993 ONA982993:ONB982993 OWW982993:OWX982993 PGS982993:PGT982993 PQO982993:PQP982993 QAK982993:QAL982993 QKG982993:QKH982993 QUC982993:QUD982993 RDY982993:RDZ982993 RNU982993:RNV982993 RXQ982993:RXR982993 SHM982993:SHN982993 SRI982993:SRJ982993 TBE982993:TBF982993 TLA982993:TLB982993 TUW982993:TUX982993 UES982993:UET982993 UOO982993:UOP982993 UYK982993:UYL982993 VIG982993:VIH982993 VSC982993:VSD982993 WBY982993:WBZ982993 WLU982993:WLV982993 WVQ982993:WVR982993 AMS982930:AMT982990 JE65491:JF65496 TA65491:TB65496 ACW65491:ACX65496 AMS65491:AMT65496 AWO65491:AWP65496 BGK65491:BGL65496 BQG65491:BQH65496 CAC65491:CAD65496 CJY65491:CJZ65496 CTU65491:CTV65496 DDQ65491:DDR65496 DNM65491:DNN65496 DXI65491:DXJ65496 EHE65491:EHF65496 ERA65491:ERB65496 FAW65491:FAX65496 FKS65491:FKT65496 FUO65491:FUP65496 GEK65491:GEL65496 GOG65491:GOH65496 GYC65491:GYD65496 HHY65491:HHZ65496 HRU65491:HRV65496 IBQ65491:IBR65496 ILM65491:ILN65496 IVI65491:IVJ65496 JFE65491:JFF65496 JPA65491:JPB65496 JYW65491:JYX65496 KIS65491:KIT65496 KSO65491:KSP65496 LCK65491:LCL65496 LMG65491:LMH65496 LWC65491:LWD65496 MFY65491:MFZ65496 MPU65491:MPV65496 MZQ65491:MZR65496 NJM65491:NJN65496 NTI65491:NTJ65496 ODE65491:ODF65496 ONA65491:ONB65496 OWW65491:OWX65496 PGS65491:PGT65496 PQO65491:PQP65496 QAK65491:QAL65496 QKG65491:QKH65496 QUC65491:QUD65496 RDY65491:RDZ65496 RNU65491:RNV65496 RXQ65491:RXR65496 SHM65491:SHN65496 SRI65491:SRJ65496 TBE65491:TBF65496 TLA65491:TLB65496 TUW65491:TUX65496 UES65491:UET65496 UOO65491:UOP65496 UYK65491:UYL65496 VIG65491:VIH65496 VSC65491:VSD65496 WBY65491:WBZ65496 WLU65491:WLV65496 WVQ65491:WVR65496 AWO982930:AWP982990 JE131027:JF131032 TA131027:TB131032 ACW131027:ACX131032 AMS131027:AMT131032 AWO131027:AWP131032 BGK131027:BGL131032 BQG131027:BQH131032 CAC131027:CAD131032 CJY131027:CJZ131032 CTU131027:CTV131032 DDQ131027:DDR131032 DNM131027:DNN131032 DXI131027:DXJ131032 EHE131027:EHF131032 ERA131027:ERB131032 FAW131027:FAX131032 FKS131027:FKT131032 FUO131027:FUP131032 GEK131027:GEL131032 GOG131027:GOH131032 GYC131027:GYD131032 HHY131027:HHZ131032 HRU131027:HRV131032 IBQ131027:IBR131032 ILM131027:ILN131032 IVI131027:IVJ131032 JFE131027:JFF131032 JPA131027:JPB131032 JYW131027:JYX131032 KIS131027:KIT131032 KSO131027:KSP131032 LCK131027:LCL131032 LMG131027:LMH131032 LWC131027:LWD131032 MFY131027:MFZ131032 MPU131027:MPV131032 MZQ131027:MZR131032 NJM131027:NJN131032 NTI131027:NTJ131032 ODE131027:ODF131032 ONA131027:ONB131032 OWW131027:OWX131032 PGS131027:PGT131032 PQO131027:PQP131032 QAK131027:QAL131032 QKG131027:QKH131032 QUC131027:QUD131032 RDY131027:RDZ131032 RNU131027:RNV131032 RXQ131027:RXR131032 SHM131027:SHN131032 SRI131027:SRJ131032 TBE131027:TBF131032 TLA131027:TLB131032 TUW131027:TUX131032 UES131027:UET131032 UOO131027:UOP131032 UYK131027:UYL131032 VIG131027:VIH131032 VSC131027:VSD131032 WBY131027:WBZ131032 WLU131027:WLV131032 WVQ131027:WVR131032 BGK982930:BGL982990 JE196563:JF196568 TA196563:TB196568 ACW196563:ACX196568 AMS196563:AMT196568 AWO196563:AWP196568 BGK196563:BGL196568 BQG196563:BQH196568 CAC196563:CAD196568 CJY196563:CJZ196568 CTU196563:CTV196568 DDQ196563:DDR196568 DNM196563:DNN196568 DXI196563:DXJ196568 EHE196563:EHF196568 ERA196563:ERB196568 FAW196563:FAX196568 FKS196563:FKT196568 FUO196563:FUP196568 GEK196563:GEL196568 GOG196563:GOH196568 GYC196563:GYD196568 HHY196563:HHZ196568 HRU196563:HRV196568 IBQ196563:IBR196568 ILM196563:ILN196568 IVI196563:IVJ196568 JFE196563:JFF196568 JPA196563:JPB196568 JYW196563:JYX196568 KIS196563:KIT196568 KSO196563:KSP196568 LCK196563:LCL196568 LMG196563:LMH196568 LWC196563:LWD196568 MFY196563:MFZ196568 MPU196563:MPV196568 MZQ196563:MZR196568 NJM196563:NJN196568 NTI196563:NTJ196568 ODE196563:ODF196568 ONA196563:ONB196568 OWW196563:OWX196568 PGS196563:PGT196568 PQO196563:PQP196568 QAK196563:QAL196568 QKG196563:QKH196568 QUC196563:QUD196568 RDY196563:RDZ196568 RNU196563:RNV196568 RXQ196563:RXR196568 SHM196563:SHN196568 SRI196563:SRJ196568 TBE196563:TBF196568 TLA196563:TLB196568 TUW196563:TUX196568 UES196563:UET196568 UOO196563:UOP196568 UYK196563:UYL196568 VIG196563:VIH196568 VSC196563:VSD196568 WBY196563:WBZ196568 WLU196563:WLV196568 WVQ196563:WVR196568 BQG982930:BQH982990 JE262099:JF262104 TA262099:TB262104 ACW262099:ACX262104 AMS262099:AMT262104 AWO262099:AWP262104 BGK262099:BGL262104 BQG262099:BQH262104 CAC262099:CAD262104 CJY262099:CJZ262104 CTU262099:CTV262104 DDQ262099:DDR262104 DNM262099:DNN262104 DXI262099:DXJ262104 EHE262099:EHF262104 ERA262099:ERB262104 FAW262099:FAX262104 FKS262099:FKT262104 FUO262099:FUP262104 GEK262099:GEL262104 GOG262099:GOH262104 GYC262099:GYD262104 HHY262099:HHZ262104 HRU262099:HRV262104 IBQ262099:IBR262104 ILM262099:ILN262104 IVI262099:IVJ262104 JFE262099:JFF262104 JPA262099:JPB262104 JYW262099:JYX262104 KIS262099:KIT262104 KSO262099:KSP262104 LCK262099:LCL262104 LMG262099:LMH262104 LWC262099:LWD262104 MFY262099:MFZ262104 MPU262099:MPV262104 MZQ262099:MZR262104 NJM262099:NJN262104 NTI262099:NTJ262104 ODE262099:ODF262104 ONA262099:ONB262104 OWW262099:OWX262104 PGS262099:PGT262104 PQO262099:PQP262104 QAK262099:QAL262104 QKG262099:QKH262104 QUC262099:QUD262104 RDY262099:RDZ262104 RNU262099:RNV262104 RXQ262099:RXR262104 SHM262099:SHN262104 SRI262099:SRJ262104 TBE262099:TBF262104 TLA262099:TLB262104 TUW262099:TUX262104 UES262099:UET262104 UOO262099:UOP262104 UYK262099:UYL262104 VIG262099:VIH262104 VSC262099:VSD262104 WBY262099:WBZ262104 WLU262099:WLV262104 WVQ262099:WVR262104 CAC982930:CAD982990 JE327635:JF327640 TA327635:TB327640 ACW327635:ACX327640 AMS327635:AMT327640 AWO327635:AWP327640 BGK327635:BGL327640 BQG327635:BQH327640 CAC327635:CAD327640 CJY327635:CJZ327640 CTU327635:CTV327640 DDQ327635:DDR327640 DNM327635:DNN327640 DXI327635:DXJ327640 EHE327635:EHF327640 ERA327635:ERB327640 FAW327635:FAX327640 FKS327635:FKT327640 FUO327635:FUP327640 GEK327635:GEL327640 GOG327635:GOH327640 GYC327635:GYD327640 HHY327635:HHZ327640 HRU327635:HRV327640 IBQ327635:IBR327640 ILM327635:ILN327640 IVI327635:IVJ327640 JFE327635:JFF327640 JPA327635:JPB327640 JYW327635:JYX327640 KIS327635:KIT327640 KSO327635:KSP327640 LCK327635:LCL327640 LMG327635:LMH327640 LWC327635:LWD327640 MFY327635:MFZ327640 MPU327635:MPV327640 MZQ327635:MZR327640 NJM327635:NJN327640 NTI327635:NTJ327640 ODE327635:ODF327640 ONA327635:ONB327640 OWW327635:OWX327640 PGS327635:PGT327640 PQO327635:PQP327640 QAK327635:QAL327640 QKG327635:QKH327640 QUC327635:QUD327640 RDY327635:RDZ327640 RNU327635:RNV327640 RXQ327635:RXR327640 SHM327635:SHN327640 SRI327635:SRJ327640 TBE327635:TBF327640 TLA327635:TLB327640 TUW327635:TUX327640 UES327635:UET327640 UOO327635:UOP327640 UYK327635:UYL327640 VIG327635:VIH327640 VSC327635:VSD327640 WBY327635:WBZ327640 WLU327635:WLV327640 WVQ327635:WVR327640 CJY982930:CJZ982990 JE393171:JF393176 TA393171:TB393176 ACW393171:ACX393176 AMS393171:AMT393176 AWO393171:AWP393176 BGK393171:BGL393176 BQG393171:BQH393176 CAC393171:CAD393176 CJY393171:CJZ393176 CTU393171:CTV393176 DDQ393171:DDR393176 DNM393171:DNN393176 DXI393171:DXJ393176 EHE393171:EHF393176 ERA393171:ERB393176 FAW393171:FAX393176 FKS393171:FKT393176 FUO393171:FUP393176 GEK393171:GEL393176 GOG393171:GOH393176 GYC393171:GYD393176 HHY393171:HHZ393176 HRU393171:HRV393176 IBQ393171:IBR393176 ILM393171:ILN393176 IVI393171:IVJ393176 JFE393171:JFF393176 JPA393171:JPB393176 JYW393171:JYX393176 KIS393171:KIT393176 KSO393171:KSP393176 LCK393171:LCL393176 LMG393171:LMH393176 LWC393171:LWD393176 MFY393171:MFZ393176 MPU393171:MPV393176 MZQ393171:MZR393176 NJM393171:NJN393176 NTI393171:NTJ393176 ODE393171:ODF393176 ONA393171:ONB393176 OWW393171:OWX393176 PGS393171:PGT393176 PQO393171:PQP393176 QAK393171:QAL393176 QKG393171:QKH393176 QUC393171:QUD393176 RDY393171:RDZ393176 RNU393171:RNV393176 RXQ393171:RXR393176 SHM393171:SHN393176 SRI393171:SRJ393176 TBE393171:TBF393176 TLA393171:TLB393176 TUW393171:TUX393176 UES393171:UET393176 UOO393171:UOP393176 UYK393171:UYL393176 VIG393171:VIH393176 VSC393171:VSD393176 WBY393171:WBZ393176 WLU393171:WLV393176 WVQ393171:WVR393176 CTU982930:CTV982990 JE458707:JF458712 TA458707:TB458712 ACW458707:ACX458712 AMS458707:AMT458712 AWO458707:AWP458712 BGK458707:BGL458712 BQG458707:BQH458712 CAC458707:CAD458712 CJY458707:CJZ458712 CTU458707:CTV458712 DDQ458707:DDR458712 DNM458707:DNN458712 DXI458707:DXJ458712 EHE458707:EHF458712 ERA458707:ERB458712 FAW458707:FAX458712 FKS458707:FKT458712 FUO458707:FUP458712 GEK458707:GEL458712 GOG458707:GOH458712 GYC458707:GYD458712 HHY458707:HHZ458712 HRU458707:HRV458712 IBQ458707:IBR458712 ILM458707:ILN458712 IVI458707:IVJ458712 JFE458707:JFF458712 JPA458707:JPB458712 JYW458707:JYX458712 KIS458707:KIT458712 KSO458707:KSP458712 LCK458707:LCL458712 LMG458707:LMH458712 LWC458707:LWD458712 MFY458707:MFZ458712 MPU458707:MPV458712 MZQ458707:MZR458712 NJM458707:NJN458712 NTI458707:NTJ458712 ODE458707:ODF458712 ONA458707:ONB458712 OWW458707:OWX458712 PGS458707:PGT458712 PQO458707:PQP458712 QAK458707:QAL458712 QKG458707:QKH458712 QUC458707:QUD458712 RDY458707:RDZ458712 RNU458707:RNV458712 RXQ458707:RXR458712 SHM458707:SHN458712 SRI458707:SRJ458712 TBE458707:TBF458712 TLA458707:TLB458712 TUW458707:TUX458712 UES458707:UET458712 UOO458707:UOP458712 UYK458707:UYL458712 VIG458707:VIH458712 VSC458707:VSD458712 WBY458707:WBZ458712 WLU458707:WLV458712 WVQ458707:WVR458712 DDQ982930:DDR982990 JE524243:JF524248 TA524243:TB524248 ACW524243:ACX524248 AMS524243:AMT524248 AWO524243:AWP524248 BGK524243:BGL524248 BQG524243:BQH524248 CAC524243:CAD524248 CJY524243:CJZ524248 CTU524243:CTV524248 DDQ524243:DDR524248 DNM524243:DNN524248 DXI524243:DXJ524248 EHE524243:EHF524248 ERA524243:ERB524248 FAW524243:FAX524248 FKS524243:FKT524248 FUO524243:FUP524248 GEK524243:GEL524248 GOG524243:GOH524248 GYC524243:GYD524248 HHY524243:HHZ524248 HRU524243:HRV524248 IBQ524243:IBR524248 ILM524243:ILN524248 IVI524243:IVJ524248 JFE524243:JFF524248 JPA524243:JPB524248 JYW524243:JYX524248 KIS524243:KIT524248 KSO524243:KSP524248 LCK524243:LCL524248 LMG524243:LMH524248 LWC524243:LWD524248 MFY524243:MFZ524248 MPU524243:MPV524248 MZQ524243:MZR524248 NJM524243:NJN524248 NTI524243:NTJ524248 ODE524243:ODF524248 ONA524243:ONB524248 OWW524243:OWX524248 PGS524243:PGT524248 PQO524243:PQP524248 QAK524243:QAL524248 QKG524243:QKH524248 QUC524243:QUD524248 RDY524243:RDZ524248 RNU524243:RNV524248 RXQ524243:RXR524248 SHM524243:SHN524248 SRI524243:SRJ524248 TBE524243:TBF524248 TLA524243:TLB524248 TUW524243:TUX524248 UES524243:UET524248 UOO524243:UOP524248 UYK524243:UYL524248 VIG524243:VIH524248 VSC524243:VSD524248 WBY524243:WBZ524248 WLU524243:WLV524248 WVQ524243:WVR524248 DNM982930:DNN982990 JE589779:JF589784 TA589779:TB589784 ACW589779:ACX589784 AMS589779:AMT589784 AWO589779:AWP589784 BGK589779:BGL589784 BQG589779:BQH589784 CAC589779:CAD589784 CJY589779:CJZ589784 CTU589779:CTV589784 DDQ589779:DDR589784 DNM589779:DNN589784 DXI589779:DXJ589784 EHE589779:EHF589784 ERA589779:ERB589784 FAW589779:FAX589784 FKS589779:FKT589784 FUO589779:FUP589784 GEK589779:GEL589784 GOG589779:GOH589784 GYC589779:GYD589784 HHY589779:HHZ589784 HRU589779:HRV589784 IBQ589779:IBR589784 ILM589779:ILN589784 IVI589779:IVJ589784 JFE589779:JFF589784 JPA589779:JPB589784 JYW589779:JYX589784 KIS589779:KIT589784 KSO589779:KSP589784 LCK589779:LCL589784 LMG589779:LMH589784 LWC589779:LWD589784 MFY589779:MFZ589784 MPU589779:MPV589784 MZQ589779:MZR589784 NJM589779:NJN589784 NTI589779:NTJ589784 ODE589779:ODF589784 ONA589779:ONB589784 OWW589779:OWX589784 PGS589779:PGT589784 PQO589779:PQP589784 QAK589779:QAL589784 QKG589779:QKH589784 QUC589779:QUD589784 RDY589779:RDZ589784 RNU589779:RNV589784 RXQ589779:RXR589784 SHM589779:SHN589784 SRI589779:SRJ589784 TBE589779:TBF589784 TLA589779:TLB589784 TUW589779:TUX589784 UES589779:UET589784 UOO589779:UOP589784 UYK589779:UYL589784 VIG589779:VIH589784 VSC589779:VSD589784 WBY589779:WBZ589784 WLU589779:WLV589784 WVQ589779:WVR589784 DXI982930:DXJ982990 JE655315:JF655320 TA655315:TB655320 ACW655315:ACX655320 AMS655315:AMT655320 AWO655315:AWP655320 BGK655315:BGL655320 BQG655315:BQH655320 CAC655315:CAD655320 CJY655315:CJZ655320 CTU655315:CTV655320 DDQ655315:DDR655320 DNM655315:DNN655320 DXI655315:DXJ655320 EHE655315:EHF655320 ERA655315:ERB655320 FAW655315:FAX655320 FKS655315:FKT655320 FUO655315:FUP655320 GEK655315:GEL655320 GOG655315:GOH655320 GYC655315:GYD655320 HHY655315:HHZ655320 HRU655315:HRV655320 IBQ655315:IBR655320 ILM655315:ILN655320 IVI655315:IVJ655320 JFE655315:JFF655320 JPA655315:JPB655320 JYW655315:JYX655320 KIS655315:KIT655320 KSO655315:KSP655320 LCK655315:LCL655320 LMG655315:LMH655320 LWC655315:LWD655320 MFY655315:MFZ655320 MPU655315:MPV655320 MZQ655315:MZR655320 NJM655315:NJN655320 NTI655315:NTJ655320 ODE655315:ODF655320 ONA655315:ONB655320 OWW655315:OWX655320 PGS655315:PGT655320 PQO655315:PQP655320 QAK655315:QAL655320 QKG655315:QKH655320 QUC655315:QUD655320 RDY655315:RDZ655320 RNU655315:RNV655320 RXQ655315:RXR655320 SHM655315:SHN655320 SRI655315:SRJ655320 TBE655315:TBF655320 TLA655315:TLB655320 TUW655315:TUX655320 UES655315:UET655320 UOO655315:UOP655320 UYK655315:UYL655320 VIG655315:VIH655320 VSC655315:VSD655320 WBY655315:WBZ655320 WLU655315:WLV655320 WVQ655315:WVR655320 EHE982930:EHF982990 JE720851:JF720856 TA720851:TB720856 ACW720851:ACX720856 AMS720851:AMT720856 AWO720851:AWP720856 BGK720851:BGL720856 BQG720851:BQH720856 CAC720851:CAD720856 CJY720851:CJZ720856 CTU720851:CTV720856 DDQ720851:DDR720856 DNM720851:DNN720856 DXI720851:DXJ720856 EHE720851:EHF720856 ERA720851:ERB720856 FAW720851:FAX720856 FKS720851:FKT720856 FUO720851:FUP720856 GEK720851:GEL720856 GOG720851:GOH720856 GYC720851:GYD720856 HHY720851:HHZ720856 HRU720851:HRV720856 IBQ720851:IBR720856 ILM720851:ILN720856 IVI720851:IVJ720856 JFE720851:JFF720856 JPA720851:JPB720856 JYW720851:JYX720856 KIS720851:KIT720856 KSO720851:KSP720856 LCK720851:LCL720856 LMG720851:LMH720856 LWC720851:LWD720856 MFY720851:MFZ720856 MPU720851:MPV720856 MZQ720851:MZR720856 NJM720851:NJN720856 NTI720851:NTJ720856 ODE720851:ODF720856 ONA720851:ONB720856 OWW720851:OWX720856 PGS720851:PGT720856 PQO720851:PQP720856 QAK720851:QAL720856 QKG720851:QKH720856 QUC720851:QUD720856 RDY720851:RDZ720856 RNU720851:RNV720856 RXQ720851:RXR720856 SHM720851:SHN720856 SRI720851:SRJ720856 TBE720851:TBF720856 TLA720851:TLB720856 TUW720851:TUX720856 UES720851:UET720856 UOO720851:UOP720856 UYK720851:UYL720856 VIG720851:VIH720856 VSC720851:VSD720856 WBY720851:WBZ720856 WLU720851:WLV720856 WVQ720851:WVR720856 ERA982930:ERB982990 JE786387:JF786392 TA786387:TB786392 ACW786387:ACX786392 AMS786387:AMT786392 AWO786387:AWP786392 BGK786387:BGL786392 BQG786387:BQH786392 CAC786387:CAD786392 CJY786387:CJZ786392 CTU786387:CTV786392 DDQ786387:DDR786392 DNM786387:DNN786392 DXI786387:DXJ786392 EHE786387:EHF786392 ERA786387:ERB786392 FAW786387:FAX786392 FKS786387:FKT786392 FUO786387:FUP786392 GEK786387:GEL786392 GOG786387:GOH786392 GYC786387:GYD786392 HHY786387:HHZ786392 HRU786387:HRV786392 IBQ786387:IBR786392 ILM786387:ILN786392 IVI786387:IVJ786392 JFE786387:JFF786392 JPA786387:JPB786392 JYW786387:JYX786392 KIS786387:KIT786392 KSO786387:KSP786392 LCK786387:LCL786392 LMG786387:LMH786392 LWC786387:LWD786392 MFY786387:MFZ786392 MPU786387:MPV786392 MZQ786387:MZR786392 NJM786387:NJN786392 NTI786387:NTJ786392 ODE786387:ODF786392 ONA786387:ONB786392 OWW786387:OWX786392 PGS786387:PGT786392 PQO786387:PQP786392 QAK786387:QAL786392 QKG786387:QKH786392 QUC786387:QUD786392 RDY786387:RDZ786392 RNU786387:RNV786392 RXQ786387:RXR786392 SHM786387:SHN786392 SRI786387:SRJ786392 TBE786387:TBF786392 TLA786387:TLB786392 TUW786387:TUX786392 UES786387:UET786392 UOO786387:UOP786392 UYK786387:UYL786392 VIG786387:VIH786392 VSC786387:VSD786392 WBY786387:WBZ786392 WLU786387:WLV786392 WVQ786387:WVR786392 FAW982930:FAX982990 JE851923:JF851928 TA851923:TB851928 ACW851923:ACX851928 AMS851923:AMT851928 AWO851923:AWP851928 BGK851923:BGL851928 BQG851923:BQH851928 CAC851923:CAD851928 CJY851923:CJZ851928 CTU851923:CTV851928 DDQ851923:DDR851928 DNM851923:DNN851928 DXI851923:DXJ851928 EHE851923:EHF851928 ERA851923:ERB851928 FAW851923:FAX851928 FKS851923:FKT851928 FUO851923:FUP851928 GEK851923:GEL851928 GOG851923:GOH851928 GYC851923:GYD851928 HHY851923:HHZ851928 HRU851923:HRV851928 IBQ851923:IBR851928 ILM851923:ILN851928 IVI851923:IVJ851928 JFE851923:JFF851928 JPA851923:JPB851928 JYW851923:JYX851928 KIS851923:KIT851928 KSO851923:KSP851928 LCK851923:LCL851928 LMG851923:LMH851928 LWC851923:LWD851928 MFY851923:MFZ851928 MPU851923:MPV851928 MZQ851923:MZR851928 NJM851923:NJN851928 NTI851923:NTJ851928 ODE851923:ODF851928 ONA851923:ONB851928 OWW851923:OWX851928 PGS851923:PGT851928 PQO851923:PQP851928 QAK851923:QAL851928 QKG851923:QKH851928 QUC851923:QUD851928 RDY851923:RDZ851928 RNU851923:RNV851928 RXQ851923:RXR851928 SHM851923:SHN851928 SRI851923:SRJ851928 TBE851923:TBF851928 TLA851923:TLB851928 TUW851923:TUX851928 UES851923:UET851928 UOO851923:UOP851928 UYK851923:UYL851928 VIG851923:VIH851928 VSC851923:VSD851928 WBY851923:WBZ851928 WLU851923:WLV851928 WVQ851923:WVR851928 FKS982930:FKT982990 JE917459:JF917464 TA917459:TB917464 ACW917459:ACX917464 AMS917459:AMT917464 AWO917459:AWP917464 BGK917459:BGL917464 BQG917459:BQH917464 CAC917459:CAD917464 CJY917459:CJZ917464 CTU917459:CTV917464 DDQ917459:DDR917464 DNM917459:DNN917464 DXI917459:DXJ917464 EHE917459:EHF917464 ERA917459:ERB917464 FAW917459:FAX917464 FKS917459:FKT917464 FUO917459:FUP917464 GEK917459:GEL917464 GOG917459:GOH917464 GYC917459:GYD917464 HHY917459:HHZ917464 HRU917459:HRV917464 IBQ917459:IBR917464 ILM917459:ILN917464 IVI917459:IVJ917464 JFE917459:JFF917464 JPA917459:JPB917464 JYW917459:JYX917464 KIS917459:KIT917464 KSO917459:KSP917464 LCK917459:LCL917464 LMG917459:LMH917464 LWC917459:LWD917464 MFY917459:MFZ917464 MPU917459:MPV917464 MZQ917459:MZR917464 NJM917459:NJN917464 NTI917459:NTJ917464 ODE917459:ODF917464 ONA917459:ONB917464 OWW917459:OWX917464 PGS917459:PGT917464 PQO917459:PQP917464 QAK917459:QAL917464 QKG917459:QKH917464 QUC917459:QUD917464 RDY917459:RDZ917464 RNU917459:RNV917464 RXQ917459:RXR917464 SHM917459:SHN917464 SRI917459:SRJ917464 TBE917459:TBF917464 TLA917459:TLB917464 TUW917459:TUX917464 UES917459:UET917464 UOO917459:UOP917464 UYK917459:UYL917464 VIG917459:VIH917464 VSC917459:VSD917464 WBY917459:WBZ917464 WLU917459:WLV917464 WVQ917459:WVR917464 FUO982930:FUP982990 JE982995:JF983000 TA982995:TB983000 ACW982995:ACX983000 AMS982995:AMT983000 AWO982995:AWP983000 BGK982995:BGL983000 BQG982995:BQH983000 CAC982995:CAD983000 CJY982995:CJZ983000 CTU982995:CTV983000 DDQ982995:DDR983000 DNM982995:DNN983000 DXI982995:DXJ983000 EHE982995:EHF983000 ERA982995:ERB983000 FAW982995:FAX983000 FKS982995:FKT983000 FUO982995:FUP983000 GEK982995:GEL983000 GOG982995:GOH983000 GYC982995:GYD983000 HHY982995:HHZ983000 HRU982995:HRV983000 IBQ982995:IBR983000 ILM982995:ILN983000 IVI982995:IVJ983000 JFE982995:JFF983000 JPA982995:JPB983000 JYW982995:JYX983000 KIS982995:KIT983000 KSO982995:KSP983000 LCK982995:LCL983000 LMG982995:LMH983000 LWC982995:LWD983000 MFY982995:MFZ983000 MPU982995:MPV983000 MZQ982995:MZR983000 NJM982995:NJN983000 NTI982995:NTJ983000 ODE982995:ODF983000 ONA982995:ONB983000 OWW982995:OWX983000 PGS982995:PGT983000 PQO982995:PQP983000 QAK982995:QAL983000 QKG982995:QKH983000 QUC982995:QUD983000 RDY982995:RDZ983000 RNU982995:RNV983000 RXQ982995:RXR983000 SHM982995:SHN983000 SRI982995:SRJ983000 TBE982995:TBF983000 TLA982995:TLB983000 TUW982995:TUX983000 UES982995:UET983000 UOO982995:UOP983000 UYK982995:UYL983000 VIG982995:VIH983000 VSC982995:VSD983000 WBY982995:WBZ983000 WLU982995:WLV983000 WVQ982995:WVR983000 GEK982930:GEL982990 JE65498:JF65503 TA65498:TB65503 ACW65498:ACX65503 AMS65498:AMT65503 AWO65498:AWP65503 BGK65498:BGL65503 BQG65498:BQH65503 CAC65498:CAD65503 CJY65498:CJZ65503 CTU65498:CTV65503 DDQ65498:DDR65503 DNM65498:DNN65503 DXI65498:DXJ65503 EHE65498:EHF65503 ERA65498:ERB65503 FAW65498:FAX65503 FKS65498:FKT65503 FUO65498:FUP65503 GEK65498:GEL65503 GOG65498:GOH65503 GYC65498:GYD65503 HHY65498:HHZ65503 HRU65498:HRV65503 IBQ65498:IBR65503 ILM65498:ILN65503 IVI65498:IVJ65503 JFE65498:JFF65503 JPA65498:JPB65503 JYW65498:JYX65503 KIS65498:KIT65503 KSO65498:KSP65503 LCK65498:LCL65503 LMG65498:LMH65503 LWC65498:LWD65503 MFY65498:MFZ65503 MPU65498:MPV65503 MZQ65498:MZR65503 NJM65498:NJN65503 NTI65498:NTJ65503 ODE65498:ODF65503 ONA65498:ONB65503 OWW65498:OWX65503 PGS65498:PGT65503 PQO65498:PQP65503 QAK65498:QAL65503 QKG65498:QKH65503 QUC65498:QUD65503 RDY65498:RDZ65503 RNU65498:RNV65503 RXQ65498:RXR65503 SHM65498:SHN65503 SRI65498:SRJ65503 TBE65498:TBF65503 TLA65498:TLB65503 TUW65498:TUX65503 UES65498:UET65503 UOO65498:UOP65503 UYK65498:UYL65503 VIG65498:VIH65503 VSC65498:VSD65503 WBY65498:WBZ65503 WLU65498:WLV65503 WVQ65498:WVR65503 GOG982930:GOH982990 JE131034:JF131039 TA131034:TB131039 ACW131034:ACX131039 AMS131034:AMT131039 AWO131034:AWP131039 BGK131034:BGL131039 BQG131034:BQH131039 CAC131034:CAD131039 CJY131034:CJZ131039 CTU131034:CTV131039 DDQ131034:DDR131039 DNM131034:DNN131039 DXI131034:DXJ131039 EHE131034:EHF131039 ERA131034:ERB131039 FAW131034:FAX131039 FKS131034:FKT131039 FUO131034:FUP131039 GEK131034:GEL131039 GOG131034:GOH131039 GYC131034:GYD131039 HHY131034:HHZ131039 HRU131034:HRV131039 IBQ131034:IBR131039 ILM131034:ILN131039 IVI131034:IVJ131039 JFE131034:JFF131039 JPA131034:JPB131039 JYW131034:JYX131039 KIS131034:KIT131039 KSO131034:KSP131039 LCK131034:LCL131039 LMG131034:LMH131039 LWC131034:LWD131039 MFY131034:MFZ131039 MPU131034:MPV131039 MZQ131034:MZR131039 NJM131034:NJN131039 NTI131034:NTJ131039 ODE131034:ODF131039 ONA131034:ONB131039 OWW131034:OWX131039 PGS131034:PGT131039 PQO131034:PQP131039 QAK131034:QAL131039 QKG131034:QKH131039 QUC131034:QUD131039 RDY131034:RDZ131039 RNU131034:RNV131039 RXQ131034:RXR131039 SHM131034:SHN131039 SRI131034:SRJ131039 TBE131034:TBF131039 TLA131034:TLB131039 TUW131034:TUX131039 UES131034:UET131039 UOO131034:UOP131039 UYK131034:UYL131039 VIG131034:VIH131039 VSC131034:VSD131039 WBY131034:WBZ131039 WLU131034:WLV131039 WVQ131034:WVR131039 GYC982930:GYD982990 JE196570:JF196575 TA196570:TB196575 ACW196570:ACX196575 AMS196570:AMT196575 AWO196570:AWP196575 BGK196570:BGL196575 BQG196570:BQH196575 CAC196570:CAD196575 CJY196570:CJZ196575 CTU196570:CTV196575 DDQ196570:DDR196575 DNM196570:DNN196575 DXI196570:DXJ196575 EHE196570:EHF196575 ERA196570:ERB196575 FAW196570:FAX196575 FKS196570:FKT196575 FUO196570:FUP196575 GEK196570:GEL196575 GOG196570:GOH196575 GYC196570:GYD196575 HHY196570:HHZ196575 HRU196570:HRV196575 IBQ196570:IBR196575 ILM196570:ILN196575 IVI196570:IVJ196575 JFE196570:JFF196575 JPA196570:JPB196575 JYW196570:JYX196575 KIS196570:KIT196575 KSO196570:KSP196575 LCK196570:LCL196575 LMG196570:LMH196575 LWC196570:LWD196575 MFY196570:MFZ196575 MPU196570:MPV196575 MZQ196570:MZR196575 NJM196570:NJN196575 NTI196570:NTJ196575 ODE196570:ODF196575 ONA196570:ONB196575 OWW196570:OWX196575 PGS196570:PGT196575 PQO196570:PQP196575 QAK196570:QAL196575 QKG196570:QKH196575 QUC196570:QUD196575 RDY196570:RDZ196575 RNU196570:RNV196575 RXQ196570:RXR196575 SHM196570:SHN196575 SRI196570:SRJ196575 TBE196570:TBF196575 TLA196570:TLB196575 TUW196570:TUX196575 UES196570:UET196575 UOO196570:UOP196575 UYK196570:UYL196575 VIG196570:VIH196575 VSC196570:VSD196575 WBY196570:WBZ196575 WLU196570:WLV196575 WVQ196570:WVR196575 HHY982930:HHZ982990 JE262106:JF262111 TA262106:TB262111 ACW262106:ACX262111 AMS262106:AMT262111 AWO262106:AWP262111 BGK262106:BGL262111 BQG262106:BQH262111 CAC262106:CAD262111 CJY262106:CJZ262111 CTU262106:CTV262111 DDQ262106:DDR262111 DNM262106:DNN262111 DXI262106:DXJ262111 EHE262106:EHF262111 ERA262106:ERB262111 FAW262106:FAX262111 FKS262106:FKT262111 FUO262106:FUP262111 GEK262106:GEL262111 GOG262106:GOH262111 GYC262106:GYD262111 HHY262106:HHZ262111 HRU262106:HRV262111 IBQ262106:IBR262111 ILM262106:ILN262111 IVI262106:IVJ262111 JFE262106:JFF262111 JPA262106:JPB262111 JYW262106:JYX262111 KIS262106:KIT262111 KSO262106:KSP262111 LCK262106:LCL262111 LMG262106:LMH262111 LWC262106:LWD262111 MFY262106:MFZ262111 MPU262106:MPV262111 MZQ262106:MZR262111 NJM262106:NJN262111 NTI262106:NTJ262111 ODE262106:ODF262111 ONA262106:ONB262111 OWW262106:OWX262111 PGS262106:PGT262111 PQO262106:PQP262111 QAK262106:QAL262111 QKG262106:QKH262111 QUC262106:QUD262111 RDY262106:RDZ262111 RNU262106:RNV262111 RXQ262106:RXR262111 SHM262106:SHN262111 SRI262106:SRJ262111 TBE262106:TBF262111 TLA262106:TLB262111 TUW262106:TUX262111 UES262106:UET262111 UOO262106:UOP262111 UYK262106:UYL262111 VIG262106:VIH262111 VSC262106:VSD262111 WBY262106:WBZ262111 WLU262106:WLV262111 WVQ262106:WVR262111 HRU982930:HRV982990 JE327642:JF327647 TA327642:TB327647 ACW327642:ACX327647 AMS327642:AMT327647 AWO327642:AWP327647 BGK327642:BGL327647 BQG327642:BQH327647 CAC327642:CAD327647 CJY327642:CJZ327647 CTU327642:CTV327647 DDQ327642:DDR327647 DNM327642:DNN327647 DXI327642:DXJ327647 EHE327642:EHF327647 ERA327642:ERB327647 FAW327642:FAX327647 FKS327642:FKT327647 FUO327642:FUP327647 GEK327642:GEL327647 GOG327642:GOH327647 GYC327642:GYD327647 HHY327642:HHZ327647 HRU327642:HRV327647 IBQ327642:IBR327647 ILM327642:ILN327647 IVI327642:IVJ327647 JFE327642:JFF327647 JPA327642:JPB327647 JYW327642:JYX327647 KIS327642:KIT327647 KSO327642:KSP327647 LCK327642:LCL327647 LMG327642:LMH327647 LWC327642:LWD327647 MFY327642:MFZ327647 MPU327642:MPV327647 MZQ327642:MZR327647 NJM327642:NJN327647 NTI327642:NTJ327647 ODE327642:ODF327647 ONA327642:ONB327647 OWW327642:OWX327647 PGS327642:PGT327647 PQO327642:PQP327647 QAK327642:QAL327647 QKG327642:QKH327647 QUC327642:QUD327647 RDY327642:RDZ327647 RNU327642:RNV327647 RXQ327642:RXR327647 SHM327642:SHN327647 SRI327642:SRJ327647 TBE327642:TBF327647 TLA327642:TLB327647 TUW327642:TUX327647 UES327642:UET327647 UOO327642:UOP327647 UYK327642:UYL327647 VIG327642:VIH327647 VSC327642:VSD327647 WBY327642:WBZ327647 WLU327642:WLV327647 WVQ327642:WVR327647 IBQ982930:IBR982990 JE393178:JF393183 TA393178:TB393183 ACW393178:ACX393183 AMS393178:AMT393183 AWO393178:AWP393183 BGK393178:BGL393183 BQG393178:BQH393183 CAC393178:CAD393183 CJY393178:CJZ393183 CTU393178:CTV393183 DDQ393178:DDR393183 DNM393178:DNN393183 DXI393178:DXJ393183 EHE393178:EHF393183 ERA393178:ERB393183 FAW393178:FAX393183 FKS393178:FKT393183 FUO393178:FUP393183 GEK393178:GEL393183 GOG393178:GOH393183 GYC393178:GYD393183 HHY393178:HHZ393183 HRU393178:HRV393183 IBQ393178:IBR393183 ILM393178:ILN393183 IVI393178:IVJ393183 JFE393178:JFF393183 JPA393178:JPB393183 JYW393178:JYX393183 KIS393178:KIT393183 KSO393178:KSP393183 LCK393178:LCL393183 LMG393178:LMH393183 LWC393178:LWD393183 MFY393178:MFZ393183 MPU393178:MPV393183 MZQ393178:MZR393183 NJM393178:NJN393183 NTI393178:NTJ393183 ODE393178:ODF393183 ONA393178:ONB393183 OWW393178:OWX393183 PGS393178:PGT393183 PQO393178:PQP393183 QAK393178:QAL393183 QKG393178:QKH393183 QUC393178:QUD393183 RDY393178:RDZ393183 RNU393178:RNV393183 RXQ393178:RXR393183 SHM393178:SHN393183 SRI393178:SRJ393183 TBE393178:TBF393183 TLA393178:TLB393183 TUW393178:TUX393183 UES393178:UET393183 UOO393178:UOP393183 UYK393178:UYL393183 VIG393178:VIH393183 VSC393178:VSD393183 WBY393178:WBZ393183 WLU393178:WLV393183 WVQ393178:WVR393183 ILM982930:ILN982990 JE458714:JF458719 TA458714:TB458719 ACW458714:ACX458719 AMS458714:AMT458719 AWO458714:AWP458719 BGK458714:BGL458719 BQG458714:BQH458719 CAC458714:CAD458719 CJY458714:CJZ458719 CTU458714:CTV458719 DDQ458714:DDR458719 DNM458714:DNN458719 DXI458714:DXJ458719 EHE458714:EHF458719 ERA458714:ERB458719 FAW458714:FAX458719 FKS458714:FKT458719 FUO458714:FUP458719 GEK458714:GEL458719 GOG458714:GOH458719 GYC458714:GYD458719 HHY458714:HHZ458719 HRU458714:HRV458719 IBQ458714:IBR458719 ILM458714:ILN458719 IVI458714:IVJ458719 JFE458714:JFF458719 JPA458714:JPB458719 JYW458714:JYX458719 KIS458714:KIT458719 KSO458714:KSP458719 LCK458714:LCL458719 LMG458714:LMH458719 LWC458714:LWD458719 MFY458714:MFZ458719 MPU458714:MPV458719 MZQ458714:MZR458719 NJM458714:NJN458719 NTI458714:NTJ458719 ODE458714:ODF458719 ONA458714:ONB458719 OWW458714:OWX458719 PGS458714:PGT458719 PQO458714:PQP458719 QAK458714:QAL458719 QKG458714:QKH458719 QUC458714:QUD458719 RDY458714:RDZ458719 RNU458714:RNV458719 RXQ458714:RXR458719 SHM458714:SHN458719 SRI458714:SRJ458719 TBE458714:TBF458719 TLA458714:TLB458719 TUW458714:TUX458719 UES458714:UET458719 UOO458714:UOP458719 UYK458714:UYL458719 VIG458714:VIH458719 VSC458714:VSD458719 WBY458714:WBZ458719 WLU458714:WLV458719 WVQ458714:WVR458719 IVI982930:IVJ982990 JE524250:JF524255 TA524250:TB524255 ACW524250:ACX524255 AMS524250:AMT524255 AWO524250:AWP524255 BGK524250:BGL524255 BQG524250:BQH524255 CAC524250:CAD524255 CJY524250:CJZ524255 CTU524250:CTV524255 DDQ524250:DDR524255 DNM524250:DNN524255 DXI524250:DXJ524255 EHE524250:EHF524255 ERA524250:ERB524255 FAW524250:FAX524255 FKS524250:FKT524255 FUO524250:FUP524255 GEK524250:GEL524255 GOG524250:GOH524255 GYC524250:GYD524255 HHY524250:HHZ524255 HRU524250:HRV524255 IBQ524250:IBR524255 ILM524250:ILN524255 IVI524250:IVJ524255 JFE524250:JFF524255 JPA524250:JPB524255 JYW524250:JYX524255 KIS524250:KIT524255 KSO524250:KSP524255 LCK524250:LCL524255 LMG524250:LMH524255 LWC524250:LWD524255 MFY524250:MFZ524255 MPU524250:MPV524255 MZQ524250:MZR524255 NJM524250:NJN524255 NTI524250:NTJ524255 ODE524250:ODF524255 ONA524250:ONB524255 OWW524250:OWX524255 PGS524250:PGT524255 PQO524250:PQP524255 QAK524250:QAL524255 QKG524250:QKH524255 QUC524250:QUD524255 RDY524250:RDZ524255 RNU524250:RNV524255 RXQ524250:RXR524255 SHM524250:SHN524255 SRI524250:SRJ524255 TBE524250:TBF524255 TLA524250:TLB524255 TUW524250:TUX524255 UES524250:UET524255 UOO524250:UOP524255 UYK524250:UYL524255 VIG524250:VIH524255 VSC524250:VSD524255 WBY524250:WBZ524255 WLU524250:WLV524255 WVQ524250:WVR524255 JFE982930:JFF982990 JE589786:JF589791 TA589786:TB589791 ACW589786:ACX589791 AMS589786:AMT589791 AWO589786:AWP589791 BGK589786:BGL589791 BQG589786:BQH589791 CAC589786:CAD589791 CJY589786:CJZ589791 CTU589786:CTV589791 DDQ589786:DDR589791 DNM589786:DNN589791 DXI589786:DXJ589791 EHE589786:EHF589791 ERA589786:ERB589791 FAW589786:FAX589791 FKS589786:FKT589791 FUO589786:FUP589791 GEK589786:GEL589791 GOG589786:GOH589791 GYC589786:GYD589791 HHY589786:HHZ589791 HRU589786:HRV589791 IBQ589786:IBR589791 ILM589786:ILN589791 IVI589786:IVJ589791 JFE589786:JFF589791 JPA589786:JPB589791 JYW589786:JYX589791 KIS589786:KIT589791 KSO589786:KSP589791 LCK589786:LCL589791 LMG589786:LMH589791 LWC589786:LWD589791 MFY589786:MFZ589791 MPU589786:MPV589791 MZQ589786:MZR589791 NJM589786:NJN589791 NTI589786:NTJ589791 ODE589786:ODF589791 ONA589786:ONB589791 OWW589786:OWX589791 PGS589786:PGT589791 PQO589786:PQP589791 QAK589786:QAL589791 QKG589786:QKH589791 QUC589786:QUD589791 RDY589786:RDZ589791 RNU589786:RNV589791 RXQ589786:RXR589791 SHM589786:SHN589791 SRI589786:SRJ589791 TBE589786:TBF589791 TLA589786:TLB589791 TUW589786:TUX589791 UES589786:UET589791 UOO589786:UOP589791 UYK589786:UYL589791 VIG589786:VIH589791 VSC589786:VSD589791 WBY589786:WBZ589791 WLU589786:WLV589791 WVQ589786:WVR589791 JPA982930:JPB982990 JE655322:JF655327 TA655322:TB655327 ACW655322:ACX655327 AMS655322:AMT655327 AWO655322:AWP655327 BGK655322:BGL655327 BQG655322:BQH655327 CAC655322:CAD655327 CJY655322:CJZ655327 CTU655322:CTV655327 DDQ655322:DDR655327 DNM655322:DNN655327 DXI655322:DXJ655327 EHE655322:EHF655327 ERA655322:ERB655327 FAW655322:FAX655327 FKS655322:FKT655327 FUO655322:FUP655327 GEK655322:GEL655327 GOG655322:GOH655327 GYC655322:GYD655327 HHY655322:HHZ655327 HRU655322:HRV655327 IBQ655322:IBR655327 ILM655322:ILN655327 IVI655322:IVJ655327 JFE655322:JFF655327 JPA655322:JPB655327 JYW655322:JYX655327 KIS655322:KIT655327 KSO655322:KSP655327 LCK655322:LCL655327 LMG655322:LMH655327 LWC655322:LWD655327 MFY655322:MFZ655327 MPU655322:MPV655327 MZQ655322:MZR655327 NJM655322:NJN655327 NTI655322:NTJ655327 ODE655322:ODF655327 ONA655322:ONB655327 OWW655322:OWX655327 PGS655322:PGT655327 PQO655322:PQP655327 QAK655322:QAL655327 QKG655322:QKH655327 QUC655322:QUD655327 RDY655322:RDZ655327 RNU655322:RNV655327 RXQ655322:RXR655327 SHM655322:SHN655327 SRI655322:SRJ655327 TBE655322:TBF655327 TLA655322:TLB655327 TUW655322:TUX655327 UES655322:UET655327 UOO655322:UOP655327 UYK655322:UYL655327 VIG655322:VIH655327 VSC655322:VSD655327 WBY655322:WBZ655327 WLU655322:WLV655327 WVQ655322:WVR655327 JYW982930:JYX982990 JE720858:JF720863 TA720858:TB720863 ACW720858:ACX720863 AMS720858:AMT720863 AWO720858:AWP720863 BGK720858:BGL720863 BQG720858:BQH720863 CAC720858:CAD720863 CJY720858:CJZ720863 CTU720858:CTV720863 DDQ720858:DDR720863 DNM720858:DNN720863 DXI720858:DXJ720863 EHE720858:EHF720863 ERA720858:ERB720863 FAW720858:FAX720863 FKS720858:FKT720863 FUO720858:FUP720863 GEK720858:GEL720863 GOG720858:GOH720863 GYC720858:GYD720863 HHY720858:HHZ720863 HRU720858:HRV720863 IBQ720858:IBR720863 ILM720858:ILN720863 IVI720858:IVJ720863 JFE720858:JFF720863 JPA720858:JPB720863 JYW720858:JYX720863 KIS720858:KIT720863 KSO720858:KSP720863 LCK720858:LCL720863 LMG720858:LMH720863 LWC720858:LWD720863 MFY720858:MFZ720863 MPU720858:MPV720863 MZQ720858:MZR720863 NJM720858:NJN720863 NTI720858:NTJ720863 ODE720858:ODF720863 ONA720858:ONB720863 OWW720858:OWX720863 PGS720858:PGT720863 PQO720858:PQP720863 QAK720858:QAL720863 QKG720858:QKH720863 QUC720858:QUD720863 RDY720858:RDZ720863 RNU720858:RNV720863 RXQ720858:RXR720863 SHM720858:SHN720863 SRI720858:SRJ720863 TBE720858:TBF720863 TLA720858:TLB720863 TUW720858:TUX720863 UES720858:UET720863 UOO720858:UOP720863 UYK720858:UYL720863 VIG720858:VIH720863 VSC720858:VSD720863 WBY720858:WBZ720863 WLU720858:WLV720863 WVQ720858:WVR720863 KIS982930:KIT982990 JE786394:JF786399 TA786394:TB786399 ACW786394:ACX786399 AMS786394:AMT786399 AWO786394:AWP786399 BGK786394:BGL786399 BQG786394:BQH786399 CAC786394:CAD786399 CJY786394:CJZ786399 CTU786394:CTV786399 DDQ786394:DDR786399 DNM786394:DNN786399 DXI786394:DXJ786399 EHE786394:EHF786399 ERA786394:ERB786399 FAW786394:FAX786399 FKS786394:FKT786399 FUO786394:FUP786399 GEK786394:GEL786399 GOG786394:GOH786399 GYC786394:GYD786399 HHY786394:HHZ786399 HRU786394:HRV786399 IBQ786394:IBR786399 ILM786394:ILN786399 IVI786394:IVJ786399 JFE786394:JFF786399 JPA786394:JPB786399 JYW786394:JYX786399 KIS786394:KIT786399 KSO786394:KSP786399 LCK786394:LCL786399 LMG786394:LMH786399 LWC786394:LWD786399 MFY786394:MFZ786399 MPU786394:MPV786399 MZQ786394:MZR786399 NJM786394:NJN786399 NTI786394:NTJ786399 ODE786394:ODF786399 ONA786394:ONB786399 OWW786394:OWX786399 PGS786394:PGT786399 PQO786394:PQP786399 QAK786394:QAL786399 QKG786394:QKH786399 QUC786394:QUD786399 RDY786394:RDZ786399 RNU786394:RNV786399 RXQ786394:RXR786399 SHM786394:SHN786399 SRI786394:SRJ786399 TBE786394:TBF786399 TLA786394:TLB786399 TUW786394:TUX786399 UES786394:UET786399 UOO786394:UOP786399 UYK786394:UYL786399 VIG786394:VIH786399 VSC786394:VSD786399 WBY786394:WBZ786399 WLU786394:WLV786399 WVQ786394:WVR786399 KSO982930:KSP982990 JE851930:JF851935 TA851930:TB851935 ACW851930:ACX851935 AMS851930:AMT851935 AWO851930:AWP851935 BGK851930:BGL851935 BQG851930:BQH851935 CAC851930:CAD851935 CJY851930:CJZ851935 CTU851930:CTV851935 DDQ851930:DDR851935 DNM851930:DNN851935 DXI851930:DXJ851935 EHE851930:EHF851935 ERA851930:ERB851935 FAW851930:FAX851935 FKS851930:FKT851935 FUO851930:FUP851935 GEK851930:GEL851935 GOG851930:GOH851935 GYC851930:GYD851935 HHY851930:HHZ851935 HRU851930:HRV851935 IBQ851930:IBR851935 ILM851930:ILN851935 IVI851930:IVJ851935 JFE851930:JFF851935 JPA851930:JPB851935 JYW851930:JYX851935 KIS851930:KIT851935 KSO851930:KSP851935 LCK851930:LCL851935 LMG851930:LMH851935 LWC851930:LWD851935 MFY851930:MFZ851935 MPU851930:MPV851935 MZQ851930:MZR851935 NJM851930:NJN851935 NTI851930:NTJ851935 ODE851930:ODF851935 ONA851930:ONB851935 OWW851930:OWX851935 PGS851930:PGT851935 PQO851930:PQP851935 QAK851930:QAL851935 QKG851930:QKH851935 QUC851930:QUD851935 RDY851930:RDZ851935 RNU851930:RNV851935 RXQ851930:RXR851935 SHM851930:SHN851935 SRI851930:SRJ851935 TBE851930:TBF851935 TLA851930:TLB851935 TUW851930:TUX851935 UES851930:UET851935 UOO851930:UOP851935 UYK851930:UYL851935 VIG851930:VIH851935 VSC851930:VSD851935 WBY851930:WBZ851935 WLU851930:WLV851935 WVQ851930:WVR851935 LCK982930:LCL982990 JE917466:JF917471 TA917466:TB917471 ACW917466:ACX917471 AMS917466:AMT917471 AWO917466:AWP917471 BGK917466:BGL917471 BQG917466:BQH917471 CAC917466:CAD917471 CJY917466:CJZ917471 CTU917466:CTV917471 DDQ917466:DDR917471 DNM917466:DNN917471 DXI917466:DXJ917471 EHE917466:EHF917471 ERA917466:ERB917471 FAW917466:FAX917471 FKS917466:FKT917471 FUO917466:FUP917471 GEK917466:GEL917471 GOG917466:GOH917471 GYC917466:GYD917471 HHY917466:HHZ917471 HRU917466:HRV917471 IBQ917466:IBR917471 ILM917466:ILN917471 IVI917466:IVJ917471 JFE917466:JFF917471 JPA917466:JPB917471 JYW917466:JYX917471 KIS917466:KIT917471 KSO917466:KSP917471 LCK917466:LCL917471 LMG917466:LMH917471 LWC917466:LWD917471 MFY917466:MFZ917471 MPU917466:MPV917471 MZQ917466:MZR917471 NJM917466:NJN917471 NTI917466:NTJ917471 ODE917466:ODF917471 ONA917466:ONB917471 OWW917466:OWX917471 PGS917466:PGT917471 PQO917466:PQP917471 QAK917466:QAL917471 QKG917466:QKH917471 QUC917466:QUD917471 RDY917466:RDZ917471 RNU917466:RNV917471 RXQ917466:RXR917471 SHM917466:SHN917471 SRI917466:SRJ917471 TBE917466:TBF917471 TLA917466:TLB917471 TUW917466:TUX917471 UES917466:UET917471 UOO917466:UOP917471 UYK917466:UYL917471 VIG917466:VIH917471 VSC917466:VSD917471 WBY917466:WBZ917471 WLU917466:WLV917471 WVQ917466:WVR917471 LMG982930:LMH982990 JE983002:JF983007 TA983002:TB983007 ACW983002:ACX983007 AMS983002:AMT983007 AWO983002:AWP983007 BGK983002:BGL983007 BQG983002:BQH983007 CAC983002:CAD983007 CJY983002:CJZ983007 CTU983002:CTV983007 DDQ983002:DDR983007 DNM983002:DNN983007 DXI983002:DXJ983007 EHE983002:EHF983007 ERA983002:ERB983007 FAW983002:FAX983007 FKS983002:FKT983007 FUO983002:FUP983007 GEK983002:GEL983007 GOG983002:GOH983007 GYC983002:GYD983007 HHY983002:HHZ983007 HRU983002:HRV983007 IBQ983002:IBR983007 ILM983002:ILN983007 IVI983002:IVJ983007 JFE983002:JFF983007 JPA983002:JPB983007 JYW983002:JYX983007 KIS983002:KIT983007 KSO983002:KSP983007 LCK983002:LCL983007 LMG983002:LMH983007 LWC983002:LWD983007 MFY983002:MFZ983007 MPU983002:MPV983007 MZQ983002:MZR983007 NJM983002:NJN983007 NTI983002:NTJ983007 ODE983002:ODF983007 ONA983002:ONB983007 OWW983002:OWX983007 PGS983002:PGT983007 PQO983002:PQP983007 QAK983002:QAL983007 QKG983002:QKH983007 QUC983002:QUD983007 RDY983002:RDZ983007 RNU983002:RNV983007 RXQ983002:RXR983007 SHM983002:SHN983007 SRI983002:SRJ983007 TBE983002:TBF983007 TLA983002:TLB983007 TUW983002:TUX983007 UES983002:UET983007 UOO983002:UOP983007 UYK983002:UYL983007 VIG983002:VIH983007 VSC983002:VSD983007 WBY983002:WBZ983007 WLU983002:WLV983007 WVQ983002:WVR983007 LWC982930:LWD982990 JE65505:JF65534 TA65505:TB65534 ACW65505:ACX65534 AMS65505:AMT65534 AWO65505:AWP65534 BGK65505:BGL65534 BQG65505:BQH65534 CAC65505:CAD65534 CJY65505:CJZ65534 CTU65505:CTV65534 DDQ65505:DDR65534 DNM65505:DNN65534 DXI65505:DXJ65534 EHE65505:EHF65534 ERA65505:ERB65534 FAW65505:FAX65534 FKS65505:FKT65534 FUO65505:FUP65534 GEK65505:GEL65534 GOG65505:GOH65534 GYC65505:GYD65534 HHY65505:HHZ65534 HRU65505:HRV65534 IBQ65505:IBR65534 ILM65505:ILN65534 IVI65505:IVJ65534 JFE65505:JFF65534 JPA65505:JPB65534 JYW65505:JYX65534 KIS65505:KIT65534 KSO65505:KSP65534 LCK65505:LCL65534 LMG65505:LMH65534 LWC65505:LWD65534 MFY65505:MFZ65534 MPU65505:MPV65534 MZQ65505:MZR65534 NJM65505:NJN65534 NTI65505:NTJ65534 ODE65505:ODF65534 ONA65505:ONB65534 OWW65505:OWX65534 PGS65505:PGT65534 PQO65505:PQP65534 QAK65505:QAL65534 QKG65505:QKH65534 QUC65505:QUD65534 RDY65505:RDZ65534 RNU65505:RNV65534 RXQ65505:RXR65534 SHM65505:SHN65534 SRI65505:SRJ65534 TBE65505:TBF65534 TLA65505:TLB65534 TUW65505:TUX65534 UES65505:UET65534 UOO65505:UOP65534 UYK65505:UYL65534 VIG65505:VIH65534 VSC65505:VSD65534 WBY65505:WBZ65534 WLU65505:WLV65534 WVQ65505:WVR65534 MFY982930:MFZ982990 JE131041:JF131070 TA131041:TB131070 ACW131041:ACX131070 AMS131041:AMT131070 AWO131041:AWP131070 BGK131041:BGL131070 BQG131041:BQH131070 CAC131041:CAD131070 CJY131041:CJZ131070 CTU131041:CTV131070 DDQ131041:DDR131070 DNM131041:DNN131070 DXI131041:DXJ131070 EHE131041:EHF131070 ERA131041:ERB131070 FAW131041:FAX131070 FKS131041:FKT131070 FUO131041:FUP131070 GEK131041:GEL131070 GOG131041:GOH131070 GYC131041:GYD131070 HHY131041:HHZ131070 HRU131041:HRV131070 IBQ131041:IBR131070 ILM131041:ILN131070 IVI131041:IVJ131070 JFE131041:JFF131070 JPA131041:JPB131070 JYW131041:JYX131070 KIS131041:KIT131070 KSO131041:KSP131070 LCK131041:LCL131070 LMG131041:LMH131070 LWC131041:LWD131070 MFY131041:MFZ131070 MPU131041:MPV131070 MZQ131041:MZR131070 NJM131041:NJN131070 NTI131041:NTJ131070 ODE131041:ODF131070 ONA131041:ONB131070 OWW131041:OWX131070 PGS131041:PGT131070 PQO131041:PQP131070 QAK131041:QAL131070 QKG131041:QKH131070 QUC131041:QUD131070 RDY131041:RDZ131070 RNU131041:RNV131070 RXQ131041:RXR131070 SHM131041:SHN131070 SRI131041:SRJ131070 TBE131041:TBF131070 TLA131041:TLB131070 TUW131041:TUX131070 UES131041:UET131070 UOO131041:UOP131070 UYK131041:UYL131070 VIG131041:VIH131070 VSC131041:VSD131070 WBY131041:WBZ131070 WLU131041:WLV131070 WVQ131041:WVR131070 MPU982930:MPV982990 JE196577:JF196606 TA196577:TB196606 ACW196577:ACX196606 AMS196577:AMT196606 AWO196577:AWP196606 BGK196577:BGL196606 BQG196577:BQH196606 CAC196577:CAD196606 CJY196577:CJZ196606 CTU196577:CTV196606 DDQ196577:DDR196606 DNM196577:DNN196606 DXI196577:DXJ196606 EHE196577:EHF196606 ERA196577:ERB196606 FAW196577:FAX196606 FKS196577:FKT196606 FUO196577:FUP196606 GEK196577:GEL196606 GOG196577:GOH196606 GYC196577:GYD196606 HHY196577:HHZ196606 HRU196577:HRV196606 IBQ196577:IBR196606 ILM196577:ILN196606 IVI196577:IVJ196606 JFE196577:JFF196606 JPA196577:JPB196606 JYW196577:JYX196606 KIS196577:KIT196606 KSO196577:KSP196606 LCK196577:LCL196606 LMG196577:LMH196606 LWC196577:LWD196606 MFY196577:MFZ196606 MPU196577:MPV196606 MZQ196577:MZR196606 NJM196577:NJN196606 NTI196577:NTJ196606 ODE196577:ODF196606 ONA196577:ONB196606 OWW196577:OWX196606 PGS196577:PGT196606 PQO196577:PQP196606 QAK196577:QAL196606 QKG196577:QKH196606 QUC196577:QUD196606 RDY196577:RDZ196606 RNU196577:RNV196606 RXQ196577:RXR196606 SHM196577:SHN196606 SRI196577:SRJ196606 TBE196577:TBF196606 TLA196577:TLB196606 TUW196577:TUX196606 UES196577:UET196606 UOO196577:UOP196606 UYK196577:UYL196606 VIG196577:VIH196606 VSC196577:VSD196606 WBY196577:WBZ196606 WLU196577:WLV196606 WVQ196577:WVR196606 MZQ982930:MZR982990 JE262113:JF262142 TA262113:TB262142 ACW262113:ACX262142 AMS262113:AMT262142 AWO262113:AWP262142 BGK262113:BGL262142 BQG262113:BQH262142 CAC262113:CAD262142 CJY262113:CJZ262142 CTU262113:CTV262142 DDQ262113:DDR262142 DNM262113:DNN262142 DXI262113:DXJ262142 EHE262113:EHF262142 ERA262113:ERB262142 FAW262113:FAX262142 FKS262113:FKT262142 FUO262113:FUP262142 GEK262113:GEL262142 GOG262113:GOH262142 GYC262113:GYD262142 HHY262113:HHZ262142 HRU262113:HRV262142 IBQ262113:IBR262142 ILM262113:ILN262142 IVI262113:IVJ262142 JFE262113:JFF262142 JPA262113:JPB262142 JYW262113:JYX262142 KIS262113:KIT262142 KSO262113:KSP262142 LCK262113:LCL262142 LMG262113:LMH262142 LWC262113:LWD262142 MFY262113:MFZ262142 MPU262113:MPV262142 MZQ262113:MZR262142 NJM262113:NJN262142 NTI262113:NTJ262142 ODE262113:ODF262142 ONA262113:ONB262142 OWW262113:OWX262142 PGS262113:PGT262142 PQO262113:PQP262142 QAK262113:QAL262142 QKG262113:QKH262142 QUC262113:QUD262142 RDY262113:RDZ262142 RNU262113:RNV262142 RXQ262113:RXR262142 SHM262113:SHN262142 SRI262113:SRJ262142 TBE262113:TBF262142 TLA262113:TLB262142 TUW262113:TUX262142 UES262113:UET262142 UOO262113:UOP262142 UYK262113:UYL262142 VIG262113:VIH262142 VSC262113:VSD262142 WBY262113:WBZ262142 WLU262113:WLV262142 WVQ262113:WVR262142 NJM982930:NJN982990 JE327649:JF327678 TA327649:TB327678 ACW327649:ACX327678 AMS327649:AMT327678 AWO327649:AWP327678 BGK327649:BGL327678 BQG327649:BQH327678 CAC327649:CAD327678 CJY327649:CJZ327678 CTU327649:CTV327678 DDQ327649:DDR327678 DNM327649:DNN327678 DXI327649:DXJ327678 EHE327649:EHF327678 ERA327649:ERB327678 FAW327649:FAX327678 FKS327649:FKT327678 FUO327649:FUP327678 GEK327649:GEL327678 GOG327649:GOH327678 GYC327649:GYD327678 HHY327649:HHZ327678 HRU327649:HRV327678 IBQ327649:IBR327678 ILM327649:ILN327678 IVI327649:IVJ327678 JFE327649:JFF327678 JPA327649:JPB327678 JYW327649:JYX327678 KIS327649:KIT327678 KSO327649:KSP327678 LCK327649:LCL327678 LMG327649:LMH327678 LWC327649:LWD327678 MFY327649:MFZ327678 MPU327649:MPV327678 MZQ327649:MZR327678 NJM327649:NJN327678 NTI327649:NTJ327678 ODE327649:ODF327678 ONA327649:ONB327678 OWW327649:OWX327678 PGS327649:PGT327678 PQO327649:PQP327678 QAK327649:QAL327678 QKG327649:QKH327678 QUC327649:QUD327678 RDY327649:RDZ327678 RNU327649:RNV327678 RXQ327649:RXR327678 SHM327649:SHN327678 SRI327649:SRJ327678 TBE327649:TBF327678 TLA327649:TLB327678 TUW327649:TUX327678 UES327649:UET327678 UOO327649:UOP327678 UYK327649:UYL327678 VIG327649:VIH327678 VSC327649:VSD327678 WBY327649:WBZ327678 WLU327649:WLV327678 WVQ327649:WVR327678 NTI982930:NTJ982990 JE393185:JF393214 TA393185:TB393214 ACW393185:ACX393214 AMS393185:AMT393214 AWO393185:AWP393214 BGK393185:BGL393214 BQG393185:BQH393214 CAC393185:CAD393214 CJY393185:CJZ393214 CTU393185:CTV393214 DDQ393185:DDR393214 DNM393185:DNN393214 DXI393185:DXJ393214 EHE393185:EHF393214 ERA393185:ERB393214 FAW393185:FAX393214 FKS393185:FKT393214 FUO393185:FUP393214 GEK393185:GEL393214 GOG393185:GOH393214 GYC393185:GYD393214 HHY393185:HHZ393214 HRU393185:HRV393214 IBQ393185:IBR393214 ILM393185:ILN393214 IVI393185:IVJ393214 JFE393185:JFF393214 JPA393185:JPB393214 JYW393185:JYX393214 KIS393185:KIT393214 KSO393185:KSP393214 LCK393185:LCL393214 LMG393185:LMH393214 LWC393185:LWD393214 MFY393185:MFZ393214 MPU393185:MPV393214 MZQ393185:MZR393214 NJM393185:NJN393214 NTI393185:NTJ393214 ODE393185:ODF393214 ONA393185:ONB393214 OWW393185:OWX393214 PGS393185:PGT393214 PQO393185:PQP393214 QAK393185:QAL393214 QKG393185:QKH393214 QUC393185:QUD393214 RDY393185:RDZ393214 RNU393185:RNV393214 RXQ393185:RXR393214 SHM393185:SHN393214 SRI393185:SRJ393214 TBE393185:TBF393214 TLA393185:TLB393214 TUW393185:TUX393214 UES393185:UET393214 UOO393185:UOP393214 UYK393185:UYL393214 VIG393185:VIH393214 VSC393185:VSD393214 WBY393185:WBZ393214 WLU393185:WLV393214 WVQ393185:WVR393214 ODE982930:ODF982990 JE458721:JF458750 TA458721:TB458750 ACW458721:ACX458750 AMS458721:AMT458750 AWO458721:AWP458750 BGK458721:BGL458750 BQG458721:BQH458750 CAC458721:CAD458750 CJY458721:CJZ458750 CTU458721:CTV458750 DDQ458721:DDR458750 DNM458721:DNN458750 DXI458721:DXJ458750 EHE458721:EHF458750 ERA458721:ERB458750 FAW458721:FAX458750 FKS458721:FKT458750 FUO458721:FUP458750 GEK458721:GEL458750 GOG458721:GOH458750 GYC458721:GYD458750 HHY458721:HHZ458750 HRU458721:HRV458750 IBQ458721:IBR458750 ILM458721:ILN458750 IVI458721:IVJ458750 JFE458721:JFF458750 JPA458721:JPB458750 JYW458721:JYX458750 KIS458721:KIT458750 KSO458721:KSP458750 LCK458721:LCL458750 LMG458721:LMH458750 LWC458721:LWD458750 MFY458721:MFZ458750 MPU458721:MPV458750 MZQ458721:MZR458750 NJM458721:NJN458750 NTI458721:NTJ458750 ODE458721:ODF458750 ONA458721:ONB458750 OWW458721:OWX458750 PGS458721:PGT458750 PQO458721:PQP458750 QAK458721:QAL458750 QKG458721:QKH458750 QUC458721:QUD458750 RDY458721:RDZ458750 RNU458721:RNV458750 RXQ458721:RXR458750 SHM458721:SHN458750 SRI458721:SRJ458750 TBE458721:TBF458750 TLA458721:TLB458750 TUW458721:TUX458750 UES458721:UET458750 UOO458721:UOP458750 UYK458721:UYL458750 VIG458721:VIH458750 VSC458721:VSD458750 WBY458721:WBZ458750 WLU458721:WLV458750 WVQ458721:WVR458750 ONA982930:ONB982990 JE524257:JF524286 TA524257:TB524286 ACW524257:ACX524286 AMS524257:AMT524286 AWO524257:AWP524286 BGK524257:BGL524286 BQG524257:BQH524286 CAC524257:CAD524286 CJY524257:CJZ524286 CTU524257:CTV524286 DDQ524257:DDR524286 DNM524257:DNN524286 DXI524257:DXJ524286 EHE524257:EHF524286 ERA524257:ERB524286 FAW524257:FAX524286 FKS524257:FKT524286 FUO524257:FUP524286 GEK524257:GEL524286 GOG524257:GOH524286 GYC524257:GYD524286 HHY524257:HHZ524286 HRU524257:HRV524286 IBQ524257:IBR524286 ILM524257:ILN524286 IVI524257:IVJ524286 JFE524257:JFF524286 JPA524257:JPB524286 JYW524257:JYX524286 KIS524257:KIT524286 KSO524257:KSP524286 LCK524257:LCL524286 LMG524257:LMH524286 LWC524257:LWD524286 MFY524257:MFZ524286 MPU524257:MPV524286 MZQ524257:MZR524286 NJM524257:NJN524286 NTI524257:NTJ524286 ODE524257:ODF524286 ONA524257:ONB524286 OWW524257:OWX524286 PGS524257:PGT524286 PQO524257:PQP524286 QAK524257:QAL524286 QKG524257:QKH524286 QUC524257:QUD524286 RDY524257:RDZ524286 RNU524257:RNV524286 RXQ524257:RXR524286 SHM524257:SHN524286 SRI524257:SRJ524286 TBE524257:TBF524286 TLA524257:TLB524286 TUW524257:TUX524286 UES524257:UET524286 UOO524257:UOP524286 UYK524257:UYL524286 VIG524257:VIH524286 VSC524257:VSD524286 WBY524257:WBZ524286 WLU524257:WLV524286 WVQ524257:WVR524286 OWW982930:OWX982990 JE589793:JF589822 TA589793:TB589822 ACW589793:ACX589822 AMS589793:AMT589822 AWO589793:AWP589822 BGK589793:BGL589822 BQG589793:BQH589822 CAC589793:CAD589822 CJY589793:CJZ589822 CTU589793:CTV589822 DDQ589793:DDR589822 DNM589793:DNN589822 DXI589793:DXJ589822 EHE589793:EHF589822 ERA589793:ERB589822 FAW589793:FAX589822 FKS589793:FKT589822 FUO589793:FUP589822 GEK589793:GEL589822 GOG589793:GOH589822 GYC589793:GYD589822 HHY589793:HHZ589822 HRU589793:HRV589822 IBQ589793:IBR589822 ILM589793:ILN589822 IVI589793:IVJ589822 JFE589793:JFF589822 JPA589793:JPB589822 JYW589793:JYX589822 KIS589793:KIT589822 KSO589793:KSP589822 LCK589793:LCL589822 LMG589793:LMH589822 LWC589793:LWD589822 MFY589793:MFZ589822 MPU589793:MPV589822 MZQ589793:MZR589822 NJM589793:NJN589822 NTI589793:NTJ589822 ODE589793:ODF589822 ONA589793:ONB589822 OWW589793:OWX589822 PGS589793:PGT589822 PQO589793:PQP589822 QAK589793:QAL589822 QKG589793:QKH589822 QUC589793:QUD589822 RDY589793:RDZ589822 RNU589793:RNV589822 RXQ589793:RXR589822 SHM589793:SHN589822 SRI589793:SRJ589822 TBE589793:TBF589822 TLA589793:TLB589822 TUW589793:TUX589822 UES589793:UET589822 UOO589793:UOP589822 UYK589793:UYL589822 VIG589793:VIH589822 VSC589793:VSD589822 WBY589793:WBZ589822 WLU589793:WLV589822 WVQ589793:WVR589822 PGS982930:PGT982990 JE655329:JF655358 TA655329:TB655358 ACW655329:ACX655358 AMS655329:AMT655358 AWO655329:AWP655358 BGK655329:BGL655358 BQG655329:BQH655358 CAC655329:CAD655358 CJY655329:CJZ655358 CTU655329:CTV655358 DDQ655329:DDR655358 DNM655329:DNN655358 DXI655329:DXJ655358 EHE655329:EHF655358 ERA655329:ERB655358 FAW655329:FAX655358 FKS655329:FKT655358 FUO655329:FUP655358 GEK655329:GEL655358 GOG655329:GOH655358 GYC655329:GYD655358 HHY655329:HHZ655358 HRU655329:HRV655358 IBQ655329:IBR655358 ILM655329:ILN655358 IVI655329:IVJ655358 JFE655329:JFF655358 JPA655329:JPB655358 JYW655329:JYX655358 KIS655329:KIT655358 KSO655329:KSP655358 LCK655329:LCL655358 LMG655329:LMH655358 LWC655329:LWD655358 MFY655329:MFZ655358 MPU655329:MPV655358 MZQ655329:MZR655358 NJM655329:NJN655358 NTI655329:NTJ655358 ODE655329:ODF655358 ONA655329:ONB655358 OWW655329:OWX655358 PGS655329:PGT655358 PQO655329:PQP655358 QAK655329:QAL655358 QKG655329:QKH655358 QUC655329:QUD655358 RDY655329:RDZ655358 RNU655329:RNV655358 RXQ655329:RXR655358 SHM655329:SHN655358 SRI655329:SRJ655358 TBE655329:TBF655358 TLA655329:TLB655358 TUW655329:TUX655358 UES655329:UET655358 UOO655329:UOP655358 UYK655329:UYL655358 VIG655329:VIH655358 VSC655329:VSD655358 WBY655329:WBZ655358 WLU655329:WLV655358 WVQ655329:WVR655358 PQO982930:PQP982990 JE720865:JF720894 TA720865:TB720894 ACW720865:ACX720894 AMS720865:AMT720894 AWO720865:AWP720894 BGK720865:BGL720894 BQG720865:BQH720894 CAC720865:CAD720894 CJY720865:CJZ720894 CTU720865:CTV720894 DDQ720865:DDR720894 DNM720865:DNN720894 DXI720865:DXJ720894 EHE720865:EHF720894 ERA720865:ERB720894 FAW720865:FAX720894 FKS720865:FKT720894 FUO720865:FUP720894 GEK720865:GEL720894 GOG720865:GOH720894 GYC720865:GYD720894 HHY720865:HHZ720894 HRU720865:HRV720894 IBQ720865:IBR720894 ILM720865:ILN720894 IVI720865:IVJ720894 JFE720865:JFF720894 JPA720865:JPB720894 JYW720865:JYX720894 KIS720865:KIT720894 KSO720865:KSP720894 LCK720865:LCL720894 LMG720865:LMH720894 LWC720865:LWD720894 MFY720865:MFZ720894 MPU720865:MPV720894 MZQ720865:MZR720894 NJM720865:NJN720894 NTI720865:NTJ720894 ODE720865:ODF720894 ONA720865:ONB720894 OWW720865:OWX720894 PGS720865:PGT720894 PQO720865:PQP720894 QAK720865:QAL720894 QKG720865:QKH720894 QUC720865:QUD720894 RDY720865:RDZ720894 RNU720865:RNV720894 RXQ720865:RXR720894 SHM720865:SHN720894 SRI720865:SRJ720894 TBE720865:TBF720894 TLA720865:TLB720894 TUW720865:TUX720894 UES720865:UET720894 UOO720865:UOP720894 UYK720865:UYL720894 VIG720865:VIH720894 VSC720865:VSD720894 WBY720865:WBZ720894 WLU720865:WLV720894 WVQ720865:WVR720894 QAK982930:QAL982990 JE786401:JF786430 TA786401:TB786430 ACW786401:ACX786430 AMS786401:AMT786430 AWO786401:AWP786430 BGK786401:BGL786430 BQG786401:BQH786430 CAC786401:CAD786430 CJY786401:CJZ786430 CTU786401:CTV786430 DDQ786401:DDR786430 DNM786401:DNN786430 DXI786401:DXJ786430 EHE786401:EHF786430 ERA786401:ERB786430 FAW786401:FAX786430 FKS786401:FKT786430 FUO786401:FUP786430 GEK786401:GEL786430 GOG786401:GOH786430 GYC786401:GYD786430 HHY786401:HHZ786430 HRU786401:HRV786430 IBQ786401:IBR786430 ILM786401:ILN786430 IVI786401:IVJ786430 JFE786401:JFF786430 JPA786401:JPB786430 JYW786401:JYX786430 KIS786401:KIT786430 KSO786401:KSP786430 LCK786401:LCL786430 LMG786401:LMH786430 LWC786401:LWD786430 MFY786401:MFZ786430 MPU786401:MPV786430 MZQ786401:MZR786430 NJM786401:NJN786430 NTI786401:NTJ786430 ODE786401:ODF786430 ONA786401:ONB786430 OWW786401:OWX786430 PGS786401:PGT786430 PQO786401:PQP786430 QAK786401:QAL786430 QKG786401:QKH786430 QUC786401:QUD786430 RDY786401:RDZ786430 RNU786401:RNV786430 RXQ786401:RXR786430 SHM786401:SHN786430 SRI786401:SRJ786430 TBE786401:TBF786430 TLA786401:TLB786430 TUW786401:TUX786430 UES786401:UET786430 UOO786401:UOP786430 UYK786401:UYL786430 VIG786401:VIH786430 VSC786401:VSD786430 WBY786401:WBZ786430 WLU786401:WLV786430 WVQ786401:WVR786430 QKG982930:QKH982990 JE851937:JF851966 TA851937:TB851966 ACW851937:ACX851966 AMS851937:AMT851966 AWO851937:AWP851966 BGK851937:BGL851966 BQG851937:BQH851966 CAC851937:CAD851966 CJY851937:CJZ851966 CTU851937:CTV851966 DDQ851937:DDR851966 DNM851937:DNN851966 DXI851937:DXJ851966 EHE851937:EHF851966 ERA851937:ERB851966 FAW851937:FAX851966 FKS851937:FKT851966 FUO851937:FUP851966 GEK851937:GEL851966 GOG851937:GOH851966 GYC851937:GYD851966 HHY851937:HHZ851966 HRU851937:HRV851966 IBQ851937:IBR851966 ILM851937:ILN851966 IVI851937:IVJ851966 JFE851937:JFF851966 JPA851937:JPB851966 JYW851937:JYX851966 KIS851937:KIT851966 KSO851937:KSP851966 LCK851937:LCL851966 LMG851937:LMH851966 LWC851937:LWD851966 MFY851937:MFZ851966 MPU851937:MPV851966 MZQ851937:MZR851966 NJM851937:NJN851966 NTI851937:NTJ851966 ODE851937:ODF851966 ONA851937:ONB851966 OWW851937:OWX851966 PGS851937:PGT851966 PQO851937:PQP851966 QAK851937:QAL851966 QKG851937:QKH851966 QUC851937:QUD851966 RDY851937:RDZ851966 RNU851937:RNV851966 RXQ851937:RXR851966 SHM851937:SHN851966 SRI851937:SRJ851966 TBE851937:TBF851966 TLA851937:TLB851966 TUW851937:TUX851966 UES851937:UET851966 UOO851937:UOP851966 UYK851937:UYL851966 VIG851937:VIH851966 VSC851937:VSD851966 WBY851937:WBZ851966 WLU851937:WLV851966 WVQ851937:WVR851966 QUC982930:QUD982990 JE917473:JF917502 TA917473:TB917502 ACW917473:ACX917502 AMS917473:AMT917502 AWO917473:AWP917502 BGK917473:BGL917502 BQG917473:BQH917502 CAC917473:CAD917502 CJY917473:CJZ917502 CTU917473:CTV917502 DDQ917473:DDR917502 DNM917473:DNN917502 DXI917473:DXJ917502 EHE917473:EHF917502 ERA917473:ERB917502 FAW917473:FAX917502 FKS917473:FKT917502 FUO917473:FUP917502 GEK917473:GEL917502 GOG917473:GOH917502 GYC917473:GYD917502 HHY917473:HHZ917502 HRU917473:HRV917502 IBQ917473:IBR917502 ILM917473:ILN917502 IVI917473:IVJ917502 JFE917473:JFF917502 JPA917473:JPB917502 JYW917473:JYX917502 KIS917473:KIT917502 KSO917473:KSP917502 LCK917473:LCL917502 LMG917473:LMH917502 LWC917473:LWD917502 MFY917473:MFZ917502 MPU917473:MPV917502 MZQ917473:MZR917502 NJM917473:NJN917502 NTI917473:NTJ917502 ODE917473:ODF917502 ONA917473:ONB917502 OWW917473:OWX917502 PGS917473:PGT917502 PQO917473:PQP917502 QAK917473:QAL917502 QKG917473:QKH917502 QUC917473:QUD917502 RDY917473:RDZ917502 RNU917473:RNV917502 RXQ917473:RXR917502 SHM917473:SHN917502 SRI917473:SRJ917502 TBE917473:TBF917502 TLA917473:TLB917502 TUW917473:TUX917502 UES917473:UET917502 UOO917473:UOP917502 UYK917473:UYL917502 VIG917473:VIH917502 VSC917473:VSD917502 WBY917473:WBZ917502 WLU917473:WLV917502 WVQ917473:WVR917502 RDY982930:RDZ982990 JE983009:JF983038 TA983009:TB983038 ACW983009:ACX983038 AMS983009:AMT983038 AWO983009:AWP983038 BGK983009:BGL983038 BQG983009:BQH983038 CAC983009:CAD983038 CJY983009:CJZ983038 CTU983009:CTV983038 DDQ983009:DDR983038 DNM983009:DNN983038 DXI983009:DXJ983038 EHE983009:EHF983038 ERA983009:ERB983038 FAW983009:FAX983038 FKS983009:FKT983038 FUO983009:FUP983038 GEK983009:GEL983038 GOG983009:GOH983038 GYC983009:GYD983038 HHY983009:HHZ983038 HRU983009:HRV983038 IBQ983009:IBR983038 ILM983009:ILN983038 IVI983009:IVJ983038 JFE983009:JFF983038 JPA983009:JPB983038 JYW983009:JYX983038 KIS983009:KIT983038 KSO983009:KSP983038 LCK983009:LCL983038 LMG983009:LMH983038 LWC983009:LWD983038 MFY983009:MFZ983038 MPU983009:MPV983038 MZQ983009:MZR983038 NJM983009:NJN983038 NTI983009:NTJ983038 ODE983009:ODF983038 ONA983009:ONB983038 OWW983009:OWX983038 PGS983009:PGT983038 PQO983009:PQP983038 QAK983009:QAL983038 QKG983009:QKH983038 QUC983009:QUD983038 RDY983009:RDZ983038 RNU983009:RNV983038 RXQ983009:RXR983038 SHM983009:SHN983038 SRI983009:SRJ983038 TBE983009:TBF983038 TLA983009:TLB983038 TUW983009:TUX983038 UES983009:UET983038 UOO983009:UOP983038 UYK983009:UYL983038 VIG983009:VIH983038 VSC983009:VSD983038 WBY983009:WBZ983038 WLU983009:WLV983038 WVQ983009:WVR983038 RNU982930:RNV982990 JE65426:JF65486 TA65426:TB65486 ACW65426:ACX65486 AMS65426:AMT65486 AWO65426:AWP65486 BGK65426:BGL65486 BQG65426:BQH65486 CAC65426:CAD65486 CJY65426:CJZ65486 CTU65426:CTV65486 DDQ65426:DDR65486 DNM65426:DNN65486 DXI65426:DXJ65486 EHE65426:EHF65486 ERA65426:ERB65486 FAW65426:FAX65486 FKS65426:FKT65486 FUO65426:FUP65486 GEK65426:GEL65486 GOG65426:GOH65486 GYC65426:GYD65486 HHY65426:HHZ65486 HRU65426:HRV65486 IBQ65426:IBR65486 ILM65426:ILN65486 IVI65426:IVJ65486 JFE65426:JFF65486 JPA65426:JPB65486 JYW65426:JYX65486 KIS65426:KIT65486 KSO65426:KSP65486 LCK65426:LCL65486 LMG65426:LMH65486 LWC65426:LWD65486 MFY65426:MFZ65486 MPU65426:MPV65486 MZQ65426:MZR65486 NJM65426:NJN65486 NTI65426:NTJ65486 ODE65426:ODF65486 ONA65426:ONB65486 OWW65426:OWX65486 PGS65426:PGT65486 PQO65426:PQP65486 QAK65426:QAL65486 QKG65426:QKH65486 QUC65426:QUD65486 RDY65426:RDZ65486 RNU65426:RNV65486 RXQ65426:RXR65486 SHM65426:SHN65486 SRI65426:SRJ65486 TBE65426:TBF65486 TLA65426:TLB65486 TUW65426:TUX65486 UES65426:UET65486 UOO65426:UOP65486 UYK65426:UYL65486 VIG65426:VIH65486 VSC65426:VSD65486 WBY65426:WBZ65486 WLU65426:WLV65486 WVQ65426:WVR65486 RXQ982930:RXR982990 JE130962:JF131022 TA130962:TB131022 ACW130962:ACX131022 AMS130962:AMT131022 AWO130962:AWP131022 BGK130962:BGL131022 BQG130962:BQH131022 CAC130962:CAD131022 CJY130962:CJZ131022 CTU130962:CTV131022 DDQ130962:DDR131022 DNM130962:DNN131022 DXI130962:DXJ131022 EHE130962:EHF131022 ERA130962:ERB131022 FAW130962:FAX131022 FKS130962:FKT131022 FUO130962:FUP131022 GEK130962:GEL131022 GOG130962:GOH131022 GYC130962:GYD131022 HHY130962:HHZ131022 HRU130962:HRV131022 IBQ130962:IBR131022 ILM130962:ILN131022 IVI130962:IVJ131022 JFE130962:JFF131022 JPA130962:JPB131022 JYW130962:JYX131022 KIS130962:KIT131022 KSO130962:KSP131022 LCK130962:LCL131022 LMG130962:LMH131022 LWC130962:LWD131022 MFY130962:MFZ131022 MPU130962:MPV131022 MZQ130962:MZR131022 NJM130962:NJN131022 NTI130962:NTJ131022 ODE130962:ODF131022 ONA130962:ONB131022 OWW130962:OWX131022 PGS130962:PGT131022 PQO130962:PQP131022 QAK130962:QAL131022 QKG130962:QKH131022 QUC130962:QUD131022 RDY130962:RDZ131022 RNU130962:RNV131022 RXQ130962:RXR131022 SHM130962:SHN131022 SRI130962:SRJ131022 TBE130962:TBF131022 TLA130962:TLB131022 TUW130962:TUX131022 UES130962:UET131022 UOO130962:UOP131022 UYK130962:UYL131022 VIG130962:VIH131022 VSC130962:VSD131022 WBY130962:WBZ131022 WLU130962:WLV131022 WVQ130962:WVR131022 SHM982930:SHN982990 JE196498:JF196558 TA196498:TB196558 ACW196498:ACX196558 AMS196498:AMT196558 AWO196498:AWP196558 BGK196498:BGL196558 BQG196498:BQH196558 CAC196498:CAD196558 CJY196498:CJZ196558 CTU196498:CTV196558 DDQ196498:DDR196558 DNM196498:DNN196558 DXI196498:DXJ196558 EHE196498:EHF196558 ERA196498:ERB196558 FAW196498:FAX196558 FKS196498:FKT196558 FUO196498:FUP196558 GEK196498:GEL196558 GOG196498:GOH196558 GYC196498:GYD196558 HHY196498:HHZ196558 HRU196498:HRV196558 IBQ196498:IBR196558 ILM196498:ILN196558 IVI196498:IVJ196558 JFE196498:JFF196558 JPA196498:JPB196558 JYW196498:JYX196558 KIS196498:KIT196558 KSO196498:KSP196558 LCK196498:LCL196558 LMG196498:LMH196558 LWC196498:LWD196558 MFY196498:MFZ196558 MPU196498:MPV196558 MZQ196498:MZR196558 NJM196498:NJN196558 NTI196498:NTJ196558 ODE196498:ODF196558 ONA196498:ONB196558 OWW196498:OWX196558 PGS196498:PGT196558 PQO196498:PQP196558 QAK196498:QAL196558 QKG196498:QKH196558 QUC196498:QUD196558 RDY196498:RDZ196558 RNU196498:RNV196558 RXQ196498:RXR196558 SHM196498:SHN196558 SRI196498:SRJ196558 TBE196498:TBF196558 TLA196498:TLB196558 TUW196498:TUX196558 UES196498:UET196558 UOO196498:UOP196558 UYK196498:UYL196558 VIG196498:VIH196558 VSC196498:VSD196558 WBY196498:WBZ196558 WLU196498:WLV196558 WVQ196498:WVR196558 SRI982930:SRJ982990 JE262034:JF262094 TA262034:TB262094 ACW262034:ACX262094 AMS262034:AMT262094 AWO262034:AWP262094 BGK262034:BGL262094 BQG262034:BQH262094 CAC262034:CAD262094 CJY262034:CJZ262094 CTU262034:CTV262094 DDQ262034:DDR262094 DNM262034:DNN262094 DXI262034:DXJ262094 EHE262034:EHF262094 ERA262034:ERB262094 FAW262034:FAX262094 FKS262034:FKT262094 FUO262034:FUP262094 GEK262034:GEL262094 GOG262034:GOH262094 GYC262034:GYD262094 HHY262034:HHZ262094 HRU262034:HRV262094 IBQ262034:IBR262094 ILM262034:ILN262094 IVI262034:IVJ262094 JFE262034:JFF262094 JPA262034:JPB262094 JYW262034:JYX262094 KIS262034:KIT262094 KSO262034:KSP262094 LCK262034:LCL262094 LMG262034:LMH262094 LWC262034:LWD262094 MFY262034:MFZ262094 MPU262034:MPV262094 MZQ262034:MZR262094 NJM262034:NJN262094 NTI262034:NTJ262094 ODE262034:ODF262094 ONA262034:ONB262094 OWW262034:OWX262094 PGS262034:PGT262094 PQO262034:PQP262094 QAK262034:QAL262094 QKG262034:QKH262094 QUC262034:QUD262094 RDY262034:RDZ262094 RNU262034:RNV262094 RXQ262034:RXR262094 SHM262034:SHN262094 SRI262034:SRJ262094 TBE262034:TBF262094 TLA262034:TLB262094 TUW262034:TUX262094 UES262034:UET262094 UOO262034:UOP262094 UYK262034:UYL262094 VIG262034:VIH262094 VSC262034:VSD262094 WBY262034:WBZ262094 WLU262034:WLV262094 WVQ262034:WVR262094 TBE982930:TBF982990 JE327570:JF327630 TA327570:TB327630 ACW327570:ACX327630 AMS327570:AMT327630 AWO327570:AWP327630 BGK327570:BGL327630 BQG327570:BQH327630 CAC327570:CAD327630 CJY327570:CJZ327630 CTU327570:CTV327630 DDQ327570:DDR327630 DNM327570:DNN327630 DXI327570:DXJ327630 EHE327570:EHF327630 ERA327570:ERB327630 FAW327570:FAX327630 FKS327570:FKT327630 FUO327570:FUP327630 GEK327570:GEL327630 GOG327570:GOH327630 GYC327570:GYD327630 HHY327570:HHZ327630 HRU327570:HRV327630 IBQ327570:IBR327630 ILM327570:ILN327630 IVI327570:IVJ327630 JFE327570:JFF327630 JPA327570:JPB327630 JYW327570:JYX327630 KIS327570:KIT327630 KSO327570:KSP327630 LCK327570:LCL327630 LMG327570:LMH327630 LWC327570:LWD327630 MFY327570:MFZ327630 MPU327570:MPV327630 MZQ327570:MZR327630 NJM327570:NJN327630 NTI327570:NTJ327630 ODE327570:ODF327630 ONA327570:ONB327630 OWW327570:OWX327630 PGS327570:PGT327630 PQO327570:PQP327630 QAK327570:QAL327630 QKG327570:QKH327630 QUC327570:QUD327630 RDY327570:RDZ327630 RNU327570:RNV327630 RXQ327570:RXR327630 SHM327570:SHN327630 SRI327570:SRJ327630 TBE327570:TBF327630 TLA327570:TLB327630 TUW327570:TUX327630 UES327570:UET327630 UOO327570:UOP327630 UYK327570:UYL327630 VIG327570:VIH327630 VSC327570:VSD327630 WBY327570:WBZ327630 WLU327570:WLV327630 WVQ327570:WVR327630 TLA982930:TLB982990 JE393106:JF393166 TA393106:TB393166 ACW393106:ACX393166 AMS393106:AMT393166 AWO393106:AWP393166 BGK393106:BGL393166 BQG393106:BQH393166 CAC393106:CAD393166 CJY393106:CJZ393166 CTU393106:CTV393166 DDQ393106:DDR393166 DNM393106:DNN393166 DXI393106:DXJ393166 EHE393106:EHF393166 ERA393106:ERB393166 FAW393106:FAX393166 FKS393106:FKT393166 FUO393106:FUP393166 GEK393106:GEL393166 GOG393106:GOH393166 GYC393106:GYD393166 HHY393106:HHZ393166 HRU393106:HRV393166 IBQ393106:IBR393166 ILM393106:ILN393166 IVI393106:IVJ393166 JFE393106:JFF393166 JPA393106:JPB393166 JYW393106:JYX393166 KIS393106:KIT393166 KSO393106:KSP393166 LCK393106:LCL393166 LMG393106:LMH393166 LWC393106:LWD393166 MFY393106:MFZ393166 MPU393106:MPV393166 MZQ393106:MZR393166 NJM393106:NJN393166 NTI393106:NTJ393166 ODE393106:ODF393166 ONA393106:ONB393166 OWW393106:OWX393166 PGS393106:PGT393166 PQO393106:PQP393166 QAK393106:QAL393166 QKG393106:QKH393166 QUC393106:QUD393166 RDY393106:RDZ393166 RNU393106:RNV393166 RXQ393106:RXR393166 SHM393106:SHN393166 SRI393106:SRJ393166 TBE393106:TBF393166 TLA393106:TLB393166 TUW393106:TUX393166 UES393106:UET393166 UOO393106:UOP393166 UYK393106:UYL393166 VIG393106:VIH393166 VSC393106:VSD393166 WBY393106:WBZ393166 WLU393106:WLV393166 WVQ393106:WVR393166 TUW982930:TUX982990 JE458642:JF458702 TA458642:TB458702 ACW458642:ACX458702 AMS458642:AMT458702 AWO458642:AWP458702 BGK458642:BGL458702 BQG458642:BQH458702 CAC458642:CAD458702 CJY458642:CJZ458702 CTU458642:CTV458702 DDQ458642:DDR458702 DNM458642:DNN458702 DXI458642:DXJ458702 EHE458642:EHF458702 ERA458642:ERB458702 FAW458642:FAX458702 FKS458642:FKT458702 FUO458642:FUP458702 GEK458642:GEL458702 GOG458642:GOH458702 GYC458642:GYD458702 HHY458642:HHZ458702 HRU458642:HRV458702 IBQ458642:IBR458702 ILM458642:ILN458702 IVI458642:IVJ458702 JFE458642:JFF458702 JPA458642:JPB458702 JYW458642:JYX458702 KIS458642:KIT458702 KSO458642:KSP458702 LCK458642:LCL458702 LMG458642:LMH458702 LWC458642:LWD458702 MFY458642:MFZ458702 MPU458642:MPV458702 MZQ458642:MZR458702 NJM458642:NJN458702 NTI458642:NTJ458702 ODE458642:ODF458702 ONA458642:ONB458702 OWW458642:OWX458702 PGS458642:PGT458702 PQO458642:PQP458702 QAK458642:QAL458702 QKG458642:QKH458702 QUC458642:QUD458702 RDY458642:RDZ458702 RNU458642:RNV458702 RXQ458642:RXR458702 SHM458642:SHN458702 SRI458642:SRJ458702 TBE458642:TBF458702 TLA458642:TLB458702 TUW458642:TUX458702 UES458642:UET458702 UOO458642:UOP458702 UYK458642:UYL458702 VIG458642:VIH458702 VSC458642:VSD458702 WBY458642:WBZ458702 WLU458642:WLV458702 WVQ458642:WVR458702 UES982930:UET982990 JE524178:JF524238 TA524178:TB524238 ACW524178:ACX524238 AMS524178:AMT524238 AWO524178:AWP524238 BGK524178:BGL524238 BQG524178:BQH524238 CAC524178:CAD524238 CJY524178:CJZ524238 CTU524178:CTV524238 DDQ524178:DDR524238 DNM524178:DNN524238 DXI524178:DXJ524238 EHE524178:EHF524238 ERA524178:ERB524238 FAW524178:FAX524238 FKS524178:FKT524238 FUO524178:FUP524238 GEK524178:GEL524238 GOG524178:GOH524238 GYC524178:GYD524238 HHY524178:HHZ524238 HRU524178:HRV524238 IBQ524178:IBR524238 ILM524178:ILN524238 IVI524178:IVJ524238 JFE524178:JFF524238 JPA524178:JPB524238 JYW524178:JYX524238 KIS524178:KIT524238 KSO524178:KSP524238 LCK524178:LCL524238 LMG524178:LMH524238 LWC524178:LWD524238 MFY524178:MFZ524238 MPU524178:MPV524238 MZQ524178:MZR524238 NJM524178:NJN524238 NTI524178:NTJ524238 ODE524178:ODF524238 ONA524178:ONB524238 OWW524178:OWX524238 PGS524178:PGT524238 PQO524178:PQP524238 QAK524178:QAL524238 QKG524178:QKH524238 QUC524178:QUD524238 RDY524178:RDZ524238 RNU524178:RNV524238 RXQ524178:RXR524238 SHM524178:SHN524238 SRI524178:SRJ524238 TBE524178:TBF524238 TLA524178:TLB524238 TUW524178:TUX524238 UES524178:UET524238 UOO524178:UOP524238 UYK524178:UYL524238 VIG524178:VIH524238 VSC524178:VSD524238 WBY524178:WBZ524238 WLU524178:WLV524238 WVQ524178:WVR524238 UOO982930:UOP982990 JE589714:JF589774 TA589714:TB589774 ACW589714:ACX589774 AMS589714:AMT589774 AWO589714:AWP589774 BGK589714:BGL589774 BQG589714:BQH589774 CAC589714:CAD589774 CJY589714:CJZ589774 CTU589714:CTV589774 DDQ589714:DDR589774 DNM589714:DNN589774 DXI589714:DXJ589774 EHE589714:EHF589774 ERA589714:ERB589774 FAW589714:FAX589774 FKS589714:FKT589774 FUO589714:FUP589774 GEK589714:GEL589774 GOG589714:GOH589774 GYC589714:GYD589774 HHY589714:HHZ589774 HRU589714:HRV589774 IBQ589714:IBR589774 ILM589714:ILN589774 IVI589714:IVJ589774 JFE589714:JFF589774 JPA589714:JPB589774 JYW589714:JYX589774 KIS589714:KIT589774 KSO589714:KSP589774 LCK589714:LCL589774 LMG589714:LMH589774 LWC589714:LWD589774 MFY589714:MFZ589774 MPU589714:MPV589774 MZQ589714:MZR589774 NJM589714:NJN589774 NTI589714:NTJ589774 ODE589714:ODF589774 ONA589714:ONB589774 OWW589714:OWX589774 PGS589714:PGT589774 PQO589714:PQP589774 QAK589714:QAL589774 QKG589714:QKH589774 QUC589714:QUD589774 RDY589714:RDZ589774 RNU589714:RNV589774 RXQ589714:RXR589774 SHM589714:SHN589774 SRI589714:SRJ589774 TBE589714:TBF589774 TLA589714:TLB589774 TUW589714:TUX589774 UES589714:UET589774 UOO589714:UOP589774 UYK589714:UYL589774 VIG589714:VIH589774 VSC589714:VSD589774 WBY589714:WBZ589774 WLU589714:WLV589774 WVQ589714:WVR589774 UYK982930:UYL982990 JE655250:JF655310 TA655250:TB655310 ACW655250:ACX655310 AMS655250:AMT655310 AWO655250:AWP655310 BGK655250:BGL655310 BQG655250:BQH655310 CAC655250:CAD655310 CJY655250:CJZ655310 CTU655250:CTV655310 DDQ655250:DDR655310 DNM655250:DNN655310 DXI655250:DXJ655310 EHE655250:EHF655310 ERA655250:ERB655310 FAW655250:FAX655310 FKS655250:FKT655310 FUO655250:FUP655310 GEK655250:GEL655310 GOG655250:GOH655310 GYC655250:GYD655310 HHY655250:HHZ655310 HRU655250:HRV655310 IBQ655250:IBR655310 ILM655250:ILN655310 IVI655250:IVJ655310 JFE655250:JFF655310 JPA655250:JPB655310 JYW655250:JYX655310 KIS655250:KIT655310 KSO655250:KSP655310 LCK655250:LCL655310 LMG655250:LMH655310 LWC655250:LWD655310 MFY655250:MFZ655310 MPU655250:MPV655310 MZQ655250:MZR655310 NJM655250:NJN655310 NTI655250:NTJ655310 ODE655250:ODF655310 ONA655250:ONB655310 OWW655250:OWX655310 PGS655250:PGT655310 PQO655250:PQP655310 QAK655250:QAL655310 QKG655250:QKH655310 QUC655250:QUD655310 RDY655250:RDZ655310 RNU655250:RNV655310 RXQ655250:RXR655310 SHM655250:SHN655310 SRI655250:SRJ655310 TBE655250:TBF655310 TLA655250:TLB655310 TUW655250:TUX655310 UES655250:UET655310 UOO655250:UOP655310 UYK655250:UYL655310 VIG655250:VIH655310 VSC655250:VSD655310 WBY655250:WBZ655310 WLU655250:WLV655310 WVQ655250:WVR655310 VIG982930:VIH982990 JE720786:JF720846 TA720786:TB720846 ACW720786:ACX720846 AMS720786:AMT720846 AWO720786:AWP720846 BGK720786:BGL720846 BQG720786:BQH720846 CAC720786:CAD720846 CJY720786:CJZ720846 CTU720786:CTV720846 DDQ720786:DDR720846 DNM720786:DNN720846 DXI720786:DXJ720846 EHE720786:EHF720846 ERA720786:ERB720846 FAW720786:FAX720846 FKS720786:FKT720846 FUO720786:FUP720846 GEK720786:GEL720846 GOG720786:GOH720846 GYC720786:GYD720846 HHY720786:HHZ720846 HRU720786:HRV720846 IBQ720786:IBR720846 ILM720786:ILN720846 IVI720786:IVJ720846 JFE720786:JFF720846 JPA720786:JPB720846 JYW720786:JYX720846 KIS720786:KIT720846 KSO720786:KSP720846 LCK720786:LCL720846 LMG720786:LMH720846 LWC720786:LWD720846 MFY720786:MFZ720846 MPU720786:MPV720846 MZQ720786:MZR720846 NJM720786:NJN720846 NTI720786:NTJ720846 ODE720786:ODF720846 ONA720786:ONB720846 OWW720786:OWX720846 PGS720786:PGT720846 PQO720786:PQP720846 QAK720786:QAL720846 QKG720786:QKH720846 QUC720786:QUD720846 RDY720786:RDZ720846 RNU720786:RNV720846 RXQ720786:RXR720846 SHM720786:SHN720846 SRI720786:SRJ720846 TBE720786:TBF720846 TLA720786:TLB720846 TUW720786:TUX720846 UES720786:UET720846 UOO720786:UOP720846 UYK720786:UYL720846 VIG720786:VIH720846 VSC720786:VSD720846 WBY720786:WBZ720846 WLU720786:WLV720846 WVQ720786:WVR720846 VSC982930:VSD982990 JE786322:JF786382 TA786322:TB786382 ACW786322:ACX786382 AMS786322:AMT786382 AWO786322:AWP786382 BGK786322:BGL786382 BQG786322:BQH786382 CAC786322:CAD786382 CJY786322:CJZ786382 CTU786322:CTV786382 DDQ786322:DDR786382 DNM786322:DNN786382 DXI786322:DXJ786382 EHE786322:EHF786382 ERA786322:ERB786382 FAW786322:FAX786382 FKS786322:FKT786382 FUO786322:FUP786382 GEK786322:GEL786382 GOG786322:GOH786382 GYC786322:GYD786382 HHY786322:HHZ786382 HRU786322:HRV786382 IBQ786322:IBR786382 ILM786322:ILN786382 IVI786322:IVJ786382 JFE786322:JFF786382 JPA786322:JPB786382 JYW786322:JYX786382 KIS786322:KIT786382 KSO786322:KSP786382 LCK786322:LCL786382 LMG786322:LMH786382 LWC786322:LWD786382 MFY786322:MFZ786382 MPU786322:MPV786382 MZQ786322:MZR786382 NJM786322:NJN786382 NTI786322:NTJ786382 ODE786322:ODF786382 ONA786322:ONB786382 OWW786322:OWX786382 PGS786322:PGT786382 PQO786322:PQP786382 QAK786322:QAL786382 QKG786322:QKH786382 QUC786322:QUD786382 RDY786322:RDZ786382 RNU786322:RNV786382 RXQ786322:RXR786382 SHM786322:SHN786382 SRI786322:SRJ786382 TBE786322:TBF786382 TLA786322:TLB786382 TUW786322:TUX786382 UES786322:UET786382 UOO786322:UOP786382 UYK786322:UYL786382 VIG786322:VIH786382 VSC786322:VSD786382 WBY786322:WBZ786382 WLU786322:WLV786382 WVQ786322:WVR786382 WBY982930:WBZ982990 JE851858:JF851918 TA851858:TB851918 ACW851858:ACX851918 AMS851858:AMT851918 AWO851858:AWP851918 BGK851858:BGL851918 BQG851858:BQH851918 CAC851858:CAD851918 CJY851858:CJZ851918 CTU851858:CTV851918 DDQ851858:DDR851918 DNM851858:DNN851918 DXI851858:DXJ851918 EHE851858:EHF851918 ERA851858:ERB851918 FAW851858:FAX851918 FKS851858:FKT851918 FUO851858:FUP851918 GEK851858:GEL851918 GOG851858:GOH851918 GYC851858:GYD851918 HHY851858:HHZ851918 HRU851858:HRV851918 IBQ851858:IBR851918 ILM851858:ILN851918 IVI851858:IVJ851918 JFE851858:JFF851918 JPA851858:JPB851918 JYW851858:JYX851918 KIS851858:KIT851918 KSO851858:KSP851918 LCK851858:LCL851918 LMG851858:LMH851918 LWC851858:LWD851918 MFY851858:MFZ851918 MPU851858:MPV851918 MZQ851858:MZR851918 NJM851858:NJN851918 NTI851858:NTJ851918 ODE851858:ODF851918 ONA851858:ONB851918 OWW851858:OWX851918 PGS851858:PGT851918 PQO851858:PQP851918 QAK851858:QAL851918 QKG851858:QKH851918 QUC851858:QUD851918 RDY851858:RDZ851918 RNU851858:RNV851918 RXQ851858:RXR851918 SHM851858:SHN851918 SRI851858:SRJ851918 TBE851858:TBF851918 TLA851858:TLB851918 TUW851858:TUX851918 UES851858:UET851918 UOO851858:UOP851918 UYK851858:UYL851918 VIG851858:VIH851918 VSC851858:VSD851918 WBY851858:WBZ851918 WLU851858:WLV851918 WVQ851858:WVR851918 WLU982930:WLV982990 JE917394:JF917454 TA917394:TB917454 ACW917394:ACX917454 AMS917394:AMT917454 AWO917394:AWP917454 BGK917394:BGL917454 BQG917394:BQH917454 CAC917394:CAD917454 CJY917394:CJZ917454 CTU917394:CTV917454 DDQ917394:DDR917454 DNM917394:DNN917454 DXI917394:DXJ917454 EHE917394:EHF917454 ERA917394:ERB917454 FAW917394:FAX917454 FKS917394:FKT917454 FUO917394:FUP917454 GEK917394:GEL917454 GOG917394:GOH917454 GYC917394:GYD917454 HHY917394:HHZ917454 HRU917394:HRV917454 IBQ917394:IBR917454 ILM917394:ILN917454 IVI917394:IVJ917454 JFE917394:JFF917454 JPA917394:JPB917454 JYW917394:JYX917454 KIS917394:KIT917454 KSO917394:KSP917454 LCK917394:LCL917454 LMG917394:LMH917454 LWC917394:LWD917454 MFY917394:MFZ917454 MPU917394:MPV917454 MZQ917394:MZR917454 NJM917394:NJN917454 NTI917394:NTJ917454 ODE917394:ODF917454 ONA917394:ONB917454 OWW917394:OWX917454 PGS917394:PGT917454 PQO917394:PQP917454 QAK917394:QAL917454 QKG917394:QKH917454 QUC917394:QUD917454 RDY917394:RDZ917454 RNU917394:RNV917454 RXQ917394:RXR917454 SHM917394:SHN917454 SRI917394:SRJ917454" xr:uid="{035C5985-C87B-4B64-81FD-DD13C715B4EE}">
      <formula1>0</formula1>
    </dataValidation>
  </dataValidations>
  <pageMargins left="0.7" right="0.7" top="0.75" bottom="0.75" header="0.3" footer="0.3"/>
  <pageSetup paperSize="9" scale="66" orientation="portrait" r:id="rId1"/>
  <rowBreaks count="1" manualBreakCount="1">
    <brk id="7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8356C-DA2F-4263-A6E3-32C74988BBB5}">
  <dimension ref="A1:K114"/>
  <sheetViews>
    <sheetView tabSelected="1" view="pageBreakPreview" zoomScale="60" zoomScaleNormal="100" workbookViewId="0">
      <selection activeCell="O23" sqref="O23"/>
    </sheetView>
  </sheetViews>
  <sheetFormatPr defaultRowHeight="13.2" x14ac:dyDescent="0.25"/>
  <cols>
    <col min="1" max="7" width="8.88671875" style="71"/>
    <col min="8" max="11" width="19.109375" style="70" customWidth="1"/>
    <col min="12" max="263" width="8.88671875" style="71"/>
    <col min="264" max="264" width="9.88671875" style="71" bestFit="1" customWidth="1"/>
    <col min="265" max="265" width="11.6640625" style="71" bestFit="1" customWidth="1"/>
    <col min="266" max="519" width="8.88671875" style="71"/>
    <col min="520" max="520" width="9.88671875" style="71" bestFit="1" customWidth="1"/>
    <col min="521" max="521" width="11.6640625" style="71" bestFit="1" customWidth="1"/>
    <col min="522" max="775" width="8.88671875" style="71"/>
    <col min="776" max="776" width="9.88671875" style="71" bestFit="1" customWidth="1"/>
    <col min="777" max="777" width="11.6640625" style="71" bestFit="1" customWidth="1"/>
    <col min="778" max="1031" width="8.88671875" style="71"/>
    <col min="1032" max="1032" width="9.88671875" style="71" bestFit="1" customWidth="1"/>
    <col min="1033" max="1033" width="11.6640625" style="71" bestFit="1" customWidth="1"/>
    <col min="1034" max="1287" width="8.88671875" style="71"/>
    <col min="1288" max="1288" width="9.88671875" style="71" bestFit="1" customWidth="1"/>
    <col min="1289" max="1289" width="11.6640625" style="71" bestFit="1" customWidth="1"/>
    <col min="1290" max="1543" width="8.88671875" style="71"/>
    <col min="1544" max="1544" width="9.88671875" style="71" bestFit="1" customWidth="1"/>
    <col min="1545" max="1545" width="11.6640625" style="71" bestFit="1" customWidth="1"/>
    <col min="1546" max="1799" width="8.88671875" style="71"/>
    <col min="1800" max="1800" width="9.88671875" style="71" bestFit="1" customWidth="1"/>
    <col min="1801" max="1801" width="11.6640625" style="71" bestFit="1" customWidth="1"/>
    <col min="1802" max="2055" width="8.88671875" style="71"/>
    <col min="2056" max="2056" width="9.88671875" style="71" bestFit="1" customWidth="1"/>
    <col min="2057" max="2057" width="11.6640625" style="71" bestFit="1" customWidth="1"/>
    <col min="2058" max="2311" width="8.88671875" style="71"/>
    <col min="2312" max="2312" width="9.88671875" style="71" bestFit="1" customWidth="1"/>
    <col min="2313" max="2313" width="11.6640625" style="71" bestFit="1" customWidth="1"/>
    <col min="2314" max="2567" width="8.88671875" style="71"/>
    <col min="2568" max="2568" width="9.88671875" style="71" bestFit="1" customWidth="1"/>
    <col min="2569" max="2569" width="11.6640625" style="71" bestFit="1" customWidth="1"/>
    <col min="2570" max="2823" width="8.88671875" style="71"/>
    <col min="2824" max="2824" width="9.88671875" style="71" bestFit="1" customWidth="1"/>
    <col min="2825" max="2825" width="11.6640625" style="71" bestFit="1" customWidth="1"/>
    <col min="2826" max="3079" width="8.88671875" style="71"/>
    <col min="3080" max="3080" width="9.88671875" style="71" bestFit="1" customWidth="1"/>
    <col min="3081" max="3081" width="11.6640625" style="71" bestFit="1" customWidth="1"/>
    <col min="3082" max="3335" width="8.88671875" style="71"/>
    <col min="3336" max="3336" width="9.88671875" style="71" bestFit="1" customWidth="1"/>
    <col min="3337" max="3337" width="11.6640625" style="71" bestFit="1" customWidth="1"/>
    <col min="3338" max="3591" width="8.88671875" style="71"/>
    <col min="3592" max="3592" width="9.88671875" style="71" bestFit="1" customWidth="1"/>
    <col min="3593" max="3593" width="11.6640625" style="71" bestFit="1" customWidth="1"/>
    <col min="3594" max="3847" width="8.88671875" style="71"/>
    <col min="3848" max="3848" width="9.88671875" style="71" bestFit="1" customWidth="1"/>
    <col min="3849" max="3849" width="11.6640625" style="71" bestFit="1" customWidth="1"/>
    <col min="3850" max="4103" width="8.88671875" style="71"/>
    <col min="4104" max="4104" width="9.88671875" style="71" bestFit="1" customWidth="1"/>
    <col min="4105" max="4105" width="11.6640625" style="71" bestFit="1" customWidth="1"/>
    <col min="4106" max="4359" width="8.88671875" style="71"/>
    <col min="4360" max="4360" width="9.88671875" style="71" bestFit="1" customWidth="1"/>
    <col min="4361" max="4361" width="11.6640625" style="71" bestFit="1" customWidth="1"/>
    <col min="4362" max="4615" width="8.88671875" style="71"/>
    <col min="4616" max="4616" width="9.88671875" style="71" bestFit="1" customWidth="1"/>
    <col min="4617" max="4617" width="11.6640625" style="71" bestFit="1" customWidth="1"/>
    <col min="4618" max="4871" width="8.88671875" style="71"/>
    <col min="4872" max="4872" width="9.88671875" style="71" bestFit="1" customWidth="1"/>
    <col min="4873" max="4873" width="11.6640625" style="71" bestFit="1" customWidth="1"/>
    <col min="4874" max="5127" width="8.88671875" style="71"/>
    <col min="5128" max="5128" width="9.88671875" style="71" bestFit="1" customWidth="1"/>
    <col min="5129" max="5129" width="11.6640625" style="71" bestFit="1" customWidth="1"/>
    <col min="5130" max="5383" width="8.88671875" style="71"/>
    <col min="5384" max="5384" width="9.88671875" style="71" bestFit="1" customWidth="1"/>
    <col min="5385" max="5385" width="11.6640625" style="71" bestFit="1" customWidth="1"/>
    <col min="5386" max="5639" width="8.88671875" style="71"/>
    <col min="5640" max="5640" width="9.88671875" style="71" bestFit="1" customWidth="1"/>
    <col min="5641" max="5641" width="11.6640625" style="71" bestFit="1" customWidth="1"/>
    <col min="5642" max="5895" width="8.88671875" style="71"/>
    <col min="5896" max="5896" width="9.88671875" style="71" bestFit="1" customWidth="1"/>
    <col min="5897" max="5897" width="11.6640625" style="71" bestFit="1" customWidth="1"/>
    <col min="5898" max="6151" width="8.88671875" style="71"/>
    <col min="6152" max="6152" width="9.88671875" style="71" bestFit="1" customWidth="1"/>
    <col min="6153" max="6153" width="11.6640625" style="71" bestFit="1" customWidth="1"/>
    <col min="6154" max="6407" width="8.88671875" style="71"/>
    <col min="6408" max="6408" width="9.88671875" style="71" bestFit="1" customWidth="1"/>
    <col min="6409" max="6409" width="11.6640625" style="71" bestFit="1" customWidth="1"/>
    <col min="6410" max="6663" width="8.88671875" style="71"/>
    <col min="6664" max="6664" width="9.88671875" style="71" bestFit="1" customWidth="1"/>
    <col min="6665" max="6665" width="11.6640625" style="71" bestFit="1" customWidth="1"/>
    <col min="6666" max="6919" width="8.88671875" style="71"/>
    <col min="6920" max="6920" width="9.88671875" style="71" bestFit="1" customWidth="1"/>
    <col min="6921" max="6921" width="11.6640625" style="71" bestFit="1" customWidth="1"/>
    <col min="6922" max="7175" width="8.88671875" style="71"/>
    <col min="7176" max="7176" width="9.88671875" style="71" bestFit="1" customWidth="1"/>
    <col min="7177" max="7177" width="11.6640625" style="71" bestFit="1" customWidth="1"/>
    <col min="7178" max="7431" width="8.88671875" style="71"/>
    <col min="7432" max="7432" width="9.88671875" style="71" bestFit="1" customWidth="1"/>
    <col min="7433" max="7433" width="11.6640625" style="71" bestFit="1" customWidth="1"/>
    <col min="7434" max="7687" width="8.88671875" style="71"/>
    <col min="7688" max="7688" width="9.88671875" style="71" bestFit="1" customWidth="1"/>
    <col min="7689" max="7689" width="11.6640625" style="71" bestFit="1" customWidth="1"/>
    <col min="7690" max="7943" width="8.88671875" style="71"/>
    <col min="7944" max="7944" width="9.88671875" style="71" bestFit="1" customWidth="1"/>
    <col min="7945" max="7945" width="11.6640625" style="71" bestFit="1" customWidth="1"/>
    <col min="7946" max="8199" width="8.88671875" style="71"/>
    <col min="8200" max="8200" width="9.88671875" style="71" bestFit="1" customWidth="1"/>
    <col min="8201" max="8201" width="11.6640625" style="71" bestFit="1" customWidth="1"/>
    <col min="8202" max="8455" width="8.88671875" style="71"/>
    <col min="8456" max="8456" width="9.88671875" style="71" bestFit="1" customWidth="1"/>
    <col min="8457" max="8457" width="11.6640625" style="71" bestFit="1" customWidth="1"/>
    <col min="8458" max="8711" width="8.88671875" style="71"/>
    <col min="8712" max="8712" width="9.88671875" style="71" bestFit="1" customWidth="1"/>
    <col min="8713" max="8713" width="11.6640625" style="71" bestFit="1" customWidth="1"/>
    <col min="8714" max="8967" width="8.88671875" style="71"/>
    <col min="8968" max="8968" width="9.88671875" style="71" bestFit="1" customWidth="1"/>
    <col min="8969" max="8969" width="11.6640625" style="71" bestFit="1" customWidth="1"/>
    <col min="8970" max="9223" width="8.88671875" style="71"/>
    <col min="9224" max="9224" width="9.88671875" style="71" bestFit="1" customWidth="1"/>
    <col min="9225" max="9225" width="11.6640625" style="71" bestFit="1" customWidth="1"/>
    <col min="9226" max="9479" width="8.88671875" style="71"/>
    <col min="9480" max="9480" width="9.88671875" style="71" bestFit="1" customWidth="1"/>
    <col min="9481" max="9481" width="11.6640625" style="71" bestFit="1" customWidth="1"/>
    <col min="9482" max="9735" width="8.88671875" style="71"/>
    <col min="9736" max="9736" width="9.88671875" style="71" bestFit="1" customWidth="1"/>
    <col min="9737" max="9737" width="11.6640625" style="71" bestFit="1" customWidth="1"/>
    <col min="9738" max="9991" width="8.88671875" style="71"/>
    <col min="9992" max="9992" width="9.88671875" style="71" bestFit="1" customWidth="1"/>
    <col min="9993" max="9993" width="11.6640625" style="71" bestFit="1" customWidth="1"/>
    <col min="9994" max="10247" width="8.88671875" style="71"/>
    <col min="10248" max="10248" width="9.88671875" style="71" bestFit="1" customWidth="1"/>
    <col min="10249" max="10249" width="11.6640625" style="71" bestFit="1" customWidth="1"/>
    <col min="10250" max="10503" width="8.88671875" style="71"/>
    <col min="10504" max="10504" width="9.88671875" style="71" bestFit="1" customWidth="1"/>
    <col min="10505" max="10505" width="11.6640625" style="71" bestFit="1" customWidth="1"/>
    <col min="10506" max="10759" width="8.88671875" style="71"/>
    <col min="10760" max="10760" width="9.88671875" style="71" bestFit="1" customWidth="1"/>
    <col min="10761" max="10761" width="11.6640625" style="71" bestFit="1" customWidth="1"/>
    <col min="10762" max="11015" width="8.88671875" style="71"/>
    <col min="11016" max="11016" width="9.88671875" style="71" bestFit="1" customWidth="1"/>
    <col min="11017" max="11017" width="11.6640625" style="71" bestFit="1" customWidth="1"/>
    <col min="11018" max="11271" width="8.88671875" style="71"/>
    <col min="11272" max="11272" width="9.88671875" style="71" bestFit="1" customWidth="1"/>
    <col min="11273" max="11273" width="11.6640625" style="71" bestFit="1" customWidth="1"/>
    <col min="11274" max="11527" width="8.88671875" style="71"/>
    <col min="11528" max="11528" width="9.88671875" style="71" bestFit="1" customWidth="1"/>
    <col min="11529" max="11529" width="11.6640625" style="71" bestFit="1" customWidth="1"/>
    <col min="11530" max="11783" width="8.88671875" style="71"/>
    <col min="11784" max="11784" width="9.88671875" style="71" bestFit="1" customWidth="1"/>
    <col min="11785" max="11785" width="11.6640625" style="71" bestFit="1" customWidth="1"/>
    <col min="11786" max="12039" width="8.88671875" style="71"/>
    <col min="12040" max="12040" width="9.88671875" style="71" bestFit="1" customWidth="1"/>
    <col min="12041" max="12041" width="11.6640625" style="71" bestFit="1" customWidth="1"/>
    <col min="12042" max="12295" width="8.88671875" style="71"/>
    <col min="12296" max="12296" width="9.88671875" style="71" bestFit="1" customWidth="1"/>
    <col min="12297" max="12297" width="11.6640625" style="71" bestFit="1" customWidth="1"/>
    <col min="12298" max="12551" width="8.88671875" style="71"/>
    <col min="12552" max="12552" width="9.88671875" style="71" bestFit="1" customWidth="1"/>
    <col min="12553" max="12553" width="11.6640625" style="71" bestFit="1" customWidth="1"/>
    <col min="12554" max="12807" width="8.88671875" style="71"/>
    <col min="12808" max="12808" width="9.88671875" style="71" bestFit="1" customWidth="1"/>
    <col min="12809" max="12809" width="11.6640625" style="71" bestFit="1" customWidth="1"/>
    <col min="12810" max="13063" width="8.88671875" style="71"/>
    <col min="13064" max="13064" width="9.88671875" style="71" bestFit="1" customWidth="1"/>
    <col min="13065" max="13065" width="11.6640625" style="71" bestFit="1" customWidth="1"/>
    <col min="13066" max="13319" width="8.88671875" style="71"/>
    <col min="13320" max="13320" width="9.88671875" style="71" bestFit="1" customWidth="1"/>
    <col min="13321" max="13321" width="11.6640625" style="71" bestFit="1" customWidth="1"/>
    <col min="13322" max="13575" width="8.88671875" style="71"/>
    <col min="13576" max="13576" width="9.88671875" style="71" bestFit="1" customWidth="1"/>
    <col min="13577" max="13577" width="11.6640625" style="71" bestFit="1" customWidth="1"/>
    <col min="13578" max="13831" width="8.88671875" style="71"/>
    <col min="13832" max="13832" width="9.88671875" style="71" bestFit="1" customWidth="1"/>
    <col min="13833" max="13833" width="11.6640625" style="71" bestFit="1" customWidth="1"/>
    <col min="13834" max="14087" width="8.88671875" style="71"/>
    <col min="14088" max="14088" width="9.88671875" style="71" bestFit="1" customWidth="1"/>
    <col min="14089" max="14089" width="11.6640625" style="71" bestFit="1" customWidth="1"/>
    <col min="14090" max="14343" width="8.88671875" style="71"/>
    <col min="14344" max="14344" width="9.88671875" style="71" bestFit="1" customWidth="1"/>
    <col min="14345" max="14345" width="11.6640625" style="71" bestFit="1" customWidth="1"/>
    <col min="14346" max="14599" width="8.88671875" style="71"/>
    <col min="14600" max="14600" width="9.88671875" style="71" bestFit="1" customWidth="1"/>
    <col min="14601" max="14601" width="11.6640625" style="71" bestFit="1" customWidth="1"/>
    <col min="14602" max="14855" width="8.88671875" style="71"/>
    <col min="14856" max="14856" width="9.88671875" style="71" bestFit="1" customWidth="1"/>
    <col min="14857" max="14857" width="11.6640625" style="71" bestFit="1" customWidth="1"/>
    <col min="14858" max="15111" width="8.88671875" style="71"/>
    <col min="15112" max="15112" width="9.88671875" style="71" bestFit="1" customWidth="1"/>
    <col min="15113" max="15113" width="11.6640625" style="71" bestFit="1" customWidth="1"/>
    <col min="15114" max="15367" width="8.88671875" style="71"/>
    <col min="15368" max="15368" width="9.88671875" style="71" bestFit="1" customWidth="1"/>
    <col min="15369" max="15369" width="11.6640625" style="71" bestFit="1" customWidth="1"/>
    <col min="15370" max="15623" width="8.88671875" style="71"/>
    <col min="15624" max="15624" width="9.88671875" style="71" bestFit="1" customWidth="1"/>
    <col min="15625" max="15625" width="11.6640625" style="71" bestFit="1" customWidth="1"/>
    <col min="15626" max="15879" width="8.88671875" style="71"/>
    <col min="15880" max="15880" width="9.88671875" style="71" bestFit="1" customWidth="1"/>
    <col min="15881" max="15881" width="11.6640625" style="71" bestFit="1" customWidth="1"/>
    <col min="15882" max="16135" width="8.88671875" style="71"/>
    <col min="16136" max="16136" width="9.88671875" style="71" bestFit="1" customWidth="1"/>
    <col min="16137" max="16137" width="11.6640625" style="71" bestFit="1" customWidth="1"/>
    <col min="16138" max="16384" width="8.88671875" style="71"/>
  </cols>
  <sheetData>
    <row r="1" spans="1:11" ht="13.2" customHeight="1" x14ac:dyDescent="0.25">
      <c r="A1" s="213" t="s">
        <v>184</v>
      </c>
      <c r="B1" s="213"/>
      <c r="C1" s="213"/>
      <c r="D1" s="213"/>
      <c r="E1" s="213"/>
      <c r="F1" s="213"/>
      <c r="G1" s="213"/>
      <c r="H1" s="213"/>
      <c r="I1" s="213"/>
      <c r="J1" s="213"/>
      <c r="K1" s="213"/>
    </row>
    <row r="2" spans="1:11" ht="13.2" customHeight="1" x14ac:dyDescent="0.25">
      <c r="A2" s="214" t="s">
        <v>185</v>
      </c>
      <c r="B2" s="214"/>
      <c r="C2" s="214"/>
      <c r="D2" s="214"/>
      <c r="E2" s="214"/>
      <c r="F2" s="214"/>
      <c r="G2" s="214"/>
      <c r="H2" s="214"/>
      <c r="I2" s="214"/>
      <c r="J2" s="214"/>
      <c r="K2" s="214"/>
    </row>
    <row r="3" spans="1:11" x14ac:dyDescent="0.25">
      <c r="A3" s="203" t="s">
        <v>186</v>
      </c>
      <c r="B3" s="204"/>
      <c r="C3" s="204"/>
      <c r="D3" s="204"/>
      <c r="E3" s="204"/>
      <c r="F3" s="204"/>
      <c r="G3" s="204"/>
      <c r="H3" s="204"/>
      <c r="I3" s="204"/>
      <c r="J3" s="205"/>
      <c r="K3" s="205"/>
    </row>
    <row r="4" spans="1:11" x14ac:dyDescent="0.25">
      <c r="A4" s="206" t="s">
        <v>187</v>
      </c>
      <c r="B4" s="207"/>
      <c r="C4" s="207"/>
      <c r="D4" s="207"/>
      <c r="E4" s="207"/>
      <c r="F4" s="207"/>
      <c r="G4" s="207"/>
      <c r="H4" s="207"/>
      <c r="I4" s="207"/>
      <c r="J4" s="208"/>
      <c r="K4" s="208"/>
    </row>
    <row r="5" spans="1:11" ht="22.2" customHeight="1" x14ac:dyDescent="0.25">
      <c r="A5" s="209" t="s">
        <v>68</v>
      </c>
      <c r="B5" s="210"/>
      <c r="C5" s="210"/>
      <c r="D5" s="210"/>
      <c r="E5" s="210"/>
      <c r="F5" s="210"/>
      <c r="G5" s="209" t="s">
        <v>188</v>
      </c>
      <c r="H5" s="211" t="s">
        <v>189</v>
      </c>
      <c r="I5" s="212"/>
      <c r="J5" s="211" t="s">
        <v>190</v>
      </c>
      <c r="K5" s="212"/>
    </row>
    <row r="6" spans="1:11" x14ac:dyDescent="0.25">
      <c r="A6" s="210"/>
      <c r="B6" s="210"/>
      <c r="C6" s="210"/>
      <c r="D6" s="210"/>
      <c r="E6" s="210"/>
      <c r="F6" s="210"/>
      <c r="G6" s="210"/>
      <c r="H6" s="73" t="s">
        <v>191</v>
      </c>
      <c r="I6" s="73" t="s">
        <v>192</v>
      </c>
      <c r="J6" s="73" t="s">
        <v>191</v>
      </c>
      <c r="K6" s="73" t="s">
        <v>192</v>
      </c>
    </row>
    <row r="7" spans="1:11" x14ac:dyDescent="0.25">
      <c r="A7" s="201">
        <v>1</v>
      </c>
      <c r="B7" s="202"/>
      <c r="C7" s="202"/>
      <c r="D7" s="202"/>
      <c r="E7" s="202"/>
      <c r="F7" s="202"/>
      <c r="G7" s="74">
        <v>2</v>
      </c>
      <c r="H7" s="73">
        <v>3</v>
      </c>
      <c r="I7" s="73">
        <v>4</v>
      </c>
      <c r="J7" s="73">
        <v>5</v>
      </c>
      <c r="K7" s="73">
        <v>6</v>
      </c>
    </row>
    <row r="8" spans="1:11" ht="12.75" customHeight="1" x14ac:dyDescent="0.25">
      <c r="A8" s="197" t="s">
        <v>193</v>
      </c>
      <c r="B8" s="197"/>
      <c r="C8" s="197"/>
      <c r="D8" s="197"/>
      <c r="E8" s="197"/>
      <c r="F8" s="197"/>
      <c r="G8" s="63">
        <v>1</v>
      </c>
      <c r="H8" s="75">
        <f>SUM(H9:H13)</f>
        <v>89685098</v>
      </c>
      <c r="I8" s="75">
        <f>SUM(I9:I13)</f>
        <v>46219623</v>
      </c>
      <c r="J8" s="75">
        <f>SUM(J9:J13)</f>
        <v>93325286</v>
      </c>
      <c r="K8" s="75">
        <f>SUM(K9:K13)</f>
        <v>47878337</v>
      </c>
    </row>
    <row r="9" spans="1:11" ht="12.75" customHeight="1" x14ac:dyDescent="0.25">
      <c r="A9" s="168" t="s">
        <v>194</v>
      </c>
      <c r="B9" s="168"/>
      <c r="C9" s="168"/>
      <c r="D9" s="168"/>
      <c r="E9" s="168"/>
      <c r="F9" s="168"/>
      <c r="G9" s="61">
        <v>2</v>
      </c>
      <c r="H9" s="76">
        <v>0</v>
      </c>
      <c r="I9" s="76">
        <v>0</v>
      </c>
      <c r="J9" s="76">
        <v>0</v>
      </c>
      <c r="K9" s="76">
        <v>0</v>
      </c>
    </row>
    <row r="10" spans="1:11" ht="12.75" customHeight="1" x14ac:dyDescent="0.25">
      <c r="A10" s="168" t="s">
        <v>195</v>
      </c>
      <c r="B10" s="168"/>
      <c r="C10" s="168"/>
      <c r="D10" s="168"/>
      <c r="E10" s="168"/>
      <c r="F10" s="168"/>
      <c r="G10" s="61">
        <v>3</v>
      </c>
      <c r="H10" s="76">
        <v>85633524</v>
      </c>
      <c r="I10" s="76">
        <v>43817082</v>
      </c>
      <c r="J10" s="76">
        <v>92669832</v>
      </c>
      <c r="K10" s="76">
        <v>47389759</v>
      </c>
    </row>
    <row r="11" spans="1:11" ht="12.75" customHeight="1" x14ac:dyDescent="0.25">
      <c r="A11" s="168" t="s">
        <v>196</v>
      </c>
      <c r="B11" s="168"/>
      <c r="C11" s="168"/>
      <c r="D11" s="168"/>
      <c r="E11" s="168"/>
      <c r="F11" s="168"/>
      <c r="G11" s="61">
        <v>4</v>
      </c>
      <c r="H11" s="76">
        <v>0</v>
      </c>
      <c r="I11" s="76">
        <v>0</v>
      </c>
      <c r="J11" s="76">
        <v>0</v>
      </c>
      <c r="K11" s="76">
        <v>0</v>
      </c>
    </row>
    <row r="12" spans="1:11" ht="12.75" customHeight="1" x14ac:dyDescent="0.25">
      <c r="A12" s="168" t="s">
        <v>197</v>
      </c>
      <c r="B12" s="168"/>
      <c r="C12" s="168"/>
      <c r="D12" s="168"/>
      <c r="E12" s="168"/>
      <c r="F12" s="168"/>
      <c r="G12" s="61">
        <v>5</v>
      </c>
      <c r="H12" s="76">
        <v>0</v>
      </c>
      <c r="I12" s="76">
        <v>0</v>
      </c>
      <c r="J12" s="76">
        <v>0</v>
      </c>
      <c r="K12" s="76">
        <v>0</v>
      </c>
    </row>
    <row r="13" spans="1:11" ht="12.75" customHeight="1" x14ac:dyDescent="0.25">
      <c r="A13" s="168" t="s">
        <v>198</v>
      </c>
      <c r="B13" s="168"/>
      <c r="C13" s="168"/>
      <c r="D13" s="168"/>
      <c r="E13" s="168"/>
      <c r="F13" s="168"/>
      <c r="G13" s="61">
        <v>6</v>
      </c>
      <c r="H13" s="76">
        <v>4051574</v>
      </c>
      <c r="I13" s="76">
        <v>2402541</v>
      </c>
      <c r="J13" s="76">
        <v>655454</v>
      </c>
      <c r="K13" s="76">
        <v>488578</v>
      </c>
    </row>
    <row r="14" spans="1:11" ht="12.75" customHeight="1" x14ac:dyDescent="0.25">
      <c r="A14" s="197" t="s">
        <v>199</v>
      </c>
      <c r="B14" s="197"/>
      <c r="C14" s="197"/>
      <c r="D14" s="197"/>
      <c r="E14" s="197"/>
      <c r="F14" s="197"/>
      <c r="G14" s="63">
        <v>7</v>
      </c>
      <c r="H14" s="75">
        <f>H15+H16+H20+H24+H25+H26+H29+H36</f>
        <v>89397694</v>
      </c>
      <c r="I14" s="75">
        <f>I15+I16+I20+I24+I25+I26+I29+I36</f>
        <v>46049122</v>
      </c>
      <c r="J14" s="75">
        <f>J15+J16+J20+J24+J25+J26+J29+J36</f>
        <v>89652819</v>
      </c>
      <c r="K14" s="75">
        <f>K15+K16+K20+K24+K25+K26+K29+K36</f>
        <v>45520432</v>
      </c>
    </row>
    <row r="15" spans="1:11" ht="12.75" customHeight="1" x14ac:dyDescent="0.25">
      <c r="A15" s="168" t="s">
        <v>200</v>
      </c>
      <c r="B15" s="168"/>
      <c r="C15" s="168"/>
      <c r="D15" s="168"/>
      <c r="E15" s="168"/>
      <c r="F15" s="168"/>
      <c r="G15" s="61">
        <v>8</v>
      </c>
      <c r="H15" s="76">
        <v>-8185023</v>
      </c>
      <c r="I15" s="76">
        <v>-2708235</v>
      </c>
      <c r="J15" s="76">
        <v>-1679215</v>
      </c>
      <c r="K15" s="76">
        <v>-1079675</v>
      </c>
    </row>
    <row r="16" spans="1:11" ht="12.75" customHeight="1" x14ac:dyDescent="0.25">
      <c r="A16" s="169" t="s">
        <v>201</v>
      </c>
      <c r="B16" s="169"/>
      <c r="C16" s="169"/>
      <c r="D16" s="169"/>
      <c r="E16" s="169"/>
      <c r="F16" s="169"/>
      <c r="G16" s="63">
        <v>9</v>
      </c>
      <c r="H16" s="75">
        <f>SUM(H17:H19)</f>
        <v>68247957</v>
      </c>
      <c r="I16" s="75">
        <f>SUM(I17:I19)</f>
        <v>33632158</v>
      </c>
      <c r="J16" s="75">
        <f>SUM(J17:J19)</f>
        <v>61029580</v>
      </c>
      <c r="K16" s="75">
        <f>SUM(K17:K19)</f>
        <v>31018695</v>
      </c>
    </row>
    <row r="17" spans="1:11" ht="12.75" customHeight="1" x14ac:dyDescent="0.25">
      <c r="A17" s="200" t="s">
        <v>202</v>
      </c>
      <c r="B17" s="200"/>
      <c r="C17" s="200"/>
      <c r="D17" s="200"/>
      <c r="E17" s="200"/>
      <c r="F17" s="200"/>
      <c r="G17" s="61">
        <v>10</v>
      </c>
      <c r="H17" s="76">
        <v>56919243</v>
      </c>
      <c r="I17" s="76">
        <v>27897487</v>
      </c>
      <c r="J17" s="76">
        <v>47015589</v>
      </c>
      <c r="K17" s="76">
        <v>23755502</v>
      </c>
    </row>
    <row r="18" spans="1:11" ht="12.75" customHeight="1" x14ac:dyDescent="0.25">
      <c r="A18" s="200" t="s">
        <v>203</v>
      </c>
      <c r="B18" s="200"/>
      <c r="C18" s="200"/>
      <c r="D18" s="200"/>
      <c r="E18" s="200"/>
      <c r="F18" s="200"/>
      <c r="G18" s="61">
        <v>11</v>
      </c>
      <c r="H18" s="76">
        <v>2333015</v>
      </c>
      <c r="I18" s="76">
        <v>1217561</v>
      </c>
      <c r="J18" s="76">
        <v>2994582</v>
      </c>
      <c r="K18" s="76">
        <v>1446171</v>
      </c>
    </row>
    <row r="19" spans="1:11" ht="12.75" customHeight="1" x14ac:dyDescent="0.25">
      <c r="A19" s="200" t="s">
        <v>204</v>
      </c>
      <c r="B19" s="200"/>
      <c r="C19" s="200"/>
      <c r="D19" s="200"/>
      <c r="E19" s="200"/>
      <c r="F19" s="200"/>
      <c r="G19" s="61">
        <v>12</v>
      </c>
      <c r="H19" s="76">
        <v>8995699</v>
      </c>
      <c r="I19" s="76">
        <v>4517110</v>
      </c>
      <c r="J19" s="76">
        <v>11019409</v>
      </c>
      <c r="K19" s="76">
        <v>5817022</v>
      </c>
    </row>
    <row r="20" spans="1:11" ht="12.75" customHeight="1" x14ac:dyDescent="0.25">
      <c r="A20" s="169" t="s">
        <v>205</v>
      </c>
      <c r="B20" s="169"/>
      <c r="C20" s="169"/>
      <c r="D20" s="169"/>
      <c r="E20" s="169"/>
      <c r="F20" s="169"/>
      <c r="G20" s="63">
        <v>13</v>
      </c>
      <c r="H20" s="75">
        <f>SUM(H21:H23)</f>
        <v>19436645</v>
      </c>
      <c r="I20" s="75">
        <f>SUM(I21:I23)</f>
        <v>9795981</v>
      </c>
      <c r="J20" s="75">
        <f>SUM(J21:J23)</f>
        <v>21751348</v>
      </c>
      <c r="K20" s="75">
        <f>SUM(K21:K23)</f>
        <v>10903204</v>
      </c>
    </row>
    <row r="21" spans="1:11" ht="12.75" customHeight="1" x14ac:dyDescent="0.25">
      <c r="A21" s="200" t="s">
        <v>206</v>
      </c>
      <c r="B21" s="200"/>
      <c r="C21" s="200"/>
      <c r="D21" s="200"/>
      <c r="E21" s="200"/>
      <c r="F21" s="200"/>
      <c r="G21" s="61">
        <v>14</v>
      </c>
      <c r="H21" s="76">
        <v>12152489</v>
      </c>
      <c r="I21" s="76">
        <v>6121600</v>
      </c>
      <c r="J21" s="76">
        <v>13403112</v>
      </c>
      <c r="K21" s="76">
        <v>6708330</v>
      </c>
    </row>
    <row r="22" spans="1:11" ht="12.75" customHeight="1" x14ac:dyDescent="0.25">
      <c r="A22" s="200" t="s">
        <v>207</v>
      </c>
      <c r="B22" s="200"/>
      <c r="C22" s="200"/>
      <c r="D22" s="200"/>
      <c r="E22" s="200"/>
      <c r="F22" s="200"/>
      <c r="G22" s="61">
        <v>15</v>
      </c>
      <c r="H22" s="76">
        <v>4923416</v>
      </c>
      <c r="I22" s="76">
        <v>2481844</v>
      </c>
      <c r="J22" s="76">
        <v>5648804</v>
      </c>
      <c r="K22" s="76">
        <v>2839175</v>
      </c>
    </row>
    <row r="23" spans="1:11" ht="12.75" customHeight="1" x14ac:dyDescent="0.25">
      <c r="A23" s="200" t="s">
        <v>208</v>
      </c>
      <c r="B23" s="200"/>
      <c r="C23" s="200"/>
      <c r="D23" s="200"/>
      <c r="E23" s="200"/>
      <c r="F23" s="200"/>
      <c r="G23" s="61">
        <v>16</v>
      </c>
      <c r="H23" s="76">
        <v>2360740</v>
      </c>
      <c r="I23" s="76">
        <v>1192537</v>
      </c>
      <c r="J23" s="76">
        <v>2699432</v>
      </c>
      <c r="K23" s="76">
        <v>1355699</v>
      </c>
    </row>
    <row r="24" spans="1:11" ht="12.75" customHeight="1" x14ac:dyDescent="0.25">
      <c r="A24" s="168" t="s">
        <v>209</v>
      </c>
      <c r="B24" s="168"/>
      <c r="C24" s="168"/>
      <c r="D24" s="168"/>
      <c r="E24" s="168"/>
      <c r="F24" s="168"/>
      <c r="G24" s="61">
        <v>17</v>
      </c>
      <c r="H24" s="76">
        <v>5379398</v>
      </c>
      <c r="I24" s="76">
        <v>2711996</v>
      </c>
      <c r="J24" s="76">
        <v>3934023</v>
      </c>
      <c r="K24" s="76">
        <v>1971122</v>
      </c>
    </row>
    <row r="25" spans="1:11" ht="12.75" customHeight="1" x14ac:dyDescent="0.25">
      <c r="A25" s="168" t="s">
        <v>210</v>
      </c>
      <c r="B25" s="168"/>
      <c r="C25" s="168"/>
      <c r="D25" s="168"/>
      <c r="E25" s="168"/>
      <c r="F25" s="168"/>
      <c r="G25" s="61">
        <v>18</v>
      </c>
      <c r="H25" s="76">
        <v>4299079</v>
      </c>
      <c r="I25" s="76">
        <v>2571781</v>
      </c>
      <c r="J25" s="76">
        <v>4312090</v>
      </c>
      <c r="K25" s="76">
        <v>2617832</v>
      </c>
    </row>
    <row r="26" spans="1:11" ht="12.75" customHeight="1" x14ac:dyDescent="0.25">
      <c r="A26" s="169" t="s">
        <v>211</v>
      </c>
      <c r="B26" s="169"/>
      <c r="C26" s="169"/>
      <c r="D26" s="169"/>
      <c r="E26" s="169"/>
      <c r="F26" s="169"/>
      <c r="G26" s="63">
        <v>19</v>
      </c>
      <c r="H26" s="75">
        <f>H27+H28</f>
        <v>0</v>
      </c>
      <c r="I26" s="75">
        <f>I27+I28</f>
        <v>0</v>
      </c>
      <c r="J26" s="75">
        <f>J27+J28</f>
        <v>0</v>
      </c>
      <c r="K26" s="75">
        <f>K27+K28</f>
        <v>0</v>
      </c>
    </row>
    <row r="27" spans="1:11" ht="12.75" customHeight="1" x14ac:dyDescent="0.25">
      <c r="A27" s="200" t="s">
        <v>212</v>
      </c>
      <c r="B27" s="200"/>
      <c r="C27" s="200"/>
      <c r="D27" s="200"/>
      <c r="E27" s="200"/>
      <c r="F27" s="200"/>
      <c r="G27" s="61">
        <v>20</v>
      </c>
      <c r="H27" s="76">
        <v>0</v>
      </c>
      <c r="I27" s="76">
        <v>0</v>
      </c>
      <c r="J27" s="76">
        <v>0</v>
      </c>
      <c r="K27" s="76">
        <v>0</v>
      </c>
    </row>
    <row r="28" spans="1:11" ht="12.75" customHeight="1" x14ac:dyDescent="0.25">
      <c r="A28" s="200" t="s">
        <v>213</v>
      </c>
      <c r="B28" s="200"/>
      <c r="C28" s="200"/>
      <c r="D28" s="200"/>
      <c r="E28" s="200"/>
      <c r="F28" s="200"/>
      <c r="G28" s="61">
        <v>21</v>
      </c>
      <c r="H28" s="76">
        <v>0</v>
      </c>
      <c r="I28" s="76">
        <v>0</v>
      </c>
      <c r="J28" s="76">
        <v>0</v>
      </c>
      <c r="K28" s="76">
        <v>0</v>
      </c>
    </row>
    <row r="29" spans="1:11" ht="12.75" customHeight="1" x14ac:dyDescent="0.25">
      <c r="A29" s="169" t="s">
        <v>214</v>
      </c>
      <c r="B29" s="169"/>
      <c r="C29" s="169"/>
      <c r="D29" s="169"/>
      <c r="E29" s="169"/>
      <c r="F29" s="169"/>
      <c r="G29" s="63">
        <v>22</v>
      </c>
      <c r="H29" s="75">
        <f>SUM(H30:H35)</f>
        <v>0</v>
      </c>
      <c r="I29" s="75">
        <f>SUM(I30:I35)</f>
        <v>0</v>
      </c>
      <c r="J29" s="75">
        <f>SUM(J30:J35)</f>
        <v>0</v>
      </c>
      <c r="K29" s="75">
        <f>SUM(K30:K35)</f>
        <v>0</v>
      </c>
    </row>
    <row r="30" spans="1:11" ht="12.75" customHeight="1" x14ac:dyDescent="0.25">
      <c r="A30" s="200" t="s">
        <v>215</v>
      </c>
      <c r="B30" s="200"/>
      <c r="C30" s="200"/>
      <c r="D30" s="200"/>
      <c r="E30" s="200"/>
      <c r="F30" s="200"/>
      <c r="G30" s="61">
        <v>23</v>
      </c>
      <c r="H30" s="76">
        <v>0</v>
      </c>
      <c r="I30" s="76">
        <v>0</v>
      </c>
      <c r="J30" s="76">
        <v>0</v>
      </c>
      <c r="K30" s="76">
        <v>0</v>
      </c>
    </row>
    <row r="31" spans="1:11" ht="12.75" customHeight="1" x14ac:dyDescent="0.25">
      <c r="A31" s="200" t="s">
        <v>216</v>
      </c>
      <c r="B31" s="200"/>
      <c r="C31" s="200"/>
      <c r="D31" s="200"/>
      <c r="E31" s="200"/>
      <c r="F31" s="200"/>
      <c r="G31" s="61">
        <v>24</v>
      </c>
      <c r="H31" s="76">
        <v>0</v>
      </c>
      <c r="I31" s="76">
        <v>0</v>
      </c>
      <c r="J31" s="76">
        <v>0</v>
      </c>
      <c r="K31" s="76">
        <v>0</v>
      </c>
    </row>
    <row r="32" spans="1:11" ht="12.75" customHeight="1" x14ac:dyDescent="0.25">
      <c r="A32" s="200" t="s">
        <v>217</v>
      </c>
      <c r="B32" s="200"/>
      <c r="C32" s="200"/>
      <c r="D32" s="200"/>
      <c r="E32" s="200"/>
      <c r="F32" s="200"/>
      <c r="G32" s="61">
        <v>25</v>
      </c>
      <c r="H32" s="76">
        <v>0</v>
      </c>
      <c r="I32" s="76">
        <v>0</v>
      </c>
      <c r="J32" s="76">
        <v>0</v>
      </c>
      <c r="K32" s="76">
        <v>0</v>
      </c>
    </row>
    <row r="33" spans="1:11" ht="12.75" customHeight="1" x14ac:dyDescent="0.25">
      <c r="A33" s="200" t="s">
        <v>218</v>
      </c>
      <c r="B33" s="200"/>
      <c r="C33" s="200"/>
      <c r="D33" s="200"/>
      <c r="E33" s="200"/>
      <c r="F33" s="200"/>
      <c r="G33" s="61">
        <v>26</v>
      </c>
      <c r="H33" s="76">
        <v>0</v>
      </c>
      <c r="I33" s="76">
        <v>0</v>
      </c>
      <c r="J33" s="76">
        <v>0</v>
      </c>
      <c r="K33" s="76">
        <v>0</v>
      </c>
    </row>
    <row r="34" spans="1:11" ht="12.75" customHeight="1" x14ac:dyDescent="0.25">
      <c r="A34" s="200" t="s">
        <v>219</v>
      </c>
      <c r="B34" s="200"/>
      <c r="C34" s="200"/>
      <c r="D34" s="200"/>
      <c r="E34" s="200"/>
      <c r="F34" s="200"/>
      <c r="G34" s="61">
        <v>27</v>
      </c>
      <c r="H34" s="76">
        <v>0</v>
      </c>
      <c r="I34" s="76">
        <v>0</v>
      </c>
      <c r="J34" s="76">
        <v>0</v>
      </c>
      <c r="K34" s="76">
        <v>0</v>
      </c>
    </row>
    <row r="35" spans="1:11" ht="12.75" customHeight="1" x14ac:dyDescent="0.25">
      <c r="A35" s="200" t="s">
        <v>220</v>
      </c>
      <c r="B35" s="200"/>
      <c r="C35" s="200"/>
      <c r="D35" s="200"/>
      <c r="E35" s="200"/>
      <c r="F35" s="200"/>
      <c r="G35" s="61">
        <v>28</v>
      </c>
      <c r="H35" s="76">
        <v>0</v>
      </c>
      <c r="I35" s="76">
        <v>0</v>
      </c>
      <c r="J35" s="76">
        <v>0</v>
      </c>
      <c r="K35" s="76">
        <v>0</v>
      </c>
    </row>
    <row r="36" spans="1:11" ht="12.75" customHeight="1" x14ac:dyDescent="0.25">
      <c r="A36" s="168" t="s">
        <v>221</v>
      </c>
      <c r="B36" s="168"/>
      <c r="C36" s="168"/>
      <c r="D36" s="168"/>
      <c r="E36" s="168"/>
      <c r="F36" s="168"/>
      <c r="G36" s="61">
        <v>29</v>
      </c>
      <c r="H36" s="76">
        <v>219638</v>
      </c>
      <c r="I36" s="76">
        <v>45441</v>
      </c>
      <c r="J36" s="76">
        <v>304993</v>
      </c>
      <c r="K36" s="76">
        <v>89254</v>
      </c>
    </row>
    <row r="37" spans="1:11" ht="12.75" customHeight="1" x14ac:dyDescent="0.25">
      <c r="A37" s="197" t="s">
        <v>222</v>
      </c>
      <c r="B37" s="197"/>
      <c r="C37" s="197"/>
      <c r="D37" s="197"/>
      <c r="E37" s="197"/>
      <c r="F37" s="197"/>
      <c r="G37" s="63">
        <v>30</v>
      </c>
      <c r="H37" s="75">
        <f>SUM(H38:H47)</f>
        <v>290967</v>
      </c>
      <c r="I37" s="75">
        <f>SUM(I38:I47)</f>
        <v>151268</v>
      </c>
      <c r="J37" s="75">
        <f>SUM(J38:J47)</f>
        <v>70484</v>
      </c>
      <c r="K37" s="75">
        <f>SUM(K38:K47)</f>
        <v>26406</v>
      </c>
    </row>
    <row r="38" spans="1:11" ht="12.75" customHeight="1" x14ac:dyDescent="0.25">
      <c r="A38" s="168" t="s">
        <v>223</v>
      </c>
      <c r="B38" s="168"/>
      <c r="C38" s="168"/>
      <c r="D38" s="168"/>
      <c r="E38" s="168"/>
      <c r="F38" s="168"/>
      <c r="G38" s="61">
        <v>31</v>
      </c>
      <c r="H38" s="76">
        <v>0</v>
      </c>
      <c r="I38" s="76">
        <v>0</v>
      </c>
      <c r="J38" s="76">
        <v>0</v>
      </c>
      <c r="K38" s="76">
        <v>0</v>
      </c>
    </row>
    <row r="39" spans="1:11" ht="25.2" customHeight="1" x14ac:dyDescent="0.25">
      <c r="A39" s="168" t="s">
        <v>224</v>
      </c>
      <c r="B39" s="168"/>
      <c r="C39" s="168"/>
      <c r="D39" s="168"/>
      <c r="E39" s="168"/>
      <c r="F39" s="168"/>
      <c r="G39" s="61">
        <v>32</v>
      </c>
      <c r="H39" s="76">
        <v>0</v>
      </c>
      <c r="I39" s="76">
        <v>0</v>
      </c>
      <c r="J39" s="76">
        <v>0</v>
      </c>
      <c r="K39" s="76">
        <v>0</v>
      </c>
    </row>
    <row r="40" spans="1:11" ht="25.2" customHeight="1" x14ac:dyDescent="0.25">
      <c r="A40" s="168" t="s">
        <v>225</v>
      </c>
      <c r="B40" s="168"/>
      <c r="C40" s="168"/>
      <c r="D40" s="168"/>
      <c r="E40" s="168"/>
      <c r="F40" s="168"/>
      <c r="G40" s="61">
        <v>33</v>
      </c>
      <c r="H40" s="76">
        <v>0</v>
      </c>
      <c r="I40" s="76">
        <v>0</v>
      </c>
      <c r="J40" s="76">
        <v>0</v>
      </c>
      <c r="K40" s="76">
        <v>0</v>
      </c>
    </row>
    <row r="41" spans="1:11" ht="25.2" customHeight="1" x14ac:dyDescent="0.25">
      <c r="A41" s="168" t="s">
        <v>226</v>
      </c>
      <c r="B41" s="168"/>
      <c r="C41" s="168"/>
      <c r="D41" s="168"/>
      <c r="E41" s="168"/>
      <c r="F41" s="168"/>
      <c r="G41" s="61">
        <v>34</v>
      </c>
      <c r="H41" s="76">
        <v>0</v>
      </c>
      <c r="I41" s="76">
        <v>0</v>
      </c>
      <c r="J41" s="76">
        <v>0</v>
      </c>
      <c r="K41" s="76">
        <v>0</v>
      </c>
    </row>
    <row r="42" spans="1:11" ht="25.2" customHeight="1" x14ac:dyDescent="0.25">
      <c r="A42" s="168" t="s">
        <v>227</v>
      </c>
      <c r="B42" s="168"/>
      <c r="C42" s="168"/>
      <c r="D42" s="168"/>
      <c r="E42" s="168"/>
      <c r="F42" s="168"/>
      <c r="G42" s="61">
        <v>35</v>
      </c>
      <c r="H42" s="76">
        <v>0</v>
      </c>
      <c r="I42" s="76">
        <v>0</v>
      </c>
      <c r="J42" s="76">
        <v>0</v>
      </c>
      <c r="K42" s="76">
        <v>0</v>
      </c>
    </row>
    <row r="43" spans="1:11" ht="12.75" customHeight="1" x14ac:dyDescent="0.25">
      <c r="A43" s="168" t="s">
        <v>228</v>
      </c>
      <c r="B43" s="168"/>
      <c r="C43" s="168"/>
      <c r="D43" s="168"/>
      <c r="E43" s="168"/>
      <c r="F43" s="168"/>
      <c r="G43" s="61">
        <v>36</v>
      </c>
      <c r="H43" s="76">
        <v>399</v>
      </c>
      <c r="I43" s="76">
        <v>399</v>
      </c>
      <c r="J43" s="76">
        <v>362</v>
      </c>
      <c r="K43" s="76">
        <v>362</v>
      </c>
    </row>
    <row r="44" spans="1:11" ht="12.75" customHeight="1" x14ac:dyDescent="0.25">
      <c r="A44" s="168" t="s">
        <v>229</v>
      </c>
      <c r="B44" s="168"/>
      <c r="C44" s="168"/>
      <c r="D44" s="168"/>
      <c r="E44" s="168"/>
      <c r="F44" s="168"/>
      <c r="G44" s="61">
        <v>37</v>
      </c>
      <c r="H44" s="76">
        <v>167540</v>
      </c>
      <c r="I44" s="76">
        <v>72309</v>
      </c>
      <c r="J44" s="76">
        <v>14699</v>
      </c>
      <c r="K44" s="76">
        <v>3601</v>
      </c>
    </row>
    <row r="45" spans="1:11" ht="12.75" customHeight="1" x14ac:dyDescent="0.25">
      <c r="A45" s="168" t="s">
        <v>230</v>
      </c>
      <c r="B45" s="168"/>
      <c r="C45" s="168"/>
      <c r="D45" s="168"/>
      <c r="E45" s="168"/>
      <c r="F45" s="168"/>
      <c r="G45" s="61">
        <v>38</v>
      </c>
      <c r="H45" s="76">
        <v>123021</v>
      </c>
      <c r="I45" s="76">
        <v>78553</v>
      </c>
      <c r="J45" s="76">
        <v>55413</v>
      </c>
      <c r="K45" s="76">
        <v>22433</v>
      </c>
    </row>
    <row r="46" spans="1:11" ht="12.75" customHeight="1" x14ac:dyDescent="0.25">
      <c r="A46" s="168" t="s">
        <v>231</v>
      </c>
      <c r="B46" s="168"/>
      <c r="C46" s="168"/>
      <c r="D46" s="168"/>
      <c r="E46" s="168"/>
      <c r="F46" s="168"/>
      <c r="G46" s="61">
        <v>39</v>
      </c>
      <c r="H46" s="76">
        <v>0</v>
      </c>
      <c r="I46" s="76">
        <v>0</v>
      </c>
      <c r="J46" s="76">
        <v>0</v>
      </c>
      <c r="K46" s="76">
        <v>0</v>
      </c>
    </row>
    <row r="47" spans="1:11" ht="12.75" customHeight="1" x14ac:dyDescent="0.25">
      <c r="A47" s="168" t="s">
        <v>232</v>
      </c>
      <c r="B47" s="168"/>
      <c r="C47" s="168"/>
      <c r="D47" s="168"/>
      <c r="E47" s="168"/>
      <c r="F47" s="168"/>
      <c r="G47" s="61">
        <v>40</v>
      </c>
      <c r="H47" s="76">
        <v>7</v>
      </c>
      <c r="I47" s="76">
        <v>7</v>
      </c>
      <c r="J47" s="76">
        <v>10</v>
      </c>
      <c r="K47" s="76">
        <v>10</v>
      </c>
    </row>
    <row r="48" spans="1:11" ht="12.75" customHeight="1" x14ac:dyDescent="0.25">
      <c r="A48" s="197" t="s">
        <v>233</v>
      </c>
      <c r="B48" s="197"/>
      <c r="C48" s="197"/>
      <c r="D48" s="197"/>
      <c r="E48" s="197"/>
      <c r="F48" s="197"/>
      <c r="G48" s="63">
        <v>41</v>
      </c>
      <c r="H48" s="75">
        <f>SUM(H49:H55)</f>
        <v>248396</v>
      </c>
      <c r="I48" s="75">
        <f>SUM(I49:I55)</f>
        <v>123588</v>
      </c>
      <c r="J48" s="75">
        <f>SUM(J49:J55)</f>
        <v>196405</v>
      </c>
      <c r="K48" s="75">
        <f>SUM(K49:K55)</f>
        <v>103821</v>
      </c>
    </row>
    <row r="49" spans="1:11" ht="25.2" customHeight="1" x14ac:dyDescent="0.25">
      <c r="A49" s="168" t="s">
        <v>234</v>
      </c>
      <c r="B49" s="168"/>
      <c r="C49" s="168"/>
      <c r="D49" s="168"/>
      <c r="E49" s="168"/>
      <c r="F49" s="168"/>
      <c r="G49" s="61">
        <v>42</v>
      </c>
      <c r="H49" s="76">
        <v>0</v>
      </c>
      <c r="I49" s="76">
        <v>0</v>
      </c>
      <c r="J49" s="76">
        <v>0</v>
      </c>
      <c r="K49" s="76">
        <v>0</v>
      </c>
    </row>
    <row r="50" spans="1:11" ht="12.75" customHeight="1" x14ac:dyDescent="0.25">
      <c r="A50" s="192" t="s">
        <v>235</v>
      </c>
      <c r="B50" s="192"/>
      <c r="C50" s="192"/>
      <c r="D50" s="192"/>
      <c r="E50" s="192"/>
      <c r="F50" s="192"/>
      <c r="G50" s="61">
        <v>43</v>
      </c>
      <c r="H50" s="76">
        <v>0</v>
      </c>
      <c r="I50" s="76">
        <v>0</v>
      </c>
      <c r="J50" s="76">
        <v>0</v>
      </c>
      <c r="K50" s="76">
        <v>0</v>
      </c>
    </row>
    <row r="51" spans="1:11" ht="12.75" customHeight="1" x14ac:dyDescent="0.25">
      <c r="A51" s="192" t="s">
        <v>236</v>
      </c>
      <c r="B51" s="192"/>
      <c r="C51" s="192"/>
      <c r="D51" s="192"/>
      <c r="E51" s="192"/>
      <c r="F51" s="192"/>
      <c r="G51" s="61">
        <v>44</v>
      </c>
      <c r="H51" s="76">
        <v>87314</v>
      </c>
      <c r="I51" s="76">
        <v>31733</v>
      </c>
      <c r="J51" s="76">
        <v>127269</v>
      </c>
      <c r="K51" s="76">
        <v>68567</v>
      </c>
    </row>
    <row r="52" spans="1:11" ht="12.75" customHeight="1" x14ac:dyDescent="0.25">
      <c r="A52" s="192" t="s">
        <v>237</v>
      </c>
      <c r="B52" s="192"/>
      <c r="C52" s="192"/>
      <c r="D52" s="192"/>
      <c r="E52" s="192"/>
      <c r="F52" s="192"/>
      <c r="G52" s="61">
        <v>45</v>
      </c>
      <c r="H52" s="76">
        <v>161045</v>
      </c>
      <c r="I52" s="76">
        <v>91833</v>
      </c>
      <c r="J52" s="76">
        <v>69117</v>
      </c>
      <c r="K52" s="76">
        <v>35235</v>
      </c>
    </row>
    <row r="53" spans="1:11" ht="12.75" customHeight="1" x14ac:dyDescent="0.25">
      <c r="A53" s="192" t="s">
        <v>238</v>
      </c>
      <c r="B53" s="192"/>
      <c r="C53" s="192"/>
      <c r="D53" s="192"/>
      <c r="E53" s="192"/>
      <c r="F53" s="192"/>
      <c r="G53" s="61">
        <v>46</v>
      </c>
      <c r="H53" s="76">
        <v>0</v>
      </c>
      <c r="I53" s="76">
        <v>0</v>
      </c>
      <c r="J53" s="76">
        <v>0</v>
      </c>
      <c r="K53" s="76">
        <v>0</v>
      </c>
    </row>
    <row r="54" spans="1:11" ht="12.75" customHeight="1" x14ac:dyDescent="0.25">
      <c r="A54" s="192" t="s">
        <v>239</v>
      </c>
      <c r="B54" s="192"/>
      <c r="C54" s="192"/>
      <c r="D54" s="192"/>
      <c r="E54" s="192"/>
      <c r="F54" s="192"/>
      <c r="G54" s="61">
        <v>47</v>
      </c>
      <c r="H54" s="76">
        <v>0</v>
      </c>
      <c r="I54" s="76">
        <v>0</v>
      </c>
      <c r="J54" s="76">
        <v>0</v>
      </c>
      <c r="K54" s="76">
        <v>0</v>
      </c>
    </row>
    <row r="55" spans="1:11" ht="12.75" customHeight="1" x14ac:dyDescent="0.25">
      <c r="A55" s="192" t="s">
        <v>240</v>
      </c>
      <c r="B55" s="192"/>
      <c r="C55" s="192"/>
      <c r="D55" s="192"/>
      <c r="E55" s="192"/>
      <c r="F55" s="192"/>
      <c r="G55" s="61">
        <v>48</v>
      </c>
      <c r="H55" s="76">
        <v>37</v>
      </c>
      <c r="I55" s="76">
        <v>22</v>
      </c>
      <c r="J55" s="76">
        <v>19</v>
      </c>
      <c r="K55" s="76">
        <v>19</v>
      </c>
    </row>
    <row r="56" spans="1:11" ht="22.2" customHeight="1" x14ac:dyDescent="0.25">
      <c r="A56" s="199" t="s">
        <v>241</v>
      </c>
      <c r="B56" s="199"/>
      <c r="C56" s="199"/>
      <c r="D56" s="199"/>
      <c r="E56" s="199"/>
      <c r="F56" s="199"/>
      <c r="G56" s="61">
        <v>49</v>
      </c>
      <c r="H56" s="76">
        <v>0</v>
      </c>
      <c r="I56" s="76">
        <v>0</v>
      </c>
      <c r="J56" s="76">
        <v>0</v>
      </c>
      <c r="K56" s="76">
        <v>0</v>
      </c>
    </row>
    <row r="57" spans="1:11" ht="12.75" customHeight="1" x14ac:dyDescent="0.25">
      <c r="A57" s="199" t="s">
        <v>242</v>
      </c>
      <c r="B57" s="199"/>
      <c r="C57" s="199"/>
      <c r="D57" s="199"/>
      <c r="E57" s="199"/>
      <c r="F57" s="199"/>
      <c r="G57" s="61">
        <v>50</v>
      </c>
      <c r="H57" s="76">
        <v>0</v>
      </c>
      <c r="I57" s="76">
        <v>0</v>
      </c>
      <c r="J57" s="76">
        <v>0</v>
      </c>
      <c r="K57" s="76">
        <v>0</v>
      </c>
    </row>
    <row r="58" spans="1:11" ht="24.6" customHeight="1" x14ac:dyDescent="0.25">
      <c r="A58" s="199" t="s">
        <v>243</v>
      </c>
      <c r="B58" s="199"/>
      <c r="C58" s="199"/>
      <c r="D58" s="199"/>
      <c r="E58" s="199"/>
      <c r="F58" s="199"/>
      <c r="G58" s="61">
        <v>51</v>
      </c>
      <c r="H58" s="76">
        <v>0</v>
      </c>
      <c r="I58" s="76">
        <v>0</v>
      </c>
      <c r="J58" s="76">
        <v>0</v>
      </c>
      <c r="K58" s="76">
        <v>0</v>
      </c>
    </row>
    <row r="59" spans="1:11" ht="12.75" customHeight="1" x14ac:dyDescent="0.25">
      <c r="A59" s="199" t="s">
        <v>244</v>
      </c>
      <c r="B59" s="199"/>
      <c r="C59" s="199"/>
      <c r="D59" s="199"/>
      <c r="E59" s="199"/>
      <c r="F59" s="199"/>
      <c r="G59" s="61">
        <v>52</v>
      </c>
      <c r="H59" s="76">
        <v>0</v>
      </c>
      <c r="I59" s="76">
        <v>0</v>
      </c>
      <c r="J59" s="76">
        <v>0</v>
      </c>
      <c r="K59" s="76">
        <v>0</v>
      </c>
    </row>
    <row r="60" spans="1:11" ht="12.75" customHeight="1" x14ac:dyDescent="0.25">
      <c r="A60" s="197" t="s">
        <v>245</v>
      </c>
      <c r="B60" s="197"/>
      <c r="C60" s="197"/>
      <c r="D60" s="197"/>
      <c r="E60" s="197"/>
      <c r="F60" s="197"/>
      <c r="G60" s="63">
        <v>53</v>
      </c>
      <c r="H60" s="75">
        <f>H8+H37+H56+H57</f>
        <v>89976065</v>
      </c>
      <c r="I60" s="75">
        <f t="shared" ref="I60:K60" si="0">I8+I37+I56+I57</f>
        <v>46370891</v>
      </c>
      <c r="J60" s="75">
        <f t="shared" si="0"/>
        <v>93395770</v>
      </c>
      <c r="K60" s="75">
        <f t="shared" si="0"/>
        <v>47904743</v>
      </c>
    </row>
    <row r="61" spans="1:11" ht="12.75" customHeight="1" x14ac:dyDescent="0.25">
      <c r="A61" s="197" t="s">
        <v>246</v>
      </c>
      <c r="B61" s="197"/>
      <c r="C61" s="197"/>
      <c r="D61" s="197"/>
      <c r="E61" s="197"/>
      <c r="F61" s="197"/>
      <c r="G61" s="63">
        <v>54</v>
      </c>
      <c r="H61" s="75">
        <f>H14+H48+H58+H59</f>
        <v>89646090</v>
      </c>
      <c r="I61" s="75">
        <f t="shared" ref="I61:K61" si="1">I14+I48+I58+I59</f>
        <v>46172710</v>
      </c>
      <c r="J61" s="75">
        <f t="shared" si="1"/>
        <v>89849224</v>
      </c>
      <c r="K61" s="75">
        <f t="shared" si="1"/>
        <v>45624253</v>
      </c>
    </row>
    <row r="62" spans="1:11" ht="12.75" customHeight="1" x14ac:dyDescent="0.25">
      <c r="A62" s="197" t="s">
        <v>247</v>
      </c>
      <c r="B62" s="197"/>
      <c r="C62" s="197"/>
      <c r="D62" s="197"/>
      <c r="E62" s="197"/>
      <c r="F62" s="197"/>
      <c r="G62" s="63">
        <v>55</v>
      </c>
      <c r="H62" s="75">
        <f>H60-H61</f>
        <v>329975</v>
      </c>
      <c r="I62" s="75">
        <f t="shared" ref="I62:K62" si="2">I60-I61</f>
        <v>198181</v>
      </c>
      <c r="J62" s="75">
        <f t="shared" si="2"/>
        <v>3546546</v>
      </c>
      <c r="K62" s="75">
        <f t="shared" si="2"/>
        <v>2280490</v>
      </c>
    </row>
    <row r="63" spans="1:11" ht="12.75" customHeight="1" x14ac:dyDescent="0.25">
      <c r="A63" s="198" t="s">
        <v>248</v>
      </c>
      <c r="B63" s="198"/>
      <c r="C63" s="198"/>
      <c r="D63" s="198"/>
      <c r="E63" s="198"/>
      <c r="F63" s="198"/>
      <c r="G63" s="63">
        <v>56</v>
      </c>
      <c r="H63" s="75">
        <f>+IF((H60-H61)&gt;0,(H60-H61),0)</f>
        <v>329975</v>
      </c>
      <c r="I63" s="75">
        <f t="shared" ref="I63:K63" si="3">+IF((I60-I61)&gt;0,(I60-I61),0)</f>
        <v>198181</v>
      </c>
      <c r="J63" s="75">
        <f t="shared" si="3"/>
        <v>3546546</v>
      </c>
      <c r="K63" s="75">
        <f t="shared" si="3"/>
        <v>2280490</v>
      </c>
    </row>
    <row r="64" spans="1:11" ht="12.75" customHeight="1" x14ac:dyDescent="0.25">
      <c r="A64" s="198" t="s">
        <v>249</v>
      </c>
      <c r="B64" s="198"/>
      <c r="C64" s="198"/>
      <c r="D64" s="198"/>
      <c r="E64" s="198"/>
      <c r="F64" s="198"/>
      <c r="G64" s="63">
        <v>57</v>
      </c>
      <c r="H64" s="75">
        <f>+IF((H60-H61)&lt;0,(H60-H61),0)</f>
        <v>0</v>
      </c>
      <c r="I64" s="75">
        <f t="shared" ref="I64:K64" si="4">+IF((I60-I61)&lt;0,(I60-I61),0)</f>
        <v>0</v>
      </c>
      <c r="J64" s="75">
        <f t="shared" si="4"/>
        <v>0</v>
      </c>
      <c r="K64" s="75">
        <f t="shared" si="4"/>
        <v>0</v>
      </c>
    </row>
    <row r="65" spans="1:11" ht="12.75" customHeight="1" x14ac:dyDescent="0.25">
      <c r="A65" s="199" t="s">
        <v>250</v>
      </c>
      <c r="B65" s="199"/>
      <c r="C65" s="199"/>
      <c r="D65" s="199"/>
      <c r="E65" s="199"/>
      <c r="F65" s="199"/>
      <c r="G65" s="61">
        <v>58</v>
      </c>
      <c r="H65" s="76">
        <v>71599</v>
      </c>
      <c r="I65" s="76">
        <v>31513</v>
      </c>
      <c r="J65" s="76">
        <v>674466</v>
      </c>
      <c r="K65" s="76">
        <v>450866</v>
      </c>
    </row>
    <row r="66" spans="1:11" ht="12.75" customHeight="1" x14ac:dyDescent="0.25">
      <c r="A66" s="197" t="s">
        <v>251</v>
      </c>
      <c r="B66" s="197"/>
      <c r="C66" s="197"/>
      <c r="D66" s="197"/>
      <c r="E66" s="197"/>
      <c r="F66" s="197"/>
      <c r="G66" s="63">
        <v>59</v>
      </c>
      <c r="H66" s="75">
        <f>H62-H65</f>
        <v>258376</v>
      </c>
      <c r="I66" s="75">
        <f t="shared" ref="I66:K66" si="5">I62-I65</f>
        <v>166668</v>
      </c>
      <c r="J66" s="75">
        <f t="shared" si="5"/>
        <v>2872080</v>
      </c>
      <c r="K66" s="75">
        <f t="shared" si="5"/>
        <v>1829624</v>
      </c>
    </row>
    <row r="67" spans="1:11" ht="12.75" customHeight="1" x14ac:dyDescent="0.25">
      <c r="A67" s="198" t="s">
        <v>252</v>
      </c>
      <c r="B67" s="198"/>
      <c r="C67" s="198"/>
      <c r="D67" s="198"/>
      <c r="E67" s="198"/>
      <c r="F67" s="198"/>
      <c r="G67" s="63">
        <v>60</v>
      </c>
      <c r="H67" s="75">
        <f>+IF((H62-H65)&gt;0,(H62-H65),0)</f>
        <v>258376</v>
      </c>
      <c r="I67" s="75">
        <f t="shared" ref="I67:K67" si="6">+IF((I62-I65)&gt;0,(I62-I65),0)</f>
        <v>166668</v>
      </c>
      <c r="J67" s="75">
        <f t="shared" si="6"/>
        <v>2872080</v>
      </c>
      <c r="K67" s="75">
        <f t="shared" si="6"/>
        <v>1829624</v>
      </c>
    </row>
    <row r="68" spans="1:11" ht="12.75" customHeight="1" x14ac:dyDescent="0.25">
      <c r="A68" s="198" t="s">
        <v>253</v>
      </c>
      <c r="B68" s="198"/>
      <c r="C68" s="198"/>
      <c r="D68" s="198"/>
      <c r="E68" s="198"/>
      <c r="F68" s="198"/>
      <c r="G68" s="63">
        <v>61</v>
      </c>
      <c r="H68" s="75">
        <f>+IF((H62-H65)&lt;0,(H62-H65),0)</f>
        <v>0</v>
      </c>
      <c r="I68" s="75">
        <f t="shared" ref="I68:K68" si="7">+IF((I62-I65)&lt;0,(I62-I65),0)</f>
        <v>0</v>
      </c>
      <c r="J68" s="75">
        <f t="shared" si="7"/>
        <v>0</v>
      </c>
      <c r="K68" s="75">
        <f t="shared" si="7"/>
        <v>0</v>
      </c>
    </row>
    <row r="69" spans="1:11" x14ac:dyDescent="0.25">
      <c r="A69" s="186" t="s">
        <v>254</v>
      </c>
      <c r="B69" s="186"/>
      <c r="C69" s="186"/>
      <c r="D69" s="186"/>
      <c r="E69" s="186"/>
      <c r="F69" s="186"/>
      <c r="G69" s="187"/>
      <c r="H69" s="187"/>
      <c r="I69" s="187"/>
      <c r="J69" s="188"/>
      <c r="K69" s="188"/>
    </row>
    <row r="70" spans="1:11" ht="22.2" customHeight="1" x14ac:dyDescent="0.25">
      <c r="A70" s="197" t="s">
        <v>255</v>
      </c>
      <c r="B70" s="197"/>
      <c r="C70" s="197"/>
      <c r="D70" s="197"/>
      <c r="E70" s="197"/>
      <c r="F70" s="197"/>
      <c r="G70" s="63">
        <v>62</v>
      </c>
      <c r="H70" s="75">
        <f>H71-H72</f>
        <v>0</v>
      </c>
      <c r="I70" s="75">
        <f>I71-I72</f>
        <v>0</v>
      </c>
      <c r="J70" s="75">
        <f>J71-J72</f>
        <v>0</v>
      </c>
      <c r="K70" s="75">
        <f>K71-K72</f>
        <v>0</v>
      </c>
    </row>
    <row r="71" spans="1:11" ht="12.75" customHeight="1" x14ac:dyDescent="0.25">
      <c r="A71" s="192" t="s">
        <v>256</v>
      </c>
      <c r="B71" s="192"/>
      <c r="C71" s="192"/>
      <c r="D71" s="192"/>
      <c r="E71" s="192"/>
      <c r="F71" s="192"/>
      <c r="G71" s="61">
        <v>63</v>
      </c>
      <c r="H71" s="76">
        <v>0</v>
      </c>
      <c r="I71" s="76">
        <v>0</v>
      </c>
      <c r="J71" s="76">
        <v>0</v>
      </c>
      <c r="K71" s="76">
        <v>0</v>
      </c>
    </row>
    <row r="72" spans="1:11" ht="12.75" customHeight="1" x14ac:dyDescent="0.25">
      <c r="A72" s="192" t="s">
        <v>257</v>
      </c>
      <c r="B72" s="192"/>
      <c r="C72" s="192"/>
      <c r="D72" s="192"/>
      <c r="E72" s="192"/>
      <c r="F72" s="192"/>
      <c r="G72" s="61">
        <v>64</v>
      </c>
      <c r="H72" s="76">
        <v>0</v>
      </c>
      <c r="I72" s="76">
        <v>0</v>
      </c>
      <c r="J72" s="76">
        <v>0</v>
      </c>
      <c r="K72" s="76">
        <v>0</v>
      </c>
    </row>
    <row r="73" spans="1:11" ht="12.75" customHeight="1" x14ac:dyDescent="0.25">
      <c r="A73" s="199" t="s">
        <v>258</v>
      </c>
      <c r="B73" s="199"/>
      <c r="C73" s="199"/>
      <c r="D73" s="199"/>
      <c r="E73" s="199"/>
      <c r="F73" s="199"/>
      <c r="G73" s="61">
        <v>65</v>
      </c>
      <c r="H73" s="76">
        <v>0</v>
      </c>
      <c r="I73" s="76">
        <v>0</v>
      </c>
      <c r="J73" s="76">
        <v>0</v>
      </c>
      <c r="K73" s="76">
        <v>0</v>
      </c>
    </row>
    <row r="74" spans="1:11" ht="12.75" customHeight="1" x14ac:dyDescent="0.25">
      <c r="A74" s="198" t="s">
        <v>259</v>
      </c>
      <c r="B74" s="198"/>
      <c r="C74" s="198"/>
      <c r="D74" s="198"/>
      <c r="E74" s="198"/>
      <c r="F74" s="198"/>
      <c r="G74" s="63">
        <v>66</v>
      </c>
      <c r="H74" s="77">
        <v>0</v>
      </c>
      <c r="I74" s="77">
        <v>0</v>
      </c>
      <c r="J74" s="77">
        <v>0</v>
      </c>
      <c r="K74" s="77">
        <v>0</v>
      </c>
    </row>
    <row r="75" spans="1:11" ht="12.75" customHeight="1" x14ac:dyDescent="0.25">
      <c r="A75" s="198" t="s">
        <v>260</v>
      </c>
      <c r="B75" s="198"/>
      <c r="C75" s="198"/>
      <c r="D75" s="198"/>
      <c r="E75" s="198"/>
      <c r="F75" s="198"/>
      <c r="G75" s="63">
        <v>67</v>
      </c>
      <c r="H75" s="77">
        <v>0</v>
      </c>
      <c r="I75" s="77">
        <v>0</v>
      </c>
      <c r="J75" s="77">
        <v>0</v>
      </c>
      <c r="K75" s="77">
        <v>0</v>
      </c>
    </row>
    <row r="76" spans="1:11" x14ac:dyDescent="0.25">
      <c r="A76" s="186" t="s">
        <v>261</v>
      </c>
      <c r="B76" s="186"/>
      <c r="C76" s="186"/>
      <c r="D76" s="186"/>
      <c r="E76" s="186"/>
      <c r="F76" s="186"/>
      <c r="G76" s="187"/>
      <c r="H76" s="187"/>
      <c r="I76" s="187"/>
      <c r="J76" s="188"/>
      <c r="K76" s="188"/>
    </row>
    <row r="77" spans="1:11" ht="12.75" customHeight="1" x14ac:dyDescent="0.25">
      <c r="A77" s="197" t="s">
        <v>262</v>
      </c>
      <c r="B77" s="197"/>
      <c r="C77" s="197"/>
      <c r="D77" s="197"/>
      <c r="E77" s="197"/>
      <c r="F77" s="197"/>
      <c r="G77" s="63">
        <v>68</v>
      </c>
      <c r="H77" s="77">
        <v>0</v>
      </c>
      <c r="I77" s="77">
        <v>0</v>
      </c>
      <c r="J77" s="77">
        <v>0</v>
      </c>
      <c r="K77" s="77">
        <v>0</v>
      </c>
    </row>
    <row r="78" spans="1:11" ht="12.75" customHeight="1" x14ac:dyDescent="0.25">
      <c r="A78" s="196" t="s">
        <v>263</v>
      </c>
      <c r="B78" s="196"/>
      <c r="C78" s="196"/>
      <c r="D78" s="196"/>
      <c r="E78" s="196"/>
      <c r="F78" s="196"/>
      <c r="G78" s="66">
        <v>69</v>
      </c>
      <c r="H78" s="78">
        <v>0</v>
      </c>
      <c r="I78" s="78">
        <v>0</v>
      </c>
      <c r="J78" s="78">
        <v>0</v>
      </c>
      <c r="K78" s="78">
        <v>0</v>
      </c>
    </row>
    <row r="79" spans="1:11" ht="12.75" customHeight="1" x14ac:dyDescent="0.25">
      <c r="A79" s="196" t="s">
        <v>264</v>
      </c>
      <c r="B79" s="196"/>
      <c r="C79" s="196"/>
      <c r="D79" s="196"/>
      <c r="E79" s="196"/>
      <c r="F79" s="196"/>
      <c r="G79" s="66">
        <v>70</v>
      </c>
      <c r="H79" s="78">
        <v>0</v>
      </c>
      <c r="I79" s="78">
        <v>0</v>
      </c>
      <c r="J79" s="78">
        <v>0</v>
      </c>
      <c r="K79" s="78">
        <v>0</v>
      </c>
    </row>
    <row r="80" spans="1:11" ht="12.75" customHeight="1" x14ac:dyDescent="0.25">
      <c r="A80" s="197" t="s">
        <v>265</v>
      </c>
      <c r="B80" s="197"/>
      <c r="C80" s="197"/>
      <c r="D80" s="197"/>
      <c r="E80" s="197"/>
      <c r="F80" s="197"/>
      <c r="G80" s="63">
        <v>71</v>
      </c>
      <c r="H80" s="77">
        <v>0</v>
      </c>
      <c r="I80" s="77">
        <v>0</v>
      </c>
      <c r="J80" s="77">
        <v>0</v>
      </c>
      <c r="K80" s="77">
        <v>0</v>
      </c>
    </row>
    <row r="81" spans="1:11" ht="12.75" customHeight="1" x14ac:dyDescent="0.25">
      <c r="A81" s="197" t="s">
        <v>266</v>
      </c>
      <c r="B81" s="197"/>
      <c r="C81" s="197"/>
      <c r="D81" s="197"/>
      <c r="E81" s="197"/>
      <c r="F81" s="197"/>
      <c r="G81" s="63">
        <v>72</v>
      </c>
      <c r="H81" s="77">
        <v>0</v>
      </c>
      <c r="I81" s="77">
        <v>0</v>
      </c>
      <c r="J81" s="77">
        <v>0</v>
      </c>
      <c r="K81" s="77">
        <v>0</v>
      </c>
    </row>
    <row r="82" spans="1:11" ht="12.75" customHeight="1" x14ac:dyDescent="0.25">
      <c r="A82" s="198" t="s">
        <v>267</v>
      </c>
      <c r="B82" s="198"/>
      <c r="C82" s="198"/>
      <c r="D82" s="198"/>
      <c r="E82" s="198"/>
      <c r="F82" s="198"/>
      <c r="G82" s="63">
        <v>73</v>
      </c>
      <c r="H82" s="77">
        <v>0</v>
      </c>
      <c r="I82" s="77">
        <v>0</v>
      </c>
      <c r="J82" s="77">
        <v>0</v>
      </c>
      <c r="K82" s="77">
        <v>0</v>
      </c>
    </row>
    <row r="83" spans="1:11" ht="12.75" customHeight="1" x14ac:dyDescent="0.25">
      <c r="A83" s="198" t="s">
        <v>268</v>
      </c>
      <c r="B83" s="198"/>
      <c r="C83" s="198"/>
      <c r="D83" s="198"/>
      <c r="E83" s="198"/>
      <c r="F83" s="198"/>
      <c r="G83" s="63">
        <v>74</v>
      </c>
      <c r="H83" s="77">
        <v>0</v>
      </c>
      <c r="I83" s="77">
        <v>0</v>
      </c>
      <c r="J83" s="77">
        <v>0</v>
      </c>
      <c r="K83" s="77">
        <v>0</v>
      </c>
    </row>
    <row r="84" spans="1:11" x14ac:dyDescent="0.25">
      <c r="A84" s="186" t="s">
        <v>269</v>
      </c>
      <c r="B84" s="186"/>
      <c r="C84" s="186"/>
      <c r="D84" s="186"/>
      <c r="E84" s="186"/>
      <c r="F84" s="186"/>
      <c r="G84" s="187"/>
      <c r="H84" s="187"/>
      <c r="I84" s="187"/>
      <c r="J84" s="188"/>
      <c r="K84" s="188"/>
    </row>
    <row r="85" spans="1:11" ht="12.75" customHeight="1" x14ac:dyDescent="0.25">
      <c r="A85" s="189" t="s">
        <v>270</v>
      </c>
      <c r="B85" s="189"/>
      <c r="C85" s="189"/>
      <c r="D85" s="189"/>
      <c r="E85" s="189"/>
      <c r="F85" s="189"/>
      <c r="G85" s="63">
        <v>75</v>
      </c>
      <c r="H85" s="79">
        <f>H86+H87</f>
        <v>258376</v>
      </c>
      <c r="I85" s="79">
        <f>I86+I87</f>
        <v>166668</v>
      </c>
      <c r="J85" s="79">
        <f>J86+J87</f>
        <v>2872080</v>
      </c>
      <c r="K85" s="79">
        <f>K86+K87</f>
        <v>1829624</v>
      </c>
    </row>
    <row r="86" spans="1:11" ht="12.75" customHeight="1" x14ac:dyDescent="0.25">
      <c r="A86" s="190" t="s">
        <v>271</v>
      </c>
      <c r="B86" s="190"/>
      <c r="C86" s="190"/>
      <c r="D86" s="190"/>
      <c r="E86" s="190"/>
      <c r="F86" s="190"/>
      <c r="G86" s="61">
        <v>76</v>
      </c>
      <c r="H86" s="80">
        <v>258376</v>
      </c>
      <c r="I86" s="80">
        <v>166668</v>
      </c>
      <c r="J86" s="80">
        <v>2872080</v>
      </c>
      <c r="K86" s="80">
        <v>1829624</v>
      </c>
    </row>
    <row r="87" spans="1:11" ht="12.75" customHeight="1" x14ac:dyDescent="0.25">
      <c r="A87" s="190" t="s">
        <v>272</v>
      </c>
      <c r="B87" s="190"/>
      <c r="C87" s="190"/>
      <c r="D87" s="190"/>
      <c r="E87" s="190"/>
      <c r="F87" s="190"/>
      <c r="G87" s="61">
        <v>77</v>
      </c>
      <c r="H87" s="80">
        <v>0</v>
      </c>
      <c r="I87" s="80">
        <v>0</v>
      </c>
      <c r="J87" s="80">
        <v>0</v>
      </c>
      <c r="K87" s="80">
        <v>0</v>
      </c>
    </row>
    <row r="88" spans="1:11" x14ac:dyDescent="0.25">
      <c r="A88" s="194" t="s">
        <v>273</v>
      </c>
      <c r="B88" s="194"/>
      <c r="C88" s="194"/>
      <c r="D88" s="194"/>
      <c r="E88" s="194"/>
      <c r="F88" s="194"/>
      <c r="G88" s="195"/>
      <c r="H88" s="195"/>
      <c r="I88" s="195"/>
      <c r="J88" s="188"/>
      <c r="K88" s="188"/>
    </row>
    <row r="89" spans="1:11" ht="12.75" customHeight="1" x14ac:dyDescent="0.25">
      <c r="A89" s="166" t="s">
        <v>274</v>
      </c>
      <c r="B89" s="166"/>
      <c r="C89" s="166"/>
      <c r="D89" s="166"/>
      <c r="E89" s="166"/>
      <c r="F89" s="166"/>
      <c r="G89" s="61">
        <v>78</v>
      </c>
      <c r="H89" s="80">
        <v>258376</v>
      </c>
      <c r="I89" s="80">
        <v>166668</v>
      </c>
      <c r="J89" s="80">
        <v>2872080</v>
      </c>
      <c r="K89" s="80">
        <v>1829624</v>
      </c>
    </row>
    <row r="90" spans="1:11" ht="24" customHeight="1" x14ac:dyDescent="0.25">
      <c r="A90" s="167" t="s">
        <v>275</v>
      </c>
      <c r="B90" s="167"/>
      <c r="C90" s="167"/>
      <c r="D90" s="167"/>
      <c r="E90" s="167"/>
      <c r="F90" s="167"/>
      <c r="G90" s="63">
        <v>79</v>
      </c>
      <c r="H90" s="81">
        <f>H91+H98</f>
        <v>618</v>
      </c>
      <c r="I90" s="81">
        <f>I91+I98</f>
        <v>-1286</v>
      </c>
      <c r="J90" s="81">
        <f t="shared" ref="J90:K90" si="8">J91+J98</f>
        <v>0</v>
      </c>
      <c r="K90" s="81">
        <f t="shared" si="8"/>
        <v>0</v>
      </c>
    </row>
    <row r="91" spans="1:11" ht="24" customHeight="1" x14ac:dyDescent="0.25">
      <c r="A91" s="193" t="s">
        <v>276</v>
      </c>
      <c r="B91" s="193"/>
      <c r="C91" s="193"/>
      <c r="D91" s="193"/>
      <c r="E91" s="193"/>
      <c r="F91" s="193"/>
      <c r="G91" s="63">
        <v>80</v>
      </c>
      <c r="H91" s="81">
        <f>SUM(H92:H96)</f>
        <v>0</v>
      </c>
      <c r="I91" s="81">
        <f>SUM(I92:I96)</f>
        <v>0</v>
      </c>
      <c r="J91" s="81">
        <f>SUM(J92:J96)</f>
        <v>0</v>
      </c>
      <c r="K91" s="81">
        <f>SUM(K92:K96)</f>
        <v>0</v>
      </c>
    </row>
    <row r="92" spans="1:11" ht="25.5" customHeight="1" x14ac:dyDescent="0.25">
      <c r="A92" s="192" t="s">
        <v>277</v>
      </c>
      <c r="B92" s="192"/>
      <c r="C92" s="192"/>
      <c r="D92" s="192"/>
      <c r="E92" s="192"/>
      <c r="F92" s="192"/>
      <c r="G92" s="61">
        <v>81</v>
      </c>
      <c r="H92" s="80">
        <v>0</v>
      </c>
      <c r="I92" s="80">
        <v>0</v>
      </c>
      <c r="J92" s="80">
        <v>0</v>
      </c>
      <c r="K92" s="80">
        <v>0</v>
      </c>
    </row>
    <row r="93" spans="1:11" ht="38.25" customHeight="1" x14ac:dyDescent="0.25">
      <c r="A93" s="192" t="s">
        <v>278</v>
      </c>
      <c r="B93" s="192"/>
      <c r="C93" s="192"/>
      <c r="D93" s="192"/>
      <c r="E93" s="192"/>
      <c r="F93" s="192"/>
      <c r="G93" s="61">
        <v>82</v>
      </c>
      <c r="H93" s="80">
        <v>0</v>
      </c>
      <c r="I93" s="80">
        <v>0</v>
      </c>
      <c r="J93" s="80">
        <v>0</v>
      </c>
      <c r="K93" s="80">
        <v>0</v>
      </c>
    </row>
    <row r="94" spans="1:11" ht="38.25" customHeight="1" x14ac:dyDescent="0.25">
      <c r="A94" s="192" t="s">
        <v>279</v>
      </c>
      <c r="B94" s="192"/>
      <c r="C94" s="192"/>
      <c r="D94" s="192"/>
      <c r="E94" s="192"/>
      <c r="F94" s="192"/>
      <c r="G94" s="61">
        <v>83</v>
      </c>
      <c r="H94" s="80">
        <v>0</v>
      </c>
      <c r="I94" s="80">
        <v>0</v>
      </c>
      <c r="J94" s="80">
        <v>0</v>
      </c>
      <c r="K94" s="80">
        <v>0</v>
      </c>
    </row>
    <row r="95" spans="1:11" x14ac:dyDescent="0.25">
      <c r="A95" s="192" t="s">
        <v>280</v>
      </c>
      <c r="B95" s="192"/>
      <c r="C95" s="192"/>
      <c r="D95" s="192"/>
      <c r="E95" s="192"/>
      <c r="F95" s="192"/>
      <c r="G95" s="61">
        <v>84</v>
      </c>
      <c r="H95" s="80">
        <v>0</v>
      </c>
      <c r="I95" s="80">
        <v>0</v>
      </c>
      <c r="J95" s="80">
        <v>0</v>
      </c>
      <c r="K95" s="80">
        <v>0</v>
      </c>
    </row>
    <row r="96" spans="1:11" x14ac:dyDescent="0.25">
      <c r="A96" s="192" t="s">
        <v>281</v>
      </c>
      <c r="B96" s="192"/>
      <c r="C96" s="192"/>
      <c r="D96" s="192"/>
      <c r="E96" s="192"/>
      <c r="F96" s="192"/>
      <c r="G96" s="61">
        <v>85</v>
      </c>
      <c r="H96" s="80">
        <v>0</v>
      </c>
      <c r="I96" s="80">
        <v>0</v>
      </c>
      <c r="J96" s="80">
        <v>0</v>
      </c>
      <c r="K96" s="80">
        <v>0</v>
      </c>
    </row>
    <row r="97" spans="1:11" ht="26.25" customHeight="1" x14ac:dyDescent="0.25">
      <c r="A97" s="192" t="s">
        <v>282</v>
      </c>
      <c r="B97" s="192"/>
      <c r="C97" s="192"/>
      <c r="D97" s="192"/>
      <c r="E97" s="192"/>
      <c r="F97" s="192"/>
      <c r="G97" s="61">
        <v>86</v>
      </c>
      <c r="H97" s="80">
        <v>0</v>
      </c>
      <c r="I97" s="80">
        <v>0</v>
      </c>
      <c r="J97" s="80">
        <v>0</v>
      </c>
      <c r="K97" s="80">
        <v>0</v>
      </c>
    </row>
    <row r="98" spans="1:11" ht="25.5" customHeight="1" x14ac:dyDescent="0.25">
      <c r="A98" s="193" t="s">
        <v>283</v>
      </c>
      <c r="B98" s="193"/>
      <c r="C98" s="193"/>
      <c r="D98" s="193"/>
      <c r="E98" s="193"/>
      <c r="F98" s="193"/>
      <c r="G98" s="63">
        <v>87</v>
      </c>
      <c r="H98" s="81">
        <f>SUM(H99:H107)</f>
        <v>618</v>
      </c>
      <c r="I98" s="81">
        <f>SUM(I99:I107)</f>
        <v>-1286</v>
      </c>
      <c r="J98" s="81">
        <f>SUM(J99:J107)</f>
        <v>0</v>
      </c>
      <c r="K98" s="81">
        <f>SUM(K99:K107)</f>
        <v>0</v>
      </c>
    </row>
    <row r="99" spans="1:11" x14ac:dyDescent="0.25">
      <c r="A99" s="191" t="s">
        <v>284</v>
      </c>
      <c r="B99" s="191"/>
      <c r="C99" s="191"/>
      <c r="D99" s="191"/>
      <c r="E99" s="191"/>
      <c r="F99" s="191"/>
      <c r="G99" s="61">
        <v>88</v>
      </c>
      <c r="H99" s="80">
        <v>618</v>
      </c>
      <c r="I99" s="80">
        <v>-1286</v>
      </c>
      <c r="J99" s="80">
        <v>0</v>
      </c>
      <c r="K99" s="80">
        <v>0</v>
      </c>
    </row>
    <row r="100" spans="1:11" x14ac:dyDescent="0.25">
      <c r="A100" s="191" t="s">
        <v>285</v>
      </c>
      <c r="B100" s="191"/>
      <c r="C100" s="191"/>
      <c r="D100" s="191"/>
      <c r="E100" s="191"/>
      <c r="F100" s="191"/>
      <c r="G100" s="61">
        <v>89</v>
      </c>
      <c r="H100" s="80">
        <v>0</v>
      </c>
      <c r="I100" s="80">
        <v>0</v>
      </c>
      <c r="J100" s="80">
        <v>0</v>
      </c>
      <c r="K100" s="80">
        <v>0</v>
      </c>
    </row>
    <row r="101" spans="1:11" ht="36" customHeight="1" x14ac:dyDescent="0.25">
      <c r="A101" s="192" t="s">
        <v>286</v>
      </c>
      <c r="B101" s="192"/>
      <c r="C101" s="192"/>
      <c r="D101" s="192"/>
      <c r="E101" s="192"/>
      <c r="F101" s="192"/>
      <c r="G101" s="61">
        <v>90</v>
      </c>
      <c r="H101" s="80">
        <v>0</v>
      </c>
      <c r="I101" s="80">
        <v>0</v>
      </c>
      <c r="J101" s="80">
        <v>0</v>
      </c>
      <c r="K101" s="80">
        <v>0</v>
      </c>
    </row>
    <row r="102" spans="1:11" ht="22.2" customHeight="1" x14ac:dyDescent="0.25">
      <c r="A102" s="191" t="s">
        <v>287</v>
      </c>
      <c r="B102" s="191"/>
      <c r="C102" s="191"/>
      <c r="D102" s="191"/>
      <c r="E102" s="191"/>
      <c r="F102" s="191"/>
      <c r="G102" s="61">
        <v>91</v>
      </c>
      <c r="H102" s="80">
        <v>0</v>
      </c>
      <c r="I102" s="80">
        <v>0</v>
      </c>
      <c r="J102" s="80">
        <v>0</v>
      </c>
      <c r="K102" s="80">
        <v>0</v>
      </c>
    </row>
    <row r="103" spans="1:11" ht="22.2" customHeight="1" x14ac:dyDescent="0.25">
      <c r="A103" s="191" t="s">
        <v>288</v>
      </c>
      <c r="B103" s="191"/>
      <c r="C103" s="191"/>
      <c r="D103" s="191"/>
      <c r="E103" s="191"/>
      <c r="F103" s="191"/>
      <c r="G103" s="61">
        <v>92</v>
      </c>
      <c r="H103" s="80">
        <v>0</v>
      </c>
      <c r="I103" s="80">
        <v>0</v>
      </c>
      <c r="J103" s="80">
        <v>0</v>
      </c>
      <c r="K103" s="80">
        <v>0</v>
      </c>
    </row>
    <row r="104" spans="1:11" ht="22.2" customHeight="1" x14ac:dyDescent="0.25">
      <c r="A104" s="191" t="s">
        <v>289</v>
      </c>
      <c r="B104" s="191"/>
      <c r="C104" s="191"/>
      <c r="D104" s="191"/>
      <c r="E104" s="191"/>
      <c r="F104" s="191"/>
      <c r="G104" s="61">
        <v>93</v>
      </c>
      <c r="H104" s="80">
        <v>0</v>
      </c>
      <c r="I104" s="80">
        <v>0</v>
      </c>
      <c r="J104" s="80">
        <v>0</v>
      </c>
      <c r="K104" s="80">
        <v>0</v>
      </c>
    </row>
    <row r="105" spans="1:11" ht="12.75" customHeight="1" x14ac:dyDescent="0.25">
      <c r="A105" s="192" t="s">
        <v>290</v>
      </c>
      <c r="B105" s="192"/>
      <c r="C105" s="192"/>
      <c r="D105" s="192"/>
      <c r="E105" s="192"/>
      <c r="F105" s="192"/>
      <c r="G105" s="61">
        <v>94</v>
      </c>
      <c r="H105" s="80">
        <v>0</v>
      </c>
      <c r="I105" s="80">
        <v>0</v>
      </c>
      <c r="J105" s="80">
        <v>0</v>
      </c>
      <c r="K105" s="80">
        <v>0</v>
      </c>
    </row>
    <row r="106" spans="1:11" ht="26.25" customHeight="1" x14ac:dyDescent="0.25">
      <c r="A106" s="192" t="s">
        <v>291</v>
      </c>
      <c r="B106" s="192"/>
      <c r="C106" s="192"/>
      <c r="D106" s="192"/>
      <c r="E106" s="192"/>
      <c r="F106" s="192"/>
      <c r="G106" s="61">
        <v>95</v>
      </c>
      <c r="H106" s="80">
        <v>0</v>
      </c>
      <c r="I106" s="80">
        <v>0</v>
      </c>
      <c r="J106" s="80">
        <v>0</v>
      </c>
      <c r="K106" s="80">
        <v>0</v>
      </c>
    </row>
    <row r="107" spans="1:11" x14ac:dyDescent="0.25">
      <c r="A107" s="192" t="s">
        <v>292</v>
      </c>
      <c r="B107" s="192"/>
      <c r="C107" s="192"/>
      <c r="D107" s="192"/>
      <c r="E107" s="192"/>
      <c r="F107" s="192"/>
      <c r="G107" s="61">
        <v>96</v>
      </c>
      <c r="H107" s="80">
        <v>0</v>
      </c>
      <c r="I107" s="80">
        <v>0</v>
      </c>
      <c r="J107" s="80">
        <v>0</v>
      </c>
      <c r="K107" s="80">
        <v>0</v>
      </c>
    </row>
    <row r="108" spans="1:11" ht="24.75" customHeight="1" x14ac:dyDescent="0.25">
      <c r="A108" s="192" t="s">
        <v>293</v>
      </c>
      <c r="B108" s="192"/>
      <c r="C108" s="192"/>
      <c r="D108" s="192"/>
      <c r="E108" s="192"/>
      <c r="F108" s="192"/>
      <c r="G108" s="61">
        <v>97</v>
      </c>
      <c r="H108" s="80">
        <v>0</v>
      </c>
      <c r="I108" s="80">
        <v>0</v>
      </c>
      <c r="J108" s="80">
        <v>0</v>
      </c>
      <c r="K108" s="80">
        <v>0</v>
      </c>
    </row>
    <row r="109" spans="1:11" ht="22.95" customHeight="1" x14ac:dyDescent="0.25">
      <c r="A109" s="167" t="s">
        <v>294</v>
      </c>
      <c r="B109" s="167"/>
      <c r="C109" s="167"/>
      <c r="D109" s="167"/>
      <c r="E109" s="167"/>
      <c r="F109" s="167"/>
      <c r="G109" s="63">
        <v>98</v>
      </c>
      <c r="H109" s="81">
        <f>H91+H98-H108-H97</f>
        <v>618</v>
      </c>
      <c r="I109" s="81">
        <f>I91+I98-I108-I97</f>
        <v>-1286</v>
      </c>
      <c r="J109" s="81">
        <f>J91+J98-J108-J97</f>
        <v>0</v>
      </c>
      <c r="K109" s="81">
        <f>K91+K98-K108-K97</f>
        <v>0</v>
      </c>
    </row>
    <row r="110" spans="1:11" ht="28.2" customHeight="1" x14ac:dyDescent="0.25">
      <c r="A110" s="167" t="s">
        <v>295</v>
      </c>
      <c r="B110" s="167"/>
      <c r="C110" s="167"/>
      <c r="D110" s="167"/>
      <c r="E110" s="167"/>
      <c r="F110" s="167"/>
      <c r="G110" s="63">
        <v>99</v>
      </c>
      <c r="H110" s="79">
        <f>H89+H109</f>
        <v>258994</v>
      </c>
      <c r="I110" s="79">
        <f t="shared" ref="I110:K110" si="9">I89+I109</f>
        <v>165382</v>
      </c>
      <c r="J110" s="79">
        <f t="shared" si="9"/>
        <v>2872080</v>
      </c>
      <c r="K110" s="79">
        <f t="shared" si="9"/>
        <v>1829624</v>
      </c>
    </row>
    <row r="111" spans="1:11" x14ac:dyDescent="0.25">
      <c r="A111" s="186" t="s">
        <v>296</v>
      </c>
      <c r="B111" s="186"/>
      <c r="C111" s="186"/>
      <c r="D111" s="186"/>
      <c r="E111" s="186"/>
      <c r="F111" s="186"/>
      <c r="G111" s="187"/>
      <c r="H111" s="187"/>
      <c r="I111" s="187"/>
      <c r="J111" s="188"/>
      <c r="K111" s="188"/>
    </row>
    <row r="112" spans="1:11" ht="26.4" customHeight="1" x14ac:dyDescent="0.25">
      <c r="A112" s="189" t="s">
        <v>297</v>
      </c>
      <c r="B112" s="189"/>
      <c r="C112" s="189"/>
      <c r="D112" s="189"/>
      <c r="E112" s="189"/>
      <c r="F112" s="189"/>
      <c r="G112" s="63">
        <v>100</v>
      </c>
      <c r="H112" s="79">
        <f>H113+H114</f>
        <v>258994</v>
      </c>
      <c r="I112" s="79">
        <f>I113+I114</f>
        <v>165382</v>
      </c>
      <c r="J112" s="79">
        <f>J113+J114</f>
        <v>2872080</v>
      </c>
      <c r="K112" s="79">
        <f>K113+K114</f>
        <v>1829624</v>
      </c>
    </row>
    <row r="113" spans="1:11" ht="12.75" customHeight="1" x14ac:dyDescent="0.25">
      <c r="A113" s="190" t="s">
        <v>298</v>
      </c>
      <c r="B113" s="190"/>
      <c r="C113" s="190"/>
      <c r="D113" s="190"/>
      <c r="E113" s="190"/>
      <c r="F113" s="190"/>
      <c r="G113" s="61">
        <v>101</v>
      </c>
      <c r="H113" s="80">
        <v>258994</v>
      </c>
      <c r="I113" s="80">
        <v>165382</v>
      </c>
      <c r="J113" s="80">
        <v>2872080</v>
      </c>
      <c r="K113" s="80">
        <v>1829624</v>
      </c>
    </row>
    <row r="114" spans="1:11" ht="12.75" customHeight="1" x14ac:dyDescent="0.25">
      <c r="A114" s="190" t="s">
        <v>299</v>
      </c>
      <c r="B114" s="190"/>
      <c r="C114" s="190"/>
      <c r="D114" s="190"/>
      <c r="E114" s="190"/>
      <c r="F114" s="190"/>
      <c r="G114" s="61">
        <v>102</v>
      </c>
      <c r="H114" s="80">
        <v>0</v>
      </c>
      <c r="I114" s="80">
        <v>0</v>
      </c>
      <c r="J114" s="80">
        <v>0</v>
      </c>
      <c r="K114" s="80">
        <v>0</v>
      </c>
    </row>
  </sheetData>
  <mergeCells count="116">
    <mergeCell ref="A3:K3"/>
    <mergeCell ref="A4:K4"/>
    <mergeCell ref="A5:F6"/>
    <mergeCell ref="G5:G6"/>
    <mergeCell ref="H5:I5"/>
    <mergeCell ref="J5:K5"/>
    <mergeCell ref="A1:K1"/>
    <mergeCell ref="A2:K2"/>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97:F97"/>
    <mergeCell ref="A98:F98"/>
    <mergeCell ref="A99:F99"/>
    <mergeCell ref="A100:F100"/>
    <mergeCell ref="A101:F101"/>
    <mergeCell ref="A102:F102"/>
    <mergeCell ref="A91:F91"/>
    <mergeCell ref="A92:F92"/>
    <mergeCell ref="A93:F93"/>
    <mergeCell ref="A94:F94"/>
    <mergeCell ref="A95:F95"/>
    <mergeCell ref="A96:F96"/>
    <mergeCell ref="A109:F109"/>
    <mergeCell ref="A110:F110"/>
    <mergeCell ref="A111:K111"/>
    <mergeCell ref="A112:F112"/>
    <mergeCell ref="A113:F113"/>
    <mergeCell ref="A114:F114"/>
    <mergeCell ref="A103:F103"/>
    <mergeCell ref="A104:F104"/>
    <mergeCell ref="A105:F105"/>
    <mergeCell ref="A106:F106"/>
    <mergeCell ref="A107:F107"/>
    <mergeCell ref="A108:F108"/>
  </mergeCells>
  <dataValidations count="3">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69019C1A-C91C-4A56-BBE0-5A28EC4B886C}">
      <formula1>0</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A1175E13-DB6B-4892-8BF1-478276753762}">
      <formula1>999999999999</formula1>
    </dataValidation>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40111C55-D617-4B24-9AC9-5C2C61E6960B}">
      <formula1>999999999999</formula1>
    </dataValidation>
  </dataValidations>
  <pageMargins left="0.7" right="0.7" top="0.75" bottom="0.75" header="0.3" footer="0.3"/>
  <pageSetup paperSize="9" scale="63" orientation="portrait" r:id="rId1"/>
  <rowBreaks count="1" manualBreakCount="1">
    <brk id="6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B38B2-B927-4E76-A986-7A3740DEE757}">
  <dimension ref="A1:I59"/>
  <sheetViews>
    <sheetView tabSelected="1" view="pageBreakPreview" topLeftCell="A29" zoomScale="60" zoomScaleNormal="100" workbookViewId="0">
      <selection activeCell="O23" sqref="O23"/>
    </sheetView>
  </sheetViews>
  <sheetFormatPr defaultColWidth="9.109375" defaultRowHeight="13.2" x14ac:dyDescent="0.25"/>
  <cols>
    <col min="1" max="1" width="11.33203125" style="82" customWidth="1"/>
    <col min="2" max="7" width="9.109375" style="82"/>
    <col min="8" max="9" width="30.33203125" style="91" customWidth="1"/>
    <col min="10" max="16384" width="9.109375" style="82"/>
  </cols>
  <sheetData>
    <row r="1" spans="1:9" ht="14.4" x14ac:dyDescent="0.3">
      <c r="A1" s="213" t="s">
        <v>300</v>
      </c>
      <c r="B1" s="220"/>
      <c r="C1" s="220"/>
      <c r="D1" s="220"/>
      <c r="E1" s="220"/>
      <c r="F1" s="220"/>
      <c r="G1" s="220"/>
      <c r="H1" s="220"/>
      <c r="I1" s="220"/>
    </row>
    <row r="2" spans="1:9" ht="14.4" x14ac:dyDescent="0.3">
      <c r="A2" s="214" t="s">
        <v>301</v>
      </c>
      <c r="B2" s="177"/>
      <c r="C2" s="177"/>
      <c r="D2" s="177"/>
      <c r="E2" s="177"/>
      <c r="F2" s="177"/>
      <c r="G2" s="177"/>
      <c r="H2" s="177"/>
      <c r="I2" s="177"/>
    </row>
    <row r="3" spans="1:9" ht="14.4" x14ac:dyDescent="0.3">
      <c r="A3" s="221" t="s">
        <v>186</v>
      </c>
      <c r="B3" s="222"/>
      <c r="C3" s="222"/>
      <c r="D3" s="222"/>
      <c r="E3" s="222"/>
      <c r="F3" s="222"/>
      <c r="G3" s="222"/>
      <c r="H3" s="222"/>
      <c r="I3" s="222"/>
    </row>
    <row r="4" spans="1:9" ht="14.4" x14ac:dyDescent="0.25">
      <c r="A4" s="223" t="s">
        <v>302</v>
      </c>
      <c r="B4" s="180"/>
      <c r="C4" s="180"/>
      <c r="D4" s="180"/>
      <c r="E4" s="180"/>
      <c r="F4" s="180"/>
      <c r="G4" s="180"/>
      <c r="H4" s="180"/>
      <c r="I4" s="181"/>
    </row>
    <row r="5" spans="1:9" ht="22.2" x14ac:dyDescent="0.25">
      <c r="A5" s="209" t="s">
        <v>68</v>
      </c>
      <c r="B5" s="183"/>
      <c r="C5" s="183"/>
      <c r="D5" s="183"/>
      <c r="E5" s="183"/>
      <c r="F5" s="183"/>
      <c r="G5" s="72" t="s">
        <v>188</v>
      </c>
      <c r="H5" s="73" t="s">
        <v>189</v>
      </c>
      <c r="I5" s="73" t="s">
        <v>190</v>
      </c>
    </row>
    <row r="6" spans="1:9" ht="14.4" x14ac:dyDescent="0.25">
      <c r="A6" s="224">
        <v>1</v>
      </c>
      <c r="B6" s="183"/>
      <c r="C6" s="183"/>
      <c r="D6" s="183"/>
      <c r="E6" s="183"/>
      <c r="F6" s="183"/>
      <c r="G6" s="83">
        <v>2</v>
      </c>
      <c r="H6" s="73" t="s">
        <v>303</v>
      </c>
      <c r="I6" s="73" t="s">
        <v>304</v>
      </c>
    </row>
    <row r="7" spans="1:9" x14ac:dyDescent="0.25">
      <c r="A7" s="218" t="s">
        <v>305</v>
      </c>
      <c r="B7" s="218"/>
      <c r="C7" s="218"/>
      <c r="D7" s="218"/>
      <c r="E7" s="218"/>
      <c r="F7" s="218"/>
      <c r="G7" s="218"/>
      <c r="H7" s="218"/>
      <c r="I7" s="218"/>
    </row>
    <row r="8" spans="1:9" ht="12.75" customHeight="1" x14ac:dyDescent="0.25">
      <c r="A8" s="168" t="s">
        <v>306</v>
      </c>
      <c r="B8" s="168"/>
      <c r="C8" s="168"/>
      <c r="D8" s="168"/>
      <c r="E8" s="168"/>
      <c r="F8" s="168"/>
      <c r="G8" s="84">
        <v>1</v>
      </c>
      <c r="H8" s="85">
        <v>329975</v>
      </c>
      <c r="I8" s="85">
        <v>3546546</v>
      </c>
    </row>
    <row r="9" spans="1:9" ht="12.75" customHeight="1" x14ac:dyDescent="0.25">
      <c r="A9" s="219" t="s">
        <v>307</v>
      </c>
      <c r="B9" s="219"/>
      <c r="C9" s="219"/>
      <c r="D9" s="219"/>
      <c r="E9" s="219"/>
      <c r="F9" s="219"/>
      <c r="G9" s="86">
        <v>2</v>
      </c>
      <c r="H9" s="87">
        <f>H10+H11+H12+H13+H14+H15+H16+H17</f>
        <v>2861687</v>
      </c>
      <c r="I9" s="87">
        <f>I10+I11+I12+I13+I14+I15+I16+I17</f>
        <v>3754183</v>
      </c>
    </row>
    <row r="10" spans="1:9" ht="12.75" customHeight="1" x14ac:dyDescent="0.25">
      <c r="A10" s="200" t="s">
        <v>308</v>
      </c>
      <c r="B10" s="200"/>
      <c r="C10" s="200"/>
      <c r="D10" s="200"/>
      <c r="E10" s="200"/>
      <c r="F10" s="200"/>
      <c r="G10" s="84">
        <v>3</v>
      </c>
      <c r="H10" s="85">
        <v>5379398</v>
      </c>
      <c r="I10" s="85">
        <v>3934023</v>
      </c>
    </row>
    <row r="11" spans="1:9" ht="22.2" customHeight="1" x14ac:dyDescent="0.25">
      <c r="A11" s="200" t="s">
        <v>309</v>
      </c>
      <c r="B11" s="200"/>
      <c r="C11" s="200"/>
      <c r="D11" s="200"/>
      <c r="E11" s="200"/>
      <c r="F11" s="200"/>
      <c r="G11" s="84">
        <v>4</v>
      </c>
      <c r="H11" s="85">
        <v>-1157344</v>
      </c>
      <c r="I11" s="85">
        <v>-26024</v>
      </c>
    </row>
    <row r="12" spans="1:9" ht="23.4" customHeight="1" x14ac:dyDescent="0.25">
      <c r="A12" s="200" t="s">
        <v>310</v>
      </c>
      <c r="B12" s="200"/>
      <c r="C12" s="200"/>
      <c r="D12" s="200"/>
      <c r="E12" s="200"/>
      <c r="F12" s="200"/>
      <c r="G12" s="84">
        <v>5</v>
      </c>
      <c r="H12" s="85">
        <v>0</v>
      </c>
      <c r="I12" s="85">
        <v>0</v>
      </c>
    </row>
    <row r="13" spans="1:9" ht="12.75" customHeight="1" x14ac:dyDescent="0.25">
      <c r="A13" s="200" t="s">
        <v>311</v>
      </c>
      <c r="B13" s="200"/>
      <c r="C13" s="200"/>
      <c r="D13" s="200"/>
      <c r="E13" s="200"/>
      <c r="F13" s="200"/>
      <c r="G13" s="84">
        <v>6</v>
      </c>
      <c r="H13" s="85">
        <v>-167939</v>
      </c>
      <c r="I13" s="85">
        <v>-15061</v>
      </c>
    </row>
    <row r="14" spans="1:9" ht="12.75" customHeight="1" x14ac:dyDescent="0.25">
      <c r="A14" s="200" t="s">
        <v>312</v>
      </c>
      <c r="B14" s="200"/>
      <c r="C14" s="200"/>
      <c r="D14" s="200"/>
      <c r="E14" s="200"/>
      <c r="F14" s="200"/>
      <c r="G14" s="84">
        <v>7</v>
      </c>
      <c r="H14" s="85">
        <v>87314</v>
      </c>
      <c r="I14" s="85">
        <v>127269</v>
      </c>
    </row>
    <row r="15" spans="1:9" ht="12.75" customHeight="1" x14ac:dyDescent="0.25">
      <c r="A15" s="200" t="s">
        <v>313</v>
      </c>
      <c r="B15" s="200"/>
      <c r="C15" s="200"/>
      <c r="D15" s="200"/>
      <c r="E15" s="200"/>
      <c r="F15" s="200"/>
      <c r="G15" s="84">
        <v>8</v>
      </c>
      <c r="H15" s="85">
        <v>-684522</v>
      </c>
      <c r="I15" s="85">
        <v>-355918</v>
      </c>
    </row>
    <row r="16" spans="1:9" ht="12.75" customHeight="1" x14ac:dyDescent="0.25">
      <c r="A16" s="200" t="s">
        <v>314</v>
      </c>
      <c r="B16" s="200"/>
      <c r="C16" s="200"/>
      <c r="D16" s="200"/>
      <c r="E16" s="200"/>
      <c r="F16" s="200"/>
      <c r="G16" s="84">
        <v>9</v>
      </c>
      <c r="H16" s="85">
        <v>0</v>
      </c>
      <c r="I16" s="85">
        <v>0</v>
      </c>
    </row>
    <row r="17" spans="1:9" ht="25.2" customHeight="1" x14ac:dyDescent="0.25">
      <c r="A17" s="200" t="s">
        <v>315</v>
      </c>
      <c r="B17" s="200"/>
      <c r="C17" s="200"/>
      <c r="D17" s="200"/>
      <c r="E17" s="200"/>
      <c r="F17" s="200"/>
      <c r="G17" s="84">
        <v>10</v>
      </c>
      <c r="H17" s="85">
        <v>-595220</v>
      </c>
      <c r="I17" s="85">
        <v>89894</v>
      </c>
    </row>
    <row r="18" spans="1:9" ht="28.2" customHeight="1" x14ac:dyDescent="0.25">
      <c r="A18" s="217" t="s">
        <v>316</v>
      </c>
      <c r="B18" s="217"/>
      <c r="C18" s="217"/>
      <c r="D18" s="217"/>
      <c r="E18" s="217"/>
      <c r="F18" s="217"/>
      <c r="G18" s="86">
        <v>11</v>
      </c>
      <c r="H18" s="87">
        <f>H8+H9</f>
        <v>3191662</v>
      </c>
      <c r="I18" s="87">
        <f>I8+I9</f>
        <v>7300729</v>
      </c>
    </row>
    <row r="19" spans="1:9" ht="12.75" customHeight="1" x14ac:dyDescent="0.25">
      <c r="A19" s="219" t="s">
        <v>317</v>
      </c>
      <c r="B19" s="219"/>
      <c r="C19" s="219"/>
      <c r="D19" s="219"/>
      <c r="E19" s="219"/>
      <c r="F19" s="219"/>
      <c r="G19" s="86">
        <v>12</v>
      </c>
      <c r="H19" s="87">
        <f>H20+H21+H22+H23</f>
        <v>-5268480</v>
      </c>
      <c r="I19" s="87">
        <f>I20+I21+I22+I23</f>
        <v>6927236</v>
      </c>
    </row>
    <row r="20" spans="1:9" ht="12.75" customHeight="1" x14ac:dyDescent="0.25">
      <c r="A20" s="200" t="s">
        <v>318</v>
      </c>
      <c r="B20" s="200"/>
      <c r="C20" s="200"/>
      <c r="D20" s="200"/>
      <c r="E20" s="200"/>
      <c r="F20" s="200"/>
      <c r="G20" s="84">
        <v>13</v>
      </c>
      <c r="H20" s="85">
        <v>-629890</v>
      </c>
      <c r="I20" s="85">
        <v>-59484</v>
      </c>
    </row>
    <row r="21" spans="1:9" ht="12.75" customHeight="1" x14ac:dyDescent="0.25">
      <c r="A21" s="200" t="s">
        <v>319</v>
      </c>
      <c r="B21" s="200"/>
      <c r="C21" s="200"/>
      <c r="D21" s="200"/>
      <c r="E21" s="200"/>
      <c r="F21" s="200"/>
      <c r="G21" s="84">
        <v>14</v>
      </c>
      <c r="H21" s="85">
        <v>3769335</v>
      </c>
      <c r="I21" s="85">
        <v>5784054</v>
      </c>
    </row>
    <row r="22" spans="1:9" ht="12.75" customHeight="1" x14ac:dyDescent="0.25">
      <c r="A22" s="200" t="s">
        <v>320</v>
      </c>
      <c r="B22" s="200"/>
      <c r="C22" s="200"/>
      <c r="D22" s="200"/>
      <c r="E22" s="200"/>
      <c r="F22" s="200"/>
      <c r="G22" s="84">
        <v>15</v>
      </c>
      <c r="H22" s="85">
        <v>-8522914</v>
      </c>
      <c r="I22" s="85">
        <v>1202666</v>
      </c>
    </row>
    <row r="23" spans="1:9" ht="12.75" customHeight="1" x14ac:dyDescent="0.25">
      <c r="A23" s="200" t="s">
        <v>321</v>
      </c>
      <c r="B23" s="200"/>
      <c r="C23" s="200"/>
      <c r="D23" s="200"/>
      <c r="E23" s="200"/>
      <c r="F23" s="200"/>
      <c r="G23" s="84">
        <v>16</v>
      </c>
      <c r="H23" s="85">
        <v>114989</v>
      </c>
      <c r="I23" s="85">
        <v>0</v>
      </c>
    </row>
    <row r="24" spans="1:9" ht="12.75" customHeight="1" x14ac:dyDescent="0.25">
      <c r="A24" s="217" t="s">
        <v>322</v>
      </c>
      <c r="B24" s="217"/>
      <c r="C24" s="217"/>
      <c r="D24" s="217"/>
      <c r="E24" s="217"/>
      <c r="F24" s="217"/>
      <c r="G24" s="86">
        <v>17</v>
      </c>
      <c r="H24" s="87">
        <f>H18+H19</f>
        <v>-2076818</v>
      </c>
      <c r="I24" s="87">
        <f>I18+I19</f>
        <v>14227965</v>
      </c>
    </row>
    <row r="25" spans="1:9" ht="12.75" customHeight="1" x14ac:dyDescent="0.25">
      <c r="A25" s="168" t="s">
        <v>323</v>
      </c>
      <c r="B25" s="168"/>
      <c r="C25" s="168"/>
      <c r="D25" s="168"/>
      <c r="E25" s="168"/>
      <c r="F25" s="168"/>
      <c r="G25" s="84">
        <v>18</v>
      </c>
      <c r="H25" s="85">
        <v>-87314</v>
      </c>
      <c r="I25" s="85">
        <v>-127269</v>
      </c>
    </row>
    <row r="26" spans="1:9" ht="12.75" customHeight="1" x14ac:dyDescent="0.25">
      <c r="A26" s="168" t="s">
        <v>324</v>
      </c>
      <c r="B26" s="168"/>
      <c r="C26" s="168"/>
      <c r="D26" s="168"/>
      <c r="E26" s="168"/>
      <c r="F26" s="168"/>
      <c r="G26" s="84">
        <v>19</v>
      </c>
      <c r="H26" s="85">
        <v>-946928</v>
      </c>
      <c r="I26" s="85">
        <v>-649150</v>
      </c>
    </row>
    <row r="27" spans="1:9" ht="25.95" customHeight="1" x14ac:dyDescent="0.25">
      <c r="A27" s="215" t="s">
        <v>325</v>
      </c>
      <c r="B27" s="215"/>
      <c r="C27" s="215"/>
      <c r="D27" s="215"/>
      <c r="E27" s="215"/>
      <c r="F27" s="215"/>
      <c r="G27" s="86">
        <v>20</v>
      </c>
      <c r="H27" s="87">
        <f>H24+H25+H26</f>
        <v>-3111060</v>
      </c>
      <c r="I27" s="87">
        <f>I24+I25+I26</f>
        <v>13451546</v>
      </c>
    </row>
    <row r="28" spans="1:9" x14ac:dyDescent="0.25">
      <c r="A28" s="218" t="s">
        <v>326</v>
      </c>
      <c r="B28" s="218"/>
      <c r="C28" s="218"/>
      <c r="D28" s="218"/>
      <c r="E28" s="218"/>
      <c r="F28" s="218"/>
      <c r="G28" s="218"/>
      <c r="H28" s="218"/>
      <c r="I28" s="218"/>
    </row>
    <row r="29" spans="1:9" ht="30.6" customHeight="1" x14ac:dyDescent="0.25">
      <c r="A29" s="168" t="s">
        <v>327</v>
      </c>
      <c r="B29" s="168"/>
      <c r="C29" s="168"/>
      <c r="D29" s="168"/>
      <c r="E29" s="168"/>
      <c r="F29" s="168"/>
      <c r="G29" s="84">
        <v>21</v>
      </c>
      <c r="H29" s="88">
        <v>344503</v>
      </c>
      <c r="I29" s="88">
        <v>28353</v>
      </c>
    </row>
    <row r="30" spans="1:9" ht="12.75" customHeight="1" x14ac:dyDescent="0.25">
      <c r="A30" s="168" t="s">
        <v>328</v>
      </c>
      <c r="B30" s="168"/>
      <c r="C30" s="168"/>
      <c r="D30" s="168"/>
      <c r="E30" s="168"/>
      <c r="F30" s="168"/>
      <c r="G30" s="84">
        <v>22</v>
      </c>
      <c r="H30" s="88">
        <v>0</v>
      </c>
      <c r="I30" s="88">
        <v>0</v>
      </c>
    </row>
    <row r="31" spans="1:9" ht="12.75" customHeight="1" x14ac:dyDescent="0.25">
      <c r="A31" s="168" t="s">
        <v>329</v>
      </c>
      <c r="B31" s="168"/>
      <c r="C31" s="168"/>
      <c r="D31" s="168"/>
      <c r="E31" s="168"/>
      <c r="F31" s="168"/>
      <c r="G31" s="84">
        <v>23</v>
      </c>
      <c r="H31" s="88">
        <v>167540</v>
      </c>
      <c r="I31" s="88">
        <v>14699</v>
      </c>
    </row>
    <row r="32" spans="1:9" ht="12.75" customHeight="1" x14ac:dyDescent="0.25">
      <c r="A32" s="168" t="s">
        <v>330</v>
      </c>
      <c r="B32" s="168"/>
      <c r="C32" s="168"/>
      <c r="D32" s="168"/>
      <c r="E32" s="168"/>
      <c r="F32" s="168"/>
      <c r="G32" s="84">
        <v>24</v>
      </c>
      <c r="H32" s="88">
        <v>399</v>
      </c>
      <c r="I32" s="88">
        <v>362</v>
      </c>
    </row>
    <row r="33" spans="1:9" ht="12.75" customHeight="1" x14ac:dyDescent="0.25">
      <c r="A33" s="168" t="s">
        <v>331</v>
      </c>
      <c r="B33" s="168"/>
      <c r="C33" s="168"/>
      <c r="D33" s="168"/>
      <c r="E33" s="168"/>
      <c r="F33" s="168"/>
      <c r="G33" s="84">
        <v>25</v>
      </c>
      <c r="H33" s="88">
        <v>10000000</v>
      </c>
      <c r="I33" s="88">
        <v>0</v>
      </c>
    </row>
    <row r="34" spans="1:9" ht="12.75" customHeight="1" x14ac:dyDescent="0.25">
      <c r="A34" s="168" t="s">
        <v>332</v>
      </c>
      <c r="B34" s="168"/>
      <c r="C34" s="168"/>
      <c r="D34" s="168"/>
      <c r="E34" s="168"/>
      <c r="F34" s="168"/>
      <c r="G34" s="84">
        <v>26</v>
      </c>
      <c r="H34" s="88">
        <v>0</v>
      </c>
      <c r="I34" s="88">
        <v>0</v>
      </c>
    </row>
    <row r="35" spans="1:9" ht="26.4" customHeight="1" x14ac:dyDescent="0.25">
      <c r="A35" s="217" t="s">
        <v>333</v>
      </c>
      <c r="B35" s="217"/>
      <c r="C35" s="217"/>
      <c r="D35" s="217"/>
      <c r="E35" s="217"/>
      <c r="F35" s="217"/>
      <c r="G35" s="86">
        <v>27</v>
      </c>
      <c r="H35" s="89">
        <f>H29+H30+H31+H32+H33+H34</f>
        <v>10512442</v>
      </c>
      <c r="I35" s="89">
        <f>I29+I30+I31+I32+I33+I34</f>
        <v>43414</v>
      </c>
    </row>
    <row r="36" spans="1:9" ht="22.95" customHeight="1" x14ac:dyDescent="0.25">
      <c r="A36" s="168" t="s">
        <v>334</v>
      </c>
      <c r="B36" s="168"/>
      <c r="C36" s="168"/>
      <c r="D36" s="168"/>
      <c r="E36" s="168"/>
      <c r="F36" s="168"/>
      <c r="G36" s="84">
        <v>28</v>
      </c>
      <c r="H36" s="88">
        <v>-4517413</v>
      </c>
      <c r="I36" s="88">
        <v>-17302131</v>
      </c>
    </row>
    <row r="37" spans="1:9" ht="12.75" customHeight="1" x14ac:dyDescent="0.25">
      <c r="A37" s="168" t="s">
        <v>335</v>
      </c>
      <c r="B37" s="168"/>
      <c r="C37" s="168"/>
      <c r="D37" s="168"/>
      <c r="E37" s="168"/>
      <c r="F37" s="168"/>
      <c r="G37" s="84">
        <v>29</v>
      </c>
      <c r="H37" s="88">
        <v>0</v>
      </c>
      <c r="I37" s="88">
        <v>0</v>
      </c>
    </row>
    <row r="38" spans="1:9" ht="12.75" customHeight="1" x14ac:dyDescent="0.25">
      <c r="A38" s="168" t="s">
        <v>336</v>
      </c>
      <c r="B38" s="168"/>
      <c r="C38" s="168"/>
      <c r="D38" s="168"/>
      <c r="E38" s="168"/>
      <c r="F38" s="168"/>
      <c r="G38" s="84">
        <v>30</v>
      </c>
      <c r="H38" s="88">
        <v>0</v>
      </c>
      <c r="I38" s="88">
        <v>0</v>
      </c>
    </row>
    <row r="39" spans="1:9" ht="12.75" customHeight="1" x14ac:dyDescent="0.25">
      <c r="A39" s="168" t="s">
        <v>337</v>
      </c>
      <c r="B39" s="168"/>
      <c r="C39" s="168"/>
      <c r="D39" s="168"/>
      <c r="E39" s="168"/>
      <c r="F39" s="168"/>
      <c r="G39" s="84">
        <v>31</v>
      </c>
      <c r="H39" s="88">
        <v>0</v>
      </c>
      <c r="I39" s="88">
        <v>0</v>
      </c>
    </row>
    <row r="40" spans="1:9" ht="12.75" customHeight="1" x14ac:dyDescent="0.25">
      <c r="A40" s="168" t="s">
        <v>338</v>
      </c>
      <c r="B40" s="168"/>
      <c r="C40" s="168"/>
      <c r="D40" s="168"/>
      <c r="E40" s="168"/>
      <c r="F40" s="168"/>
      <c r="G40" s="84">
        <v>32</v>
      </c>
      <c r="H40" s="88">
        <v>0</v>
      </c>
      <c r="I40" s="88">
        <v>0</v>
      </c>
    </row>
    <row r="41" spans="1:9" ht="24" customHeight="1" x14ac:dyDescent="0.25">
      <c r="A41" s="217" t="s">
        <v>339</v>
      </c>
      <c r="B41" s="217"/>
      <c r="C41" s="217"/>
      <c r="D41" s="217"/>
      <c r="E41" s="217"/>
      <c r="F41" s="217"/>
      <c r="G41" s="86">
        <v>33</v>
      </c>
      <c r="H41" s="89">
        <f>H36+H37+H38+H39+H40</f>
        <v>-4517413</v>
      </c>
      <c r="I41" s="89">
        <f>I36+I37+I38+I39+I40</f>
        <v>-17302131</v>
      </c>
    </row>
    <row r="42" spans="1:9" ht="29.4" customHeight="1" x14ac:dyDescent="0.25">
      <c r="A42" s="215" t="s">
        <v>340</v>
      </c>
      <c r="B42" s="215"/>
      <c r="C42" s="215"/>
      <c r="D42" s="215"/>
      <c r="E42" s="215"/>
      <c r="F42" s="215"/>
      <c r="G42" s="86">
        <v>34</v>
      </c>
      <c r="H42" s="89">
        <f>H35+H41</f>
        <v>5995029</v>
      </c>
      <c r="I42" s="89">
        <f>I35+I41</f>
        <v>-17258717</v>
      </c>
    </row>
    <row r="43" spans="1:9" x14ac:dyDescent="0.25">
      <c r="A43" s="218" t="s">
        <v>341</v>
      </c>
      <c r="B43" s="218"/>
      <c r="C43" s="218"/>
      <c r="D43" s="218"/>
      <c r="E43" s="218"/>
      <c r="F43" s="218"/>
      <c r="G43" s="218"/>
      <c r="H43" s="218"/>
      <c r="I43" s="218"/>
    </row>
    <row r="44" spans="1:9" ht="12.75" customHeight="1" x14ac:dyDescent="0.25">
      <c r="A44" s="168" t="s">
        <v>342</v>
      </c>
      <c r="B44" s="168"/>
      <c r="C44" s="168"/>
      <c r="D44" s="168"/>
      <c r="E44" s="168"/>
      <c r="F44" s="168"/>
      <c r="G44" s="84">
        <v>35</v>
      </c>
      <c r="H44" s="88">
        <v>0</v>
      </c>
      <c r="I44" s="88">
        <v>0</v>
      </c>
    </row>
    <row r="45" spans="1:9" ht="25.2" customHeight="1" x14ac:dyDescent="0.25">
      <c r="A45" s="168" t="s">
        <v>343</v>
      </c>
      <c r="B45" s="168"/>
      <c r="C45" s="168"/>
      <c r="D45" s="168"/>
      <c r="E45" s="168"/>
      <c r="F45" s="168"/>
      <c r="G45" s="84">
        <v>36</v>
      </c>
      <c r="H45" s="88">
        <v>0</v>
      </c>
      <c r="I45" s="88">
        <v>0</v>
      </c>
    </row>
    <row r="46" spans="1:9" ht="12.75" customHeight="1" x14ac:dyDescent="0.25">
      <c r="A46" s="168" t="s">
        <v>344</v>
      </c>
      <c r="B46" s="168"/>
      <c r="C46" s="168"/>
      <c r="D46" s="168"/>
      <c r="E46" s="168"/>
      <c r="F46" s="168"/>
      <c r="G46" s="84">
        <v>37</v>
      </c>
      <c r="H46" s="88">
        <v>4533876</v>
      </c>
      <c r="I46" s="88">
        <v>26300000</v>
      </c>
    </row>
    <row r="47" spans="1:9" ht="12.75" customHeight="1" x14ac:dyDescent="0.25">
      <c r="A47" s="168" t="s">
        <v>345</v>
      </c>
      <c r="B47" s="168"/>
      <c r="C47" s="168"/>
      <c r="D47" s="168"/>
      <c r="E47" s="168"/>
      <c r="F47" s="168"/>
      <c r="G47" s="84">
        <v>38</v>
      </c>
      <c r="H47" s="88">
        <v>0</v>
      </c>
      <c r="I47" s="88">
        <v>0</v>
      </c>
    </row>
    <row r="48" spans="1:9" ht="22.2" customHeight="1" x14ac:dyDescent="0.25">
      <c r="A48" s="217" t="s">
        <v>346</v>
      </c>
      <c r="B48" s="217"/>
      <c r="C48" s="217"/>
      <c r="D48" s="217"/>
      <c r="E48" s="217"/>
      <c r="F48" s="217"/>
      <c r="G48" s="86">
        <v>39</v>
      </c>
      <c r="H48" s="89">
        <f>H44+H45+H46+H47</f>
        <v>4533876</v>
      </c>
      <c r="I48" s="89">
        <f>I44+I45+I46+I47</f>
        <v>26300000</v>
      </c>
    </row>
    <row r="49" spans="1:9" ht="24.6" customHeight="1" x14ac:dyDescent="0.25">
      <c r="A49" s="168" t="s">
        <v>347</v>
      </c>
      <c r="B49" s="168"/>
      <c r="C49" s="168"/>
      <c r="D49" s="168"/>
      <c r="E49" s="168"/>
      <c r="F49" s="168"/>
      <c r="G49" s="84">
        <v>40</v>
      </c>
      <c r="H49" s="88">
        <v>-7979691</v>
      </c>
      <c r="I49" s="88">
        <v>-30569473</v>
      </c>
    </row>
    <row r="50" spans="1:9" ht="12.75" customHeight="1" x14ac:dyDescent="0.25">
      <c r="A50" s="168" t="s">
        <v>348</v>
      </c>
      <c r="B50" s="168"/>
      <c r="C50" s="168"/>
      <c r="D50" s="168"/>
      <c r="E50" s="168"/>
      <c r="F50" s="168"/>
      <c r="G50" s="84">
        <v>41</v>
      </c>
      <c r="H50" s="88">
        <v>-1544</v>
      </c>
      <c r="I50" s="88">
        <v>0</v>
      </c>
    </row>
    <row r="51" spans="1:9" ht="12.75" customHeight="1" x14ac:dyDescent="0.25">
      <c r="A51" s="168" t="s">
        <v>349</v>
      </c>
      <c r="B51" s="168"/>
      <c r="C51" s="168"/>
      <c r="D51" s="168"/>
      <c r="E51" s="168"/>
      <c r="F51" s="168"/>
      <c r="G51" s="84">
        <v>42</v>
      </c>
      <c r="H51" s="88">
        <v>0</v>
      </c>
      <c r="I51" s="88">
        <v>0</v>
      </c>
    </row>
    <row r="52" spans="1:9" ht="22.95" customHeight="1" x14ac:dyDescent="0.25">
      <c r="A52" s="168" t="s">
        <v>350</v>
      </c>
      <c r="B52" s="168"/>
      <c r="C52" s="168"/>
      <c r="D52" s="168"/>
      <c r="E52" s="168"/>
      <c r="F52" s="168"/>
      <c r="G52" s="84">
        <v>43</v>
      </c>
      <c r="H52" s="88">
        <v>-176494</v>
      </c>
      <c r="I52" s="90">
        <v>-8938</v>
      </c>
    </row>
    <row r="53" spans="1:9" ht="12.75" customHeight="1" x14ac:dyDescent="0.25">
      <c r="A53" s="168" t="s">
        <v>351</v>
      </c>
      <c r="B53" s="168"/>
      <c r="C53" s="168"/>
      <c r="D53" s="168"/>
      <c r="E53" s="168"/>
      <c r="F53" s="168"/>
      <c r="G53" s="84">
        <v>44</v>
      </c>
      <c r="H53" s="88">
        <v>-56605</v>
      </c>
      <c r="I53" s="88">
        <v>-46539</v>
      </c>
    </row>
    <row r="54" spans="1:9" ht="30.6" customHeight="1" x14ac:dyDescent="0.25">
      <c r="A54" s="217" t="s">
        <v>352</v>
      </c>
      <c r="B54" s="217"/>
      <c r="C54" s="217"/>
      <c r="D54" s="217"/>
      <c r="E54" s="217"/>
      <c r="F54" s="217"/>
      <c r="G54" s="86">
        <v>45</v>
      </c>
      <c r="H54" s="89">
        <f>H49+H50+H51+H52+H53</f>
        <v>-8214334</v>
      </c>
      <c r="I54" s="89">
        <f>I49+I50+I51+I52+I53</f>
        <v>-30624950</v>
      </c>
    </row>
    <row r="55" spans="1:9" ht="29.4" customHeight="1" x14ac:dyDescent="0.25">
      <c r="A55" s="215" t="s">
        <v>353</v>
      </c>
      <c r="B55" s="215"/>
      <c r="C55" s="215"/>
      <c r="D55" s="215"/>
      <c r="E55" s="215"/>
      <c r="F55" s="215"/>
      <c r="G55" s="86">
        <v>46</v>
      </c>
      <c r="H55" s="89">
        <f>H48+H54</f>
        <v>-3680458</v>
      </c>
      <c r="I55" s="89">
        <f>I48+I54</f>
        <v>-4324950</v>
      </c>
    </row>
    <row r="56" spans="1:9" x14ac:dyDescent="0.25">
      <c r="A56" s="168" t="s">
        <v>354</v>
      </c>
      <c r="B56" s="168"/>
      <c r="C56" s="168"/>
      <c r="D56" s="168"/>
      <c r="E56" s="168"/>
      <c r="F56" s="168"/>
      <c r="G56" s="84">
        <v>47</v>
      </c>
      <c r="H56" s="88">
        <v>0</v>
      </c>
      <c r="I56" s="88">
        <v>0</v>
      </c>
    </row>
    <row r="57" spans="1:9" ht="26.4" customHeight="1" x14ac:dyDescent="0.25">
      <c r="A57" s="215" t="s">
        <v>355</v>
      </c>
      <c r="B57" s="215"/>
      <c r="C57" s="215"/>
      <c r="D57" s="215"/>
      <c r="E57" s="215"/>
      <c r="F57" s="215"/>
      <c r="G57" s="86">
        <v>48</v>
      </c>
      <c r="H57" s="89">
        <f>H27+H42+H55+H56</f>
        <v>-796489</v>
      </c>
      <c r="I57" s="89">
        <f>I27+I42+I55+I56</f>
        <v>-8132121</v>
      </c>
    </row>
    <row r="58" spans="1:9" x14ac:dyDescent="0.25">
      <c r="A58" s="216" t="s">
        <v>356</v>
      </c>
      <c r="B58" s="216"/>
      <c r="C58" s="216"/>
      <c r="D58" s="216"/>
      <c r="E58" s="216"/>
      <c r="F58" s="216"/>
      <c r="G58" s="84">
        <v>49</v>
      </c>
      <c r="H58" s="88">
        <v>12631735</v>
      </c>
      <c r="I58" s="88">
        <v>8928775</v>
      </c>
    </row>
    <row r="59" spans="1:9" ht="31.2" customHeight="1" x14ac:dyDescent="0.25">
      <c r="A59" s="215" t="s">
        <v>357</v>
      </c>
      <c r="B59" s="215"/>
      <c r="C59" s="215"/>
      <c r="D59" s="215"/>
      <c r="E59" s="215"/>
      <c r="F59" s="215"/>
      <c r="G59" s="86">
        <v>50</v>
      </c>
      <c r="H59" s="89">
        <f>H57+H58</f>
        <v>11835246</v>
      </c>
      <c r="I59" s="89">
        <f>I57+I58</f>
        <v>796654</v>
      </c>
    </row>
  </sheetData>
  <mergeCells count="59">
    <mergeCell ref="A6:F6"/>
    <mergeCell ref="A1:I1"/>
    <mergeCell ref="A2:I2"/>
    <mergeCell ref="A3:I3"/>
    <mergeCell ref="A4:I4"/>
    <mergeCell ref="A5:F5"/>
    <mergeCell ref="A18:F18"/>
    <mergeCell ref="A7:I7"/>
    <mergeCell ref="A8:F8"/>
    <mergeCell ref="A9:F9"/>
    <mergeCell ref="A10:F10"/>
    <mergeCell ref="A11:F11"/>
    <mergeCell ref="A12:F12"/>
    <mergeCell ref="A13:F13"/>
    <mergeCell ref="A14:F14"/>
    <mergeCell ref="A15:F15"/>
    <mergeCell ref="A16:F16"/>
    <mergeCell ref="A17:F17"/>
    <mergeCell ref="A30:F30"/>
    <mergeCell ref="A19:F19"/>
    <mergeCell ref="A20:F20"/>
    <mergeCell ref="A21:F21"/>
    <mergeCell ref="A22:F22"/>
    <mergeCell ref="A23:F23"/>
    <mergeCell ref="A24:F24"/>
    <mergeCell ref="A25:F25"/>
    <mergeCell ref="A26:F26"/>
    <mergeCell ref="A27:F27"/>
    <mergeCell ref="A28:I28"/>
    <mergeCell ref="A29:F29"/>
    <mergeCell ref="A42:F42"/>
    <mergeCell ref="A31:F31"/>
    <mergeCell ref="A32:F32"/>
    <mergeCell ref="A33:F33"/>
    <mergeCell ref="A34:F34"/>
    <mergeCell ref="A35:F35"/>
    <mergeCell ref="A36:F36"/>
    <mergeCell ref="A37:F37"/>
    <mergeCell ref="A38:F38"/>
    <mergeCell ref="A39:F39"/>
    <mergeCell ref="A40:F40"/>
    <mergeCell ref="A41:F41"/>
    <mergeCell ref="A54:F54"/>
    <mergeCell ref="A43:I43"/>
    <mergeCell ref="A44:F44"/>
    <mergeCell ref="A45:F45"/>
    <mergeCell ref="A46:F46"/>
    <mergeCell ref="A47:F47"/>
    <mergeCell ref="A48:F48"/>
    <mergeCell ref="A49:F49"/>
    <mergeCell ref="A50:F50"/>
    <mergeCell ref="A51:F51"/>
    <mergeCell ref="A52:F52"/>
    <mergeCell ref="A53:F53"/>
    <mergeCell ref="A55:F55"/>
    <mergeCell ref="A56:F56"/>
    <mergeCell ref="A57:F57"/>
    <mergeCell ref="A58:F58"/>
    <mergeCell ref="A59:F59"/>
  </mergeCells>
  <dataValidations count="2">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A264302F-3672-424E-B838-5F598F2DD4F7}">
      <formula1>9999999998</formula1>
    </dataValidation>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4654FEF2-189C-4657-8874-F4244E27DF47}">
      <formula1>0</formula1>
    </dataValidation>
  </dataValidations>
  <pageMargins left="0.7" right="0.7" top="0.75" bottom="0.75" header="0.3" footer="0.3"/>
  <pageSetup paperSize="9" scale="6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1FD8F-591F-447B-BC2A-AEB6CC88CF7C}">
  <dimension ref="A1:Z63"/>
  <sheetViews>
    <sheetView tabSelected="1" view="pageBreakPreview" zoomScale="60" zoomScaleNormal="100" workbookViewId="0">
      <selection activeCell="O23" sqref="O23"/>
    </sheetView>
  </sheetViews>
  <sheetFormatPr defaultRowHeight="13.2" x14ac:dyDescent="0.25"/>
  <cols>
    <col min="1" max="4" width="8.88671875" style="71"/>
    <col min="5" max="5" width="10.109375" style="71" bestFit="1" customWidth="1"/>
    <col min="6" max="6" width="8.88671875" style="71"/>
    <col min="7" max="7" width="12.44140625" style="71" customWidth="1"/>
    <col min="8" max="26" width="13.44140625" style="70" customWidth="1"/>
    <col min="27" max="27" width="13.44140625" style="71" customWidth="1"/>
    <col min="28" max="262" width="8.88671875" style="71"/>
    <col min="263" max="263" width="10.109375" style="71" bestFit="1" customWidth="1"/>
    <col min="264" max="267" width="8.88671875" style="71"/>
    <col min="268" max="269" width="9.88671875" style="71" bestFit="1" customWidth="1"/>
    <col min="270" max="518" width="8.88671875" style="71"/>
    <col min="519" max="519" width="10.109375" style="71" bestFit="1" customWidth="1"/>
    <col min="520" max="523" width="8.88671875" style="71"/>
    <col min="524" max="525" width="9.88671875" style="71" bestFit="1" customWidth="1"/>
    <col min="526" max="774" width="8.88671875" style="71"/>
    <col min="775" max="775" width="10.109375" style="71" bestFit="1" customWidth="1"/>
    <col min="776" max="779" width="8.88671875" style="71"/>
    <col min="780" max="781" width="9.88671875" style="71" bestFit="1" customWidth="1"/>
    <col min="782" max="1030" width="8.88671875" style="71"/>
    <col min="1031" max="1031" width="10.109375" style="71" bestFit="1" customWidth="1"/>
    <col min="1032" max="1035" width="8.88671875" style="71"/>
    <col min="1036" max="1037" width="9.88671875" style="71" bestFit="1" customWidth="1"/>
    <col min="1038" max="1286" width="8.88671875" style="71"/>
    <col min="1287" max="1287" width="10.109375" style="71" bestFit="1" customWidth="1"/>
    <col min="1288" max="1291" width="8.88671875" style="71"/>
    <col min="1292" max="1293" width="9.88671875" style="71" bestFit="1" customWidth="1"/>
    <col min="1294" max="1542" width="8.88671875" style="71"/>
    <col min="1543" max="1543" width="10.109375" style="71" bestFit="1" customWidth="1"/>
    <col min="1544" max="1547" width="8.88671875" style="71"/>
    <col min="1548" max="1549" width="9.88671875" style="71" bestFit="1" customWidth="1"/>
    <col min="1550" max="1798" width="8.88671875" style="71"/>
    <col min="1799" max="1799" width="10.109375" style="71" bestFit="1" customWidth="1"/>
    <col min="1800" max="1803" width="8.88671875" style="71"/>
    <col min="1804" max="1805" width="9.88671875" style="71" bestFit="1" customWidth="1"/>
    <col min="1806" max="2054" width="8.88671875" style="71"/>
    <col min="2055" max="2055" width="10.109375" style="71" bestFit="1" customWidth="1"/>
    <col min="2056" max="2059" width="8.88671875" style="71"/>
    <col min="2060" max="2061" width="9.88671875" style="71" bestFit="1" customWidth="1"/>
    <col min="2062" max="2310" width="8.88671875" style="71"/>
    <col min="2311" max="2311" width="10.109375" style="71" bestFit="1" customWidth="1"/>
    <col min="2312" max="2315" width="8.88671875" style="71"/>
    <col min="2316" max="2317" width="9.88671875" style="71" bestFit="1" customWidth="1"/>
    <col min="2318" max="2566" width="8.88671875" style="71"/>
    <col min="2567" max="2567" width="10.109375" style="71" bestFit="1" customWidth="1"/>
    <col min="2568" max="2571" width="8.88671875" style="71"/>
    <col min="2572" max="2573" width="9.88671875" style="71" bestFit="1" customWidth="1"/>
    <col min="2574" max="2822" width="8.88671875" style="71"/>
    <col min="2823" max="2823" width="10.109375" style="71" bestFit="1" customWidth="1"/>
    <col min="2824" max="2827" width="8.88671875" style="71"/>
    <col min="2828" max="2829" width="9.88671875" style="71" bestFit="1" customWidth="1"/>
    <col min="2830" max="3078" width="8.88671875" style="71"/>
    <col min="3079" max="3079" width="10.109375" style="71" bestFit="1" customWidth="1"/>
    <col min="3080" max="3083" width="8.88671875" style="71"/>
    <col min="3084" max="3085" width="9.88671875" style="71" bestFit="1" customWidth="1"/>
    <col min="3086" max="3334" width="8.88671875" style="71"/>
    <col min="3335" max="3335" width="10.109375" style="71" bestFit="1" customWidth="1"/>
    <col min="3336" max="3339" width="8.88671875" style="71"/>
    <col min="3340" max="3341" width="9.88671875" style="71" bestFit="1" customWidth="1"/>
    <col min="3342" max="3590" width="8.88671875" style="71"/>
    <col min="3591" max="3591" width="10.109375" style="71" bestFit="1" customWidth="1"/>
    <col min="3592" max="3595" width="8.88671875" style="71"/>
    <col min="3596" max="3597" width="9.88671875" style="71" bestFit="1" customWidth="1"/>
    <col min="3598" max="3846" width="8.88671875" style="71"/>
    <col min="3847" max="3847" width="10.109375" style="71" bestFit="1" customWidth="1"/>
    <col min="3848" max="3851" width="8.88671875" style="71"/>
    <col min="3852" max="3853" width="9.88671875" style="71" bestFit="1" customWidth="1"/>
    <col min="3854" max="4102" width="8.88671875" style="71"/>
    <col min="4103" max="4103" width="10.109375" style="71" bestFit="1" customWidth="1"/>
    <col min="4104" max="4107" width="8.88671875" style="71"/>
    <col min="4108" max="4109" width="9.88671875" style="71" bestFit="1" customWidth="1"/>
    <col min="4110" max="4358" width="8.88671875" style="71"/>
    <col min="4359" max="4359" width="10.109375" style="71" bestFit="1" customWidth="1"/>
    <col min="4360" max="4363" width="8.88671875" style="71"/>
    <col min="4364" max="4365" width="9.88671875" style="71" bestFit="1" customWidth="1"/>
    <col min="4366" max="4614" width="8.88671875" style="71"/>
    <col min="4615" max="4615" width="10.109375" style="71" bestFit="1" customWidth="1"/>
    <col min="4616" max="4619" width="8.88671875" style="71"/>
    <col min="4620" max="4621" width="9.88671875" style="71" bestFit="1" customWidth="1"/>
    <col min="4622" max="4870" width="8.88671875" style="71"/>
    <col min="4871" max="4871" width="10.109375" style="71" bestFit="1" customWidth="1"/>
    <col min="4872" max="4875" width="8.88671875" style="71"/>
    <col min="4876" max="4877" width="9.88671875" style="71" bestFit="1" customWidth="1"/>
    <col min="4878" max="5126" width="8.88671875" style="71"/>
    <col min="5127" max="5127" width="10.109375" style="71" bestFit="1" customWidth="1"/>
    <col min="5128" max="5131" width="8.88671875" style="71"/>
    <col min="5132" max="5133" width="9.88671875" style="71" bestFit="1" customWidth="1"/>
    <col min="5134" max="5382" width="8.88671875" style="71"/>
    <col min="5383" max="5383" width="10.109375" style="71" bestFit="1" customWidth="1"/>
    <col min="5384" max="5387" width="8.88671875" style="71"/>
    <col min="5388" max="5389" width="9.88671875" style="71" bestFit="1" customWidth="1"/>
    <col min="5390" max="5638" width="8.88671875" style="71"/>
    <col min="5639" max="5639" width="10.109375" style="71" bestFit="1" customWidth="1"/>
    <col min="5640" max="5643" width="8.88671875" style="71"/>
    <col min="5644" max="5645" width="9.88671875" style="71" bestFit="1" customWidth="1"/>
    <col min="5646" max="5894" width="8.88671875" style="71"/>
    <col min="5895" max="5895" width="10.109375" style="71" bestFit="1" customWidth="1"/>
    <col min="5896" max="5899" width="8.88671875" style="71"/>
    <col min="5900" max="5901" width="9.88671875" style="71" bestFit="1" customWidth="1"/>
    <col min="5902" max="6150" width="8.88671875" style="71"/>
    <col min="6151" max="6151" width="10.109375" style="71" bestFit="1" customWidth="1"/>
    <col min="6152" max="6155" width="8.88671875" style="71"/>
    <col min="6156" max="6157" width="9.88671875" style="71" bestFit="1" customWidth="1"/>
    <col min="6158" max="6406" width="8.88671875" style="71"/>
    <col min="6407" max="6407" width="10.109375" style="71" bestFit="1" customWidth="1"/>
    <col min="6408" max="6411" width="8.88671875" style="71"/>
    <col min="6412" max="6413" width="9.88671875" style="71" bestFit="1" customWidth="1"/>
    <col min="6414" max="6662" width="8.88671875" style="71"/>
    <col min="6663" max="6663" width="10.109375" style="71" bestFit="1" customWidth="1"/>
    <col min="6664" max="6667" width="8.88671875" style="71"/>
    <col min="6668" max="6669" width="9.88671875" style="71" bestFit="1" customWidth="1"/>
    <col min="6670" max="6918" width="8.88671875" style="71"/>
    <col min="6919" max="6919" width="10.109375" style="71" bestFit="1" customWidth="1"/>
    <col min="6920" max="6923" width="8.88671875" style="71"/>
    <col min="6924" max="6925" width="9.88671875" style="71" bestFit="1" customWidth="1"/>
    <col min="6926" max="7174" width="8.88671875" style="71"/>
    <col min="7175" max="7175" width="10.109375" style="71" bestFit="1" customWidth="1"/>
    <col min="7176" max="7179" width="8.88671875" style="71"/>
    <col min="7180" max="7181" width="9.88671875" style="71" bestFit="1" customWidth="1"/>
    <col min="7182" max="7430" width="8.88671875" style="71"/>
    <col min="7431" max="7431" width="10.109375" style="71" bestFit="1" customWidth="1"/>
    <col min="7432" max="7435" width="8.88671875" style="71"/>
    <col min="7436" max="7437" width="9.88671875" style="71" bestFit="1" customWidth="1"/>
    <col min="7438" max="7686" width="8.88671875" style="71"/>
    <col min="7687" max="7687" width="10.109375" style="71" bestFit="1" customWidth="1"/>
    <col min="7688" max="7691" width="8.88671875" style="71"/>
    <col min="7692" max="7693" width="9.88671875" style="71" bestFit="1" customWidth="1"/>
    <col min="7694" max="7942" width="8.88671875" style="71"/>
    <col min="7943" max="7943" width="10.109375" style="71" bestFit="1" customWidth="1"/>
    <col min="7944" max="7947" width="8.88671875" style="71"/>
    <col min="7948" max="7949" width="9.88671875" style="71" bestFit="1" customWidth="1"/>
    <col min="7950" max="8198" width="8.88671875" style="71"/>
    <col min="8199" max="8199" width="10.109375" style="71" bestFit="1" customWidth="1"/>
    <col min="8200" max="8203" width="8.88671875" style="71"/>
    <col min="8204" max="8205" width="9.88671875" style="71" bestFit="1" customWidth="1"/>
    <col min="8206" max="8454" width="8.88671875" style="71"/>
    <col min="8455" max="8455" width="10.109375" style="71" bestFit="1" customWidth="1"/>
    <col min="8456" max="8459" width="8.88671875" style="71"/>
    <col min="8460" max="8461" width="9.88671875" style="71" bestFit="1" customWidth="1"/>
    <col min="8462" max="8710" width="8.88671875" style="71"/>
    <col min="8711" max="8711" width="10.109375" style="71" bestFit="1" customWidth="1"/>
    <col min="8712" max="8715" width="8.88671875" style="71"/>
    <col min="8716" max="8717" width="9.88671875" style="71" bestFit="1" customWidth="1"/>
    <col min="8718" max="8966" width="8.88671875" style="71"/>
    <col min="8967" max="8967" width="10.109375" style="71" bestFit="1" customWidth="1"/>
    <col min="8968" max="8971" width="8.88671875" style="71"/>
    <col min="8972" max="8973" width="9.88671875" style="71" bestFit="1" customWidth="1"/>
    <col min="8974" max="9222" width="8.88671875" style="71"/>
    <col min="9223" max="9223" width="10.109375" style="71" bestFit="1" customWidth="1"/>
    <col min="9224" max="9227" width="8.88671875" style="71"/>
    <col min="9228" max="9229" width="9.88671875" style="71" bestFit="1" customWidth="1"/>
    <col min="9230" max="9478" width="8.88671875" style="71"/>
    <col min="9479" max="9479" width="10.109375" style="71" bestFit="1" customWidth="1"/>
    <col min="9480" max="9483" width="8.88671875" style="71"/>
    <col min="9484" max="9485" width="9.88671875" style="71" bestFit="1" customWidth="1"/>
    <col min="9486" max="9734" width="8.88671875" style="71"/>
    <col min="9735" max="9735" width="10.109375" style="71" bestFit="1" customWidth="1"/>
    <col min="9736" max="9739" width="8.88671875" style="71"/>
    <col min="9740" max="9741" width="9.88671875" style="71" bestFit="1" customWidth="1"/>
    <col min="9742" max="9990" width="8.88671875" style="71"/>
    <col min="9991" max="9991" width="10.109375" style="71" bestFit="1" customWidth="1"/>
    <col min="9992" max="9995" width="8.88671875" style="71"/>
    <col min="9996" max="9997" width="9.88671875" style="71" bestFit="1" customWidth="1"/>
    <col min="9998" max="10246" width="8.88671875" style="71"/>
    <col min="10247" max="10247" width="10.109375" style="71" bestFit="1" customWidth="1"/>
    <col min="10248" max="10251" width="8.88671875" style="71"/>
    <col min="10252" max="10253" width="9.88671875" style="71" bestFit="1" customWidth="1"/>
    <col min="10254" max="10502" width="8.88671875" style="71"/>
    <col min="10503" max="10503" width="10.109375" style="71" bestFit="1" customWidth="1"/>
    <col min="10504" max="10507" width="8.88671875" style="71"/>
    <col min="10508" max="10509" width="9.88671875" style="71" bestFit="1" customWidth="1"/>
    <col min="10510" max="10758" width="8.88671875" style="71"/>
    <col min="10759" max="10759" width="10.109375" style="71" bestFit="1" customWidth="1"/>
    <col min="10760" max="10763" width="8.88671875" style="71"/>
    <col min="10764" max="10765" width="9.88671875" style="71" bestFit="1" customWidth="1"/>
    <col min="10766" max="11014" width="8.88671875" style="71"/>
    <col min="11015" max="11015" width="10.109375" style="71" bestFit="1" customWidth="1"/>
    <col min="11016" max="11019" width="8.88671875" style="71"/>
    <col min="11020" max="11021" width="9.88671875" style="71" bestFit="1" customWidth="1"/>
    <col min="11022" max="11270" width="8.88671875" style="71"/>
    <col min="11271" max="11271" width="10.109375" style="71" bestFit="1" customWidth="1"/>
    <col min="11272" max="11275" width="8.88671875" style="71"/>
    <col min="11276" max="11277" width="9.88671875" style="71" bestFit="1" customWidth="1"/>
    <col min="11278" max="11526" width="8.88671875" style="71"/>
    <col min="11527" max="11527" width="10.109375" style="71" bestFit="1" customWidth="1"/>
    <col min="11528" max="11531" width="8.88671875" style="71"/>
    <col min="11532" max="11533" width="9.88671875" style="71" bestFit="1" customWidth="1"/>
    <col min="11534" max="11782" width="8.88671875" style="71"/>
    <col min="11783" max="11783" width="10.109375" style="71" bestFit="1" customWidth="1"/>
    <col min="11784" max="11787" width="8.88671875" style="71"/>
    <col min="11788" max="11789" width="9.88671875" style="71" bestFit="1" customWidth="1"/>
    <col min="11790" max="12038" width="8.88671875" style="71"/>
    <col min="12039" max="12039" width="10.109375" style="71" bestFit="1" customWidth="1"/>
    <col min="12040" max="12043" width="8.88671875" style="71"/>
    <col min="12044" max="12045" width="9.88671875" style="71" bestFit="1" customWidth="1"/>
    <col min="12046" max="12294" width="8.88671875" style="71"/>
    <col min="12295" max="12295" width="10.109375" style="71" bestFit="1" customWidth="1"/>
    <col min="12296" max="12299" width="8.88671875" style="71"/>
    <col min="12300" max="12301" width="9.88671875" style="71" bestFit="1" customWidth="1"/>
    <col min="12302" max="12550" width="8.88671875" style="71"/>
    <col min="12551" max="12551" width="10.109375" style="71" bestFit="1" customWidth="1"/>
    <col min="12552" max="12555" width="8.88671875" style="71"/>
    <col min="12556" max="12557" width="9.88671875" style="71" bestFit="1" customWidth="1"/>
    <col min="12558" max="12806" width="8.88671875" style="71"/>
    <col min="12807" max="12807" width="10.109375" style="71" bestFit="1" customWidth="1"/>
    <col min="12808" max="12811" width="8.88671875" style="71"/>
    <col min="12812" max="12813" width="9.88671875" style="71" bestFit="1" customWidth="1"/>
    <col min="12814" max="13062" width="8.88671875" style="71"/>
    <col min="13063" max="13063" width="10.109375" style="71" bestFit="1" customWidth="1"/>
    <col min="13064" max="13067" width="8.88671875" style="71"/>
    <col min="13068" max="13069" width="9.88671875" style="71" bestFit="1" customWidth="1"/>
    <col min="13070" max="13318" width="8.88671875" style="71"/>
    <col min="13319" max="13319" width="10.109375" style="71" bestFit="1" customWidth="1"/>
    <col min="13320" max="13323" width="8.88671875" style="71"/>
    <col min="13324" max="13325" width="9.88671875" style="71" bestFit="1" customWidth="1"/>
    <col min="13326" max="13574" width="8.88671875" style="71"/>
    <col min="13575" max="13575" width="10.109375" style="71" bestFit="1" customWidth="1"/>
    <col min="13576" max="13579" width="8.88671875" style="71"/>
    <col min="13580" max="13581" width="9.88671875" style="71" bestFit="1" customWidth="1"/>
    <col min="13582" max="13830" width="8.88671875" style="71"/>
    <col min="13831" max="13831" width="10.109375" style="71" bestFit="1" customWidth="1"/>
    <col min="13832" max="13835" width="8.88671875" style="71"/>
    <col min="13836" max="13837" width="9.88671875" style="71" bestFit="1" customWidth="1"/>
    <col min="13838" max="14086" width="8.88671875" style="71"/>
    <col min="14087" max="14087" width="10.109375" style="71" bestFit="1" customWidth="1"/>
    <col min="14088" max="14091" width="8.88671875" style="71"/>
    <col min="14092" max="14093" width="9.88671875" style="71" bestFit="1" customWidth="1"/>
    <col min="14094" max="14342" width="8.88671875" style="71"/>
    <col min="14343" max="14343" width="10.109375" style="71" bestFit="1" customWidth="1"/>
    <col min="14344" max="14347" width="8.88671875" style="71"/>
    <col min="14348" max="14349" width="9.88671875" style="71" bestFit="1" customWidth="1"/>
    <col min="14350" max="14598" width="8.88671875" style="71"/>
    <col min="14599" max="14599" width="10.109375" style="71" bestFit="1" customWidth="1"/>
    <col min="14600" max="14603" width="8.88671875" style="71"/>
    <col min="14604" max="14605" width="9.88671875" style="71" bestFit="1" customWidth="1"/>
    <col min="14606" max="14854" width="8.88671875" style="71"/>
    <col min="14855" max="14855" width="10.109375" style="71" bestFit="1" customWidth="1"/>
    <col min="14856" max="14859" width="8.88671875" style="71"/>
    <col min="14860" max="14861" width="9.88671875" style="71" bestFit="1" customWidth="1"/>
    <col min="14862" max="15110" width="8.88671875" style="71"/>
    <col min="15111" max="15111" width="10.109375" style="71" bestFit="1" customWidth="1"/>
    <col min="15112" max="15115" width="8.88671875" style="71"/>
    <col min="15116" max="15117" width="9.88671875" style="71" bestFit="1" customWidth="1"/>
    <col min="15118" max="15366" width="8.88671875" style="71"/>
    <col min="15367" max="15367" width="10.109375" style="71" bestFit="1" customWidth="1"/>
    <col min="15368" max="15371" width="8.88671875" style="71"/>
    <col min="15372" max="15373" width="9.88671875" style="71" bestFit="1" customWidth="1"/>
    <col min="15374" max="15622" width="8.88671875" style="71"/>
    <col min="15623" max="15623" width="10.109375" style="71" bestFit="1" customWidth="1"/>
    <col min="15624" max="15627" width="8.88671875" style="71"/>
    <col min="15628" max="15629" width="9.88671875" style="71" bestFit="1" customWidth="1"/>
    <col min="15630" max="15878" width="8.88671875" style="71"/>
    <col min="15879" max="15879" width="10.109375" style="71" bestFit="1" customWidth="1"/>
    <col min="15880" max="15883" width="8.88671875" style="71"/>
    <col min="15884" max="15885" width="9.88671875" style="71" bestFit="1" customWidth="1"/>
    <col min="15886" max="16134" width="8.88671875" style="71"/>
    <col min="16135" max="16135" width="10.109375" style="71" bestFit="1" customWidth="1"/>
    <col min="16136" max="16139" width="8.88671875" style="71"/>
    <col min="16140" max="16141" width="9.88671875" style="71" bestFit="1" customWidth="1"/>
    <col min="16142" max="16384" width="8.88671875" style="71"/>
  </cols>
  <sheetData>
    <row r="1" spans="1:26" x14ac:dyDescent="0.25">
      <c r="A1" s="236" t="s">
        <v>358</v>
      </c>
      <c r="B1" s="237"/>
      <c r="C1" s="237"/>
      <c r="D1" s="237"/>
      <c r="E1" s="237"/>
      <c r="F1" s="237"/>
      <c r="G1" s="237"/>
      <c r="H1" s="237"/>
      <c r="I1" s="237"/>
      <c r="J1" s="237"/>
      <c r="K1" s="93"/>
    </row>
    <row r="2" spans="1:26" ht="15.6" x14ac:dyDescent="0.25">
      <c r="A2" s="92"/>
      <c r="B2" s="69"/>
      <c r="C2" s="238" t="s">
        <v>359</v>
      </c>
      <c r="D2" s="238"/>
      <c r="E2" s="95">
        <v>46023</v>
      </c>
      <c r="F2" s="94" t="s">
        <v>3</v>
      </c>
      <c r="G2" s="95">
        <v>46203</v>
      </c>
      <c r="H2" s="96"/>
      <c r="I2" s="96"/>
      <c r="J2" s="96"/>
      <c r="K2" s="93"/>
      <c r="Y2" s="70" t="s">
        <v>186</v>
      </c>
    </row>
    <row r="3" spans="1:26" ht="13.5" customHeight="1" x14ac:dyDescent="0.25">
      <c r="A3" s="239" t="s">
        <v>360</v>
      </c>
      <c r="B3" s="240"/>
      <c r="C3" s="240"/>
      <c r="D3" s="240"/>
      <c r="E3" s="240"/>
      <c r="F3" s="240"/>
      <c r="G3" s="239" t="s">
        <v>361</v>
      </c>
      <c r="H3" s="232" t="s">
        <v>362</v>
      </c>
      <c r="I3" s="232"/>
      <c r="J3" s="232"/>
      <c r="K3" s="232"/>
      <c r="L3" s="232"/>
      <c r="M3" s="232"/>
      <c r="N3" s="232"/>
      <c r="O3" s="232"/>
      <c r="P3" s="232"/>
      <c r="Q3" s="232"/>
      <c r="R3" s="232"/>
      <c r="S3" s="232"/>
      <c r="T3" s="232"/>
      <c r="U3" s="232"/>
      <c r="V3" s="232"/>
      <c r="W3" s="232"/>
      <c r="X3" s="232"/>
      <c r="Y3" s="232" t="s">
        <v>363</v>
      </c>
      <c r="Z3" s="232" t="s">
        <v>364</v>
      </c>
    </row>
    <row r="4" spans="1:26" ht="71.400000000000006" x14ac:dyDescent="0.25">
      <c r="A4" s="240"/>
      <c r="B4" s="240"/>
      <c r="C4" s="240"/>
      <c r="D4" s="240"/>
      <c r="E4" s="240"/>
      <c r="F4" s="240"/>
      <c r="G4" s="230"/>
      <c r="H4" s="97" t="s">
        <v>365</v>
      </c>
      <c r="I4" s="97" t="s">
        <v>366</v>
      </c>
      <c r="J4" s="97" t="s">
        <v>367</v>
      </c>
      <c r="K4" s="97" t="s">
        <v>368</v>
      </c>
      <c r="L4" s="97" t="s">
        <v>369</v>
      </c>
      <c r="M4" s="97" t="s">
        <v>370</v>
      </c>
      <c r="N4" s="97" t="s">
        <v>371</v>
      </c>
      <c r="O4" s="97" t="s">
        <v>372</v>
      </c>
      <c r="P4" s="98" t="s">
        <v>373</v>
      </c>
      <c r="Q4" s="97" t="s">
        <v>374</v>
      </c>
      <c r="R4" s="97" t="s">
        <v>375</v>
      </c>
      <c r="S4" s="98" t="s">
        <v>376</v>
      </c>
      <c r="T4" s="98" t="s">
        <v>377</v>
      </c>
      <c r="U4" s="98" t="s">
        <v>378</v>
      </c>
      <c r="V4" s="97" t="s">
        <v>379</v>
      </c>
      <c r="W4" s="97" t="s">
        <v>380</v>
      </c>
      <c r="X4" s="97" t="s">
        <v>381</v>
      </c>
      <c r="Y4" s="233"/>
      <c r="Z4" s="233"/>
    </row>
    <row r="5" spans="1:26" ht="20.399999999999999" x14ac:dyDescent="0.25">
      <c r="A5" s="234">
        <v>1</v>
      </c>
      <c r="B5" s="234"/>
      <c r="C5" s="234"/>
      <c r="D5" s="234"/>
      <c r="E5" s="234"/>
      <c r="F5" s="234"/>
      <c r="G5" s="99">
        <v>2</v>
      </c>
      <c r="H5" s="97" t="s">
        <v>303</v>
      </c>
      <c r="I5" s="100" t="s">
        <v>304</v>
      </c>
      <c r="J5" s="97" t="s">
        <v>382</v>
      </c>
      <c r="K5" s="100" t="s">
        <v>383</v>
      </c>
      <c r="L5" s="97" t="s">
        <v>384</v>
      </c>
      <c r="M5" s="100" t="s">
        <v>385</v>
      </c>
      <c r="N5" s="97" t="s">
        <v>386</v>
      </c>
      <c r="O5" s="100" t="s">
        <v>387</v>
      </c>
      <c r="P5" s="97" t="s">
        <v>388</v>
      </c>
      <c r="Q5" s="100" t="s">
        <v>389</v>
      </c>
      <c r="R5" s="97" t="s">
        <v>390</v>
      </c>
      <c r="S5" s="97" t="s">
        <v>391</v>
      </c>
      <c r="T5" s="97" t="s">
        <v>392</v>
      </c>
      <c r="U5" s="97">
        <v>16</v>
      </c>
      <c r="V5" s="97">
        <v>17</v>
      </c>
      <c r="W5" s="97">
        <v>18</v>
      </c>
      <c r="X5" s="97" t="s">
        <v>393</v>
      </c>
      <c r="Y5" s="97">
        <v>20</v>
      </c>
      <c r="Z5" s="100" t="s">
        <v>394</v>
      </c>
    </row>
    <row r="6" spans="1:26" x14ac:dyDescent="0.25">
      <c r="A6" s="227" t="s">
        <v>395</v>
      </c>
      <c r="B6" s="227"/>
      <c r="C6" s="227"/>
      <c r="D6" s="227"/>
      <c r="E6" s="227"/>
      <c r="F6" s="227"/>
      <c r="G6" s="227"/>
      <c r="H6" s="227"/>
      <c r="I6" s="227"/>
      <c r="J6" s="227"/>
      <c r="K6" s="227"/>
      <c r="L6" s="227"/>
      <c r="M6" s="227"/>
      <c r="N6" s="235"/>
      <c r="O6" s="235"/>
      <c r="P6" s="235"/>
      <c r="Q6" s="235"/>
      <c r="R6" s="235"/>
      <c r="S6" s="235"/>
      <c r="T6" s="235"/>
      <c r="U6" s="235"/>
      <c r="V6" s="235"/>
      <c r="W6" s="235"/>
      <c r="X6" s="235"/>
      <c r="Y6" s="235"/>
      <c r="Z6" s="228"/>
    </row>
    <row r="7" spans="1:26" x14ac:dyDescent="0.25">
      <c r="A7" s="231" t="s">
        <v>396</v>
      </c>
      <c r="B7" s="231"/>
      <c r="C7" s="231"/>
      <c r="D7" s="231"/>
      <c r="E7" s="231"/>
      <c r="F7" s="231"/>
      <c r="G7" s="101">
        <v>1</v>
      </c>
      <c r="H7" s="102">
        <v>79560470</v>
      </c>
      <c r="I7" s="102">
        <v>-2060238</v>
      </c>
      <c r="J7" s="102">
        <v>4299981</v>
      </c>
      <c r="K7" s="102">
        <v>6582428</v>
      </c>
      <c r="L7" s="102">
        <v>6582428</v>
      </c>
      <c r="M7" s="102">
        <v>0</v>
      </c>
      <c r="N7" s="102">
        <v>0</v>
      </c>
      <c r="O7" s="102">
        <v>1090126</v>
      </c>
      <c r="P7" s="102">
        <v>769162</v>
      </c>
      <c r="Q7" s="102">
        <v>0</v>
      </c>
      <c r="R7" s="102">
        <v>0</v>
      </c>
      <c r="S7" s="102">
        <v>0</v>
      </c>
      <c r="T7" s="102">
        <v>0</v>
      </c>
      <c r="U7" s="102">
        <v>0</v>
      </c>
      <c r="V7" s="102">
        <v>21330803</v>
      </c>
      <c r="W7" s="102">
        <v>8190285</v>
      </c>
      <c r="X7" s="103">
        <f>H7+I7+J7+K7-L7+M7+N7+O7+P7+Q7+R7+V7+W7+S7+T7+U7</f>
        <v>113180589</v>
      </c>
      <c r="Y7" s="102">
        <v>0</v>
      </c>
      <c r="Z7" s="103">
        <f>X7+Y7</f>
        <v>113180589</v>
      </c>
    </row>
    <row r="8" spans="1:26" x14ac:dyDescent="0.25">
      <c r="A8" s="225" t="s">
        <v>397</v>
      </c>
      <c r="B8" s="225"/>
      <c r="C8" s="225"/>
      <c r="D8" s="225"/>
      <c r="E8" s="225"/>
      <c r="F8" s="225"/>
      <c r="G8" s="101">
        <v>2</v>
      </c>
      <c r="H8" s="102">
        <v>0</v>
      </c>
      <c r="I8" s="102">
        <v>0</v>
      </c>
      <c r="J8" s="102">
        <v>0</v>
      </c>
      <c r="K8" s="102">
        <v>0</v>
      </c>
      <c r="L8" s="102">
        <v>0</v>
      </c>
      <c r="M8" s="102">
        <v>0</v>
      </c>
      <c r="N8" s="102">
        <v>0</v>
      </c>
      <c r="O8" s="102">
        <v>0</v>
      </c>
      <c r="P8" s="102">
        <v>0</v>
      </c>
      <c r="Q8" s="102">
        <v>0</v>
      </c>
      <c r="R8" s="102">
        <v>0</v>
      </c>
      <c r="S8" s="102">
        <v>0</v>
      </c>
      <c r="T8" s="102">
        <v>0</v>
      </c>
      <c r="U8" s="102">
        <v>0</v>
      </c>
      <c r="V8" s="102">
        <v>0</v>
      </c>
      <c r="W8" s="102">
        <v>0</v>
      </c>
      <c r="X8" s="103">
        <f t="shared" ref="X8:X9" si="0">H8+I8+J8+K8-L8+M8+N8+O8+P8+Q8+R8+V8+W8+S8+T8+U8</f>
        <v>0</v>
      </c>
      <c r="Y8" s="102">
        <v>0</v>
      </c>
      <c r="Z8" s="103">
        <f t="shared" ref="Z8:Z9" si="1">X8+Y8</f>
        <v>0</v>
      </c>
    </row>
    <row r="9" spans="1:26" x14ac:dyDescent="0.25">
      <c r="A9" s="225" t="s">
        <v>398</v>
      </c>
      <c r="B9" s="225"/>
      <c r="C9" s="225"/>
      <c r="D9" s="225"/>
      <c r="E9" s="225"/>
      <c r="F9" s="225"/>
      <c r="G9" s="101">
        <v>3</v>
      </c>
      <c r="H9" s="102">
        <v>0</v>
      </c>
      <c r="I9" s="102">
        <v>0</v>
      </c>
      <c r="J9" s="102">
        <v>0</v>
      </c>
      <c r="K9" s="102">
        <v>0</v>
      </c>
      <c r="L9" s="102">
        <v>0</v>
      </c>
      <c r="M9" s="102">
        <v>0</v>
      </c>
      <c r="N9" s="102">
        <v>0</v>
      </c>
      <c r="O9" s="102">
        <v>0</v>
      </c>
      <c r="P9" s="102">
        <v>0</v>
      </c>
      <c r="Q9" s="102">
        <v>0</v>
      </c>
      <c r="R9" s="102">
        <v>0</v>
      </c>
      <c r="S9" s="102">
        <v>0</v>
      </c>
      <c r="T9" s="102">
        <v>0</v>
      </c>
      <c r="U9" s="102">
        <v>0</v>
      </c>
      <c r="V9" s="102">
        <v>0</v>
      </c>
      <c r="W9" s="102">
        <v>0</v>
      </c>
      <c r="X9" s="103">
        <f t="shared" si="0"/>
        <v>0</v>
      </c>
      <c r="Y9" s="102">
        <v>0</v>
      </c>
      <c r="Z9" s="103">
        <f t="shared" si="1"/>
        <v>0</v>
      </c>
    </row>
    <row r="10" spans="1:26" ht="24" customHeight="1" x14ac:dyDescent="0.25">
      <c r="A10" s="226" t="s">
        <v>399</v>
      </c>
      <c r="B10" s="226"/>
      <c r="C10" s="226"/>
      <c r="D10" s="226"/>
      <c r="E10" s="226"/>
      <c r="F10" s="226"/>
      <c r="G10" s="104">
        <v>4</v>
      </c>
      <c r="H10" s="103">
        <f>H7+H8+H9</f>
        <v>79560470</v>
      </c>
      <c r="I10" s="103">
        <f t="shared" ref="I10:Z10" si="2">I7+I8+I9</f>
        <v>-2060238</v>
      </c>
      <c r="J10" s="103">
        <f t="shared" si="2"/>
        <v>4299981</v>
      </c>
      <c r="K10" s="103">
        <f>K7+K8+K9</f>
        <v>6582428</v>
      </c>
      <c r="L10" s="103">
        <f t="shared" si="2"/>
        <v>6582428</v>
      </c>
      <c r="M10" s="103">
        <f t="shared" si="2"/>
        <v>0</v>
      </c>
      <c r="N10" s="103">
        <f t="shared" si="2"/>
        <v>0</v>
      </c>
      <c r="O10" s="103">
        <f t="shared" si="2"/>
        <v>1090126</v>
      </c>
      <c r="P10" s="103">
        <f t="shared" si="2"/>
        <v>769162</v>
      </c>
      <c r="Q10" s="103">
        <f t="shared" si="2"/>
        <v>0</v>
      </c>
      <c r="R10" s="103">
        <f t="shared" si="2"/>
        <v>0</v>
      </c>
      <c r="S10" s="103">
        <f t="shared" si="2"/>
        <v>0</v>
      </c>
      <c r="T10" s="103">
        <f>T7+T8+T9</f>
        <v>0</v>
      </c>
      <c r="U10" s="103">
        <f>U7+U8+U9</f>
        <v>0</v>
      </c>
      <c r="V10" s="103">
        <f>V7+V8+V9</f>
        <v>21330803</v>
      </c>
      <c r="W10" s="103">
        <f>W7+W8+W9</f>
        <v>8190285</v>
      </c>
      <c r="X10" s="103">
        <f>X7+X8+X9</f>
        <v>113180589</v>
      </c>
      <c r="Y10" s="103">
        <f t="shared" si="2"/>
        <v>0</v>
      </c>
      <c r="Z10" s="103">
        <f t="shared" si="2"/>
        <v>113180589</v>
      </c>
    </row>
    <row r="11" spans="1:26" x14ac:dyDescent="0.25">
      <c r="A11" s="225" t="s">
        <v>400</v>
      </c>
      <c r="B11" s="225"/>
      <c r="C11" s="225"/>
      <c r="D11" s="225"/>
      <c r="E11" s="225"/>
      <c r="F11" s="225"/>
      <c r="G11" s="101">
        <v>5</v>
      </c>
      <c r="H11" s="105">
        <v>0</v>
      </c>
      <c r="I11" s="105">
        <v>0</v>
      </c>
      <c r="J11" s="105">
        <v>0</v>
      </c>
      <c r="K11" s="105">
        <v>0</v>
      </c>
      <c r="L11" s="105">
        <v>0</v>
      </c>
      <c r="M11" s="105">
        <v>0</v>
      </c>
      <c r="N11" s="105">
        <v>0</v>
      </c>
      <c r="O11" s="105">
        <v>0</v>
      </c>
      <c r="P11" s="105">
        <v>0</v>
      </c>
      <c r="Q11" s="105">
        <v>0</v>
      </c>
      <c r="R11" s="105">
        <v>0</v>
      </c>
      <c r="S11" s="105">
        <v>0</v>
      </c>
      <c r="T11" s="105">
        <v>0</v>
      </c>
      <c r="U11" s="102">
        <v>0</v>
      </c>
      <c r="V11" s="105">
        <v>0</v>
      </c>
      <c r="W11" s="102">
        <v>6465027</v>
      </c>
      <c r="X11" s="103">
        <f>H11+I11+J11+K11-L11+M11+N11+O11+P11+Q11+R11+V11+W11+S11+T11+U11</f>
        <v>6465027</v>
      </c>
      <c r="Y11" s="102">
        <v>0</v>
      </c>
      <c r="Z11" s="103">
        <f t="shared" ref="Z11:Z29" si="3">X11+Y11</f>
        <v>6465027</v>
      </c>
    </row>
    <row r="12" spans="1:26" x14ac:dyDescent="0.25">
      <c r="A12" s="225" t="s">
        <v>401</v>
      </c>
      <c r="B12" s="225"/>
      <c r="C12" s="225"/>
      <c r="D12" s="225"/>
      <c r="E12" s="225"/>
      <c r="F12" s="225"/>
      <c r="G12" s="101">
        <v>6</v>
      </c>
      <c r="H12" s="105">
        <v>0</v>
      </c>
      <c r="I12" s="105">
        <v>0</v>
      </c>
      <c r="J12" s="105">
        <v>0</v>
      </c>
      <c r="K12" s="105">
        <v>0</v>
      </c>
      <c r="L12" s="105">
        <v>0</v>
      </c>
      <c r="M12" s="105">
        <v>0</v>
      </c>
      <c r="N12" s="102">
        <v>-7376</v>
      </c>
      <c r="O12" s="105">
        <v>0</v>
      </c>
      <c r="P12" s="105">
        <v>0</v>
      </c>
      <c r="Q12" s="105">
        <v>0</v>
      </c>
      <c r="R12" s="105">
        <v>0</v>
      </c>
      <c r="S12" s="105">
        <v>0</v>
      </c>
      <c r="T12" s="102">
        <v>0</v>
      </c>
      <c r="U12" s="102">
        <v>0</v>
      </c>
      <c r="V12" s="105">
        <v>0</v>
      </c>
      <c r="W12" s="105">
        <v>0</v>
      </c>
      <c r="X12" s="103">
        <f t="shared" ref="X12:X29" si="4">H12+I12+J12+K12-L12+M12+N12+O12+P12+Q12+R12+V12+W12+S12+T12+U12</f>
        <v>-7376</v>
      </c>
      <c r="Y12" s="102">
        <v>0</v>
      </c>
      <c r="Z12" s="103">
        <f t="shared" si="3"/>
        <v>-7376</v>
      </c>
    </row>
    <row r="13" spans="1:26" ht="26.25" customHeight="1" x14ac:dyDescent="0.25">
      <c r="A13" s="225" t="s">
        <v>402</v>
      </c>
      <c r="B13" s="225"/>
      <c r="C13" s="225"/>
      <c r="D13" s="225"/>
      <c r="E13" s="225"/>
      <c r="F13" s="225"/>
      <c r="G13" s="101">
        <v>7</v>
      </c>
      <c r="H13" s="105">
        <v>0</v>
      </c>
      <c r="I13" s="105">
        <v>0</v>
      </c>
      <c r="J13" s="105">
        <v>0</v>
      </c>
      <c r="K13" s="105">
        <v>0</v>
      </c>
      <c r="L13" s="105">
        <v>0</v>
      </c>
      <c r="M13" s="105">
        <v>0</v>
      </c>
      <c r="N13" s="105">
        <v>0</v>
      </c>
      <c r="O13" s="102">
        <v>0</v>
      </c>
      <c r="P13" s="105">
        <v>0</v>
      </c>
      <c r="Q13" s="105">
        <v>0</v>
      </c>
      <c r="R13" s="105">
        <v>0</v>
      </c>
      <c r="S13" s="105">
        <v>0</v>
      </c>
      <c r="T13" s="105">
        <v>0</v>
      </c>
      <c r="U13" s="102">
        <v>0</v>
      </c>
      <c r="V13" s="102">
        <v>0</v>
      </c>
      <c r="W13" s="102">
        <v>0</v>
      </c>
      <c r="X13" s="103">
        <f t="shared" si="4"/>
        <v>0</v>
      </c>
      <c r="Y13" s="102">
        <v>0</v>
      </c>
      <c r="Z13" s="103">
        <f t="shared" si="3"/>
        <v>0</v>
      </c>
    </row>
    <row r="14" spans="1:26" ht="39" customHeight="1" x14ac:dyDescent="0.25">
      <c r="A14" s="225" t="s">
        <v>403</v>
      </c>
      <c r="B14" s="225"/>
      <c r="C14" s="225"/>
      <c r="D14" s="225"/>
      <c r="E14" s="225"/>
      <c r="F14" s="225"/>
      <c r="G14" s="101">
        <v>8</v>
      </c>
      <c r="H14" s="105">
        <v>0</v>
      </c>
      <c r="I14" s="105">
        <v>0</v>
      </c>
      <c r="J14" s="105">
        <v>0</v>
      </c>
      <c r="K14" s="105">
        <v>0</v>
      </c>
      <c r="L14" s="105">
        <v>0</v>
      </c>
      <c r="M14" s="105">
        <v>0</v>
      </c>
      <c r="N14" s="105">
        <v>0</v>
      </c>
      <c r="O14" s="105">
        <v>0</v>
      </c>
      <c r="P14" s="102">
        <v>722539</v>
      </c>
      <c r="Q14" s="105">
        <v>0</v>
      </c>
      <c r="R14" s="105">
        <v>0</v>
      </c>
      <c r="S14" s="105">
        <v>0</v>
      </c>
      <c r="T14" s="105">
        <v>0</v>
      </c>
      <c r="U14" s="102">
        <v>0</v>
      </c>
      <c r="V14" s="102">
        <v>0</v>
      </c>
      <c r="W14" s="102">
        <v>0</v>
      </c>
      <c r="X14" s="103">
        <f t="shared" si="4"/>
        <v>722539</v>
      </c>
      <c r="Y14" s="102">
        <v>0</v>
      </c>
      <c r="Z14" s="103">
        <f t="shared" si="3"/>
        <v>722539</v>
      </c>
    </row>
    <row r="15" spans="1:26" x14ac:dyDescent="0.25">
      <c r="A15" s="225" t="s">
        <v>404</v>
      </c>
      <c r="B15" s="225"/>
      <c r="C15" s="225"/>
      <c r="D15" s="225"/>
      <c r="E15" s="225"/>
      <c r="F15" s="225"/>
      <c r="G15" s="101">
        <v>9</v>
      </c>
      <c r="H15" s="105">
        <v>0</v>
      </c>
      <c r="I15" s="105">
        <v>0</v>
      </c>
      <c r="J15" s="105">
        <v>0</v>
      </c>
      <c r="K15" s="105">
        <v>0</v>
      </c>
      <c r="L15" s="105">
        <v>0</v>
      </c>
      <c r="M15" s="105">
        <v>0</v>
      </c>
      <c r="N15" s="105">
        <v>0</v>
      </c>
      <c r="O15" s="105">
        <v>0</v>
      </c>
      <c r="P15" s="105">
        <v>0</v>
      </c>
      <c r="Q15" s="102">
        <v>0</v>
      </c>
      <c r="R15" s="105">
        <v>0</v>
      </c>
      <c r="S15" s="105">
        <v>0</v>
      </c>
      <c r="T15" s="105">
        <v>0</v>
      </c>
      <c r="U15" s="102">
        <v>0</v>
      </c>
      <c r="V15" s="102">
        <v>0</v>
      </c>
      <c r="W15" s="102">
        <v>0</v>
      </c>
      <c r="X15" s="103">
        <f t="shared" si="4"/>
        <v>0</v>
      </c>
      <c r="Y15" s="102">
        <v>0</v>
      </c>
      <c r="Z15" s="103">
        <f t="shared" si="3"/>
        <v>0</v>
      </c>
    </row>
    <row r="16" spans="1:26" ht="28.5" customHeight="1" x14ac:dyDescent="0.25">
      <c r="A16" s="225" t="s">
        <v>405</v>
      </c>
      <c r="B16" s="225"/>
      <c r="C16" s="225"/>
      <c r="D16" s="225"/>
      <c r="E16" s="225"/>
      <c r="F16" s="225"/>
      <c r="G16" s="101">
        <v>10</v>
      </c>
      <c r="H16" s="105">
        <v>0</v>
      </c>
      <c r="I16" s="105">
        <v>0</v>
      </c>
      <c r="J16" s="105">
        <v>0</v>
      </c>
      <c r="K16" s="105">
        <v>0</v>
      </c>
      <c r="L16" s="105">
        <v>0</v>
      </c>
      <c r="M16" s="105">
        <v>0</v>
      </c>
      <c r="N16" s="105">
        <v>0</v>
      </c>
      <c r="O16" s="105">
        <v>0</v>
      </c>
      <c r="P16" s="105">
        <v>0</v>
      </c>
      <c r="Q16" s="105">
        <v>0</v>
      </c>
      <c r="R16" s="102">
        <v>0</v>
      </c>
      <c r="S16" s="102">
        <v>0</v>
      </c>
      <c r="T16" s="102">
        <v>0</v>
      </c>
      <c r="U16" s="102">
        <v>0</v>
      </c>
      <c r="V16" s="102">
        <v>0</v>
      </c>
      <c r="W16" s="102">
        <v>0</v>
      </c>
      <c r="X16" s="103">
        <f t="shared" si="4"/>
        <v>0</v>
      </c>
      <c r="Y16" s="102">
        <v>0</v>
      </c>
      <c r="Z16" s="103">
        <f t="shared" si="3"/>
        <v>0</v>
      </c>
    </row>
    <row r="17" spans="1:26" ht="23.25" customHeight="1" x14ac:dyDescent="0.25">
      <c r="A17" s="225" t="s">
        <v>406</v>
      </c>
      <c r="B17" s="225"/>
      <c r="C17" s="225"/>
      <c r="D17" s="225"/>
      <c r="E17" s="225"/>
      <c r="F17" s="225"/>
      <c r="G17" s="101">
        <v>11</v>
      </c>
      <c r="H17" s="105">
        <v>0</v>
      </c>
      <c r="I17" s="105">
        <v>0</v>
      </c>
      <c r="J17" s="105">
        <v>0</v>
      </c>
      <c r="K17" s="105">
        <v>0</v>
      </c>
      <c r="L17" s="105">
        <v>0</v>
      </c>
      <c r="M17" s="105">
        <v>0</v>
      </c>
      <c r="N17" s="102">
        <v>0</v>
      </c>
      <c r="O17" s="102">
        <v>0</v>
      </c>
      <c r="P17" s="102">
        <v>0</v>
      </c>
      <c r="Q17" s="102">
        <v>0</v>
      </c>
      <c r="R17" s="102">
        <v>0</v>
      </c>
      <c r="S17" s="102">
        <v>0</v>
      </c>
      <c r="T17" s="102">
        <v>0</v>
      </c>
      <c r="U17" s="102">
        <v>0</v>
      </c>
      <c r="V17" s="102">
        <v>0</v>
      </c>
      <c r="W17" s="102">
        <v>0</v>
      </c>
      <c r="X17" s="103">
        <f t="shared" si="4"/>
        <v>0</v>
      </c>
      <c r="Y17" s="102">
        <v>0</v>
      </c>
      <c r="Z17" s="103">
        <f t="shared" si="3"/>
        <v>0</v>
      </c>
    </row>
    <row r="18" spans="1:26" x14ac:dyDescent="0.25">
      <c r="A18" s="225" t="s">
        <v>407</v>
      </c>
      <c r="B18" s="225"/>
      <c r="C18" s="225"/>
      <c r="D18" s="225"/>
      <c r="E18" s="225"/>
      <c r="F18" s="225"/>
      <c r="G18" s="101">
        <v>12</v>
      </c>
      <c r="H18" s="105">
        <v>0</v>
      </c>
      <c r="I18" s="105">
        <v>0</v>
      </c>
      <c r="J18" s="105">
        <v>0</v>
      </c>
      <c r="K18" s="105">
        <v>0</v>
      </c>
      <c r="L18" s="105">
        <v>0</v>
      </c>
      <c r="M18" s="105">
        <v>0</v>
      </c>
      <c r="N18" s="102">
        <v>0</v>
      </c>
      <c r="O18" s="102">
        <v>0</v>
      </c>
      <c r="P18" s="102">
        <v>0</v>
      </c>
      <c r="Q18" s="102">
        <v>0</v>
      </c>
      <c r="R18" s="102">
        <v>0</v>
      </c>
      <c r="S18" s="102">
        <v>0</v>
      </c>
      <c r="T18" s="102">
        <v>0</v>
      </c>
      <c r="U18" s="102">
        <v>0</v>
      </c>
      <c r="V18" s="102">
        <v>0</v>
      </c>
      <c r="W18" s="102">
        <v>0</v>
      </c>
      <c r="X18" s="103">
        <f t="shared" si="4"/>
        <v>0</v>
      </c>
      <c r="Y18" s="102">
        <v>0</v>
      </c>
      <c r="Z18" s="103">
        <f t="shared" si="3"/>
        <v>0</v>
      </c>
    </row>
    <row r="19" spans="1:26" x14ac:dyDescent="0.25">
      <c r="A19" s="225" t="s">
        <v>408</v>
      </c>
      <c r="B19" s="225"/>
      <c r="C19" s="225"/>
      <c r="D19" s="225"/>
      <c r="E19" s="225"/>
      <c r="F19" s="225"/>
      <c r="G19" s="101">
        <v>13</v>
      </c>
      <c r="H19" s="102">
        <v>0</v>
      </c>
      <c r="I19" s="102">
        <v>2060238</v>
      </c>
      <c r="J19" s="102">
        <v>0</v>
      </c>
      <c r="K19" s="102">
        <v>0</v>
      </c>
      <c r="L19" s="102">
        <v>0</v>
      </c>
      <c r="M19" s="102">
        <v>0</v>
      </c>
      <c r="N19" s="102">
        <v>0</v>
      </c>
      <c r="O19" s="102">
        <v>0</v>
      </c>
      <c r="P19" s="102">
        <v>0</v>
      </c>
      <c r="Q19" s="102">
        <v>0</v>
      </c>
      <c r="R19" s="102">
        <v>0</v>
      </c>
      <c r="S19" s="102">
        <v>0</v>
      </c>
      <c r="T19" s="102">
        <v>0</v>
      </c>
      <c r="U19" s="102">
        <v>0</v>
      </c>
      <c r="V19" s="102">
        <v>-2060238</v>
      </c>
      <c r="W19" s="102">
        <v>0</v>
      </c>
      <c r="X19" s="103">
        <f t="shared" si="4"/>
        <v>0</v>
      </c>
      <c r="Y19" s="102">
        <v>0</v>
      </c>
      <c r="Z19" s="103">
        <f t="shared" si="3"/>
        <v>0</v>
      </c>
    </row>
    <row r="20" spans="1:26" x14ac:dyDescent="0.25">
      <c r="A20" s="225" t="s">
        <v>409</v>
      </c>
      <c r="B20" s="225"/>
      <c r="C20" s="225"/>
      <c r="D20" s="225"/>
      <c r="E20" s="225"/>
      <c r="F20" s="225"/>
      <c r="G20" s="101">
        <v>14</v>
      </c>
      <c r="H20" s="105">
        <v>0</v>
      </c>
      <c r="I20" s="105">
        <v>0</v>
      </c>
      <c r="J20" s="105">
        <v>0</v>
      </c>
      <c r="K20" s="105">
        <v>0</v>
      </c>
      <c r="L20" s="105">
        <v>0</v>
      </c>
      <c r="M20" s="105">
        <v>0</v>
      </c>
      <c r="N20" s="102">
        <v>0</v>
      </c>
      <c r="O20" s="102">
        <v>0</v>
      </c>
      <c r="P20" s="102">
        <v>0</v>
      </c>
      <c r="Q20" s="102">
        <v>0</v>
      </c>
      <c r="R20" s="102">
        <v>0</v>
      </c>
      <c r="S20" s="102">
        <v>0</v>
      </c>
      <c r="T20" s="102">
        <v>0</v>
      </c>
      <c r="U20" s="102">
        <v>0</v>
      </c>
      <c r="V20" s="102">
        <v>0</v>
      </c>
      <c r="W20" s="102">
        <v>0</v>
      </c>
      <c r="X20" s="103">
        <f t="shared" si="4"/>
        <v>0</v>
      </c>
      <c r="Y20" s="102">
        <v>0</v>
      </c>
      <c r="Z20" s="103">
        <f t="shared" si="3"/>
        <v>0</v>
      </c>
    </row>
    <row r="21" spans="1:26" ht="30.75" customHeight="1" x14ac:dyDescent="0.25">
      <c r="A21" s="225" t="s">
        <v>410</v>
      </c>
      <c r="B21" s="225"/>
      <c r="C21" s="225"/>
      <c r="D21" s="225"/>
      <c r="E21" s="225"/>
      <c r="F21" s="225"/>
      <c r="G21" s="101">
        <v>15</v>
      </c>
      <c r="H21" s="102">
        <v>0</v>
      </c>
      <c r="I21" s="102">
        <v>0</v>
      </c>
      <c r="J21" s="102">
        <v>0</v>
      </c>
      <c r="K21" s="102">
        <v>0</v>
      </c>
      <c r="L21" s="102">
        <v>0</v>
      </c>
      <c r="M21" s="102">
        <v>0</v>
      </c>
      <c r="N21" s="102">
        <v>0</v>
      </c>
      <c r="O21" s="102">
        <v>0</v>
      </c>
      <c r="P21" s="102">
        <v>0</v>
      </c>
      <c r="Q21" s="102">
        <v>0</v>
      </c>
      <c r="R21" s="102">
        <v>0</v>
      </c>
      <c r="S21" s="102">
        <v>0</v>
      </c>
      <c r="T21" s="102">
        <v>0</v>
      </c>
      <c r="U21" s="102">
        <v>0</v>
      </c>
      <c r="V21" s="102">
        <v>0</v>
      </c>
      <c r="W21" s="102">
        <v>0</v>
      </c>
      <c r="X21" s="103">
        <f t="shared" si="4"/>
        <v>0</v>
      </c>
      <c r="Y21" s="102">
        <v>0</v>
      </c>
      <c r="Z21" s="103">
        <f t="shared" si="3"/>
        <v>0</v>
      </c>
    </row>
    <row r="22" spans="1:26" ht="28.5" customHeight="1" x14ac:dyDescent="0.25">
      <c r="A22" s="225" t="s">
        <v>411</v>
      </c>
      <c r="B22" s="225"/>
      <c r="C22" s="225"/>
      <c r="D22" s="225"/>
      <c r="E22" s="225"/>
      <c r="F22" s="225"/>
      <c r="G22" s="101">
        <v>16</v>
      </c>
      <c r="H22" s="102">
        <v>0</v>
      </c>
      <c r="I22" s="102">
        <v>0</v>
      </c>
      <c r="J22" s="102">
        <v>0</v>
      </c>
      <c r="K22" s="102">
        <v>0</v>
      </c>
      <c r="L22" s="102">
        <v>0</v>
      </c>
      <c r="M22" s="102">
        <v>0</v>
      </c>
      <c r="N22" s="102">
        <v>0</v>
      </c>
      <c r="O22" s="102">
        <v>0</v>
      </c>
      <c r="P22" s="102">
        <v>0</v>
      </c>
      <c r="Q22" s="102">
        <v>0</v>
      </c>
      <c r="R22" s="102">
        <v>0</v>
      </c>
      <c r="S22" s="102">
        <v>0</v>
      </c>
      <c r="T22" s="102">
        <v>0</v>
      </c>
      <c r="U22" s="102">
        <v>0</v>
      </c>
      <c r="V22" s="102">
        <v>0</v>
      </c>
      <c r="W22" s="102">
        <v>0</v>
      </c>
      <c r="X22" s="103">
        <f t="shared" si="4"/>
        <v>0</v>
      </c>
      <c r="Y22" s="102">
        <v>0</v>
      </c>
      <c r="Z22" s="103">
        <f t="shared" si="3"/>
        <v>0</v>
      </c>
    </row>
    <row r="23" spans="1:26" ht="26.25" customHeight="1" x14ac:dyDescent="0.25">
      <c r="A23" s="225" t="s">
        <v>412</v>
      </c>
      <c r="B23" s="225"/>
      <c r="C23" s="225"/>
      <c r="D23" s="225"/>
      <c r="E23" s="225"/>
      <c r="F23" s="225"/>
      <c r="G23" s="101">
        <v>17</v>
      </c>
      <c r="H23" s="102">
        <v>0</v>
      </c>
      <c r="I23" s="102">
        <v>0</v>
      </c>
      <c r="J23" s="102">
        <v>0</v>
      </c>
      <c r="K23" s="102">
        <v>0</v>
      </c>
      <c r="L23" s="102">
        <v>0</v>
      </c>
      <c r="M23" s="102">
        <v>0</v>
      </c>
      <c r="N23" s="102">
        <v>0</v>
      </c>
      <c r="O23" s="102">
        <v>0</v>
      </c>
      <c r="P23" s="102">
        <v>0</v>
      </c>
      <c r="Q23" s="102">
        <v>0</v>
      </c>
      <c r="R23" s="102">
        <v>0</v>
      </c>
      <c r="S23" s="102">
        <v>0</v>
      </c>
      <c r="T23" s="102">
        <v>0</v>
      </c>
      <c r="U23" s="102">
        <v>0</v>
      </c>
      <c r="V23" s="102">
        <v>0</v>
      </c>
      <c r="W23" s="102">
        <v>0</v>
      </c>
      <c r="X23" s="103">
        <f t="shared" si="4"/>
        <v>0</v>
      </c>
      <c r="Y23" s="102">
        <v>0</v>
      </c>
      <c r="Z23" s="103">
        <f t="shared" si="3"/>
        <v>0</v>
      </c>
    </row>
    <row r="24" spans="1:26" x14ac:dyDescent="0.25">
      <c r="A24" s="225" t="s">
        <v>413</v>
      </c>
      <c r="B24" s="225"/>
      <c r="C24" s="225"/>
      <c r="D24" s="225"/>
      <c r="E24" s="225"/>
      <c r="F24" s="225"/>
      <c r="G24" s="101">
        <v>18</v>
      </c>
      <c r="H24" s="102">
        <v>0</v>
      </c>
      <c r="I24" s="102">
        <v>0</v>
      </c>
      <c r="J24" s="102">
        <v>0</v>
      </c>
      <c r="K24" s="102">
        <v>430479</v>
      </c>
      <c r="L24" s="102">
        <v>430479</v>
      </c>
      <c r="M24" s="102">
        <v>0</v>
      </c>
      <c r="N24" s="102">
        <v>0</v>
      </c>
      <c r="O24" s="102">
        <v>0</v>
      </c>
      <c r="P24" s="102">
        <v>0</v>
      </c>
      <c r="Q24" s="102">
        <v>0</v>
      </c>
      <c r="R24" s="102">
        <v>0</v>
      </c>
      <c r="S24" s="102">
        <v>0</v>
      </c>
      <c r="T24" s="102">
        <v>0</v>
      </c>
      <c r="U24" s="102">
        <v>0</v>
      </c>
      <c r="V24" s="102">
        <v>-430479</v>
      </c>
      <c r="W24" s="102">
        <v>0</v>
      </c>
      <c r="X24" s="103">
        <f t="shared" si="4"/>
        <v>-430479</v>
      </c>
      <c r="Y24" s="102">
        <v>0</v>
      </c>
      <c r="Z24" s="103">
        <f t="shared" si="3"/>
        <v>-430479</v>
      </c>
    </row>
    <row r="25" spans="1:26" x14ac:dyDescent="0.25">
      <c r="A25" s="225" t="s">
        <v>414</v>
      </c>
      <c r="B25" s="225"/>
      <c r="C25" s="225"/>
      <c r="D25" s="225"/>
      <c r="E25" s="225"/>
      <c r="F25" s="225"/>
      <c r="G25" s="101">
        <v>19</v>
      </c>
      <c r="H25" s="102">
        <v>0</v>
      </c>
      <c r="I25" s="102">
        <v>0</v>
      </c>
      <c r="J25" s="102">
        <v>0</v>
      </c>
      <c r="K25" s="102">
        <v>0</v>
      </c>
      <c r="L25" s="102">
        <v>0</v>
      </c>
      <c r="M25" s="102">
        <v>0</v>
      </c>
      <c r="N25" s="102">
        <v>0</v>
      </c>
      <c r="O25" s="102">
        <v>0</v>
      </c>
      <c r="P25" s="102">
        <v>0</v>
      </c>
      <c r="Q25" s="102">
        <v>0</v>
      </c>
      <c r="R25" s="102">
        <v>0</v>
      </c>
      <c r="S25" s="102">
        <v>0</v>
      </c>
      <c r="T25" s="102">
        <v>0</v>
      </c>
      <c r="U25" s="102">
        <v>0</v>
      </c>
      <c r="V25" s="102">
        <v>0</v>
      </c>
      <c r="W25" s="102">
        <v>0</v>
      </c>
      <c r="X25" s="103">
        <f t="shared" si="4"/>
        <v>0</v>
      </c>
      <c r="Y25" s="102">
        <v>0</v>
      </c>
      <c r="Z25" s="103">
        <f t="shared" si="3"/>
        <v>0</v>
      </c>
    </row>
    <row r="26" spans="1:26" ht="12.75" customHeight="1" x14ac:dyDescent="0.25">
      <c r="A26" s="225" t="s">
        <v>415</v>
      </c>
      <c r="B26" s="225"/>
      <c r="C26" s="225"/>
      <c r="D26" s="225"/>
      <c r="E26" s="225"/>
      <c r="F26" s="225"/>
      <c r="G26" s="101">
        <v>20</v>
      </c>
      <c r="H26" s="102">
        <v>0</v>
      </c>
      <c r="I26" s="102">
        <v>0</v>
      </c>
      <c r="J26" s="102">
        <v>0</v>
      </c>
      <c r="K26" s="102">
        <v>0</v>
      </c>
      <c r="L26" s="102">
        <v>0</v>
      </c>
      <c r="M26" s="102">
        <v>0</v>
      </c>
      <c r="N26" s="102">
        <v>0</v>
      </c>
      <c r="O26" s="102">
        <v>0</v>
      </c>
      <c r="P26" s="102">
        <v>0</v>
      </c>
      <c r="Q26" s="102">
        <v>0</v>
      </c>
      <c r="R26" s="102">
        <v>0</v>
      </c>
      <c r="S26" s="102">
        <v>0</v>
      </c>
      <c r="T26" s="102">
        <v>0</v>
      </c>
      <c r="U26" s="102">
        <v>0</v>
      </c>
      <c r="V26" s="102">
        <v>-2322246</v>
      </c>
      <c r="W26" s="102">
        <v>0</v>
      </c>
      <c r="X26" s="103">
        <f t="shared" si="4"/>
        <v>-2322246</v>
      </c>
      <c r="Y26" s="102">
        <v>0</v>
      </c>
      <c r="Z26" s="103">
        <f t="shared" si="3"/>
        <v>-2322246</v>
      </c>
    </row>
    <row r="27" spans="1:26" ht="12.75" customHeight="1" x14ac:dyDescent="0.25">
      <c r="A27" s="225" t="s">
        <v>416</v>
      </c>
      <c r="B27" s="225"/>
      <c r="C27" s="225"/>
      <c r="D27" s="225"/>
      <c r="E27" s="225"/>
      <c r="F27" s="225"/>
      <c r="G27" s="101">
        <v>21</v>
      </c>
      <c r="H27" s="102">
        <v>0</v>
      </c>
      <c r="I27" s="102">
        <v>0</v>
      </c>
      <c r="J27" s="102">
        <v>0</v>
      </c>
      <c r="K27" s="102">
        <v>0</v>
      </c>
      <c r="L27" s="102">
        <v>0</v>
      </c>
      <c r="M27" s="102">
        <v>0</v>
      </c>
      <c r="N27" s="102">
        <v>7376</v>
      </c>
      <c r="O27" s="102">
        <v>0</v>
      </c>
      <c r="P27" s="102">
        <v>0</v>
      </c>
      <c r="Q27" s="102">
        <v>0</v>
      </c>
      <c r="R27" s="102">
        <v>0</v>
      </c>
      <c r="S27" s="102">
        <v>0</v>
      </c>
      <c r="T27" s="102">
        <v>0</v>
      </c>
      <c r="U27" s="102">
        <v>0</v>
      </c>
      <c r="V27" s="102">
        <v>-7376</v>
      </c>
      <c r="W27" s="102">
        <v>0</v>
      </c>
      <c r="X27" s="103">
        <f t="shared" si="4"/>
        <v>0</v>
      </c>
      <c r="Y27" s="102">
        <v>0</v>
      </c>
      <c r="Z27" s="103">
        <f t="shared" si="3"/>
        <v>0</v>
      </c>
    </row>
    <row r="28" spans="1:26" ht="12.75" customHeight="1" x14ac:dyDescent="0.25">
      <c r="A28" s="225" t="s">
        <v>417</v>
      </c>
      <c r="B28" s="225"/>
      <c r="C28" s="225"/>
      <c r="D28" s="225"/>
      <c r="E28" s="225"/>
      <c r="F28" s="225"/>
      <c r="G28" s="101">
        <v>22</v>
      </c>
      <c r="H28" s="102">
        <v>0</v>
      </c>
      <c r="I28" s="102">
        <v>0</v>
      </c>
      <c r="J28" s="102">
        <v>0</v>
      </c>
      <c r="K28" s="102">
        <v>0</v>
      </c>
      <c r="L28" s="102">
        <v>0</v>
      </c>
      <c r="M28" s="102">
        <v>0</v>
      </c>
      <c r="N28" s="102">
        <v>0</v>
      </c>
      <c r="O28" s="102">
        <v>0</v>
      </c>
      <c r="P28" s="102">
        <v>0</v>
      </c>
      <c r="Q28" s="102">
        <v>0</v>
      </c>
      <c r="R28" s="102">
        <v>0</v>
      </c>
      <c r="S28" s="102">
        <v>0</v>
      </c>
      <c r="T28" s="102">
        <v>0</v>
      </c>
      <c r="U28" s="102">
        <v>0</v>
      </c>
      <c r="V28" s="102">
        <v>8190285</v>
      </c>
      <c r="W28" s="102">
        <v>-8190285</v>
      </c>
      <c r="X28" s="103">
        <f t="shared" si="4"/>
        <v>0</v>
      </c>
      <c r="Y28" s="102">
        <v>0</v>
      </c>
      <c r="Z28" s="103">
        <f t="shared" si="3"/>
        <v>0</v>
      </c>
    </row>
    <row r="29" spans="1:26" ht="12.75" customHeight="1" x14ac:dyDescent="0.25">
      <c r="A29" s="225" t="s">
        <v>418</v>
      </c>
      <c r="B29" s="225"/>
      <c r="C29" s="225"/>
      <c r="D29" s="225"/>
      <c r="E29" s="225"/>
      <c r="F29" s="225"/>
      <c r="G29" s="101">
        <v>23</v>
      </c>
      <c r="H29" s="102">
        <v>0</v>
      </c>
      <c r="I29" s="102">
        <v>0</v>
      </c>
      <c r="J29" s="102">
        <v>0</v>
      </c>
      <c r="K29" s="102">
        <v>0</v>
      </c>
      <c r="L29" s="102">
        <v>0</v>
      </c>
      <c r="M29" s="102">
        <v>0</v>
      </c>
      <c r="N29" s="102">
        <v>0</v>
      </c>
      <c r="O29" s="102">
        <v>0</v>
      </c>
      <c r="P29" s="102">
        <v>0</v>
      </c>
      <c r="Q29" s="102">
        <v>0</v>
      </c>
      <c r="R29" s="102">
        <v>0</v>
      </c>
      <c r="S29" s="102">
        <v>0</v>
      </c>
      <c r="T29" s="102">
        <v>0</v>
      </c>
      <c r="U29" s="102">
        <v>0</v>
      </c>
      <c r="V29" s="102">
        <v>0</v>
      </c>
      <c r="W29" s="102">
        <v>0</v>
      </c>
      <c r="X29" s="103">
        <f t="shared" si="4"/>
        <v>0</v>
      </c>
      <c r="Y29" s="102">
        <v>0</v>
      </c>
      <c r="Z29" s="103">
        <f t="shared" si="3"/>
        <v>0</v>
      </c>
    </row>
    <row r="30" spans="1:26" ht="21.75" customHeight="1" x14ac:dyDescent="0.25">
      <c r="A30" s="226" t="s">
        <v>419</v>
      </c>
      <c r="B30" s="226"/>
      <c r="C30" s="226"/>
      <c r="D30" s="226"/>
      <c r="E30" s="226"/>
      <c r="F30" s="226"/>
      <c r="G30" s="104">
        <v>24</v>
      </c>
      <c r="H30" s="103">
        <f>SUM(H10:H29)</f>
        <v>79560470</v>
      </c>
      <c r="I30" s="103">
        <f t="shared" ref="I30:Z30" si="5">SUM(I10:I29)</f>
        <v>0</v>
      </c>
      <c r="J30" s="103">
        <f t="shared" si="5"/>
        <v>4299981</v>
      </c>
      <c r="K30" s="103">
        <f t="shared" si="5"/>
        <v>7012907</v>
      </c>
      <c r="L30" s="103">
        <f t="shared" si="5"/>
        <v>7012907</v>
      </c>
      <c r="M30" s="103">
        <f t="shared" si="5"/>
        <v>0</v>
      </c>
      <c r="N30" s="103">
        <f t="shared" si="5"/>
        <v>0</v>
      </c>
      <c r="O30" s="103">
        <f t="shared" si="5"/>
        <v>1090126</v>
      </c>
      <c r="P30" s="103">
        <f t="shared" si="5"/>
        <v>1491701</v>
      </c>
      <c r="Q30" s="103">
        <f t="shared" si="5"/>
        <v>0</v>
      </c>
      <c r="R30" s="103">
        <f t="shared" si="5"/>
        <v>0</v>
      </c>
      <c r="S30" s="103">
        <f t="shared" si="5"/>
        <v>0</v>
      </c>
      <c r="T30" s="103">
        <f t="shared" si="5"/>
        <v>0</v>
      </c>
      <c r="U30" s="103">
        <f t="shared" si="5"/>
        <v>0</v>
      </c>
      <c r="V30" s="103">
        <f t="shared" si="5"/>
        <v>24700749</v>
      </c>
      <c r="W30" s="103">
        <f t="shared" si="5"/>
        <v>6465027</v>
      </c>
      <c r="X30" s="103">
        <f>SUM(X10:X29)</f>
        <v>117608054</v>
      </c>
      <c r="Y30" s="103">
        <f t="shared" si="5"/>
        <v>0</v>
      </c>
      <c r="Z30" s="103">
        <f t="shared" si="5"/>
        <v>117608054</v>
      </c>
    </row>
    <row r="31" spans="1:26" x14ac:dyDescent="0.25">
      <c r="A31" s="227" t="s">
        <v>420</v>
      </c>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row>
    <row r="32" spans="1:26" ht="36.75" customHeight="1" x14ac:dyDescent="0.25">
      <c r="A32" s="229" t="s">
        <v>421</v>
      </c>
      <c r="B32" s="229"/>
      <c r="C32" s="229"/>
      <c r="D32" s="229"/>
      <c r="E32" s="229"/>
      <c r="F32" s="229"/>
      <c r="G32" s="104">
        <v>25</v>
      </c>
      <c r="H32" s="103">
        <f>SUM(H12:H20)</f>
        <v>0</v>
      </c>
      <c r="I32" s="103">
        <f t="shared" ref="I32:Z32" si="6">SUM(I12:I20)</f>
        <v>2060238</v>
      </c>
      <c r="J32" s="103">
        <f t="shared" si="6"/>
        <v>0</v>
      </c>
      <c r="K32" s="103">
        <f t="shared" si="6"/>
        <v>0</v>
      </c>
      <c r="L32" s="103">
        <f t="shared" si="6"/>
        <v>0</v>
      </c>
      <c r="M32" s="103">
        <f t="shared" si="6"/>
        <v>0</v>
      </c>
      <c r="N32" s="103">
        <f t="shared" si="6"/>
        <v>-7376</v>
      </c>
      <c r="O32" s="103">
        <f t="shared" si="6"/>
        <v>0</v>
      </c>
      <c r="P32" s="103">
        <f t="shared" si="6"/>
        <v>722539</v>
      </c>
      <c r="Q32" s="103">
        <f t="shared" si="6"/>
        <v>0</v>
      </c>
      <c r="R32" s="103">
        <f t="shared" si="6"/>
        <v>0</v>
      </c>
      <c r="S32" s="103">
        <f t="shared" si="6"/>
        <v>0</v>
      </c>
      <c r="T32" s="103">
        <f t="shared" si="6"/>
        <v>0</v>
      </c>
      <c r="U32" s="103">
        <f t="shared" si="6"/>
        <v>0</v>
      </c>
      <c r="V32" s="103">
        <f t="shared" si="6"/>
        <v>-2060238</v>
      </c>
      <c r="W32" s="103">
        <f t="shared" si="6"/>
        <v>0</v>
      </c>
      <c r="X32" s="103">
        <f>SUM(X12:X20)</f>
        <v>715163</v>
      </c>
      <c r="Y32" s="103">
        <f t="shared" si="6"/>
        <v>0</v>
      </c>
      <c r="Z32" s="103">
        <f t="shared" si="6"/>
        <v>715163</v>
      </c>
    </row>
    <row r="33" spans="1:26" ht="31.5" customHeight="1" x14ac:dyDescent="0.25">
      <c r="A33" s="229" t="s">
        <v>422</v>
      </c>
      <c r="B33" s="229"/>
      <c r="C33" s="229"/>
      <c r="D33" s="229"/>
      <c r="E33" s="229"/>
      <c r="F33" s="229"/>
      <c r="G33" s="104">
        <v>26</v>
      </c>
      <c r="H33" s="103">
        <f>H11+H32</f>
        <v>0</v>
      </c>
      <c r="I33" s="103">
        <f t="shared" ref="I33:Z33" si="7">I11+I32</f>
        <v>2060238</v>
      </c>
      <c r="J33" s="103">
        <f t="shared" si="7"/>
        <v>0</v>
      </c>
      <c r="K33" s="103">
        <f t="shared" si="7"/>
        <v>0</v>
      </c>
      <c r="L33" s="103">
        <f t="shared" si="7"/>
        <v>0</v>
      </c>
      <c r="M33" s="103">
        <f t="shared" si="7"/>
        <v>0</v>
      </c>
      <c r="N33" s="103">
        <f t="shared" si="7"/>
        <v>-7376</v>
      </c>
      <c r="O33" s="103">
        <f t="shared" si="7"/>
        <v>0</v>
      </c>
      <c r="P33" s="103">
        <f t="shared" si="7"/>
        <v>722539</v>
      </c>
      <c r="Q33" s="103">
        <f t="shared" si="7"/>
        <v>0</v>
      </c>
      <c r="R33" s="103">
        <f t="shared" si="7"/>
        <v>0</v>
      </c>
      <c r="S33" s="103">
        <f t="shared" si="7"/>
        <v>0</v>
      </c>
      <c r="T33" s="103">
        <f t="shared" si="7"/>
        <v>0</v>
      </c>
      <c r="U33" s="103">
        <f t="shared" si="7"/>
        <v>0</v>
      </c>
      <c r="V33" s="103">
        <f t="shared" si="7"/>
        <v>-2060238</v>
      </c>
      <c r="W33" s="103">
        <f t="shared" si="7"/>
        <v>6465027</v>
      </c>
      <c r="X33" s="103">
        <f>X11+X32</f>
        <v>7180190</v>
      </c>
      <c r="Y33" s="103">
        <f t="shared" si="7"/>
        <v>0</v>
      </c>
      <c r="Z33" s="103">
        <f t="shared" si="7"/>
        <v>7180190</v>
      </c>
    </row>
    <row r="34" spans="1:26" ht="30.75" customHeight="1" x14ac:dyDescent="0.25">
      <c r="A34" s="229" t="s">
        <v>423</v>
      </c>
      <c r="B34" s="229"/>
      <c r="C34" s="229"/>
      <c r="D34" s="229"/>
      <c r="E34" s="229"/>
      <c r="F34" s="229"/>
      <c r="G34" s="104">
        <v>27</v>
      </c>
      <c r="H34" s="103">
        <f>SUM(H21:H29)</f>
        <v>0</v>
      </c>
      <c r="I34" s="103">
        <f t="shared" ref="I34:Z34" si="8">SUM(I21:I29)</f>
        <v>0</v>
      </c>
      <c r="J34" s="103">
        <f t="shared" si="8"/>
        <v>0</v>
      </c>
      <c r="K34" s="103">
        <f t="shared" si="8"/>
        <v>430479</v>
      </c>
      <c r="L34" s="103">
        <f t="shared" si="8"/>
        <v>430479</v>
      </c>
      <c r="M34" s="103">
        <f t="shared" si="8"/>
        <v>0</v>
      </c>
      <c r="N34" s="103">
        <f t="shared" si="8"/>
        <v>7376</v>
      </c>
      <c r="O34" s="103">
        <f t="shared" si="8"/>
        <v>0</v>
      </c>
      <c r="P34" s="103">
        <f t="shared" si="8"/>
        <v>0</v>
      </c>
      <c r="Q34" s="103">
        <f t="shared" si="8"/>
        <v>0</v>
      </c>
      <c r="R34" s="103">
        <f t="shared" si="8"/>
        <v>0</v>
      </c>
      <c r="S34" s="103">
        <f t="shared" si="8"/>
        <v>0</v>
      </c>
      <c r="T34" s="103">
        <f t="shared" si="8"/>
        <v>0</v>
      </c>
      <c r="U34" s="103">
        <f t="shared" si="8"/>
        <v>0</v>
      </c>
      <c r="V34" s="103">
        <f t="shared" si="8"/>
        <v>5430184</v>
      </c>
      <c r="W34" s="103">
        <f t="shared" si="8"/>
        <v>-8190285</v>
      </c>
      <c r="X34" s="103">
        <f>SUM(X21:X29)</f>
        <v>-2752725</v>
      </c>
      <c r="Y34" s="103">
        <f t="shared" si="8"/>
        <v>0</v>
      </c>
      <c r="Z34" s="103">
        <f t="shared" si="8"/>
        <v>-2752725</v>
      </c>
    </row>
    <row r="35" spans="1:26" x14ac:dyDescent="0.25">
      <c r="A35" s="227" t="s">
        <v>190</v>
      </c>
      <c r="B35" s="230"/>
      <c r="C35" s="230"/>
      <c r="D35" s="230"/>
      <c r="E35" s="230"/>
      <c r="F35" s="230"/>
      <c r="G35" s="230"/>
      <c r="H35" s="230"/>
      <c r="I35" s="230"/>
      <c r="J35" s="230"/>
      <c r="K35" s="230"/>
      <c r="L35" s="230"/>
      <c r="M35" s="230"/>
      <c r="N35" s="230"/>
      <c r="O35" s="230"/>
      <c r="P35" s="230"/>
      <c r="Q35" s="230"/>
      <c r="R35" s="230"/>
      <c r="S35" s="230"/>
      <c r="T35" s="230"/>
      <c r="U35" s="230"/>
      <c r="V35" s="230"/>
      <c r="W35" s="230"/>
      <c r="X35" s="230"/>
      <c r="Y35" s="230"/>
      <c r="Z35" s="230"/>
    </row>
    <row r="36" spans="1:26" ht="12.75" customHeight="1" x14ac:dyDescent="0.25">
      <c r="A36" s="231" t="s">
        <v>424</v>
      </c>
      <c r="B36" s="231"/>
      <c r="C36" s="231"/>
      <c r="D36" s="231"/>
      <c r="E36" s="231"/>
      <c r="F36" s="231"/>
      <c r="G36" s="101">
        <v>28</v>
      </c>
      <c r="H36" s="102">
        <v>79560470</v>
      </c>
      <c r="I36" s="102">
        <v>0</v>
      </c>
      <c r="J36" s="102">
        <v>4299981</v>
      </c>
      <c r="K36" s="102">
        <v>7012907</v>
      </c>
      <c r="L36" s="102">
        <v>7012907</v>
      </c>
      <c r="M36" s="102">
        <v>0</v>
      </c>
      <c r="N36" s="102">
        <v>0</v>
      </c>
      <c r="O36" s="102">
        <v>1090126</v>
      </c>
      <c r="P36" s="102">
        <v>1491701</v>
      </c>
      <c r="Q36" s="102">
        <v>0</v>
      </c>
      <c r="R36" s="102">
        <v>0</v>
      </c>
      <c r="S36" s="102">
        <v>0</v>
      </c>
      <c r="T36" s="102">
        <v>0</v>
      </c>
      <c r="U36" s="102">
        <v>0</v>
      </c>
      <c r="V36" s="102">
        <v>24700749</v>
      </c>
      <c r="W36" s="102">
        <v>6465027</v>
      </c>
      <c r="X36" s="106">
        <f>H36+I36+J36+K36-L36+M36+N36+O36+P36+Q36+R36+V36+W36+S36+T36+U36</f>
        <v>117608054</v>
      </c>
      <c r="Y36" s="102">
        <v>0</v>
      </c>
      <c r="Z36" s="106">
        <f t="shared" ref="Z36:Z38" si="9">X36+Y36</f>
        <v>117608054</v>
      </c>
    </row>
    <row r="37" spans="1:26" ht="12.75" customHeight="1" x14ac:dyDescent="0.25">
      <c r="A37" s="225" t="s">
        <v>397</v>
      </c>
      <c r="B37" s="225"/>
      <c r="C37" s="225"/>
      <c r="D37" s="225"/>
      <c r="E37" s="225"/>
      <c r="F37" s="225"/>
      <c r="G37" s="101">
        <v>29</v>
      </c>
      <c r="H37" s="102">
        <v>0</v>
      </c>
      <c r="I37" s="102">
        <v>0</v>
      </c>
      <c r="J37" s="102">
        <v>0</v>
      </c>
      <c r="K37" s="102">
        <v>0</v>
      </c>
      <c r="L37" s="102">
        <v>0</v>
      </c>
      <c r="M37" s="102">
        <v>0</v>
      </c>
      <c r="N37" s="102">
        <v>0</v>
      </c>
      <c r="O37" s="102">
        <v>0</v>
      </c>
      <c r="P37" s="102">
        <v>0</v>
      </c>
      <c r="Q37" s="102">
        <v>0</v>
      </c>
      <c r="R37" s="102">
        <v>0</v>
      </c>
      <c r="S37" s="102">
        <v>0</v>
      </c>
      <c r="T37" s="102">
        <v>0</v>
      </c>
      <c r="U37" s="102">
        <v>0</v>
      </c>
      <c r="V37" s="102">
        <v>0</v>
      </c>
      <c r="W37" s="102">
        <v>0</v>
      </c>
      <c r="X37" s="106">
        <f t="shared" ref="X37:X38" si="10">H37+I37+J37+K37-L37+M37+N37+O37+P37+Q37+R37+V37+W37+S37+T37+U37</f>
        <v>0</v>
      </c>
      <c r="Y37" s="102">
        <v>0</v>
      </c>
      <c r="Z37" s="106">
        <f t="shared" si="9"/>
        <v>0</v>
      </c>
    </row>
    <row r="38" spans="1:26" ht="12.75" customHeight="1" x14ac:dyDescent="0.25">
      <c r="A38" s="225" t="s">
        <v>398</v>
      </c>
      <c r="B38" s="225"/>
      <c r="C38" s="225"/>
      <c r="D38" s="225"/>
      <c r="E38" s="225"/>
      <c r="F38" s="225"/>
      <c r="G38" s="101">
        <v>30</v>
      </c>
      <c r="H38" s="102">
        <v>0</v>
      </c>
      <c r="I38" s="102">
        <v>0</v>
      </c>
      <c r="J38" s="102">
        <v>0</v>
      </c>
      <c r="K38" s="102">
        <v>0</v>
      </c>
      <c r="L38" s="102">
        <v>0</v>
      </c>
      <c r="M38" s="102">
        <v>0</v>
      </c>
      <c r="N38" s="102">
        <v>0</v>
      </c>
      <c r="O38" s="102">
        <v>0</v>
      </c>
      <c r="P38" s="102">
        <v>0</v>
      </c>
      <c r="Q38" s="102">
        <v>0</v>
      </c>
      <c r="R38" s="102">
        <v>0</v>
      </c>
      <c r="S38" s="102">
        <v>0</v>
      </c>
      <c r="T38" s="102">
        <v>0</v>
      </c>
      <c r="U38" s="102">
        <v>0</v>
      </c>
      <c r="V38" s="102">
        <v>0</v>
      </c>
      <c r="W38" s="102">
        <v>0</v>
      </c>
      <c r="X38" s="106">
        <f t="shared" si="10"/>
        <v>0</v>
      </c>
      <c r="Y38" s="102">
        <v>0</v>
      </c>
      <c r="Z38" s="106">
        <f t="shared" si="9"/>
        <v>0</v>
      </c>
    </row>
    <row r="39" spans="1:26" ht="25.5" customHeight="1" x14ac:dyDescent="0.25">
      <c r="A39" s="226" t="s">
        <v>425</v>
      </c>
      <c r="B39" s="226"/>
      <c r="C39" s="226"/>
      <c r="D39" s="226"/>
      <c r="E39" s="226"/>
      <c r="F39" s="226"/>
      <c r="G39" s="104">
        <v>31</v>
      </c>
      <c r="H39" s="103">
        <f>H36+H37+H38</f>
        <v>79560470</v>
      </c>
      <c r="I39" s="103">
        <f t="shared" ref="I39:Z39" si="11">I36+I37+I38</f>
        <v>0</v>
      </c>
      <c r="J39" s="103">
        <f t="shared" si="11"/>
        <v>4299981</v>
      </c>
      <c r="K39" s="103">
        <f t="shared" si="11"/>
        <v>7012907</v>
      </c>
      <c r="L39" s="103">
        <f t="shared" si="11"/>
        <v>7012907</v>
      </c>
      <c r="M39" s="103">
        <f t="shared" si="11"/>
        <v>0</v>
      </c>
      <c r="N39" s="103">
        <f t="shared" si="11"/>
        <v>0</v>
      </c>
      <c r="O39" s="103">
        <f t="shared" si="11"/>
        <v>1090126</v>
      </c>
      <c r="P39" s="103">
        <f t="shared" si="11"/>
        <v>1491701</v>
      </c>
      <c r="Q39" s="103">
        <f t="shared" si="11"/>
        <v>0</v>
      </c>
      <c r="R39" s="103">
        <f t="shared" si="11"/>
        <v>0</v>
      </c>
      <c r="S39" s="103">
        <f t="shared" si="11"/>
        <v>0</v>
      </c>
      <c r="T39" s="103">
        <f t="shared" si="11"/>
        <v>0</v>
      </c>
      <c r="U39" s="103">
        <f t="shared" si="11"/>
        <v>0</v>
      </c>
      <c r="V39" s="103">
        <f t="shared" si="11"/>
        <v>24700749</v>
      </c>
      <c r="W39" s="103">
        <f t="shared" si="11"/>
        <v>6465027</v>
      </c>
      <c r="X39" s="103">
        <f>X36+X37+X38</f>
        <v>117608054</v>
      </c>
      <c r="Y39" s="103">
        <f t="shared" si="11"/>
        <v>0</v>
      </c>
      <c r="Z39" s="103">
        <f t="shared" si="11"/>
        <v>117608054</v>
      </c>
    </row>
    <row r="40" spans="1:26" ht="12.75" customHeight="1" x14ac:dyDescent="0.25">
      <c r="A40" s="225" t="s">
        <v>400</v>
      </c>
      <c r="B40" s="225"/>
      <c r="C40" s="225"/>
      <c r="D40" s="225"/>
      <c r="E40" s="225"/>
      <c r="F40" s="225"/>
      <c r="G40" s="101">
        <v>32</v>
      </c>
      <c r="H40" s="105">
        <v>0</v>
      </c>
      <c r="I40" s="105">
        <v>0</v>
      </c>
      <c r="J40" s="105">
        <v>0</v>
      </c>
      <c r="K40" s="105">
        <v>0</v>
      </c>
      <c r="L40" s="105">
        <v>0</v>
      </c>
      <c r="M40" s="105">
        <v>0</v>
      </c>
      <c r="N40" s="105">
        <v>0</v>
      </c>
      <c r="O40" s="105">
        <v>0</v>
      </c>
      <c r="P40" s="105">
        <v>0</v>
      </c>
      <c r="Q40" s="105">
        <v>0</v>
      </c>
      <c r="R40" s="105">
        <v>0</v>
      </c>
      <c r="S40" s="105">
        <v>0</v>
      </c>
      <c r="T40" s="105">
        <v>0</v>
      </c>
      <c r="U40" s="102">
        <v>0</v>
      </c>
      <c r="V40" s="105">
        <v>0</v>
      </c>
      <c r="W40" s="102">
        <v>2872080</v>
      </c>
      <c r="X40" s="106">
        <f>H40+I40+J40+K40-L40+M40+N40+O40+P40+Q40+R40+V40+W40+S40+T40+U40</f>
        <v>2872080</v>
      </c>
      <c r="Y40" s="102">
        <v>0</v>
      </c>
      <c r="Z40" s="106">
        <f t="shared" ref="Z40:Z58" si="12">X40+Y40</f>
        <v>2872080</v>
      </c>
    </row>
    <row r="41" spans="1:26" ht="12.75" customHeight="1" x14ac:dyDescent="0.25">
      <c r="A41" s="225" t="s">
        <v>401</v>
      </c>
      <c r="B41" s="225"/>
      <c r="C41" s="225"/>
      <c r="D41" s="225"/>
      <c r="E41" s="225"/>
      <c r="F41" s="225"/>
      <c r="G41" s="101">
        <v>33</v>
      </c>
      <c r="H41" s="105">
        <v>0</v>
      </c>
      <c r="I41" s="105">
        <v>0</v>
      </c>
      <c r="J41" s="105">
        <v>0</v>
      </c>
      <c r="K41" s="105">
        <v>0</v>
      </c>
      <c r="L41" s="105">
        <v>0</v>
      </c>
      <c r="M41" s="105">
        <v>0</v>
      </c>
      <c r="N41" s="102">
        <v>0</v>
      </c>
      <c r="O41" s="105">
        <v>0</v>
      </c>
      <c r="P41" s="105">
        <v>0</v>
      </c>
      <c r="Q41" s="105">
        <v>0</v>
      </c>
      <c r="R41" s="105">
        <v>0</v>
      </c>
      <c r="S41" s="105">
        <v>0</v>
      </c>
      <c r="T41" s="102">
        <v>0</v>
      </c>
      <c r="U41" s="102">
        <v>0</v>
      </c>
      <c r="V41" s="105">
        <v>0</v>
      </c>
      <c r="W41" s="105">
        <v>0</v>
      </c>
      <c r="X41" s="106">
        <f t="shared" ref="X41:X58" si="13">H41+I41+J41+K41-L41+M41+N41+O41+P41+Q41+R41+V41+W41+S41+T41+U41</f>
        <v>0</v>
      </c>
      <c r="Y41" s="102">
        <v>0</v>
      </c>
      <c r="Z41" s="106">
        <f t="shared" si="12"/>
        <v>0</v>
      </c>
    </row>
    <row r="42" spans="1:26" ht="27" customHeight="1" x14ac:dyDescent="0.25">
      <c r="A42" s="225" t="s">
        <v>426</v>
      </c>
      <c r="B42" s="225"/>
      <c r="C42" s="225"/>
      <c r="D42" s="225"/>
      <c r="E42" s="225"/>
      <c r="F42" s="225"/>
      <c r="G42" s="101">
        <v>34</v>
      </c>
      <c r="H42" s="105">
        <v>0</v>
      </c>
      <c r="I42" s="105">
        <v>0</v>
      </c>
      <c r="J42" s="105">
        <v>0</v>
      </c>
      <c r="K42" s="105">
        <v>0</v>
      </c>
      <c r="L42" s="105">
        <v>0</v>
      </c>
      <c r="M42" s="105">
        <v>0</v>
      </c>
      <c r="N42" s="105">
        <v>0</v>
      </c>
      <c r="O42" s="102">
        <v>0</v>
      </c>
      <c r="P42" s="105">
        <v>0</v>
      </c>
      <c r="Q42" s="105">
        <v>0</v>
      </c>
      <c r="R42" s="105">
        <v>0</v>
      </c>
      <c r="S42" s="105">
        <v>0</v>
      </c>
      <c r="T42" s="105">
        <v>0</v>
      </c>
      <c r="U42" s="102">
        <v>0</v>
      </c>
      <c r="V42" s="102">
        <v>0</v>
      </c>
      <c r="W42" s="102">
        <v>0</v>
      </c>
      <c r="X42" s="106">
        <f t="shared" si="13"/>
        <v>0</v>
      </c>
      <c r="Y42" s="102">
        <v>0</v>
      </c>
      <c r="Z42" s="106">
        <f t="shared" si="12"/>
        <v>0</v>
      </c>
    </row>
    <row r="43" spans="1:26" ht="20.25" customHeight="1" x14ac:dyDescent="0.25">
      <c r="A43" s="225" t="s">
        <v>403</v>
      </c>
      <c r="B43" s="225"/>
      <c r="C43" s="225"/>
      <c r="D43" s="225"/>
      <c r="E43" s="225"/>
      <c r="F43" s="225"/>
      <c r="G43" s="101">
        <v>35</v>
      </c>
      <c r="H43" s="105">
        <v>0</v>
      </c>
      <c r="I43" s="105">
        <v>0</v>
      </c>
      <c r="J43" s="105">
        <v>0</v>
      </c>
      <c r="K43" s="105">
        <v>0</v>
      </c>
      <c r="L43" s="105">
        <v>0</v>
      </c>
      <c r="M43" s="105">
        <v>0</v>
      </c>
      <c r="N43" s="105">
        <v>0</v>
      </c>
      <c r="O43" s="105">
        <v>0</v>
      </c>
      <c r="P43" s="102">
        <v>0</v>
      </c>
      <c r="Q43" s="105">
        <v>0</v>
      </c>
      <c r="R43" s="105">
        <v>0</v>
      </c>
      <c r="S43" s="105">
        <v>0</v>
      </c>
      <c r="T43" s="105">
        <v>0</v>
      </c>
      <c r="U43" s="102">
        <v>0</v>
      </c>
      <c r="V43" s="102">
        <v>0</v>
      </c>
      <c r="W43" s="102">
        <v>0</v>
      </c>
      <c r="X43" s="106">
        <f t="shared" si="13"/>
        <v>0</v>
      </c>
      <c r="Y43" s="102">
        <v>0</v>
      </c>
      <c r="Z43" s="106">
        <f t="shared" si="12"/>
        <v>0</v>
      </c>
    </row>
    <row r="44" spans="1:26" ht="21" customHeight="1" x14ac:dyDescent="0.25">
      <c r="A44" s="225" t="s">
        <v>404</v>
      </c>
      <c r="B44" s="225"/>
      <c r="C44" s="225"/>
      <c r="D44" s="225"/>
      <c r="E44" s="225"/>
      <c r="F44" s="225"/>
      <c r="G44" s="101">
        <v>36</v>
      </c>
      <c r="H44" s="105">
        <v>0</v>
      </c>
      <c r="I44" s="105">
        <v>0</v>
      </c>
      <c r="J44" s="105">
        <v>0</v>
      </c>
      <c r="K44" s="105">
        <v>0</v>
      </c>
      <c r="L44" s="105">
        <v>0</v>
      </c>
      <c r="M44" s="105">
        <v>0</v>
      </c>
      <c r="N44" s="105">
        <v>0</v>
      </c>
      <c r="O44" s="105">
        <v>0</v>
      </c>
      <c r="P44" s="105">
        <v>0</v>
      </c>
      <c r="Q44" s="102">
        <v>0</v>
      </c>
      <c r="R44" s="105">
        <v>0</v>
      </c>
      <c r="S44" s="105">
        <v>0</v>
      </c>
      <c r="T44" s="105">
        <v>0</v>
      </c>
      <c r="U44" s="102">
        <v>0</v>
      </c>
      <c r="V44" s="102">
        <v>0</v>
      </c>
      <c r="W44" s="102">
        <v>0</v>
      </c>
      <c r="X44" s="106">
        <f t="shared" si="13"/>
        <v>0</v>
      </c>
      <c r="Y44" s="102">
        <v>0</v>
      </c>
      <c r="Z44" s="106">
        <f t="shared" si="12"/>
        <v>0</v>
      </c>
    </row>
    <row r="45" spans="1:26" ht="29.25" customHeight="1" x14ac:dyDescent="0.25">
      <c r="A45" s="225" t="s">
        <v>405</v>
      </c>
      <c r="B45" s="225"/>
      <c r="C45" s="225"/>
      <c r="D45" s="225"/>
      <c r="E45" s="225"/>
      <c r="F45" s="225"/>
      <c r="G45" s="101">
        <v>37</v>
      </c>
      <c r="H45" s="105">
        <v>0</v>
      </c>
      <c r="I45" s="105">
        <v>0</v>
      </c>
      <c r="J45" s="105">
        <v>0</v>
      </c>
      <c r="K45" s="105">
        <v>0</v>
      </c>
      <c r="L45" s="105">
        <v>0</v>
      </c>
      <c r="M45" s="105">
        <v>0</v>
      </c>
      <c r="N45" s="105">
        <v>0</v>
      </c>
      <c r="O45" s="105">
        <v>0</v>
      </c>
      <c r="P45" s="105">
        <v>0</v>
      </c>
      <c r="Q45" s="105">
        <v>0</v>
      </c>
      <c r="R45" s="102">
        <v>0</v>
      </c>
      <c r="S45" s="102">
        <v>0</v>
      </c>
      <c r="T45" s="102">
        <v>0</v>
      </c>
      <c r="U45" s="102">
        <v>0</v>
      </c>
      <c r="V45" s="102">
        <v>0</v>
      </c>
      <c r="W45" s="102">
        <v>0</v>
      </c>
      <c r="X45" s="106">
        <f t="shared" si="13"/>
        <v>0</v>
      </c>
      <c r="Y45" s="102">
        <v>0</v>
      </c>
      <c r="Z45" s="106">
        <f t="shared" si="12"/>
        <v>0</v>
      </c>
    </row>
    <row r="46" spans="1:26" ht="21" customHeight="1" x14ac:dyDescent="0.25">
      <c r="A46" s="225" t="s">
        <v>427</v>
      </c>
      <c r="B46" s="225"/>
      <c r="C46" s="225"/>
      <c r="D46" s="225"/>
      <c r="E46" s="225"/>
      <c r="F46" s="225"/>
      <c r="G46" s="101">
        <v>38</v>
      </c>
      <c r="H46" s="105">
        <v>0</v>
      </c>
      <c r="I46" s="105">
        <v>0</v>
      </c>
      <c r="J46" s="105">
        <v>0</v>
      </c>
      <c r="K46" s="105">
        <v>0</v>
      </c>
      <c r="L46" s="105">
        <v>0</v>
      </c>
      <c r="M46" s="105">
        <v>0</v>
      </c>
      <c r="N46" s="102">
        <v>0</v>
      </c>
      <c r="O46" s="102">
        <v>0</v>
      </c>
      <c r="P46" s="102">
        <v>0</v>
      </c>
      <c r="Q46" s="102">
        <v>0</v>
      </c>
      <c r="R46" s="102">
        <v>0</v>
      </c>
      <c r="S46" s="102">
        <v>0</v>
      </c>
      <c r="T46" s="102">
        <v>0</v>
      </c>
      <c r="U46" s="102">
        <v>0</v>
      </c>
      <c r="V46" s="102">
        <v>0</v>
      </c>
      <c r="W46" s="102">
        <v>0</v>
      </c>
      <c r="X46" s="106">
        <f t="shared" si="13"/>
        <v>0</v>
      </c>
      <c r="Y46" s="102">
        <v>0</v>
      </c>
      <c r="Z46" s="106">
        <f t="shared" si="12"/>
        <v>0</v>
      </c>
    </row>
    <row r="47" spans="1:26" ht="12.75" customHeight="1" x14ac:dyDescent="0.25">
      <c r="A47" s="225" t="s">
        <v>407</v>
      </c>
      <c r="B47" s="225"/>
      <c r="C47" s="225"/>
      <c r="D47" s="225"/>
      <c r="E47" s="225"/>
      <c r="F47" s="225"/>
      <c r="G47" s="101">
        <v>39</v>
      </c>
      <c r="H47" s="105">
        <v>0</v>
      </c>
      <c r="I47" s="105">
        <v>0</v>
      </c>
      <c r="J47" s="105">
        <v>0</v>
      </c>
      <c r="K47" s="105">
        <v>0</v>
      </c>
      <c r="L47" s="105">
        <v>0</v>
      </c>
      <c r="M47" s="105">
        <v>0</v>
      </c>
      <c r="N47" s="102">
        <v>0</v>
      </c>
      <c r="O47" s="102">
        <v>0</v>
      </c>
      <c r="P47" s="102">
        <v>0</v>
      </c>
      <c r="Q47" s="102">
        <v>0</v>
      </c>
      <c r="R47" s="102">
        <v>0</v>
      </c>
      <c r="S47" s="102">
        <v>0</v>
      </c>
      <c r="T47" s="102">
        <v>0</v>
      </c>
      <c r="U47" s="102">
        <v>0</v>
      </c>
      <c r="V47" s="102">
        <v>0</v>
      </c>
      <c r="W47" s="102">
        <v>0</v>
      </c>
      <c r="X47" s="106">
        <f t="shared" si="13"/>
        <v>0</v>
      </c>
      <c r="Y47" s="102">
        <v>0</v>
      </c>
      <c r="Z47" s="106">
        <f t="shared" si="12"/>
        <v>0</v>
      </c>
    </row>
    <row r="48" spans="1:26" ht="12.75" customHeight="1" x14ac:dyDescent="0.25">
      <c r="A48" s="225" t="s">
        <v>408</v>
      </c>
      <c r="B48" s="225"/>
      <c r="C48" s="225"/>
      <c r="D48" s="225"/>
      <c r="E48" s="225"/>
      <c r="F48" s="225"/>
      <c r="G48" s="101">
        <v>40</v>
      </c>
      <c r="H48" s="102">
        <v>0</v>
      </c>
      <c r="I48" s="102">
        <v>0</v>
      </c>
      <c r="J48" s="102">
        <v>0</v>
      </c>
      <c r="K48" s="102">
        <v>0</v>
      </c>
      <c r="L48" s="102">
        <v>0</v>
      </c>
      <c r="M48" s="102">
        <v>0</v>
      </c>
      <c r="N48" s="102">
        <v>0</v>
      </c>
      <c r="O48" s="102">
        <v>0</v>
      </c>
      <c r="P48" s="102">
        <v>0</v>
      </c>
      <c r="Q48" s="102">
        <v>0</v>
      </c>
      <c r="R48" s="102">
        <v>0</v>
      </c>
      <c r="S48" s="102">
        <v>0</v>
      </c>
      <c r="T48" s="102">
        <v>0</v>
      </c>
      <c r="U48" s="102">
        <v>0</v>
      </c>
      <c r="V48" s="102">
        <v>0</v>
      </c>
      <c r="W48" s="102">
        <v>0</v>
      </c>
      <c r="X48" s="106">
        <f t="shared" si="13"/>
        <v>0</v>
      </c>
      <c r="Y48" s="102">
        <v>0</v>
      </c>
      <c r="Z48" s="106">
        <f t="shared" si="12"/>
        <v>0</v>
      </c>
    </row>
    <row r="49" spans="1:26" ht="12.75" customHeight="1" x14ac:dyDescent="0.25">
      <c r="A49" s="225" t="s">
        <v>409</v>
      </c>
      <c r="B49" s="225"/>
      <c r="C49" s="225"/>
      <c r="D49" s="225"/>
      <c r="E49" s="225"/>
      <c r="F49" s="225"/>
      <c r="G49" s="101">
        <v>41</v>
      </c>
      <c r="H49" s="105">
        <v>0</v>
      </c>
      <c r="I49" s="105">
        <v>0</v>
      </c>
      <c r="J49" s="105">
        <v>0</v>
      </c>
      <c r="K49" s="105">
        <v>0</v>
      </c>
      <c r="L49" s="105">
        <v>0</v>
      </c>
      <c r="M49" s="105">
        <v>0</v>
      </c>
      <c r="N49" s="102">
        <v>0</v>
      </c>
      <c r="O49" s="102">
        <v>0</v>
      </c>
      <c r="P49" s="102">
        <v>0</v>
      </c>
      <c r="Q49" s="102">
        <v>0</v>
      </c>
      <c r="R49" s="102">
        <v>0</v>
      </c>
      <c r="S49" s="102">
        <v>0</v>
      </c>
      <c r="T49" s="102">
        <v>0</v>
      </c>
      <c r="U49" s="102">
        <v>0</v>
      </c>
      <c r="V49" s="102">
        <v>0</v>
      </c>
      <c r="W49" s="102">
        <v>0</v>
      </c>
      <c r="X49" s="106">
        <f t="shared" si="13"/>
        <v>0</v>
      </c>
      <c r="Y49" s="102">
        <v>0</v>
      </c>
      <c r="Z49" s="106">
        <f t="shared" si="12"/>
        <v>0</v>
      </c>
    </row>
    <row r="50" spans="1:26" ht="24" customHeight="1" x14ac:dyDescent="0.25">
      <c r="A50" s="225" t="s">
        <v>410</v>
      </c>
      <c r="B50" s="225"/>
      <c r="C50" s="225"/>
      <c r="D50" s="225"/>
      <c r="E50" s="225"/>
      <c r="F50" s="225"/>
      <c r="G50" s="101">
        <v>42</v>
      </c>
      <c r="H50" s="102">
        <v>0</v>
      </c>
      <c r="I50" s="102">
        <v>0</v>
      </c>
      <c r="J50" s="102">
        <v>0</v>
      </c>
      <c r="K50" s="102">
        <v>0</v>
      </c>
      <c r="L50" s="102">
        <v>0</v>
      </c>
      <c r="M50" s="102">
        <v>0</v>
      </c>
      <c r="N50" s="102">
        <v>0</v>
      </c>
      <c r="O50" s="102">
        <v>0</v>
      </c>
      <c r="P50" s="102">
        <v>0</v>
      </c>
      <c r="Q50" s="102">
        <v>0</v>
      </c>
      <c r="R50" s="102">
        <v>0</v>
      </c>
      <c r="S50" s="102">
        <v>0</v>
      </c>
      <c r="T50" s="102">
        <v>0</v>
      </c>
      <c r="U50" s="102">
        <v>0</v>
      </c>
      <c r="V50" s="102">
        <v>0</v>
      </c>
      <c r="W50" s="102">
        <v>0</v>
      </c>
      <c r="X50" s="106">
        <f t="shared" si="13"/>
        <v>0</v>
      </c>
      <c r="Y50" s="102">
        <v>0</v>
      </c>
      <c r="Z50" s="106">
        <f t="shared" si="12"/>
        <v>0</v>
      </c>
    </row>
    <row r="51" spans="1:26" ht="26.25" customHeight="1" x14ac:dyDescent="0.25">
      <c r="A51" s="225" t="s">
        <v>411</v>
      </c>
      <c r="B51" s="225"/>
      <c r="C51" s="225"/>
      <c r="D51" s="225"/>
      <c r="E51" s="225"/>
      <c r="F51" s="225"/>
      <c r="G51" s="101">
        <v>43</v>
      </c>
      <c r="H51" s="102">
        <v>0</v>
      </c>
      <c r="I51" s="102">
        <v>0</v>
      </c>
      <c r="J51" s="102">
        <v>0</v>
      </c>
      <c r="K51" s="102">
        <v>0</v>
      </c>
      <c r="L51" s="102">
        <v>0</v>
      </c>
      <c r="M51" s="102">
        <v>0</v>
      </c>
      <c r="N51" s="102">
        <v>0</v>
      </c>
      <c r="O51" s="102">
        <v>0</v>
      </c>
      <c r="P51" s="102">
        <v>0</v>
      </c>
      <c r="Q51" s="102">
        <v>0</v>
      </c>
      <c r="R51" s="102">
        <v>0</v>
      </c>
      <c r="S51" s="102">
        <v>0</v>
      </c>
      <c r="T51" s="102">
        <v>0</v>
      </c>
      <c r="U51" s="102">
        <v>0</v>
      </c>
      <c r="V51" s="102">
        <v>0</v>
      </c>
      <c r="W51" s="102">
        <v>0</v>
      </c>
      <c r="X51" s="106">
        <f t="shared" si="13"/>
        <v>0</v>
      </c>
      <c r="Y51" s="102">
        <v>0</v>
      </c>
      <c r="Z51" s="106">
        <f t="shared" si="12"/>
        <v>0</v>
      </c>
    </row>
    <row r="52" spans="1:26" ht="22.5" customHeight="1" x14ac:dyDescent="0.25">
      <c r="A52" s="225" t="s">
        <v>412</v>
      </c>
      <c r="B52" s="225"/>
      <c r="C52" s="225"/>
      <c r="D52" s="225"/>
      <c r="E52" s="225"/>
      <c r="F52" s="225"/>
      <c r="G52" s="101">
        <v>44</v>
      </c>
      <c r="H52" s="102">
        <v>0</v>
      </c>
      <c r="I52" s="102">
        <v>0</v>
      </c>
      <c r="J52" s="102">
        <v>0</v>
      </c>
      <c r="K52" s="102">
        <v>0</v>
      </c>
      <c r="L52" s="102">
        <v>0</v>
      </c>
      <c r="M52" s="102">
        <v>0</v>
      </c>
      <c r="N52" s="102">
        <v>0</v>
      </c>
      <c r="O52" s="102">
        <v>0</v>
      </c>
      <c r="P52" s="102">
        <v>0</v>
      </c>
      <c r="Q52" s="102">
        <v>0</v>
      </c>
      <c r="R52" s="102">
        <v>0</v>
      </c>
      <c r="S52" s="102">
        <v>0</v>
      </c>
      <c r="T52" s="102">
        <v>0</v>
      </c>
      <c r="U52" s="102">
        <v>0</v>
      </c>
      <c r="V52" s="102">
        <v>0</v>
      </c>
      <c r="W52" s="102">
        <v>0</v>
      </c>
      <c r="X52" s="106">
        <f t="shared" si="13"/>
        <v>0</v>
      </c>
      <c r="Y52" s="102">
        <v>0</v>
      </c>
      <c r="Z52" s="106">
        <f t="shared" si="12"/>
        <v>0</v>
      </c>
    </row>
    <row r="53" spans="1:26" ht="12.75" customHeight="1" x14ac:dyDescent="0.25">
      <c r="A53" s="225" t="s">
        <v>413</v>
      </c>
      <c r="B53" s="225"/>
      <c r="C53" s="225"/>
      <c r="D53" s="225"/>
      <c r="E53" s="225"/>
      <c r="F53" s="225"/>
      <c r="G53" s="101">
        <v>45</v>
      </c>
      <c r="H53" s="102">
        <v>0</v>
      </c>
      <c r="I53" s="102">
        <v>0</v>
      </c>
      <c r="J53" s="102">
        <v>0</v>
      </c>
      <c r="K53" s="102">
        <v>8938</v>
      </c>
      <c r="L53" s="102">
        <v>8938</v>
      </c>
      <c r="M53" s="102">
        <v>0</v>
      </c>
      <c r="N53" s="102">
        <v>0</v>
      </c>
      <c r="O53" s="102">
        <v>0</v>
      </c>
      <c r="P53" s="102">
        <v>0</v>
      </c>
      <c r="Q53" s="102">
        <v>0</v>
      </c>
      <c r="R53" s="102">
        <v>0</v>
      </c>
      <c r="S53" s="102">
        <v>0</v>
      </c>
      <c r="T53" s="102">
        <v>0</v>
      </c>
      <c r="U53" s="102">
        <v>0</v>
      </c>
      <c r="V53" s="102">
        <v>-8938</v>
      </c>
      <c r="W53" s="102">
        <v>0</v>
      </c>
      <c r="X53" s="106">
        <f t="shared" si="13"/>
        <v>-8938</v>
      </c>
      <c r="Y53" s="102">
        <v>0</v>
      </c>
      <c r="Z53" s="106">
        <f t="shared" si="12"/>
        <v>-8938</v>
      </c>
    </row>
    <row r="54" spans="1:26" ht="12.75" customHeight="1" x14ac:dyDescent="0.25">
      <c r="A54" s="225" t="s">
        <v>414</v>
      </c>
      <c r="B54" s="225"/>
      <c r="C54" s="225"/>
      <c r="D54" s="225"/>
      <c r="E54" s="225"/>
      <c r="F54" s="225"/>
      <c r="G54" s="101">
        <v>46</v>
      </c>
      <c r="H54" s="102">
        <v>0</v>
      </c>
      <c r="I54" s="102">
        <v>0</v>
      </c>
      <c r="J54" s="102">
        <v>0</v>
      </c>
      <c r="K54" s="102">
        <v>0</v>
      </c>
      <c r="L54" s="102">
        <v>0</v>
      </c>
      <c r="M54" s="102">
        <v>0</v>
      </c>
      <c r="N54" s="102">
        <v>0</v>
      </c>
      <c r="O54" s="102">
        <v>0</v>
      </c>
      <c r="P54" s="102">
        <v>0</v>
      </c>
      <c r="Q54" s="102">
        <v>0</v>
      </c>
      <c r="R54" s="102">
        <v>0</v>
      </c>
      <c r="S54" s="102">
        <v>0</v>
      </c>
      <c r="T54" s="102">
        <v>0</v>
      </c>
      <c r="U54" s="102">
        <v>0</v>
      </c>
      <c r="V54" s="102">
        <v>0</v>
      </c>
      <c r="W54" s="102">
        <v>0</v>
      </c>
      <c r="X54" s="106">
        <f t="shared" si="13"/>
        <v>0</v>
      </c>
      <c r="Y54" s="102">
        <v>0</v>
      </c>
      <c r="Z54" s="106">
        <f t="shared" si="12"/>
        <v>0</v>
      </c>
    </row>
    <row r="55" spans="1:26" ht="12.75" customHeight="1" x14ac:dyDescent="0.25">
      <c r="A55" s="225" t="s">
        <v>415</v>
      </c>
      <c r="B55" s="225"/>
      <c r="C55" s="225"/>
      <c r="D55" s="225"/>
      <c r="E55" s="225"/>
      <c r="F55" s="225"/>
      <c r="G55" s="101">
        <v>47</v>
      </c>
      <c r="H55" s="102">
        <v>0</v>
      </c>
      <c r="I55" s="102">
        <v>0</v>
      </c>
      <c r="J55" s="102">
        <v>0</v>
      </c>
      <c r="K55" s="102">
        <v>0</v>
      </c>
      <c r="L55" s="102">
        <v>0</v>
      </c>
      <c r="M55" s="102">
        <v>0</v>
      </c>
      <c r="N55" s="102">
        <v>0</v>
      </c>
      <c r="O55" s="102">
        <v>0</v>
      </c>
      <c r="P55" s="102">
        <v>0</v>
      </c>
      <c r="Q55" s="102">
        <v>0</v>
      </c>
      <c r="R55" s="102">
        <v>0</v>
      </c>
      <c r="S55" s="102">
        <v>0</v>
      </c>
      <c r="T55" s="102">
        <v>0</v>
      </c>
      <c r="U55" s="102">
        <v>0</v>
      </c>
      <c r="V55" s="102">
        <v>0</v>
      </c>
      <c r="W55" s="102">
        <v>0</v>
      </c>
      <c r="X55" s="106">
        <f t="shared" si="13"/>
        <v>0</v>
      </c>
      <c r="Y55" s="102">
        <v>0</v>
      </c>
      <c r="Z55" s="106">
        <f t="shared" si="12"/>
        <v>0</v>
      </c>
    </row>
    <row r="56" spans="1:26" ht="12.75" customHeight="1" x14ac:dyDescent="0.25">
      <c r="A56" s="225" t="s">
        <v>416</v>
      </c>
      <c r="B56" s="225"/>
      <c r="C56" s="225"/>
      <c r="D56" s="225"/>
      <c r="E56" s="225"/>
      <c r="F56" s="225"/>
      <c r="G56" s="101">
        <v>48</v>
      </c>
      <c r="H56" s="102">
        <v>0</v>
      </c>
      <c r="I56" s="102">
        <v>0</v>
      </c>
      <c r="J56" s="102">
        <v>0</v>
      </c>
      <c r="K56" s="102">
        <v>0</v>
      </c>
      <c r="L56" s="102">
        <v>0</v>
      </c>
      <c r="M56" s="102">
        <v>0</v>
      </c>
      <c r="N56" s="102">
        <v>0</v>
      </c>
      <c r="O56" s="102">
        <v>0</v>
      </c>
      <c r="P56" s="102">
        <v>0</v>
      </c>
      <c r="Q56" s="102">
        <v>0</v>
      </c>
      <c r="R56" s="102">
        <v>0</v>
      </c>
      <c r="S56" s="102">
        <v>0</v>
      </c>
      <c r="T56" s="102">
        <v>0</v>
      </c>
      <c r="U56" s="102">
        <v>0</v>
      </c>
      <c r="V56" s="102">
        <v>0</v>
      </c>
      <c r="W56" s="102">
        <v>0</v>
      </c>
      <c r="X56" s="106">
        <f t="shared" si="13"/>
        <v>0</v>
      </c>
      <c r="Y56" s="102">
        <v>0</v>
      </c>
      <c r="Z56" s="106">
        <f t="shared" si="12"/>
        <v>0</v>
      </c>
    </row>
    <row r="57" spans="1:26" ht="12.75" customHeight="1" x14ac:dyDescent="0.25">
      <c r="A57" s="225" t="s">
        <v>428</v>
      </c>
      <c r="B57" s="225"/>
      <c r="C57" s="225"/>
      <c r="D57" s="225"/>
      <c r="E57" s="225"/>
      <c r="F57" s="225"/>
      <c r="G57" s="101">
        <v>49</v>
      </c>
      <c r="H57" s="102">
        <v>0</v>
      </c>
      <c r="I57" s="102">
        <v>0</v>
      </c>
      <c r="J57" s="102">
        <v>0</v>
      </c>
      <c r="K57" s="102">
        <v>0</v>
      </c>
      <c r="L57" s="102">
        <v>0</v>
      </c>
      <c r="M57" s="102">
        <v>0</v>
      </c>
      <c r="N57" s="102">
        <v>0</v>
      </c>
      <c r="O57" s="102">
        <v>0</v>
      </c>
      <c r="P57" s="102">
        <v>0</v>
      </c>
      <c r="Q57" s="102">
        <v>0</v>
      </c>
      <c r="R57" s="102">
        <v>0</v>
      </c>
      <c r="S57" s="102">
        <v>0</v>
      </c>
      <c r="T57" s="102">
        <v>0</v>
      </c>
      <c r="U57" s="102">
        <v>0</v>
      </c>
      <c r="V57" s="102">
        <v>6465027</v>
      </c>
      <c r="W57" s="102">
        <v>-6465027</v>
      </c>
      <c r="X57" s="106">
        <f t="shared" si="13"/>
        <v>0</v>
      </c>
      <c r="Y57" s="102">
        <v>0</v>
      </c>
      <c r="Z57" s="106">
        <f t="shared" si="12"/>
        <v>0</v>
      </c>
    </row>
    <row r="58" spans="1:26" ht="12.75" customHeight="1" x14ac:dyDescent="0.25">
      <c r="A58" s="225" t="s">
        <v>418</v>
      </c>
      <c r="B58" s="225"/>
      <c r="C58" s="225"/>
      <c r="D58" s="225"/>
      <c r="E58" s="225"/>
      <c r="F58" s="225"/>
      <c r="G58" s="101">
        <v>50</v>
      </c>
      <c r="H58" s="102">
        <v>0</v>
      </c>
      <c r="I58" s="102">
        <v>0</v>
      </c>
      <c r="J58" s="102">
        <v>0</v>
      </c>
      <c r="K58" s="102">
        <v>0</v>
      </c>
      <c r="L58" s="102">
        <v>0</v>
      </c>
      <c r="M58" s="102">
        <v>0</v>
      </c>
      <c r="N58" s="102">
        <v>0</v>
      </c>
      <c r="O58" s="102">
        <v>0</v>
      </c>
      <c r="P58" s="102">
        <v>0</v>
      </c>
      <c r="Q58" s="102">
        <v>0</v>
      </c>
      <c r="R58" s="102">
        <v>0</v>
      </c>
      <c r="S58" s="102">
        <v>0</v>
      </c>
      <c r="T58" s="102">
        <v>0</v>
      </c>
      <c r="U58" s="102">
        <v>0</v>
      </c>
      <c r="V58" s="102">
        <v>0</v>
      </c>
      <c r="W58" s="102">
        <v>0</v>
      </c>
      <c r="X58" s="106">
        <f t="shared" si="13"/>
        <v>0</v>
      </c>
      <c r="Y58" s="102">
        <v>0</v>
      </c>
      <c r="Z58" s="106">
        <f t="shared" si="12"/>
        <v>0</v>
      </c>
    </row>
    <row r="59" spans="1:26" ht="25.5" customHeight="1" x14ac:dyDescent="0.25">
      <c r="A59" s="226" t="s">
        <v>429</v>
      </c>
      <c r="B59" s="226"/>
      <c r="C59" s="226"/>
      <c r="D59" s="226"/>
      <c r="E59" s="226"/>
      <c r="F59" s="226"/>
      <c r="G59" s="104">
        <v>51</v>
      </c>
      <c r="H59" s="103">
        <f>SUM(H39:H58)</f>
        <v>79560470</v>
      </c>
      <c r="I59" s="103">
        <f t="shared" ref="I59:Z59" si="14">SUM(I39:I58)</f>
        <v>0</v>
      </c>
      <c r="J59" s="103">
        <f t="shared" si="14"/>
        <v>4299981</v>
      </c>
      <c r="K59" s="103">
        <f t="shared" si="14"/>
        <v>7021845</v>
      </c>
      <c r="L59" s="103">
        <f t="shared" si="14"/>
        <v>7021845</v>
      </c>
      <c r="M59" s="103">
        <f t="shared" si="14"/>
        <v>0</v>
      </c>
      <c r="N59" s="103">
        <f t="shared" si="14"/>
        <v>0</v>
      </c>
      <c r="O59" s="103">
        <f t="shared" si="14"/>
        <v>1090126</v>
      </c>
      <c r="P59" s="103">
        <f t="shared" si="14"/>
        <v>1491701</v>
      </c>
      <c r="Q59" s="103">
        <f t="shared" si="14"/>
        <v>0</v>
      </c>
      <c r="R59" s="103">
        <f t="shared" si="14"/>
        <v>0</v>
      </c>
      <c r="S59" s="103">
        <f t="shared" si="14"/>
        <v>0</v>
      </c>
      <c r="T59" s="103">
        <f t="shared" si="14"/>
        <v>0</v>
      </c>
      <c r="U59" s="103">
        <f t="shared" si="14"/>
        <v>0</v>
      </c>
      <c r="V59" s="103">
        <f t="shared" si="14"/>
        <v>31156838</v>
      </c>
      <c r="W59" s="103">
        <f t="shared" si="14"/>
        <v>2872080</v>
      </c>
      <c r="X59" s="103">
        <f>SUM(X39:X58)</f>
        <v>120471196</v>
      </c>
      <c r="Y59" s="103">
        <f t="shared" si="14"/>
        <v>0</v>
      </c>
      <c r="Z59" s="103">
        <f t="shared" si="14"/>
        <v>120471196</v>
      </c>
    </row>
    <row r="60" spans="1:26" x14ac:dyDescent="0.25">
      <c r="A60" s="227" t="s">
        <v>420</v>
      </c>
      <c r="B60" s="228"/>
      <c r="C60" s="228"/>
      <c r="D60" s="228"/>
      <c r="E60" s="228"/>
      <c r="F60" s="228"/>
      <c r="G60" s="228"/>
      <c r="H60" s="228"/>
      <c r="I60" s="228"/>
      <c r="J60" s="228"/>
      <c r="K60" s="228"/>
      <c r="L60" s="228"/>
      <c r="M60" s="228"/>
      <c r="N60" s="228"/>
      <c r="O60" s="228"/>
      <c r="P60" s="228"/>
      <c r="Q60" s="228"/>
      <c r="R60" s="228"/>
      <c r="S60" s="228"/>
      <c r="T60" s="228"/>
      <c r="U60" s="228"/>
      <c r="V60" s="228"/>
      <c r="W60" s="228"/>
      <c r="X60" s="228"/>
      <c r="Y60" s="228"/>
      <c r="Z60" s="228"/>
    </row>
    <row r="61" spans="1:26" ht="31.5" customHeight="1" x14ac:dyDescent="0.25">
      <c r="A61" s="229" t="s">
        <v>430</v>
      </c>
      <c r="B61" s="229"/>
      <c r="C61" s="229"/>
      <c r="D61" s="229"/>
      <c r="E61" s="229"/>
      <c r="F61" s="229"/>
      <c r="G61" s="104">
        <v>52</v>
      </c>
      <c r="H61" s="106">
        <f>SUM(H41:H49)</f>
        <v>0</v>
      </c>
      <c r="I61" s="106">
        <f t="shared" ref="I61:Z61" si="15">SUM(I41:I49)</f>
        <v>0</v>
      </c>
      <c r="J61" s="106">
        <f t="shared" si="15"/>
        <v>0</v>
      </c>
      <c r="K61" s="106">
        <f t="shared" si="15"/>
        <v>0</v>
      </c>
      <c r="L61" s="106">
        <f t="shared" si="15"/>
        <v>0</v>
      </c>
      <c r="M61" s="106">
        <f t="shared" si="15"/>
        <v>0</v>
      </c>
      <c r="N61" s="106">
        <f t="shared" si="15"/>
        <v>0</v>
      </c>
      <c r="O61" s="106">
        <f t="shared" si="15"/>
        <v>0</v>
      </c>
      <c r="P61" s="106">
        <f t="shared" si="15"/>
        <v>0</v>
      </c>
      <c r="Q61" s="106">
        <f t="shared" si="15"/>
        <v>0</v>
      </c>
      <c r="R61" s="106">
        <f t="shared" si="15"/>
        <v>0</v>
      </c>
      <c r="S61" s="106">
        <f t="shared" si="15"/>
        <v>0</v>
      </c>
      <c r="T61" s="106">
        <f t="shared" si="15"/>
        <v>0</v>
      </c>
      <c r="U61" s="106">
        <f t="shared" si="15"/>
        <v>0</v>
      </c>
      <c r="V61" s="106">
        <f t="shared" si="15"/>
        <v>0</v>
      </c>
      <c r="W61" s="106">
        <f t="shared" si="15"/>
        <v>0</v>
      </c>
      <c r="X61" s="106">
        <f>SUM(X41:X49)</f>
        <v>0</v>
      </c>
      <c r="Y61" s="106">
        <f t="shared" si="15"/>
        <v>0</v>
      </c>
      <c r="Z61" s="106">
        <f t="shared" si="15"/>
        <v>0</v>
      </c>
    </row>
    <row r="62" spans="1:26" ht="27.75" customHeight="1" x14ac:dyDescent="0.25">
      <c r="A62" s="229" t="s">
        <v>431</v>
      </c>
      <c r="B62" s="229"/>
      <c r="C62" s="229"/>
      <c r="D62" s="229"/>
      <c r="E62" s="229"/>
      <c r="F62" s="229"/>
      <c r="G62" s="104">
        <v>53</v>
      </c>
      <c r="H62" s="106">
        <f>H40+H61</f>
        <v>0</v>
      </c>
      <c r="I62" s="106">
        <f t="shared" ref="I62:Z62" si="16">I40+I61</f>
        <v>0</v>
      </c>
      <c r="J62" s="106">
        <f t="shared" si="16"/>
        <v>0</v>
      </c>
      <c r="K62" s="106">
        <f t="shared" si="16"/>
        <v>0</v>
      </c>
      <c r="L62" s="106">
        <f t="shared" si="16"/>
        <v>0</v>
      </c>
      <c r="M62" s="106">
        <f t="shared" si="16"/>
        <v>0</v>
      </c>
      <c r="N62" s="106">
        <f t="shared" si="16"/>
        <v>0</v>
      </c>
      <c r="O62" s="106">
        <f t="shared" si="16"/>
        <v>0</v>
      </c>
      <c r="P62" s="106">
        <f t="shared" si="16"/>
        <v>0</v>
      </c>
      <c r="Q62" s="106">
        <f t="shared" si="16"/>
        <v>0</v>
      </c>
      <c r="R62" s="106">
        <f t="shared" si="16"/>
        <v>0</v>
      </c>
      <c r="S62" s="106">
        <f t="shared" si="16"/>
        <v>0</v>
      </c>
      <c r="T62" s="106">
        <f t="shared" si="16"/>
        <v>0</v>
      </c>
      <c r="U62" s="106">
        <f t="shared" si="16"/>
        <v>0</v>
      </c>
      <c r="V62" s="106">
        <f t="shared" si="16"/>
        <v>0</v>
      </c>
      <c r="W62" s="106">
        <f t="shared" si="16"/>
        <v>2872080</v>
      </c>
      <c r="X62" s="106">
        <f>X40+X61</f>
        <v>2872080</v>
      </c>
      <c r="Y62" s="106">
        <f t="shared" si="16"/>
        <v>0</v>
      </c>
      <c r="Z62" s="106">
        <f t="shared" si="16"/>
        <v>2872080</v>
      </c>
    </row>
    <row r="63" spans="1:26" ht="29.25" customHeight="1" x14ac:dyDescent="0.25">
      <c r="A63" s="229" t="s">
        <v>432</v>
      </c>
      <c r="B63" s="229"/>
      <c r="C63" s="229"/>
      <c r="D63" s="229"/>
      <c r="E63" s="229"/>
      <c r="F63" s="229"/>
      <c r="G63" s="104">
        <v>54</v>
      </c>
      <c r="H63" s="106">
        <f>SUM(H50:H58)</f>
        <v>0</v>
      </c>
      <c r="I63" s="106">
        <f t="shared" ref="I63:Z63" si="17">SUM(I50:I58)</f>
        <v>0</v>
      </c>
      <c r="J63" s="106">
        <f t="shared" si="17"/>
        <v>0</v>
      </c>
      <c r="K63" s="106">
        <f t="shared" si="17"/>
        <v>8938</v>
      </c>
      <c r="L63" s="106">
        <f t="shared" si="17"/>
        <v>8938</v>
      </c>
      <c r="M63" s="106">
        <f t="shared" si="17"/>
        <v>0</v>
      </c>
      <c r="N63" s="106">
        <f t="shared" si="17"/>
        <v>0</v>
      </c>
      <c r="O63" s="106">
        <f t="shared" si="17"/>
        <v>0</v>
      </c>
      <c r="P63" s="106">
        <f t="shared" si="17"/>
        <v>0</v>
      </c>
      <c r="Q63" s="106">
        <f t="shared" si="17"/>
        <v>0</v>
      </c>
      <c r="R63" s="106">
        <f t="shared" si="17"/>
        <v>0</v>
      </c>
      <c r="S63" s="106">
        <f t="shared" si="17"/>
        <v>0</v>
      </c>
      <c r="T63" s="106">
        <f t="shared" si="17"/>
        <v>0</v>
      </c>
      <c r="U63" s="106">
        <f t="shared" si="17"/>
        <v>0</v>
      </c>
      <c r="V63" s="106">
        <f t="shared" si="17"/>
        <v>6456089</v>
      </c>
      <c r="W63" s="106">
        <f t="shared" si="17"/>
        <v>-6465027</v>
      </c>
      <c r="X63" s="106">
        <f>SUM(X50:X58)</f>
        <v>-8938</v>
      </c>
      <c r="Y63" s="106">
        <f t="shared" si="17"/>
        <v>0</v>
      </c>
      <c r="Z63" s="106">
        <f t="shared" si="17"/>
        <v>-8938</v>
      </c>
    </row>
  </sheetData>
  <protectedRanges>
    <protectedRange sqref="E2" name="Range1_1"/>
    <protectedRange sqref="G2" name="Range1"/>
  </protectedRanges>
  <mergeCells count="66">
    <mergeCell ref="A1:J1"/>
    <mergeCell ref="C2:D2"/>
    <mergeCell ref="A3:F4"/>
    <mergeCell ref="G3:G4"/>
    <mergeCell ref="H3:X3"/>
    <mergeCell ref="A15:F15"/>
    <mergeCell ref="Z3:Z4"/>
    <mergeCell ref="A5:F5"/>
    <mergeCell ref="A6:Z6"/>
    <mergeCell ref="A7:F7"/>
    <mergeCell ref="A8:F8"/>
    <mergeCell ref="A9:F9"/>
    <mergeCell ref="Y3:Y4"/>
    <mergeCell ref="A10:F10"/>
    <mergeCell ref="A11:F11"/>
    <mergeCell ref="A12:F12"/>
    <mergeCell ref="A13:F13"/>
    <mergeCell ref="A14:F14"/>
    <mergeCell ref="A27:F27"/>
    <mergeCell ref="A16:F16"/>
    <mergeCell ref="A17:F17"/>
    <mergeCell ref="A18:F18"/>
    <mergeCell ref="A19:F19"/>
    <mergeCell ref="A20:F20"/>
    <mergeCell ref="A21:F21"/>
    <mergeCell ref="A22:F22"/>
    <mergeCell ref="A23:F23"/>
    <mergeCell ref="A24:F24"/>
    <mergeCell ref="A25:F25"/>
    <mergeCell ref="A26:F26"/>
    <mergeCell ref="A39:F39"/>
    <mergeCell ref="A28:F28"/>
    <mergeCell ref="A29:F29"/>
    <mergeCell ref="A30:F30"/>
    <mergeCell ref="A31:Z31"/>
    <mergeCell ref="A32:F32"/>
    <mergeCell ref="A33:F33"/>
    <mergeCell ref="A34:F34"/>
    <mergeCell ref="A35:Z35"/>
    <mergeCell ref="A36:F36"/>
    <mergeCell ref="A37:F37"/>
    <mergeCell ref="A38:F38"/>
    <mergeCell ref="A51:F51"/>
    <mergeCell ref="A40:F40"/>
    <mergeCell ref="A41:F41"/>
    <mergeCell ref="A42:F42"/>
    <mergeCell ref="A43:F43"/>
    <mergeCell ref="A44:F44"/>
    <mergeCell ref="A45:F45"/>
    <mergeCell ref="A46:F46"/>
    <mergeCell ref="A47:F47"/>
    <mergeCell ref="A48:F48"/>
    <mergeCell ref="A49:F49"/>
    <mergeCell ref="A50:F50"/>
    <mergeCell ref="A63:F63"/>
    <mergeCell ref="A52:F52"/>
    <mergeCell ref="A53:F53"/>
    <mergeCell ref="A54:F54"/>
    <mergeCell ref="A55:F55"/>
    <mergeCell ref="A56:F56"/>
    <mergeCell ref="A57:F57"/>
    <mergeCell ref="A58:F58"/>
    <mergeCell ref="A59:F59"/>
    <mergeCell ref="A60:Z60"/>
    <mergeCell ref="A61:F61"/>
    <mergeCell ref="A62:F62"/>
  </mergeCells>
  <dataValidations count="4">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33DAF6DB-8A8E-4EC3-83EE-22AC41611D85}">
      <formula1>9999999999</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2F55403-C0E4-4C6B-B21E-0F7304CD951D}">
      <formula1>999999999999</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BA078B48-1D39-459E-9588-8ED364FEB85B}">
      <formula1>0</formula1>
    </dataValidation>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7627C652-6C9D-484E-9B65-06208C626DC8}">
      <formula1>39448</formula1>
    </dataValidation>
  </dataValidations>
  <pageMargins left="0.7" right="0.7" top="0.75" bottom="0.75" header="0.3" footer="0.3"/>
  <pageSetup paperSize="9" scale="3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AC11B-6861-4993-BE6C-C22AB4EC8699}">
  <dimension ref="A1:I40"/>
  <sheetViews>
    <sheetView tabSelected="1" view="pageBreakPreview" zoomScale="60" zoomScaleNormal="100" workbookViewId="0">
      <selection activeCell="O23" sqref="O23"/>
    </sheetView>
  </sheetViews>
  <sheetFormatPr defaultRowHeight="14.4" x14ac:dyDescent="0.3"/>
  <cols>
    <col min="9" max="9" width="39.109375" customWidth="1"/>
  </cols>
  <sheetData>
    <row r="1" spans="1:9" x14ac:dyDescent="0.3">
      <c r="A1" s="241" t="s">
        <v>433</v>
      </c>
      <c r="B1" s="242"/>
      <c r="C1" s="242"/>
      <c r="D1" s="242"/>
      <c r="E1" s="242"/>
      <c r="F1" s="242"/>
      <c r="G1" s="242"/>
      <c r="H1" s="242"/>
      <c r="I1" s="242"/>
    </row>
    <row r="2" spans="1:9" x14ac:dyDescent="0.3">
      <c r="A2" s="242"/>
      <c r="B2" s="242"/>
      <c r="C2" s="242"/>
      <c r="D2" s="242"/>
      <c r="E2" s="242"/>
      <c r="F2" s="242"/>
      <c r="G2" s="242"/>
      <c r="H2" s="242"/>
      <c r="I2" s="242"/>
    </row>
    <row r="3" spans="1:9" x14ac:dyDescent="0.3">
      <c r="A3" s="242"/>
      <c r="B3" s="242"/>
      <c r="C3" s="242"/>
      <c r="D3" s="242"/>
      <c r="E3" s="242"/>
      <c r="F3" s="242"/>
      <c r="G3" s="242"/>
      <c r="H3" s="242"/>
      <c r="I3" s="242"/>
    </row>
    <row r="4" spans="1:9" x14ac:dyDescent="0.3">
      <c r="A4" s="242"/>
      <c r="B4" s="242"/>
      <c r="C4" s="242"/>
      <c r="D4" s="242"/>
      <c r="E4" s="242"/>
      <c r="F4" s="242"/>
      <c r="G4" s="242"/>
      <c r="H4" s="242"/>
      <c r="I4" s="242"/>
    </row>
    <row r="5" spans="1:9" x14ac:dyDescent="0.3">
      <c r="A5" s="242"/>
      <c r="B5" s="242"/>
      <c r="C5" s="242"/>
      <c r="D5" s="242"/>
      <c r="E5" s="242"/>
      <c r="F5" s="242"/>
      <c r="G5" s="242"/>
      <c r="H5" s="242"/>
      <c r="I5" s="242"/>
    </row>
    <row r="6" spans="1:9" x14ac:dyDescent="0.3">
      <c r="A6" s="242"/>
      <c r="B6" s="242"/>
      <c r="C6" s="242"/>
      <c r="D6" s="242"/>
      <c r="E6" s="242"/>
      <c r="F6" s="242"/>
      <c r="G6" s="242"/>
      <c r="H6" s="242"/>
      <c r="I6" s="242"/>
    </row>
    <row r="7" spans="1:9" x14ac:dyDescent="0.3">
      <c r="A7" s="242"/>
      <c r="B7" s="242"/>
      <c r="C7" s="242"/>
      <c r="D7" s="242"/>
      <c r="E7" s="242"/>
      <c r="F7" s="242"/>
      <c r="G7" s="242"/>
      <c r="H7" s="242"/>
      <c r="I7" s="242"/>
    </row>
    <row r="8" spans="1:9" x14ac:dyDescent="0.3">
      <c r="A8" s="242"/>
      <c r="B8" s="242"/>
      <c r="C8" s="242"/>
      <c r="D8" s="242"/>
      <c r="E8" s="242"/>
      <c r="F8" s="242"/>
      <c r="G8" s="242"/>
      <c r="H8" s="242"/>
      <c r="I8" s="242"/>
    </row>
    <row r="9" spans="1:9" x14ac:dyDescent="0.3">
      <c r="A9" s="242"/>
      <c r="B9" s="242"/>
      <c r="C9" s="242"/>
      <c r="D9" s="242"/>
      <c r="E9" s="242"/>
      <c r="F9" s="242"/>
      <c r="G9" s="242"/>
      <c r="H9" s="242"/>
      <c r="I9" s="242"/>
    </row>
    <row r="10" spans="1:9" x14ac:dyDescent="0.3">
      <c r="A10" s="242"/>
      <c r="B10" s="242"/>
      <c r="C10" s="242"/>
      <c r="D10" s="242"/>
      <c r="E10" s="242"/>
      <c r="F10" s="242"/>
      <c r="G10" s="242"/>
      <c r="H10" s="242"/>
      <c r="I10" s="242"/>
    </row>
    <row r="11" spans="1:9" x14ac:dyDescent="0.3">
      <c r="A11" s="242"/>
      <c r="B11" s="242"/>
      <c r="C11" s="242"/>
      <c r="D11" s="242"/>
      <c r="E11" s="242"/>
      <c r="F11" s="242"/>
      <c r="G11" s="242"/>
      <c r="H11" s="242"/>
      <c r="I11" s="242"/>
    </row>
    <row r="12" spans="1:9" x14ac:dyDescent="0.3">
      <c r="A12" s="242"/>
      <c r="B12" s="242"/>
      <c r="C12" s="242"/>
      <c r="D12" s="242"/>
      <c r="E12" s="242"/>
      <c r="F12" s="242"/>
      <c r="G12" s="242"/>
      <c r="H12" s="242"/>
      <c r="I12" s="242"/>
    </row>
    <row r="13" spans="1:9" x14ac:dyDescent="0.3">
      <c r="A13" s="242"/>
      <c r="B13" s="242"/>
      <c r="C13" s="242"/>
      <c r="D13" s="242"/>
      <c r="E13" s="242"/>
      <c r="F13" s="242"/>
      <c r="G13" s="242"/>
      <c r="H13" s="242"/>
      <c r="I13" s="242"/>
    </row>
    <row r="14" spans="1:9" x14ac:dyDescent="0.3">
      <c r="A14" s="242"/>
      <c r="B14" s="242"/>
      <c r="C14" s="242"/>
      <c r="D14" s="242"/>
      <c r="E14" s="242"/>
      <c r="F14" s="242"/>
      <c r="G14" s="242"/>
      <c r="H14" s="242"/>
      <c r="I14" s="242"/>
    </row>
    <row r="15" spans="1:9" x14ac:dyDescent="0.3">
      <c r="A15" s="242"/>
      <c r="B15" s="242"/>
      <c r="C15" s="242"/>
      <c r="D15" s="242"/>
      <c r="E15" s="242"/>
      <c r="F15" s="242"/>
      <c r="G15" s="242"/>
      <c r="H15" s="242"/>
      <c r="I15" s="242"/>
    </row>
    <row r="16" spans="1:9" x14ac:dyDescent="0.3">
      <c r="A16" s="242"/>
      <c r="B16" s="242"/>
      <c r="C16" s="242"/>
      <c r="D16" s="242"/>
      <c r="E16" s="242"/>
      <c r="F16" s="242"/>
      <c r="G16" s="242"/>
      <c r="H16" s="242"/>
      <c r="I16" s="242"/>
    </row>
    <row r="17" spans="1:9" x14ac:dyDescent="0.3">
      <c r="A17" s="242"/>
      <c r="B17" s="242"/>
      <c r="C17" s="242"/>
      <c r="D17" s="242"/>
      <c r="E17" s="242"/>
      <c r="F17" s="242"/>
      <c r="G17" s="242"/>
      <c r="H17" s="242"/>
      <c r="I17" s="242"/>
    </row>
    <row r="18" spans="1:9" x14ac:dyDescent="0.3">
      <c r="A18" s="242"/>
      <c r="B18" s="242"/>
      <c r="C18" s="242"/>
      <c r="D18" s="242"/>
      <c r="E18" s="242"/>
      <c r="F18" s="242"/>
      <c r="G18" s="242"/>
      <c r="H18" s="242"/>
      <c r="I18" s="242"/>
    </row>
    <row r="19" spans="1:9" x14ac:dyDescent="0.3">
      <c r="A19" s="242"/>
      <c r="B19" s="242"/>
      <c r="C19" s="242"/>
      <c r="D19" s="242"/>
      <c r="E19" s="242"/>
      <c r="F19" s="242"/>
      <c r="G19" s="242"/>
      <c r="H19" s="242"/>
      <c r="I19" s="242"/>
    </row>
    <row r="20" spans="1:9" x14ac:dyDescent="0.3">
      <c r="A20" s="242"/>
      <c r="B20" s="242"/>
      <c r="C20" s="242"/>
      <c r="D20" s="242"/>
      <c r="E20" s="242"/>
      <c r="F20" s="242"/>
      <c r="G20" s="242"/>
      <c r="H20" s="242"/>
      <c r="I20" s="242"/>
    </row>
    <row r="21" spans="1:9" x14ac:dyDescent="0.3">
      <c r="A21" s="242"/>
      <c r="B21" s="242"/>
      <c r="C21" s="242"/>
      <c r="D21" s="242"/>
      <c r="E21" s="242"/>
      <c r="F21" s="242"/>
      <c r="G21" s="242"/>
      <c r="H21" s="242"/>
      <c r="I21" s="242"/>
    </row>
    <row r="22" spans="1:9" x14ac:dyDescent="0.3">
      <c r="A22" s="242"/>
      <c r="B22" s="242"/>
      <c r="C22" s="242"/>
      <c r="D22" s="242"/>
      <c r="E22" s="242"/>
      <c r="F22" s="242"/>
      <c r="G22" s="242"/>
      <c r="H22" s="242"/>
      <c r="I22" s="242"/>
    </row>
    <row r="23" spans="1:9" x14ac:dyDescent="0.3">
      <c r="A23" s="242"/>
      <c r="B23" s="242"/>
      <c r="C23" s="242"/>
      <c r="D23" s="242"/>
      <c r="E23" s="242"/>
      <c r="F23" s="242"/>
      <c r="G23" s="242"/>
      <c r="H23" s="242"/>
      <c r="I23" s="242"/>
    </row>
    <row r="24" spans="1:9" x14ac:dyDescent="0.3">
      <c r="A24" s="242"/>
      <c r="B24" s="242"/>
      <c r="C24" s="242"/>
      <c r="D24" s="242"/>
      <c r="E24" s="242"/>
      <c r="F24" s="242"/>
      <c r="G24" s="242"/>
      <c r="H24" s="242"/>
      <c r="I24" s="242"/>
    </row>
    <row r="25" spans="1:9" x14ac:dyDescent="0.3">
      <c r="A25" s="242"/>
      <c r="B25" s="242"/>
      <c r="C25" s="242"/>
      <c r="D25" s="242"/>
      <c r="E25" s="242"/>
      <c r="F25" s="242"/>
      <c r="G25" s="242"/>
      <c r="H25" s="242"/>
      <c r="I25" s="242"/>
    </row>
    <row r="26" spans="1:9" x14ac:dyDescent="0.3">
      <c r="A26" s="242"/>
      <c r="B26" s="242"/>
      <c r="C26" s="242"/>
      <c r="D26" s="242"/>
      <c r="E26" s="242"/>
      <c r="F26" s="242"/>
      <c r="G26" s="242"/>
      <c r="H26" s="242"/>
      <c r="I26" s="242"/>
    </row>
    <row r="27" spans="1:9" x14ac:dyDescent="0.3">
      <c r="A27" s="242"/>
      <c r="B27" s="242"/>
      <c r="C27" s="242"/>
      <c r="D27" s="242"/>
      <c r="E27" s="242"/>
      <c r="F27" s="242"/>
      <c r="G27" s="242"/>
      <c r="H27" s="242"/>
      <c r="I27" s="242"/>
    </row>
    <row r="28" spans="1:9" x14ac:dyDescent="0.3">
      <c r="A28" s="242"/>
      <c r="B28" s="242"/>
      <c r="C28" s="242"/>
      <c r="D28" s="242"/>
      <c r="E28" s="242"/>
      <c r="F28" s="242"/>
      <c r="G28" s="242"/>
      <c r="H28" s="242"/>
      <c r="I28" s="242"/>
    </row>
    <row r="29" spans="1:9" x14ac:dyDescent="0.3">
      <c r="A29" s="242"/>
      <c r="B29" s="242"/>
      <c r="C29" s="242"/>
      <c r="D29" s="242"/>
      <c r="E29" s="242"/>
      <c r="F29" s="242"/>
      <c r="G29" s="242"/>
      <c r="H29" s="242"/>
      <c r="I29" s="242"/>
    </row>
    <row r="30" spans="1:9" x14ac:dyDescent="0.3">
      <c r="A30" s="242"/>
      <c r="B30" s="242"/>
      <c r="C30" s="242"/>
      <c r="D30" s="242"/>
      <c r="E30" s="242"/>
      <c r="F30" s="242"/>
      <c r="G30" s="242"/>
      <c r="H30" s="242"/>
      <c r="I30" s="242"/>
    </row>
    <row r="31" spans="1:9" x14ac:dyDescent="0.3">
      <c r="A31" s="242"/>
      <c r="B31" s="242"/>
      <c r="C31" s="242"/>
      <c r="D31" s="242"/>
      <c r="E31" s="242"/>
      <c r="F31" s="242"/>
      <c r="G31" s="242"/>
      <c r="H31" s="242"/>
      <c r="I31" s="242"/>
    </row>
    <row r="32" spans="1:9" x14ac:dyDescent="0.3">
      <c r="A32" s="242"/>
      <c r="B32" s="242"/>
      <c r="C32" s="242"/>
      <c r="D32" s="242"/>
      <c r="E32" s="242"/>
      <c r="F32" s="242"/>
      <c r="G32" s="242"/>
      <c r="H32" s="242"/>
      <c r="I32" s="242"/>
    </row>
    <row r="33" spans="1:9" x14ac:dyDescent="0.3">
      <c r="A33" s="242"/>
      <c r="B33" s="242"/>
      <c r="C33" s="242"/>
      <c r="D33" s="242"/>
      <c r="E33" s="242"/>
      <c r="F33" s="242"/>
      <c r="G33" s="242"/>
      <c r="H33" s="242"/>
      <c r="I33" s="242"/>
    </row>
    <row r="34" spans="1:9" x14ac:dyDescent="0.3">
      <c r="A34" s="242"/>
      <c r="B34" s="242"/>
      <c r="C34" s="242"/>
      <c r="D34" s="242"/>
      <c r="E34" s="242"/>
      <c r="F34" s="242"/>
      <c r="G34" s="242"/>
      <c r="H34" s="242"/>
      <c r="I34" s="242"/>
    </row>
    <row r="35" spans="1:9" x14ac:dyDescent="0.3">
      <c r="A35" s="242"/>
      <c r="B35" s="242"/>
      <c r="C35" s="242"/>
      <c r="D35" s="242"/>
      <c r="E35" s="242"/>
      <c r="F35" s="242"/>
      <c r="G35" s="242"/>
      <c r="H35" s="242"/>
      <c r="I35" s="242"/>
    </row>
    <row r="36" spans="1:9" x14ac:dyDescent="0.3">
      <c r="A36" s="242"/>
      <c r="B36" s="242"/>
      <c r="C36" s="242"/>
      <c r="D36" s="242"/>
      <c r="E36" s="242"/>
      <c r="F36" s="242"/>
      <c r="G36" s="242"/>
      <c r="H36" s="242"/>
      <c r="I36" s="242"/>
    </row>
    <row r="37" spans="1:9" x14ac:dyDescent="0.3">
      <c r="A37" s="242"/>
      <c r="B37" s="242"/>
      <c r="C37" s="242"/>
      <c r="D37" s="242"/>
      <c r="E37" s="242"/>
      <c r="F37" s="242"/>
      <c r="G37" s="242"/>
      <c r="H37" s="242"/>
      <c r="I37" s="242"/>
    </row>
    <row r="38" spans="1:9" x14ac:dyDescent="0.3">
      <c r="A38" s="242"/>
      <c r="B38" s="242"/>
      <c r="C38" s="242"/>
      <c r="D38" s="242"/>
      <c r="E38" s="242"/>
      <c r="F38" s="242"/>
      <c r="G38" s="242"/>
      <c r="H38" s="242"/>
      <c r="I38" s="242"/>
    </row>
    <row r="39" spans="1:9" x14ac:dyDescent="0.3">
      <c r="A39" s="242"/>
      <c r="B39" s="242"/>
      <c r="C39" s="242"/>
      <c r="D39" s="242"/>
      <c r="E39" s="242"/>
      <c r="F39" s="242"/>
      <c r="G39" s="242"/>
      <c r="H39" s="242"/>
      <c r="I39" s="242"/>
    </row>
    <row r="40" spans="1:9" x14ac:dyDescent="0.3">
      <c r="A40" s="242"/>
      <c r="B40" s="242"/>
      <c r="C40" s="242"/>
      <c r="D40" s="242"/>
      <c r="E40" s="242"/>
      <c r="F40" s="242"/>
      <c r="G40" s="242"/>
      <c r="H40" s="242"/>
      <c r="I40" s="242"/>
    </row>
  </sheetData>
  <mergeCells count="1">
    <mergeCell ref="A1:I40"/>
  </mergeCells>
  <pageMargins left="0.7" right="0.7" top="0.75" bottom="0.75" header="0.3" footer="0.3"/>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Opći podaci</vt:lpstr>
      <vt:lpstr>BS</vt:lpstr>
      <vt:lpstr>RDG</vt:lpstr>
      <vt:lpstr>NT</vt:lpstr>
      <vt:lpstr>PK</vt:lpstr>
      <vt:lpstr>Bilješke</vt:lpstr>
      <vt:lpstr>'Opći podaci'!Print_Area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Glorija Propadalo</dc:creator>
  <cp:lastModifiedBy>Glorija Propadalo</cp:lastModifiedBy>
  <cp:lastPrinted>2026-07-24T07:01:52Z</cp:lastPrinted>
  <dcterms:created xsi:type="dcterms:W3CDTF">2026-07-21T13:54:01Z</dcterms:created>
  <dcterms:modified xsi:type="dcterms:W3CDTF">2026-07-24T07:02:08Z</dcterms:modified>
</cp:coreProperties>
</file>