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redirect\home\Glorija.Propadalo\My Documents\GFI\2020\"/>
    </mc:Choice>
  </mc:AlternateContent>
  <bookViews>
    <workbookView xWindow="0" yWindow="0" windowWidth="23040" windowHeight="9192"/>
  </bookViews>
  <sheets>
    <sheet name="Opći podaci" sheetId="1" r:id="rId1"/>
    <sheet name="Bilanca" sheetId="3" r:id="rId2"/>
    <sheet name="RDG" sheetId="4" r:id="rId3"/>
    <sheet name="NT" sheetId="5" r:id="rId4"/>
    <sheet name="PK" sheetId="6" r:id="rId5"/>
    <sheet name="Bilješke" sheetId="2" r:id="rId6"/>
  </sheets>
  <definedNames>
    <definedName name="_xlnm.Print_Area" localSheetId="0">'Opći podaci'!$A$1:$K$68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V61" i="6" l="1"/>
  <c r="T61" i="6"/>
  <c r="S61" i="6"/>
  <c r="R61" i="6"/>
  <c r="Q61" i="6"/>
  <c r="P61" i="6"/>
  <c r="O61" i="6"/>
  <c r="N61" i="6"/>
  <c r="M61" i="6"/>
  <c r="L61" i="6"/>
  <c r="K61" i="6"/>
  <c r="J61" i="6"/>
  <c r="I61" i="6"/>
  <c r="H61" i="6"/>
  <c r="V59" i="6"/>
  <c r="V60" i="6" s="1"/>
  <c r="T59" i="6"/>
  <c r="T60" i="6" s="1"/>
  <c r="S59" i="6"/>
  <c r="S60" i="6" s="1"/>
  <c r="R59" i="6"/>
  <c r="R60" i="6" s="1"/>
  <c r="Q59" i="6"/>
  <c r="Q60" i="6" s="1"/>
  <c r="P59" i="6"/>
  <c r="P60" i="6" s="1"/>
  <c r="O59" i="6"/>
  <c r="O60" i="6" s="1"/>
  <c r="N59" i="6"/>
  <c r="N60" i="6" s="1"/>
  <c r="M59" i="6"/>
  <c r="M60" i="6" s="1"/>
  <c r="L59" i="6"/>
  <c r="L60" i="6" s="1"/>
  <c r="K59" i="6"/>
  <c r="K60" i="6" s="1"/>
  <c r="J59" i="6"/>
  <c r="J60" i="6" s="1"/>
  <c r="I59" i="6"/>
  <c r="I60" i="6" s="1"/>
  <c r="H59" i="6"/>
  <c r="H60" i="6" s="1"/>
  <c r="U56" i="6"/>
  <c r="W56" i="6" s="1"/>
  <c r="U55" i="6"/>
  <c r="W55" i="6" s="1"/>
  <c r="U54" i="6"/>
  <c r="W54" i="6" s="1"/>
  <c r="U53" i="6"/>
  <c r="W53" i="6" s="1"/>
  <c r="U52" i="6"/>
  <c r="W52" i="6" s="1"/>
  <c r="U51" i="6"/>
  <c r="W51" i="6" s="1"/>
  <c r="U50" i="6"/>
  <c r="W50" i="6" s="1"/>
  <c r="U49" i="6"/>
  <c r="U61" i="6" s="1"/>
  <c r="U48" i="6"/>
  <c r="W48" i="6" s="1"/>
  <c r="U47" i="6"/>
  <c r="W47" i="6" s="1"/>
  <c r="U46" i="6"/>
  <c r="W46" i="6" s="1"/>
  <c r="U45" i="6"/>
  <c r="W45" i="6" s="1"/>
  <c r="U44" i="6"/>
  <c r="W44" i="6" s="1"/>
  <c r="U43" i="6"/>
  <c r="W43" i="6" s="1"/>
  <c r="U42" i="6"/>
  <c r="W42" i="6" s="1"/>
  <c r="U41" i="6"/>
  <c r="W41" i="6" s="1"/>
  <c r="U40" i="6"/>
  <c r="W40" i="6" s="1"/>
  <c r="U39" i="6"/>
  <c r="V38" i="6"/>
  <c r="V57" i="6" s="1"/>
  <c r="T38" i="6"/>
  <c r="T57" i="6" s="1"/>
  <c r="S38" i="6"/>
  <c r="S57" i="6" s="1"/>
  <c r="R38" i="6"/>
  <c r="R57" i="6" s="1"/>
  <c r="Q38" i="6"/>
  <c r="Q57" i="6" s="1"/>
  <c r="P38" i="6"/>
  <c r="P57" i="6" s="1"/>
  <c r="O38" i="6"/>
  <c r="O57" i="6" s="1"/>
  <c r="N38" i="6"/>
  <c r="N57" i="6" s="1"/>
  <c r="M38" i="6"/>
  <c r="M57" i="6" s="1"/>
  <c r="L38" i="6"/>
  <c r="L57" i="6" s="1"/>
  <c r="K38" i="6"/>
  <c r="K57" i="6" s="1"/>
  <c r="J38" i="6"/>
  <c r="J57" i="6" s="1"/>
  <c r="I38" i="6"/>
  <c r="I57" i="6" s="1"/>
  <c r="H38" i="6"/>
  <c r="H57" i="6" s="1"/>
  <c r="U37" i="6"/>
  <c r="W37" i="6" s="1"/>
  <c r="U36" i="6"/>
  <c r="W36" i="6" s="1"/>
  <c r="U35" i="6"/>
  <c r="W35" i="6" s="1"/>
  <c r="W38" i="6" s="1"/>
  <c r="V33" i="6"/>
  <c r="T33" i="6"/>
  <c r="S33" i="6"/>
  <c r="R33" i="6"/>
  <c r="Q33" i="6"/>
  <c r="P33" i="6"/>
  <c r="O33" i="6"/>
  <c r="N33" i="6"/>
  <c r="M33" i="6"/>
  <c r="L33" i="6"/>
  <c r="K33" i="6"/>
  <c r="J33" i="6"/>
  <c r="I33" i="6"/>
  <c r="H33" i="6"/>
  <c r="V31" i="6"/>
  <c r="V32" i="6" s="1"/>
  <c r="T31" i="6"/>
  <c r="T32" i="6" s="1"/>
  <c r="S31" i="6"/>
  <c r="S32" i="6" s="1"/>
  <c r="R31" i="6"/>
  <c r="R32" i="6" s="1"/>
  <c r="Q31" i="6"/>
  <c r="Q32" i="6" s="1"/>
  <c r="P31" i="6"/>
  <c r="P32" i="6" s="1"/>
  <c r="O31" i="6"/>
  <c r="O32" i="6" s="1"/>
  <c r="N31" i="6"/>
  <c r="N32" i="6" s="1"/>
  <c r="M31" i="6"/>
  <c r="M32" i="6" s="1"/>
  <c r="L31" i="6"/>
  <c r="L32" i="6" s="1"/>
  <c r="K31" i="6"/>
  <c r="K32" i="6" s="1"/>
  <c r="J31" i="6"/>
  <c r="J32" i="6" s="1"/>
  <c r="I31" i="6"/>
  <c r="I32" i="6" s="1"/>
  <c r="H31" i="6"/>
  <c r="H32" i="6" s="1"/>
  <c r="U28" i="6"/>
  <c r="W28" i="6" s="1"/>
  <c r="U27" i="6"/>
  <c r="W27" i="6" s="1"/>
  <c r="U26" i="6"/>
  <c r="W26" i="6" s="1"/>
  <c r="U25" i="6"/>
  <c r="W25" i="6" s="1"/>
  <c r="U24" i="6"/>
  <c r="W24" i="6" s="1"/>
  <c r="U23" i="6"/>
  <c r="W23" i="6" s="1"/>
  <c r="U22" i="6"/>
  <c r="W22" i="6" s="1"/>
  <c r="U21" i="6"/>
  <c r="U33" i="6" s="1"/>
  <c r="U20" i="6"/>
  <c r="W20" i="6" s="1"/>
  <c r="U19" i="6"/>
  <c r="W19" i="6" s="1"/>
  <c r="U18" i="6"/>
  <c r="W18" i="6" s="1"/>
  <c r="U17" i="6"/>
  <c r="W17" i="6" s="1"/>
  <c r="U16" i="6"/>
  <c r="W16" i="6" s="1"/>
  <c r="U15" i="6"/>
  <c r="W15" i="6" s="1"/>
  <c r="U14" i="6"/>
  <c r="W14" i="6" s="1"/>
  <c r="U13" i="6"/>
  <c r="W13" i="6" s="1"/>
  <c r="U12" i="6"/>
  <c r="U31" i="6" s="1"/>
  <c r="U11" i="6"/>
  <c r="V10" i="6"/>
  <c r="V29" i="6" s="1"/>
  <c r="T10" i="6"/>
  <c r="T29" i="6" s="1"/>
  <c r="S10" i="6"/>
  <c r="S29" i="6" s="1"/>
  <c r="R10" i="6"/>
  <c r="R29" i="6" s="1"/>
  <c r="Q10" i="6"/>
  <c r="Q29" i="6" s="1"/>
  <c r="P10" i="6"/>
  <c r="P29" i="6" s="1"/>
  <c r="O10" i="6"/>
  <c r="O29" i="6" s="1"/>
  <c r="N10" i="6"/>
  <c r="N29" i="6" s="1"/>
  <c r="M10" i="6"/>
  <c r="M29" i="6" s="1"/>
  <c r="L10" i="6"/>
  <c r="L29" i="6" s="1"/>
  <c r="K10" i="6"/>
  <c r="K29" i="6" s="1"/>
  <c r="J10" i="6"/>
  <c r="J29" i="6" s="1"/>
  <c r="I10" i="6"/>
  <c r="I29" i="6" s="1"/>
  <c r="H10" i="6"/>
  <c r="H29" i="6" s="1"/>
  <c r="U9" i="6"/>
  <c r="W9" i="6" s="1"/>
  <c r="U8" i="6"/>
  <c r="W8" i="6" s="1"/>
  <c r="U7" i="6"/>
  <c r="U10" i="6" s="1"/>
  <c r="U29" i="6" s="1"/>
  <c r="I54" i="5"/>
  <c r="H54" i="5"/>
  <c r="I48" i="5"/>
  <c r="I55" i="5" s="1"/>
  <c r="H48" i="5"/>
  <c r="H55" i="5" s="1"/>
  <c r="I41" i="5"/>
  <c r="H41" i="5"/>
  <c r="I35" i="5"/>
  <c r="I42" i="5" s="1"/>
  <c r="H35" i="5"/>
  <c r="H42" i="5" s="1"/>
  <c r="I19" i="5"/>
  <c r="H19" i="5"/>
  <c r="I18" i="5"/>
  <c r="I24" i="5" s="1"/>
  <c r="I27" i="5" s="1"/>
  <c r="I57" i="5" s="1"/>
  <c r="I59" i="5" s="1"/>
  <c r="H18" i="5"/>
  <c r="H24" i="5" s="1"/>
  <c r="H27" i="5" s="1"/>
  <c r="H57" i="5" s="1"/>
  <c r="H59" i="5" s="1"/>
  <c r="I9" i="5"/>
  <c r="H9" i="5"/>
  <c r="K103" i="4"/>
  <c r="J103" i="4"/>
  <c r="I103" i="4"/>
  <c r="H103" i="4"/>
  <c r="K90" i="4"/>
  <c r="K100" i="4" s="1"/>
  <c r="K101" i="4" s="1"/>
  <c r="J90" i="4"/>
  <c r="J100" i="4" s="1"/>
  <c r="J101" i="4" s="1"/>
  <c r="I90" i="4"/>
  <c r="I100" i="4" s="1"/>
  <c r="I101" i="4" s="1"/>
  <c r="H90" i="4"/>
  <c r="H100" i="4" s="1"/>
  <c r="H101" i="4" s="1"/>
  <c r="K85" i="4"/>
  <c r="J85" i="4"/>
  <c r="I85" i="4"/>
  <c r="H85" i="4"/>
  <c r="K70" i="4"/>
  <c r="J70" i="4"/>
  <c r="I70" i="4"/>
  <c r="H70" i="4"/>
  <c r="K48" i="4"/>
  <c r="J48" i="4"/>
  <c r="I48" i="4"/>
  <c r="H48" i="4"/>
  <c r="K37" i="4"/>
  <c r="J37" i="4"/>
  <c r="I37" i="4"/>
  <c r="H37" i="4"/>
  <c r="K29" i="4"/>
  <c r="J29" i="4"/>
  <c r="I29" i="4"/>
  <c r="H29" i="4"/>
  <c r="K26" i="4"/>
  <c r="J26" i="4"/>
  <c r="I26" i="4"/>
  <c r="H26" i="4"/>
  <c r="K20" i="4"/>
  <c r="J20" i="4"/>
  <c r="I20" i="4"/>
  <c r="H20" i="4"/>
  <c r="K16" i="4"/>
  <c r="J16" i="4"/>
  <c r="I16" i="4"/>
  <c r="H16" i="4"/>
  <c r="H14" i="4" s="1"/>
  <c r="H61" i="4" s="1"/>
  <c r="K14" i="4"/>
  <c r="K61" i="4" s="1"/>
  <c r="J14" i="4"/>
  <c r="J61" i="4" s="1"/>
  <c r="I14" i="4"/>
  <c r="I61" i="4" s="1"/>
  <c r="K8" i="4"/>
  <c r="K60" i="4" s="1"/>
  <c r="J8" i="4"/>
  <c r="J60" i="4" s="1"/>
  <c r="I8" i="4"/>
  <c r="I60" i="4" s="1"/>
  <c r="H8" i="4"/>
  <c r="H60" i="4" s="1"/>
  <c r="J115" i="3"/>
  <c r="I115" i="3"/>
  <c r="J103" i="3"/>
  <c r="I103" i="3"/>
  <c r="J96" i="3"/>
  <c r="I96" i="3"/>
  <c r="J92" i="3"/>
  <c r="I92" i="3"/>
  <c r="J89" i="3"/>
  <c r="I89" i="3"/>
  <c r="J85" i="3"/>
  <c r="I85" i="3"/>
  <c r="J78" i="3"/>
  <c r="I78" i="3"/>
  <c r="J75" i="3"/>
  <c r="J131" i="3" s="1"/>
  <c r="I75" i="3"/>
  <c r="I131" i="3" s="1"/>
  <c r="J60" i="3"/>
  <c r="I60" i="3"/>
  <c r="J53" i="3"/>
  <c r="I53" i="3"/>
  <c r="J45" i="3"/>
  <c r="J44" i="3" s="1"/>
  <c r="I45" i="3"/>
  <c r="I44" i="3" s="1"/>
  <c r="J38" i="3"/>
  <c r="I38" i="3"/>
  <c r="J27" i="3"/>
  <c r="I27" i="3"/>
  <c r="J17" i="3"/>
  <c r="J9" i="3" s="1"/>
  <c r="I17" i="3"/>
  <c r="I9" i="3" s="1"/>
  <c r="I72" i="3" s="1"/>
  <c r="J10" i="3"/>
  <c r="I10" i="3"/>
  <c r="U32" i="6" l="1"/>
  <c r="W59" i="6"/>
  <c r="W7" i="6"/>
  <c r="W10" i="6" s="1"/>
  <c r="W12" i="6"/>
  <c r="W31" i="6" s="1"/>
  <c r="U38" i="6"/>
  <c r="U57" i="6" s="1"/>
  <c r="W39" i="6"/>
  <c r="W60" i="6" s="1"/>
  <c r="W49" i="6"/>
  <c r="W61" i="6" s="1"/>
  <c r="U59" i="6"/>
  <c r="U60" i="6" s="1"/>
  <c r="W11" i="6"/>
  <c r="W21" i="6"/>
  <c r="W33" i="6" s="1"/>
  <c r="K64" i="4"/>
  <c r="K63" i="4"/>
  <c r="K62" i="4"/>
  <c r="H63" i="4"/>
  <c r="H62" i="4"/>
  <c r="H64" i="4"/>
  <c r="I64" i="4"/>
  <c r="I63" i="4"/>
  <c r="I62" i="4"/>
  <c r="J64" i="4"/>
  <c r="J63" i="4"/>
  <c r="J62" i="4"/>
  <c r="J72" i="3"/>
  <c r="W29" i="6" l="1"/>
  <c r="W57" i="6"/>
  <c r="W32" i="6"/>
  <c r="J68" i="4"/>
  <c r="J67" i="4"/>
  <c r="J66" i="4"/>
  <c r="K68" i="4"/>
  <c r="K67" i="4"/>
  <c r="K66" i="4"/>
  <c r="I68" i="4"/>
  <c r="I67" i="4"/>
  <c r="I66" i="4"/>
  <c r="H68" i="4"/>
  <c r="H66" i="4"/>
  <c r="H67" i="4"/>
</calcChain>
</file>

<file path=xl/sharedStrings.xml><?xml version="1.0" encoding="utf-8"?>
<sst xmlns="http://schemas.openxmlformats.org/spreadsheetml/2006/main" count="478" uniqueCount="427">
  <si>
    <t>Prilog 1.</t>
  </si>
  <si>
    <t>OPĆI PODACI ZA IZDAVATELJE</t>
  </si>
  <si>
    <t>Razdoblje izvještavanja:</t>
  </si>
  <si>
    <t>do</t>
  </si>
  <si>
    <t>Godina:</t>
  </si>
  <si>
    <t>Kvartal:</t>
  </si>
  <si>
    <t xml:space="preserve">Tromjesečni financijski izvještaji </t>
  </si>
  <si>
    <t>Matični broj (MB):</t>
  </si>
  <si>
    <t>03269043</t>
  </si>
  <si>
    <t>Oznaka matične države članice izdavatelja:</t>
  </si>
  <si>
    <t>HR</t>
  </si>
  <si>
    <t>Matični broj 
subjekta (MBS):</t>
  </si>
  <si>
    <t>080005858</t>
  </si>
  <si>
    <t>Osobni identifikacijski broj (OIB):</t>
  </si>
  <si>
    <t>94989605030</t>
  </si>
  <si>
    <t>LEI:</t>
  </si>
  <si>
    <t>74780000n00HZTWVU688</t>
  </si>
  <si>
    <t>Šifra ustanove:</t>
  </si>
  <si>
    <t>847</t>
  </si>
  <si>
    <t>Tvrtka izdavatelja:</t>
  </si>
  <si>
    <t>KRAŠ d.d. Zagreb</t>
  </si>
  <si>
    <t>Poštanski broj i mjesto:</t>
  </si>
  <si>
    <t>Zagreb</t>
  </si>
  <si>
    <t>Ulica i kućni broj:</t>
  </si>
  <si>
    <t>Ravnice 48</t>
  </si>
  <si>
    <t>Adresa e-pošte:</t>
  </si>
  <si>
    <t>Internet adresa:</t>
  </si>
  <si>
    <t>www.kras.hr</t>
  </si>
  <si>
    <t>Broj zaposlenih (krajem
 izvještajnog razdoblja):</t>
  </si>
  <si>
    <t>Konsolidirani izvještaj:</t>
  </si>
  <si>
    <t>KD</t>
  </si>
  <si>
    <t xml:space="preserve">          (KN-nije konsolidirano/KD-konsolidirano)</t>
  </si>
  <si>
    <t>KN</t>
  </si>
  <si>
    <t xml:space="preserve">Revidirano:   </t>
  </si>
  <si>
    <t>RN</t>
  </si>
  <si>
    <t>(RN-nije revidirano/RD-revidirano)</t>
  </si>
  <si>
    <t>RD</t>
  </si>
  <si>
    <t>Tvrtke ovisnih subjekata (prema MSFI):</t>
  </si>
  <si>
    <t>Sjedište:</t>
  </si>
  <si>
    <t>MB:</t>
  </si>
  <si>
    <t>KRAŠ trgovina, d.o.o. Široki Brijeg</t>
  </si>
  <si>
    <t>Široki brijeg, Visoka Glavica 3, BiH</t>
  </si>
  <si>
    <t>Mira, a.d. Prijedor</t>
  </si>
  <si>
    <t>Prijedor,Kralja Alekdandra 3, BiH</t>
  </si>
  <si>
    <t>Kraškomerc  KRAŠ, dooel,Skopje</t>
  </si>
  <si>
    <t>Skopje, Dame Gruev 3., Makedonija</t>
  </si>
  <si>
    <t>Krašcommerce, d.o.o. Ljubljana</t>
  </si>
  <si>
    <t>Ljubljana, Cesta na Brdo 85, Slovenija</t>
  </si>
  <si>
    <t>KAROLINA, d.o.o. Osijek</t>
  </si>
  <si>
    <t>Osijek, Vukovarska cesta 209 A</t>
  </si>
  <si>
    <t>Kraš Commerce,d.o.o. Beograd</t>
  </si>
  <si>
    <t xml:space="preserve">Palmira Toljatija 5,Beograd, Srbija  </t>
  </si>
  <si>
    <t>Da</t>
  </si>
  <si>
    <t>Ne</t>
  </si>
  <si>
    <t>Knjigovodstveni servis:</t>
  </si>
  <si>
    <t xml:space="preserve">    (Da/Ne)</t>
  </si>
  <si>
    <t>(tvrtka knjigovodstvenog servisa)</t>
  </si>
  <si>
    <t>Osoba za kontakt:</t>
  </si>
  <si>
    <t>Granić Ivanka</t>
  </si>
  <si>
    <t>(unosi se samo prezime i ime osobe za kontakt)</t>
  </si>
  <si>
    <t>Telefon:</t>
  </si>
  <si>
    <t>012396019</t>
  </si>
  <si>
    <t>igranic@kras.hr</t>
  </si>
  <si>
    <t>Revizorsko društvo:</t>
  </si>
  <si>
    <t>Deloitte d.o.o.</t>
  </si>
  <si>
    <t>(tvrtka revizorskog društva)</t>
  </si>
  <si>
    <t>Ovlašteni revizor:</t>
  </si>
  <si>
    <t>Daniel Šulentić</t>
  </si>
  <si>
    <t>(ime i prezime)</t>
  </si>
  <si>
    <t xml:space="preserve">BILJEŠKE UZ FINANCIJSKE IZVJEŠTAJE - TFI
(sastavljaju se za tromjesečna izvještajna razdoblja)
Naziv izdavatelja:   KRAŠ d.d.
OIB:   94989605030
Izvještajno razdoblje: 01.01.2020. - 31.12.2020.
Bilješke uz financijske izvještaje 
Značajniji poslovni događaji u promatranom tromjesečju objašnjeni su u Izvještaju Uprave Društva.
Godišnji financijski izvještaji dostupni su na internetskim stranicama Kraša d.d., te 
stranicama nadležnih institucija.
U veljači 2020. godine Komisija za hartije od vrijednosti Republike Srpske utvrdila je zajedničko djelovanje Kraš prehrambene industrije d.d. Zagreb i Mesne industrije braća Pivac d.o.o., Vrgorac, temeljem učešća MI braća Pivac d.o.o. u vlasničkoj strukturi Kraš d.d. u visini od 50,52% temeljnog kapitala.
Posljedica zajedničkog djelovanja bila je obveza objavljivanja ponude za preuzimanje dioničkog društva Mira a.d. Prijedor.    
Dana 26.03.2020. godine Kraš d.d. Zagreb je na Banjalučkoj burzi objavio Ponudu za preuzimanje dionica Mira a.d. Prijedor. Za vrijeme trajanja javne ponude za preuzimanje u Centralnim registru hartija od vrijednosti a.d. Banja Luka deponirano je 3.804.305 dionica Mira a.d. (20,59316%), koje je Kraš d.d. u zakonskom roku preuzeo i isplatio. Po okončanom postupku preuzimanja Kraš d.d. i Mesna industrija Braća Pivac d.o.o. Vrgorac u svom vlasništvu imaju 17.861.370 dionica,što predstavlja 17.861.370 glasova u skupštini Mire a.d. ili 96,685741% od ukupnog broja glasova.   
Dana 30.04.2020.godine Nadzorni odbor Društva dao je suglasnost na Odluku Uprave Društva o prestanku društva KRAŠ-TRGOVINA d.o.o. Zagreb i pripajanju istog KRAŠ prehrambenoj industriji d.d. Zagreb zaključenjem Ugovora o pripajanju društva s ograničenom odgovornošću dioničkom društvu. 
Između društva Kraš prehrambena industrija d.d. Zagreb, kao društva preuzimatelja i  KRAŠ - TRGOVINA d.o.o. Zagreb, kao pripojenog društva, zaključuje se Ugovor o pripajanju društva s ograničenom odgovornošću dioničkog društva dana 04.05.2020.godine koji je prijavljen i pohranjen u sudskom registru Trgovačkog suda u Zagrebu.
Zadnji dan poslovanja društva KRAŠ-TRGOVINA d.o.o. kao zasebne pravne osobe bio je 30.06.2020. godine, a dan upisa pripajanja i početka poslovanja u sklopu KRAŠ prehrambena industrija d.d. je 01.07.2020.godine sukladno rješenju Trgovačkog suda u Zagrebu. Izvršenim pripajanjem nije došlo do povećanja temeljnog kapitala KRAŠ d.d. Zagreb.
Kao društvo koje kotira na burzi, Kraš d.d. neprestano poduzima radnje radi jasnijeg i transparentnijeg komuniciranja informacija s investicijskom javnošću. S tim ciljem, Uprava Društva  je odlučila provesti određene prepravke u financijskim izvještajima, a sve sa svrhom pružanja jasnijih i kvalitetnijih informacija o poslovanju društva, odnosno grupe.
</t>
  </si>
  <si>
    <t>Prezime i ime:</t>
  </si>
  <si>
    <t>Slavko Ledić, Davor Bošnjaković i Milena Vušak</t>
  </si>
  <si>
    <t>(osobe ovlaštene za zastupanje)</t>
  </si>
  <si>
    <t>BILANCA</t>
  </si>
  <si>
    <t xml:space="preserve">stanje na dan 31.12.2020 </t>
  </si>
  <si>
    <t>u kunama</t>
  </si>
  <si>
    <t>Obveznik:KRAŠ d.d._____________________________________________________________</t>
  </si>
  <si>
    <t>Naziv pozicije</t>
  </si>
  <si>
    <r>
      <t xml:space="preserve">AOP
</t>
    </r>
    <r>
      <rPr>
        <b/>
        <sz val="7"/>
        <rFont val="Arial"/>
        <family val="2"/>
        <charset val="238"/>
      </rPr>
      <t>oznaka</t>
    </r>
  </si>
  <si>
    <t>Zadnji dan prethodne poslovne godine</t>
  </si>
  <si>
    <t xml:space="preserve">Na izvještajni datum tekućeg razdoblja
</t>
  </si>
  <si>
    <t>A)  POTRAŽIVANJA ZA UPISANI A NEUPLAĆENI KAPITAL</t>
  </si>
  <si>
    <r>
      <t xml:space="preserve">B)  DUGOTRAJNA IMOVINA </t>
    </r>
    <r>
      <rPr>
        <sz val="9"/>
        <rFont val="Arial"/>
        <family val="2"/>
        <charset val="238"/>
      </rPr>
      <t>(AOP 003+010+020+031+036)</t>
    </r>
  </si>
  <si>
    <t>I. NEMATERIJALNA IMOVINA (AOP 004 do 009)</t>
  </si>
  <si>
    <t xml:space="preserve">    1. Izdaci za razvoj</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</si>
  <si>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</si>
  <si>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</si>
  <si>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</si>
  <si>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</si>
  <si>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</si>
  <si>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</si>
  <si>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</si>
  <si>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</si>
  <si>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</si>
  <si>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</si>
  <si>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</si>
  <si>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</si>
  <si>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</si>
  <si>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</si>
  <si>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</si>
  <si>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</si>
  <si>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</si>
  <si>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</si>
  <si>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</si>
  <si>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</si>
  <si>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</si>
  <si>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</si>
  <si>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</si>
  <si>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</si>
  <si>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</si>
  <si>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</si>
  <si>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</si>
  <si>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</si>
  <si>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r>
      <t xml:space="preserve">C)  KRATKOTRAJNA IMOVINA </t>
    </r>
    <r>
      <rPr>
        <sz val="9"/>
        <rFont val="Arial"/>
        <family val="2"/>
        <charset val="238"/>
      </rPr>
      <t>(AOP 038+046+053+063)</t>
    </r>
  </si>
  <si>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</si>
  <si>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</si>
  <si>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</si>
  <si>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</si>
  <si>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</si>
  <si>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</si>
  <si>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</si>
  <si>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</si>
  <si>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</si>
  <si>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</si>
  <si>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</si>
  <si>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</si>
  <si>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</si>
  <si>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</si>
  <si>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</si>
  <si>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</si>
  <si>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9. Ostala financijska imovina</t>
  </si>
  <si>
    <t>IV. NOVAC U BANCI I BLAGAJNI</t>
  </si>
  <si>
    <t>D)  PLAĆENI TROŠKOVI BUDUĆEG RAZDOBLJA I OBRAČUNATI
      PRIHODI</t>
  </si>
  <si>
    <r>
      <t xml:space="preserve">E)  UKUPNO AKTIVA </t>
    </r>
    <r>
      <rPr>
        <sz val="9"/>
        <rFont val="Arial"/>
        <family val="2"/>
        <charset val="238"/>
      </rPr>
      <t>(AOP 001+002+037+064)</t>
    </r>
  </si>
  <si>
    <t>F)  IZVANBILANČNI ZAPISI</t>
  </si>
  <si>
    <t>PASIVA</t>
  </si>
  <si>
    <r>
      <t xml:space="preserve">A)  KAPITAL I REZERVE </t>
    </r>
    <r>
      <rPr>
        <sz val="9"/>
        <rFont val="Arial"/>
        <family val="2"/>
        <charset val="238"/>
      </rPr>
      <t>(AOP 068 do 070+076+077+081+084+087)</t>
    </r>
  </si>
  <si>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</si>
  <si>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</si>
  <si>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</si>
  <si>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</si>
  <si>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</si>
  <si>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</si>
  <si>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</si>
  <si>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</si>
  <si>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</si>
  <si>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</si>
  <si>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</si>
  <si>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</si>
  <si>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</si>
  <si>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</si>
  <si>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</si>
  <si>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</si>
  <si>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</si>
  <si>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</si>
  <si>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</si>
  <si>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</si>
  <si>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r>
      <t xml:space="preserve">B)  REZERVIRANJA </t>
    </r>
    <r>
      <rPr>
        <sz val="9"/>
        <rFont val="Arial"/>
        <family val="2"/>
        <charset val="238"/>
      </rPr>
      <t>(AOP 089 do 094)</t>
    </r>
  </si>
  <si>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</si>
  <si>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</si>
  <si>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</si>
  <si>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</si>
  <si>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</si>
  <si>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</si>
  <si>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r>
      <t xml:space="preserve">C)  DUGOROČNE OBVEZE </t>
    </r>
    <r>
      <rPr>
        <sz val="9"/>
        <rFont val="Arial"/>
        <family val="2"/>
        <charset val="238"/>
      </rPr>
      <t>(AOP 096 do 106)</t>
    </r>
  </si>
  <si>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</si>
  <si>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</si>
  <si>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</si>
  <si>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</si>
  <si>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</si>
  <si>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</si>
  <si>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</si>
  <si>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</si>
  <si>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</si>
  <si>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</si>
  <si>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</si>
  <si>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r>
      <t xml:space="preserve">D)  KRATKOROČNE OBVEZE </t>
    </r>
    <r>
      <rPr>
        <sz val="9"/>
        <rFont val="Arial"/>
        <family val="2"/>
        <charset val="238"/>
      </rPr>
      <t>(AOP 108 do 121)</t>
    </r>
  </si>
  <si>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</si>
  <si>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</si>
  <si>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</si>
  <si>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</si>
  <si>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</si>
  <si>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r>
      <t xml:space="preserve">F) UKUPNO – PASIVA </t>
    </r>
    <r>
      <rPr>
        <sz val="9"/>
        <rFont val="Arial"/>
        <family val="2"/>
        <charset val="238"/>
      </rPr>
      <t>(AOP 067+088+095+107+122)</t>
    </r>
  </si>
  <si>
    <t>G)  IZVANBILANČNI ZAPISI</t>
  </si>
  <si>
    <t>RAČUN DOBITI I GUBITKA</t>
  </si>
  <si>
    <t>u razdoblju 01.01.2020 do 31.12.2020</t>
  </si>
  <si>
    <t>Obveznik: KRAŠ d.d.________________________________________________________________________</t>
  </si>
  <si>
    <r>
      <t xml:space="preserve">AOP
</t>
    </r>
    <r>
      <rPr>
        <b/>
        <sz val="8"/>
        <rFont val="Arial"/>
        <family val="2"/>
        <charset val="238"/>
      </rPr>
      <t>oznaka</t>
    </r>
  </si>
  <si>
    <t>Isto razdoblje prethodne godine</t>
  </si>
  <si>
    <t>Tekuće razdoblje</t>
  </si>
  <si>
    <t xml:space="preserve">Kumulativ </t>
  </si>
  <si>
    <t>Tromjesečje</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</si>
  <si>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</si>
  <si>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</si>
  <si>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</si>
  <si>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</si>
  <si>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</si>
  <si>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</si>
  <si>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</si>
  <si>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1. Promjene vrijednosti zaliha proizvodnje u tijeku i gotovih proizvoda</t>
  </si>
  <si>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</si>
  <si>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</si>
  <si>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</si>
  <si>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</si>
  <si>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</si>
  <si>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a) Neto plaće i nadnice</t>
  </si>
  <si>
    <t xml:space="preserve">        b) Troškovi poreza i doprinosa iz plaća</t>
  </si>
  <si>
    <t xml:space="preserve">        c) Doprinosi na plaće</t>
  </si>
  <si>
    <t xml:space="preserve">   4. Amortizacija</t>
  </si>
  <si>
    <t xml:space="preserve">   5. Ostali troškovi</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</si>
  <si>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</si>
  <si>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</si>
  <si>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</si>
  <si>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</si>
  <si>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</si>
  <si>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</si>
  <si>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</si>
  <si>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</si>
  <si>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</si>
  <si>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</si>
  <si>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8. Ostali poslovni rashodi</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</si>
  <si>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</si>
  <si>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</si>
  <si>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</si>
  <si>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</si>
  <si>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</si>
  <si>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</si>
  <si>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</si>
  <si>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</si>
  <si>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</si>
  <si>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</si>
  <si>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</si>
  <si>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</si>
  <si>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</si>
  <si>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</si>
  <si>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</si>
  <si>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</si>
  <si>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</si>
  <si>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</si>
  <si>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</si>
  <si>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</si>
  <si>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</si>
  <si>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</si>
  <si>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</si>
  <si>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</si>
  <si>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</si>
  <si>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</si>
  <si>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</si>
  <si>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</si>
  <si>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t>XII.  POREZ NA DOBIT</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</si>
  <si>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</si>
  <si>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</si>
  <si>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</si>
  <si>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</si>
  <si>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</si>
  <si>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</si>
  <si>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</si>
  <si>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</si>
  <si>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</si>
  <si>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</si>
  <si>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</si>
  <si>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</si>
  <si>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</si>
  <si>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</si>
  <si>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</si>
  <si>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</si>
  <si>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</si>
  <si>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</si>
  <si>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t>DODATAK RDG-u (popunjava poduzetnik koji sastavlja konsolidirani godišnji financijski izvještaj)</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</si>
  <si>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</si>
  <si>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</si>
  <si>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</si>
  <si>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IZVJEŠTAJ O OSTALOJ SVEOBUHVATNOJ DOBITI (popunjava poduzetnik obveznik primjene MSFI-a)</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</si>
  <si>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</si>
  <si>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</si>
  <si>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</si>
  <si>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</si>
  <si>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</si>
  <si>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</si>
  <si>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</si>
  <si>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</si>
  <si>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</si>
  <si>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</si>
  <si>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t>III. POREZ NA OSTALU SVEOBUHVATNU DOBIT RAZDOBLJA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</si>
  <si>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</si>
  <si>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</si>
  <si>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</si>
  <si>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</si>
  <si>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1. Pripisana imateljima kapitala matice</t>
  </si>
  <si>
    <t>2. Pripisana manjinskom (nekontrolirajućem) interesu</t>
  </si>
  <si>
    <t>IZVJEŠTAJ O NOVČANOM TIJEKU - Indirektna metoda</t>
  </si>
  <si>
    <t>u razdoblju 01.01.2020. do 31.12.2020.</t>
  </si>
  <si>
    <t>Obveznik: KRAŠ d.d._____________________________________________________________</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</si>
  <si>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</si>
  <si>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</si>
  <si>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</si>
  <si>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</si>
  <si>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</si>
  <si>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</si>
  <si>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</si>
  <si>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</si>
  <si>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</si>
  <si>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</si>
  <si>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</si>
  <si>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</si>
  <si>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</si>
  <si>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r>
      <t xml:space="preserve">I.  Povećanje ili smanjenje novčanih tokova prije promjena u radnom kapitalu </t>
    </r>
    <r>
      <rPr>
        <sz val="9"/>
        <rFont val="Arial"/>
        <family val="2"/>
        <charset val="238"/>
      </rPr>
      <t>(AOP 001+002)</t>
    </r>
  </si>
  <si>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</si>
  <si>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</si>
  <si>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</si>
  <si>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</si>
  <si>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</si>
  <si>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</si>
  <si>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</si>
  <si>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</si>
  <si>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</si>
  <si>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</si>
  <si>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</si>
  <si>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</si>
  <si>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</si>
  <si>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</si>
  <si>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</si>
  <si>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</si>
  <si>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</si>
  <si>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</si>
  <si>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</si>
  <si>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</si>
  <si>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</si>
  <si>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</si>
  <si>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</si>
  <si>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</si>
  <si>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</si>
  <si>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</si>
  <si>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</si>
  <si>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</si>
  <si>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</si>
  <si>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</si>
  <si>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1. Novčani izdaci za otplatu glavnice kredita, pozajmica i drugih posudbi i dužničkih financijskih instrumenata</t>
  </si>
  <si>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</si>
  <si>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</si>
  <si>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</si>
  <si>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</si>
  <si>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</si>
  <si>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</si>
  <si>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</si>
  <si>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</si>
  <si>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</si>
  <si>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</si>
  <si>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PROMJENAMA KAPITALA</t>
  </si>
  <si>
    <t>za razdoblje od</t>
  </si>
  <si>
    <t>Opis pozicije</t>
  </si>
  <si>
    <r>
      <t xml:space="preserve">AOP
</t>
    </r>
    <r>
      <rPr>
        <b/>
        <sz val="7"/>
        <color indexed="9"/>
        <rFont val="Arial"/>
        <family val="2"/>
        <charset val="238"/>
      </rPr>
      <t>oznaka</t>
    </r>
  </si>
  <si>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</si>
  <si>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</si>
  <si>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</si>
  <si>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</si>
  <si>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</si>
  <si>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</si>
  <si>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</si>
  <si>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</si>
  <si>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</si>
  <si>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</si>
  <si>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</si>
  <si>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</si>
  <si>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</si>
  <si>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</si>
  <si>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</si>
  <si>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</si>
  <si>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</si>
  <si>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5</t>
  </si>
  <si>
    <t>6</t>
  </si>
  <si>
    <t>7</t>
  </si>
  <si>
    <t>8</t>
  </si>
  <si>
    <t>9</t>
  </si>
  <si>
    <t>10</t>
  </si>
  <si>
    <t>11</t>
  </si>
  <si>
    <t>12</t>
  </si>
  <si>
    <t>13</t>
  </si>
  <si>
    <t>14</t>
  </si>
  <si>
    <t>15</t>
  </si>
  <si>
    <t>16 (3 do 6 - 7
 + 8 do 15)</t>
  </si>
  <si>
    <t>17</t>
  </si>
  <si>
    <t>18 (16+17)</t>
  </si>
  <si>
    <t>Prethodno razdoblje</t>
  </si>
  <si>
    <t>1. Stanje na dan početka prethodne  poslovne godine</t>
  </si>
  <si>
    <t>2. Promjene računovodstvenih politika</t>
  </si>
  <si>
    <t>3. Ispravak pogreški</t>
  </si>
  <si>
    <r>
      <t>4. Stanje na dan početka  prethodne poslovne godine   (prepravljeno)</t>
    </r>
    <r>
      <rPr>
        <sz val="8"/>
        <rFont val="Arial"/>
        <family val="2"/>
        <charset val="238"/>
      </rPr>
      <t xml:space="preserve"> (AOP 01 do 03)</t>
    </r>
  </si>
  <si>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</si>
  <si>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</si>
  <si>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</si>
  <si>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</si>
  <si>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</si>
  <si>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</si>
  <si>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</si>
  <si>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</si>
  <si>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</si>
  <si>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</si>
  <si>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</si>
  <si>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</si>
  <si>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</si>
  <si>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</si>
  <si>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</si>
  <si>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</si>
  <si>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</si>
  <si>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</si>
  <si>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r>
      <t xml:space="preserve">23. Stanje na zadnji dan izvještajnog razdoblja prethodne poslovne godine  </t>
    </r>
    <r>
      <rPr>
        <sz val="8"/>
        <rFont val="Arial"/>
        <family val="2"/>
        <charset val="238"/>
      </rPr>
      <t>(04 do 22)</t>
    </r>
  </si>
  <si>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</si>
  <si>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</si>
  <si>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</si>
  <si>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</si>
  <si>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1. Stanje na dan početka tekuće poslovne godine</t>
  </si>
  <si>
    <r>
      <t xml:space="preserve">4. Stanje na dan početka  tekuće poslovne godine (prepravljeno) </t>
    </r>
    <r>
      <rPr>
        <sz val="8"/>
        <rFont val="Arial"/>
        <family val="2"/>
        <charset val="238"/>
      </rPr>
      <t>(AOP 27 do 29)</t>
    </r>
  </si>
  <si>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</si>
  <si>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</si>
  <si>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</si>
  <si>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</si>
  <si>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23. Stanje na zadnji dan izvještajnog razdoblja tekuće poslovne godine </t>
    </r>
    <r>
      <rPr>
        <sz val="8"/>
        <rFont val="Arial"/>
        <family val="2"/>
        <charset val="238"/>
      </rPr>
      <t>(AOP 30 do 48)</t>
    </r>
  </si>
  <si>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</si>
  <si>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</si>
  <si>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</si>
  <si>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 xml:space="preserve">    2. Koncesije, patenti, licencije, robne i uslužne marke, softver i ostala prava</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</si>
  <si>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</si>
  <si>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</si>
  <si>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</si>
  <si>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4. Ulaganja u udjele (dionice) društava povezanih sudjelujućim interesom</t>
  </si>
  <si>
    <t>E) ODGOĐENO PLAĆANJE TROŠKOVA I PRIHOD BUDUĆEGA RAZDOBLJA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</si>
</sst>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numFmt numFmtId="165" formatCode="00"/>
  </numFmts>
  <fonts count="32" x14ac:knownFonts="1">
    <font>
      <sz val="11"/>
      <color theme="1"/>
      <name val="Calibri"/>
      <family val="2"/>
      <charset val="238"/>
      <scheme val="minor"/>
    </font>
    <font>
      <sz val="11"/>
      <color theme="1"/>
      <name val="Calibri"/>
      <family val="2"/>
      <charset val="238"/>
      <scheme val="minor"/>
    </font>
    <font>
      <sz val="11"/>
      <color theme="0"/>
      <name val="Calibri"/>
      <family val="2"/>
      <charset val="238"/>
      <scheme val="minor"/>
    </font>
    <font>
      <b/>
      <sz val="12"/>
      <color theme="1"/>
      <name val="Arial"/>
      <family val="2"/>
      <charset val="238"/>
    </font>
    <font>
      <sz val="11"/>
      <color theme="1"/>
      <name val="Arial"/>
      <family val="2"/>
      <charset val="238"/>
    </font>
    <font>
      <sz val="11"/>
      <name val="Calibri"/>
      <family val="2"/>
      <charset val="238"/>
      <scheme val="minor"/>
    </font>
    <font>
      <b/>
      <sz val="11"/>
      <name val="Arial"/>
      <family val="2"/>
      <charset val="238"/>
    </font>
    <font>
      <b/>
      <sz val="9"/>
      <name val="Arial"/>
      <family val="2"/>
      <charset val="238"/>
    </font>
    <font>
      <sz val="9"/>
      <name val="Arial"/>
      <family val="2"/>
      <charset val="238"/>
    </font>
    <font>
      <b/>
      <sz val="12"/>
      <color theme="1"/>
      <name val="Arial Rounded MT Bold"/>
      <family val="2"/>
    </font>
    <font>
      <sz val="11"/>
      <name val="Arial"/>
      <family val="2"/>
      <charset val="238"/>
    </font>
    <font>
      <sz val="10"/>
      <name val="Times New Roman"/>
      <family val="1"/>
      <charset val="238"/>
    </font>
    <font>
      <sz val="11"/>
      <color theme="0"/>
      <name val="Arial"/>
      <family val="2"/>
      <charset val="238"/>
    </font>
    <font>
      <sz val="10"/>
      <name val="Arial"/>
      <family val="2"/>
      <charset val="238"/>
    </font>
    <font>
      <b/>
      <sz val="12"/>
      <name val="Arial"/>
      <family val="2"/>
      <charset val="238"/>
    </font>
    <font>
      <b/>
      <sz val="10"/>
      <name val="Arial"/>
      <family val="2"/>
      <charset val="238"/>
    </font>
    <font>
      <b/>
      <sz val="7"/>
      <name val="Arial"/>
      <family val="2"/>
      <charset val="238"/>
    </font>
    <font>
      <b/>
      <sz val="8"/>
      <name val="Arial"/>
      <family val="2"/>
      <charset val="238"/>
    </font>
    <font>
      <sz val="9"/>
      <color theme="4"/>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i/>
      <sz val="9"/>
      <name val="Arial"/>
      <family val="2"/>
      <charset val="238"/>
    </font>
    <font>
      <sz val="10"/>
      <color indexed="8"/>
      <name val="Arial"/>
      <family val="2"/>
      <charset val="238"/>
    </font>
    <font>
      <b/>
      <sz val="8"/>
      <color indexed="9"/>
      <name val="Arial"/>
      <family val="2"/>
      <charset val="238"/>
    </font>
    <font>
      <sz val="8"/>
      <name val="Arial"/>
      <family val="2"/>
      <charset val="238"/>
    </font>
    <font>
      <b/>
      <sz val="7"/>
      <color indexed="9"/>
      <name val="Arial"/>
      <family val="2"/>
      <charset val="238"/>
    </font>
    <font>
      <b/>
      <sz val="8"/>
      <color indexed="18"/>
      <name val="Arial"/>
      <family val="2"/>
      <charset val="238"/>
    </font>
    <font>
      <sz val="8"/>
      <color indexed="18"/>
      <name val="Arial"/>
      <family val="2"/>
      <charset val="238"/>
    </font>
    <font>
      <sz val="8"/>
      <color indexed="12"/>
      <name val="Arial"/>
      <family val="2"/>
      <charset val="238"/>
    </font>
  </fonts>
  <fills count="16">
    <fill>
      <patternFill patternType="none"/>
    </fill>
    <fill>
      <patternFill patternType="gray125"/>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solid">
        <fgColor theme="4" tint="0.79998168889431442"/>
        <bgColor indexed="64"/>
      </patternFill>
    </fill>
    <fill>
      <patternFill patternType="gray125">
        <fgColor indexed="22"/>
      </patternFill>
    </fill>
    <fill>
      <patternFill patternType="solid">
        <fgColor theme="3" tint="0.79998168889431442"/>
        <bgColor indexed="64"/>
      </patternFill>
    </fill>
    <fill>
      <patternFill patternType="mediumGray">
        <fgColor indexed="22"/>
      </patternFill>
    </fill>
    <fill>
      <patternFill patternType="gray125">
        <fgColor indexed="22"/>
        <bgColor indexed="22"/>
      </patternFill>
    </fill>
    <fill>
      <patternFill patternType="lightUp">
        <fgColor indexed="22"/>
      </patternFill>
    </fill>
  </fills>
  <borders count="4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medium">
        <color indexed="22"/>
      </bottom>
      <diagonal/>
    </border>
    <border>
      <left/>
      <right/>
      <top style="thin">
        <color indexed="64"/>
      </top>
      <bottom style="medium">
        <color indexed="22"/>
      </bottom>
      <diagonal/>
    </border>
    <border>
      <left/>
      <right style="thin">
        <color indexed="64"/>
      </right>
      <top style="thin">
        <color indexed="64"/>
      </top>
      <bottom style="medium">
        <color indexed="22"/>
      </bottom>
      <diagonal/>
    </border>
    <border>
      <left style="thin">
        <color indexed="64"/>
      </left>
      <right style="thin">
        <color indexed="64"/>
      </right>
      <top style="thin">
        <color indexed="64"/>
      </top>
      <bottom style="medium">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64"/>
      </right>
      <top/>
      <bottom style="thin">
        <color indexed="22"/>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style="thin">
        <color indexed="64"/>
      </right>
      <top style="thin">
        <color indexed="22"/>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s>
  <cellStyleXfs count="4">
    <xf numFmtId="0" fontId="0" fillId="0" borderId="0"/>
    <xf numFmtId="0" fontId="1" fillId="0" borderId="0"/>
    <xf numFmtId="0" fontId="13" fillId="0" borderId="0"/>
    <xf numFmtId="0" fontId="25" fillId="0" borderId="0">
      <alignment vertical="top"/>
    </xf>
  </cellStyleXfs>
  <cellXfs count="309">
    <xf numFmtId="0" fontId="0" fillId="0" borderId="0" xfId="0"/>
    <xf numFmtId="0" fontId="3" fillId="2" borderId="1" xfId="1" applyFont="1" applyFill="1" applyBorder="1" applyAlignment="1">
      <alignment vertical="center"/>
    </xf>
    <xf numFmtId="0" fontId="3" fillId="2" borderId="2" xfId="1" applyFont="1" applyFill="1" applyBorder="1" applyAlignment="1">
      <alignment vertical="center"/>
    </xf>
    <xf numFmtId="0" fontId="4" fillId="2" borderId="2" xfId="1" applyFont="1" applyFill="1" applyBorder="1"/>
    <xf numFmtId="0" fontId="1" fillId="2" borderId="3" xfId="1" applyFill="1" applyBorder="1"/>
    <xf numFmtId="0" fontId="5" fillId="0" borderId="0" xfId="1" applyFont="1"/>
    <xf numFmtId="0" fontId="2" fillId="0" borderId="0" xfId="1" applyFont="1"/>
    <xf numFmtId="0" fontId="1" fillId="0" borderId="0" xfId="1"/>
    <xf numFmtId="0" fontId="6" fillId="2" borderId="4" xfId="1" applyFont="1" applyFill="1" applyBorder="1" applyAlignment="1">
      <alignment horizontal="center" vertical="center"/>
    </xf>
    <xf numFmtId="0" fontId="6" fillId="2" borderId="0"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4" xfId="1" applyFont="1" applyFill="1" applyBorder="1" applyAlignment="1">
      <alignment horizontal="center" vertical="center"/>
    </xf>
    <xf numFmtId="0" fontId="6" fillId="2" borderId="0" xfId="1" applyFont="1" applyFill="1" applyBorder="1" applyAlignment="1">
      <alignment horizontal="center" vertical="center"/>
    </xf>
    <xf numFmtId="0" fontId="6" fillId="2" borderId="5" xfId="1" applyFont="1" applyFill="1" applyBorder="1" applyAlignment="1">
      <alignment horizontal="center" vertical="center"/>
    </xf>
    <xf numFmtId="0" fontId="7" fillId="2" borderId="4" xfId="1" applyFont="1" applyFill="1" applyBorder="1" applyAlignment="1">
      <alignment vertical="center" wrapText="1"/>
    </xf>
    <xf numFmtId="0" fontId="7" fillId="2" borderId="0" xfId="1" applyFont="1" applyFill="1" applyBorder="1" applyAlignment="1">
      <alignment vertical="center" wrapText="1"/>
    </xf>
    <xf numFmtId="14" fontId="7" fillId="3" borderId="6" xfId="1" applyNumberFormat="1" applyFont="1" applyFill="1" applyBorder="1" applyAlignment="1" applyProtection="1">
      <alignment horizontal="center" vertical="center"/>
      <protection locked="0"/>
    </xf>
    <xf numFmtId="14" fontId="7" fillId="3" borderId="7" xfId="1" applyNumberFormat="1" applyFont="1" applyFill="1" applyBorder="1" applyAlignment="1" applyProtection="1">
      <alignment horizontal="center" vertical="center"/>
      <protection locked="0"/>
    </xf>
    <xf numFmtId="0" fontId="8" fillId="2" borderId="0" xfId="1" applyFont="1" applyFill="1" applyBorder="1" applyAlignment="1">
      <alignment horizontal="center" vertical="center"/>
    </xf>
    <xf numFmtId="0" fontId="8" fillId="2" borderId="8" xfId="1" applyFont="1" applyFill="1" applyBorder="1" applyAlignment="1">
      <alignment vertical="center"/>
    </xf>
    <xf numFmtId="0" fontId="7" fillId="0" borderId="4" xfId="1" applyFont="1" applyFill="1" applyBorder="1" applyAlignment="1">
      <alignment horizontal="center" vertical="center" wrapText="1"/>
    </xf>
    <xf numFmtId="0" fontId="7" fillId="0" borderId="0" xfId="1" applyFont="1" applyFill="1" applyBorder="1" applyAlignment="1">
      <alignment horizontal="center" vertical="center" wrapText="1"/>
    </xf>
    <xf numFmtId="0" fontId="7" fillId="0" borderId="5" xfId="1" applyFont="1" applyFill="1" applyBorder="1" applyAlignment="1">
      <alignment horizontal="center" vertical="center" wrapText="1"/>
    </xf>
    <xf numFmtId="0" fontId="5" fillId="0" borderId="0" xfId="1" applyFont="1" applyFill="1"/>
    <xf numFmtId="0" fontId="2" fillId="0" borderId="0" xfId="1" applyFont="1" applyFill="1"/>
    <xf numFmtId="0" fontId="7" fillId="2" borderId="4" xfId="1" applyFont="1" applyFill="1" applyBorder="1" applyAlignment="1">
      <alignment vertical="center" wrapText="1"/>
    </xf>
    <xf numFmtId="0" fontId="7" fillId="2" borderId="0" xfId="1" applyFont="1" applyFill="1" applyBorder="1" applyAlignment="1">
      <alignment horizontal="right" vertical="center" wrapText="1"/>
    </xf>
    <xf numFmtId="0" fontId="7" fillId="2" borderId="0" xfId="1" applyFont="1" applyFill="1" applyBorder="1" applyAlignment="1">
      <alignment vertical="center" wrapText="1"/>
    </xf>
    <xf numFmtId="1" fontId="7" fillId="3" borderId="9" xfId="1" applyNumberFormat="1" applyFont="1" applyFill="1" applyBorder="1" applyAlignment="1" applyProtection="1">
      <alignment horizontal="center" vertical="center"/>
      <protection locked="0"/>
    </xf>
    <xf numFmtId="14" fontId="7" fillId="4" borderId="0" xfId="1" applyNumberFormat="1" applyFont="1" applyFill="1" applyBorder="1" applyAlignment="1" applyProtection="1">
      <alignment horizontal="center" vertical="center"/>
      <protection locked="0"/>
    </xf>
    <xf numFmtId="1" fontId="7" fillId="4" borderId="0" xfId="1" applyNumberFormat="1" applyFont="1" applyFill="1" applyBorder="1" applyAlignment="1" applyProtection="1">
      <alignment horizontal="center" vertical="center"/>
      <protection locked="0"/>
    </xf>
    <xf numFmtId="0" fontId="8" fillId="2" borderId="5" xfId="1" applyFont="1" applyFill="1" applyBorder="1" applyAlignment="1">
      <alignment vertical="center"/>
    </xf>
    <xf numFmtId="14" fontId="7" fillId="5" borderId="0" xfId="1" applyNumberFormat="1" applyFont="1" applyFill="1" applyBorder="1" applyAlignment="1" applyProtection="1">
      <alignment horizontal="center" vertical="center"/>
      <protection locked="0"/>
    </xf>
    <xf numFmtId="0" fontId="5" fillId="6" borderId="0" xfId="1" applyFont="1" applyFill="1"/>
    <xf numFmtId="0" fontId="2" fillId="6" borderId="0" xfId="1" applyFont="1" applyFill="1"/>
    <xf numFmtId="0" fontId="1" fillId="6" borderId="0" xfId="1" applyFill="1"/>
    <xf numFmtId="1" fontId="7" fillId="5" borderId="0" xfId="1" applyNumberFormat="1" applyFont="1" applyFill="1" applyBorder="1" applyAlignment="1" applyProtection="1">
      <alignment horizontal="center" vertical="center"/>
      <protection locked="0"/>
    </xf>
    <xf numFmtId="0" fontId="9" fillId="2" borderId="4" xfId="1" applyFont="1" applyFill="1" applyBorder="1" applyAlignment="1">
      <alignment horizontal="center" vertical="center" wrapText="1"/>
    </xf>
    <xf numFmtId="0" fontId="9" fillId="2" borderId="0" xfId="1" applyFont="1" applyFill="1" applyBorder="1" applyAlignment="1">
      <alignment horizontal="center" vertical="center" wrapText="1"/>
    </xf>
    <xf numFmtId="0" fontId="1" fillId="2" borderId="5" xfId="1" applyFill="1" applyBorder="1"/>
    <xf numFmtId="0" fontId="8" fillId="2" borderId="4" xfId="1" applyFont="1" applyFill="1" applyBorder="1" applyAlignment="1">
      <alignment horizontal="right" vertical="center"/>
    </xf>
    <xf numFmtId="0" fontId="8" fillId="2" borderId="5" xfId="1" applyFont="1" applyFill="1" applyBorder="1" applyAlignment="1">
      <alignment horizontal="right" vertical="center"/>
    </xf>
    <xf numFmtId="49" fontId="7" fillId="3" borderId="6" xfId="1" applyNumberFormat="1" applyFont="1" applyFill="1" applyBorder="1" applyAlignment="1" applyProtection="1">
      <alignment horizontal="center" vertical="center"/>
      <protection locked="0"/>
    </xf>
    <xf numFmtId="49" fontId="7" fillId="3" borderId="7" xfId="1" applyNumberFormat="1" applyFont="1" applyFill="1" applyBorder="1" applyAlignment="1" applyProtection="1">
      <alignment horizontal="center" vertical="center"/>
      <protection locked="0"/>
    </xf>
    <xf numFmtId="0" fontId="10" fillId="2" borderId="4" xfId="1" applyFont="1" applyFill="1" applyBorder="1" applyAlignment="1">
      <alignment wrapText="1"/>
    </xf>
    <xf numFmtId="0" fontId="8" fillId="2" borderId="0" xfId="1" applyFont="1" applyFill="1" applyBorder="1" applyAlignment="1">
      <alignment horizontal="right" vertical="center" wrapText="1"/>
    </xf>
    <xf numFmtId="0" fontId="8" fillId="2" borderId="5" xfId="1" applyFont="1" applyFill="1" applyBorder="1" applyAlignment="1">
      <alignment horizontal="right" vertical="center" wrapText="1"/>
    </xf>
    <xf numFmtId="0" fontId="7" fillId="3" borderId="6" xfId="1" applyFont="1" applyFill="1" applyBorder="1" applyAlignment="1" applyProtection="1">
      <alignment horizontal="center" vertical="center"/>
      <protection locked="0"/>
    </xf>
    <xf numFmtId="0" fontId="7" fillId="3" borderId="7" xfId="1" applyFont="1" applyFill="1" applyBorder="1" applyAlignment="1" applyProtection="1">
      <alignment horizontal="center" vertical="center"/>
      <protection locked="0"/>
    </xf>
    <xf numFmtId="0" fontId="10" fillId="2" borderId="5" xfId="1" applyFont="1" applyFill="1" applyBorder="1" applyAlignment="1">
      <alignment wrapText="1"/>
    </xf>
    <xf numFmtId="0" fontId="10" fillId="2" borderId="4" xfId="1" applyFont="1" applyFill="1" applyBorder="1"/>
    <xf numFmtId="0" fontId="10" fillId="2" borderId="0" xfId="1" applyFont="1" applyFill="1" applyBorder="1"/>
    <xf numFmtId="0" fontId="10" fillId="2" borderId="0" xfId="1" applyFont="1" applyFill="1" applyBorder="1" applyAlignment="1">
      <alignment wrapText="1"/>
    </xf>
    <xf numFmtId="0" fontId="10" fillId="2" borderId="0" xfId="1" applyFont="1" applyFill="1" applyBorder="1" applyAlignment="1">
      <alignment wrapText="1"/>
    </xf>
    <xf numFmtId="0" fontId="8" fillId="2" borderId="4" xfId="1" applyFont="1" applyFill="1" applyBorder="1" applyAlignment="1">
      <alignment horizontal="right" vertical="center" wrapText="1"/>
    </xf>
    <xf numFmtId="0" fontId="10" fillId="2" borderId="4" xfId="1" applyFont="1" applyFill="1" applyBorder="1" applyAlignment="1">
      <alignment wrapText="1"/>
    </xf>
    <xf numFmtId="0" fontId="10" fillId="2" borderId="0" xfId="1" applyFont="1" applyFill="1" applyBorder="1"/>
    <xf numFmtId="0" fontId="10" fillId="2" borderId="5" xfId="1" applyFont="1" applyFill="1" applyBorder="1"/>
    <xf numFmtId="0" fontId="11" fillId="2" borderId="4" xfId="1" applyFont="1" applyFill="1" applyBorder="1" applyAlignment="1">
      <alignment vertical="center"/>
    </xf>
    <xf numFmtId="0" fontId="11" fillId="2" borderId="0" xfId="1" applyFont="1" applyFill="1" applyBorder="1" applyAlignment="1">
      <alignment vertical="center"/>
    </xf>
    <xf numFmtId="0" fontId="8" fillId="2" borderId="0" xfId="1" applyFont="1" applyFill="1" applyBorder="1" applyAlignment="1">
      <alignment horizontal="right" vertical="center" wrapText="1"/>
    </xf>
    <xf numFmtId="0" fontId="11" fillId="2" borderId="5" xfId="1" applyFont="1" applyFill="1" applyBorder="1" applyAlignment="1">
      <alignment vertical="center"/>
    </xf>
    <xf numFmtId="0" fontId="8" fillId="2" borderId="4" xfId="1" applyFont="1" applyFill="1" applyBorder="1" applyAlignment="1">
      <alignment horizontal="right" vertical="center" wrapText="1"/>
    </xf>
    <xf numFmtId="0" fontId="11" fillId="2" borderId="0" xfId="1" applyFont="1" applyFill="1" applyBorder="1" applyAlignment="1">
      <alignment vertical="center"/>
    </xf>
    <xf numFmtId="0" fontId="10" fillId="2" borderId="4" xfId="1" applyFont="1" applyFill="1" applyBorder="1" applyAlignment="1">
      <alignment vertical="center" wrapText="1"/>
    </xf>
    <xf numFmtId="0" fontId="10" fillId="2" borderId="0" xfId="1" applyFont="1" applyFill="1" applyBorder="1" applyAlignment="1">
      <alignment vertical="center" wrapText="1"/>
    </xf>
    <xf numFmtId="0" fontId="8" fillId="2" borderId="0" xfId="1" applyFont="1" applyFill="1" applyBorder="1" applyAlignment="1">
      <alignment horizontal="right" vertical="center"/>
    </xf>
    <xf numFmtId="0" fontId="7" fillId="3" borderId="6" xfId="1" applyFont="1" applyFill="1" applyBorder="1" applyAlignment="1" applyProtection="1">
      <alignment vertical="center"/>
      <protection locked="0"/>
    </xf>
    <xf numFmtId="0" fontId="7" fillId="3" borderId="10" xfId="1" applyFont="1" applyFill="1" applyBorder="1" applyAlignment="1" applyProtection="1">
      <alignment vertical="center"/>
      <protection locked="0"/>
    </xf>
    <xf numFmtId="0" fontId="7" fillId="3" borderId="7" xfId="1" applyFont="1" applyFill="1" applyBorder="1" applyAlignment="1" applyProtection="1">
      <alignment vertical="center"/>
      <protection locked="0"/>
    </xf>
    <xf numFmtId="0" fontId="10" fillId="2" borderId="0" xfId="1" applyFont="1" applyFill="1" applyBorder="1" applyAlignment="1">
      <alignment vertical="top"/>
    </xf>
    <xf numFmtId="0" fontId="10" fillId="3" borderId="6" xfId="1" applyFont="1" applyFill="1" applyBorder="1" applyProtection="1">
      <protection locked="0"/>
    </xf>
    <xf numFmtId="0" fontId="10" fillId="3" borderId="10" xfId="1" applyFont="1" applyFill="1" applyBorder="1" applyProtection="1">
      <protection locked="0"/>
    </xf>
    <xf numFmtId="0" fontId="10" fillId="3" borderId="7" xfId="1" applyFont="1" applyFill="1" applyBorder="1" applyProtection="1">
      <protection locked="0"/>
    </xf>
    <xf numFmtId="0" fontId="7" fillId="3" borderId="9" xfId="1" applyFont="1" applyFill="1" applyBorder="1" applyAlignment="1" applyProtection="1">
      <alignment horizontal="center" vertical="center"/>
      <protection locked="0"/>
    </xf>
    <xf numFmtId="0" fontId="7" fillId="2" borderId="0" xfId="1" applyFont="1" applyFill="1" applyBorder="1" applyAlignment="1">
      <alignment vertical="center"/>
    </xf>
    <xf numFmtId="0" fontId="8" fillId="2" borderId="0" xfId="1" applyFont="1" applyFill="1" applyBorder="1" applyAlignment="1">
      <alignment vertical="center"/>
    </xf>
    <xf numFmtId="0" fontId="10" fillId="2" borderId="0" xfId="1" applyFont="1" applyFill="1" applyBorder="1" applyAlignment="1">
      <alignment vertical="center"/>
    </xf>
    <xf numFmtId="0" fontId="10" fillId="2" borderId="5" xfId="1" applyFont="1" applyFill="1" applyBorder="1" applyAlignment="1">
      <alignment vertical="center"/>
    </xf>
    <xf numFmtId="49" fontId="7" fillId="3" borderId="9" xfId="1" applyNumberFormat="1" applyFont="1" applyFill="1" applyBorder="1" applyAlignment="1" applyProtection="1">
      <alignment horizontal="center" vertical="center"/>
      <protection locked="0"/>
    </xf>
    <xf numFmtId="0" fontId="8" fillId="2" borderId="4" xfId="1" applyFont="1" applyFill="1" applyBorder="1" applyAlignment="1">
      <alignment horizontal="center" vertical="center"/>
    </xf>
    <xf numFmtId="0" fontId="8" fillId="2" borderId="0" xfId="1" applyFont="1" applyFill="1" applyBorder="1" applyAlignment="1">
      <alignment horizontal="center" vertical="center"/>
    </xf>
    <xf numFmtId="0" fontId="10" fillId="2" borderId="0" xfId="1" applyFont="1" applyFill="1" applyBorder="1" applyAlignment="1"/>
    <xf numFmtId="0" fontId="12" fillId="2" borderId="0" xfId="1" applyFont="1" applyFill="1" applyBorder="1" applyAlignment="1">
      <alignment vertical="center"/>
    </xf>
    <xf numFmtId="0" fontId="12" fillId="2" borderId="5" xfId="1" applyFont="1" applyFill="1" applyBorder="1" applyAlignment="1">
      <alignment vertical="center"/>
    </xf>
    <xf numFmtId="0" fontId="7" fillId="2" borderId="0" xfId="1" applyFont="1" applyFill="1" applyBorder="1" applyAlignment="1">
      <alignment horizontal="center" vertical="center"/>
    </xf>
    <xf numFmtId="0" fontId="8" fillId="2" borderId="5" xfId="1" applyFont="1" applyFill="1" applyBorder="1" applyAlignment="1">
      <alignment horizontal="center" vertical="center"/>
    </xf>
    <xf numFmtId="0" fontId="7" fillId="3" borderId="6" xfId="1" applyFont="1" applyFill="1" applyBorder="1" applyAlignment="1" applyProtection="1">
      <alignment horizontal="right" vertical="center"/>
      <protection locked="0"/>
    </xf>
    <xf numFmtId="0" fontId="7" fillId="3" borderId="10" xfId="1" applyFont="1" applyFill="1" applyBorder="1" applyAlignment="1" applyProtection="1">
      <alignment horizontal="right" vertical="center"/>
      <protection locked="0"/>
    </xf>
    <xf numFmtId="0" fontId="7" fillId="3" borderId="7" xfId="1" applyFont="1" applyFill="1" applyBorder="1" applyAlignment="1" applyProtection="1">
      <alignment horizontal="right" vertical="center"/>
      <protection locked="0"/>
    </xf>
    <xf numFmtId="0" fontId="7" fillId="3" borderId="7" xfId="1" applyFont="1" applyFill="1" applyBorder="1" applyAlignment="1" applyProtection="1">
      <alignment horizontal="center" vertical="center"/>
      <protection locked="0"/>
    </xf>
    <xf numFmtId="0" fontId="10" fillId="2" borderId="0" xfId="1" applyFont="1" applyFill="1" applyBorder="1" applyAlignment="1">
      <alignment vertical="top" wrapText="1"/>
    </xf>
    <xf numFmtId="0" fontId="10" fillId="2" borderId="0" xfId="1" applyFont="1" applyFill="1" applyBorder="1" applyAlignment="1">
      <alignment vertical="top" wrapText="1"/>
    </xf>
    <xf numFmtId="0" fontId="10" fillId="2" borderId="4" xfId="1" applyFont="1" applyFill="1" applyBorder="1" applyAlignment="1">
      <alignment vertical="top"/>
    </xf>
    <xf numFmtId="0" fontId="10" fillId="2" borderId="0" xfId="1" applyFont="1" applyFill="1" applyBorder="1" applyAlignment="1">
      <alignment vertical="top"/>
    </xf>
    <xf numFmtId="0" fontId="10" fillId="2" borderId="0" xfId="1" applyFont="1" applyFill="1" applyBorder="1" applyProtection="1">
      <protection locked="0"/>
    </xf>
    <xf numFmtId="0" fontId="12" fillId="2" borderId="5" xfId="1" applyFont="1" applyFill="1" applyBorder="1"/>
    <xf numFmtId="0" fontId="8" fillId="2" borderId="4" xfId="1" applyFont="1" applyFill="1" applyBorder="1" applyAlignment="1">
      <alignment horizontal="left" vertical="center"/>
    </xf>
    <xf numFmtId="0" fontId="8" fillId="2" borderId="0" xfId="1" applyFont="1" applyFill="1" applyBorder="1" applyAlignment="1">
      <alignment horizontal="left" vertical="center"/>
    </xf>
    <xf numFmtId="0" fontId="8" fillId="2" borderId="0" xfId="1" applyFont="1" applyFill="1" applyBorder="1" applyAlignment="1">
      <alignment vertical="top"/>
    </xf>
    <xf numFmtId="49" fontId="7" fillId="3" borderId="6" xfId="1" applyNumberFormat="1" applyFont="1" applyFill="1" applyBorder="1" applyAlignment="1" applyProtection="1">
      <alignment vertical="center"/>
      <protection locked="0"/>
    </xf>
    <xf numFmtId="49" fontId="7" fillId="3" borderId="10" xfId="1" applyNumberFormat="1" applyFont="1" applyFill="1" applyBorder="1" applyAlignment="1" applyProtection="1">
      <alignment vertical="center"/>
      <protection locked="0"/>
    </xf>
    <xf numFmtId="49" fontId="7" fillId="3" borderId="7" xfId="1" applyNumberFormat="1" applyFont="1" applyFill="1" applyBorder="1" applyAlignment="1" applyProtection="1">
      <alignment vertical="center"/>
      <protection locked="0"/>
    </xf>
    <xf numFmtId="0" fontId="8" fillId="2" borderId="5" xfId="1" applyFont="1" applyFill="1" applyBorder="1" applyAlignment="1">
      <alignment horizontal="center" vertical="center"/>
    </xf>
    <xf numFmtId="0" fontId="10" fillId="3" borderId="6" xfId="1" applyFont="1" applyFill="1" applyBorder="1" applyAlignment="1" applyProtection="1">
      <alignment vertical="center"/>
      <protection locked="0"/>
    </xf>
    <xf numFmtId="0" fontId="10" fillId="3" borderId="10" xfId="1" applyFont="1" applyFill="1" applyBorder="1" applyAlignment="1" applyProtection="1">
      <alignment vertical="center"/>
      <protection locked="0"/>
    </xf>
    <xf numFmtId="0" fontId="10" fillId="3" borderId="7" xfId="1" applyFont="1" applyFill="1" applyBorder="1" applyAlignment="1" applyProtection="1">
      <alignment vertical="center"/>
      <protection locked="0"/>
    </xf>
    <xf numFmtId="0" fontId="8" fillId="2" borderId="2" xfId="1" applyFont="1" applyFill="1" applyBorder="1" applyAlignment="1">
      <alignment horizontal="left" vertical="center" wrapText="1"/>
    </xf>
    <xf numFmtId="0" fontId="1" fillId="2" borderId="10" xfId="1" applyFill="1" applyBorder="1"/>
    <xf numFmtId="0" fontId="1" fillId="2" borderId="7" xfId="1" applyFill="1" applyBorder="1"/>
    <xf numFmtId="0" fontId="13" fillId="0" borderId="0" xfId="0" applyFont="1" applyAlignment="1">
      <alignment horizontal="left" vertical="top" wrapText="1"/>
    </xf>
    <xf numFmtId="0" fontId="1" fillId="2" borderId="4" xfId="1" applyFill="1" applyBorder="1"/>
    <xf numFmtId="0" fontId="1" fillId="2" borderId="0" xfId="1" applyFill="1" applyBorder="1"/>
    <xf numFmtId="0" fontId="8" fillId="2" borderId="10" xfId="1" applyFont="1" applyFill="1" applyBorder="1" applyAlignment="1">
      <alignment horizontal="left" vertical="center" wrapText="1"/>
    </xf>
    <xf numFmtId="0" fontId="8" fillId="2" borderId="4" xfId="0" applyFont="1" applyFill="1" applyBorder="1" applyAlignment="1">
      <alignment horizontal="right" vertical="center" wrapText="1"/>
    </xf>
    <xf numFmtId="0" fontId="8" fillId="2" borderId="0" xfId="0" applyFont="1" applyFill="1" applyBorder="1" applyAlignment="1">
      <alignment horizontal="right" vertical="center" wrapText="1"/>
    </xf>
    <xf numFmtId="0" fontId="10" fillId="3" borderId="6" xfId="0" applyFont="1" applyFill="1" applyBorder="1" applyAlignment="1" applyProtection="1">
      <alignment vertical="center"/>
      <protection locked="0"/>
    </xf>
    <xf numFmtId="0" fontId="10" fillId="3" borderId="10" xfId="0" applyFont="1" applyFill="1" applyBorder="1" applyAlignment="1" applyProtection="1">
      <alignment vertical="center"/>
      <protection locked="0"/>
    </xf>
    <xf numFmtId="0" fontId="10" fillId="3" borderId="7" xfId="0" applyFont="1" applyFill="1" applyBorder="1" applyAlignment="1" applyProtection="1">
      <alignment vertical="center"/>
      <protection locked="0"/>
    </xf>
    <xf numFmtId="0" fontId="10" fillId="2" borderId="4" xfId="0" applyFont="1" applyFill="1" applyBorder="1"/>
    <xf numFmtId="0" fontId="10" fillId="2" borderId="0" xfId="0" applyFont="1" applyFill="1" applyBorder="1"/>
    <xf numFmtId="0" fontId="8" fillId="2" borderId="2" xfId="0" applyFont="1" applyFill="1" applyBorder="1" applyAlignment="1">
      <alignment horizontal="left" vertical="center" wrapText="1"/>
    </xf>
    <xf numFmtId="0" fontId="10" fillId="2" borderId="5" xfId="0" applyFont="1" applyFill="1" applyBorder="1"/>
    <xf numFmtId="0" fontId="0" fillId="0" borderId="4" xfId="0" applyBorder="1"/>
    <xf numFmtId="0" fontId="0" fillId="0" borderId="0" xfId="0" applyBorder="1"/>
    <xf numFmtId="0" fontId="0" fillId="0" borderId="5" xfId="0" applyBorder="1"/>
    <xf numFmtId="0" fontId="0" fillId="0" borderId="6" xfId="0" applyBorder="1"/>
    <xf numFmtId="0" fontId="0" fillId="0" borderId="10" xfId="0" applyBorder="1"/>
    <xf numFmtId="0" fontId="0" fillId="0" borderId="7" xfId="0" applyBorder="1"/>
    <xf numFmtId="0" fontId="14"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0" fillId="0" borderId="0" xfId="0" applyProtection="1"/>
    <xf numFmtId="0" fontId="15"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13" fillId="0" borderId="10" xfId="0" applyFont="1" applyFill="1" applyBorder="1" applyAlignment="1" applyProtection="1">
      <alignment horizontal="right" vertical="top" wrapText="1"/>
    </xf>
    <xf numFmtId="0" fontId="13" fillId="0" borderId="10" xfId="0" applyFont="1" applyBorder="1" applyAlignment="1" applyProtection="1">
      <alignment horizontal="right" vertical="top" wrapText="1"/>
    </xf>
    <xf numFmtId="0" fontId="15" fillId="7" borderId="12" xfId="0" applyFont="1" applyFill="1" applyBorder="1" applyAlignment="1" applyProtection="1">
      <alignment vertical="center" wrapText="1"/>
      <protection locked="0"/>
    </xf>
    <xf numFmtId="0" fontId="0" fillId="0" borderId="11" xfId="0" applyBorder="1" applyAlignment="1" applyProtection="1">
      <alignment vertical="center" wrapText="1"/>
      <protection locked="0"/>
    </xf>
    <xf numFmtId="0" fontId="0" fillId="0" borderId="13" xfId="0" applyBorder="1" applyAlignment="1" applyProtection="1">
      <alignment vertical="center" wrapText="1"/>
      <protection locked="0"/>
    </xf>
    <xf numFmtId="0" fontId="7" fillId="8" borderId="14" xfId="0" applyFont="1" applyFill="1" applyBorder="1" applyAlignment="1" applyProtection="1">
      <alignment horizontal="center" vertical="center" wrapText="1"/>
    </xf>
    <xf numFmtId="0" fontId="0" fillId="0" borderId="14" xfId="0" applyBorder="1" applyAlignment="1" applyProtection="1">
      <alignment horizontal="center" vertical="center" wrapText="1"/>
    </xf>
    <xf numFmtId="0" fontId="7" fillId="8" borderId="14" xfId="0" applyFont="1" applyFill="1" applyBorder="1" applyAlignment="1" applyProtection="1">
      <alignment horizontal="center" vertical="center" wrapText="1"/>
    </xf>
    <xf numFmtId="3" fontId="17" fillId="8" borderId="14" xfId="0" applyNumberFormat="1" applyFont="1" applyFill="1" applyBorder="1" applyAlignment="1" applyProtection="1">
      <alignment horizontal="center" vertical="center" wrapText="1"/>
    </xf>
    <xf numFmtId="0" fontId="17" fillId="8" borderId="14" xfId="0" applyFont="1" applyFill="1" applyBorder="1" applyAlignment="1" applyProtection="1">
      <alignment horizontal="center" vertical="center"/>
    </xf>
    <xf numFmtId="0" fontId="0" fillId="0" borderId="14" xfId="0" applyBorder="1" applyAlignment="1" applyProtection="1">
      <alignment horizontal="center" vertical="center"/>
    </xf>
    <xf numFmtId="0" fontId="17" fillId="8" borderId="14" xfId="0" applyFont="1" applyFill="1" applyBorder="1" applyAlignment="1" applyProtection="1">
      <alignment horizontal="center" vertical="center"/>
    </xf>
    <xf numFmtId="0" fontId="13" fillId="9" borderId="14" xfId="0" applyFont="1" applyFill="1" applyBorder="1" applyAlignment="1" applyProtection="1">
      <alignment horizontal="left" vertical="center" wrapText="1"/>
    </xf>
    <xf numFmtId="0" fontId="7" fillId="0" borderId="14" xfId="0" applyFont="1" applyFill="1" applyBorder="1" applyAlignment="1" applyProtection="1">
      <alignment horizontal="left" vertical="center" wrapText="1"/>
    </xf>
    <xf numFmtId="164" fontId="7" fillId="0" borderId="14" xfId="0" applyNumberFormat="1" applyFont="1" applyFill="1" applyBorder="1" applyAlignment="1" applyProtection="1">
      <alignment horizontal="center" vertical="center"/>
    </xf>
    <xf numFmtId="3" fontId="8" fillId="0" borderId="14" xfId="0" applyNumberFormat="1" applyFont="1" applyFill="1" applyBorder="1" applyAlignment="1" applyProtection="1">
      <alignment horizontal="right" vertical="center" shrinkToFit="1"/>
      <protection locked="0"/>
    </xf>
    <xf numFmtId="0" fontId="7" fillId="10" borderId="14" xfId="0" applyFont="1" applyFill="1" applyBorder="1" applyAlignment="1" applyProtection="1">
      <alignment horizontal="left" vertical="center" wrapText="1"/>
    </xf>
    <xf numFmtId="164" fontId="7" fillId="10" borderId="14" xfId="0" applyNumberFormat="1" applyFont="1" applyFill="1" applyBorder="1" applyAlignment="1" applyProtection="1">
      <alignment horizontal="center" vertical="center"/>
    </xf>
    <xf numFmtId="3" fontId="18" fillId="10" borderId="14" xfId="0" applyNumberFormat="1" applyFont="1" applyFill="1" applyBorder="1" applyAlignment="1" applyProtection="1">
      <alignment horizontal="right" vertical="center" shrinkToFit="1"/>
    </xf>
    <xf numFmtId="0" fontId="8" fillId="10" borderId="14" xfId="0" applyFont="1" applyFill="1" applyBorder="1" applyAlignment="1" applyProtection="1">
      <alignment horizontal="left" vertical="center" wrapText="1"/>
    </xf>
    <xf numFmtId="0" fontId="8" fillId="0" borderId="14" xfId="0" applyFont="1" applyFill="1" applyBorder="1" applyAlignment="1" applyProtection="1">
      <alignment horizontal="left" vertical="center" wrapText="1"/>
    </xf>
    <xf numFmtId="0" fontId="19" fillId="9" borderId="14" xfId="0" applyFont="1" applyFill="1" applyBorder="1" applyAlignment="1" applyProtection="1">
      <alignment horizontal="left" vertical="center" wrapText="1"/>
    </xf>
    <xf numFmtId="0" fontId="20" fillId="9" borderId="14" xfId="0" applyFont="1" applyFill="1" applyBorder="1" applyAlignment="1" applyProtection="1">
      <alignment vertical="center"/>
    </xf>
    <xf numFmtId="0" fontId="8" fillId="2" borderId="14" xfId="0" applyFont="1" applyFill="1" applyBorder="1" applyAlignment="1" applyProtection="1">
      <alignment horizontal="left" vertical="center" wrapText="1"/>
    </xf>
    <xf numFmtId="164" fontId="7" fillId="2" borderId="14" xfId="0" applyNumberFormat="1" applyFont="1" applyFill="1" applyBorder="1" applyAlignment="1" applyProtection="1">
      <alignment horizontal="center" vertical="center"/>
    </xf>
    <xf numFmtId="3" fontId="8" fillId="2" borderId="14" xfId="0" applyNumberFormat="1" applyFont="1" applyFill="1" applyBorder="1" applyAlignment="1" applyProtection="1">
      <alignment horizontal="right" vertical="center" shrinkToFit="1"/>
      <protection locked="0"/>
    </xf>
    <xf numFmtId="3" fontId="0" fillId="0" borderId="0" xfId="0" applyNumberFormat="1" applyProtection="1"/>
    <xf numFmtId="0" fontId="14" fillId="0" borderId="0" xfId="2"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3" fontId="13" fillId="0" borderId="0" xfId="2" applyNumberFormat="1" applyProtection="1">
      <protection locked="0"/>
    </xf>
    <xf numFmtId="0" fontId="13" fillId="0" borderId="0" xfId="2" applyProtection="1"/>
    <xf numFmtId="0" fontId="15" fillId="0" borderId="0" xfId="2" applyFont="1" applyFill="1" applyBorder="1" applyAlignment="1" applyProtection="1">
      <alignment horizontal="center" vertical="top" wrapText="1"/>
      <protection locked="0"/>
    </xf>
    <xf numFmtId="0" fontId="13" fillId="0" borderId="0" xfId="2"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15" fillId="11" borderId="6" xfId="2" applyFont="1" applyFill="1" applyBorder="1" applyAlignment="1" applyProtection="1">
      <alignment vertical="center" wrapText="1"/>
      <protection locked="0"/>
    </xf>
    <xf numFmtId="0" fontId="0" fillId="0" borderId="10" xfId="0" applyBorder="1" applyAlignment="1" applyProtection="1">
      <alignment vertical="center" wrapText="1"/>
      <protection locked="0"/>
    </xf>
    <xf numFmtId="0" fontId="0" fillId="0" borderId="10" xfId="0" applyBorder="1" applyAlignment="1" applyProtection="1">
      <protection locked="0"/>
    </xf>
    <xf numFmtId="0" fontId="7" fillId="8" borderId="14" xfId="2" applyFont="1" applyFill="1" applyBorder="1" applyAlignment="1" applyProtection="1">
      <alignment horizontal="center" vertical="center" wrapText="1"/>
    </xf>
    <xf numFmtId="3" fontId="17" fillId="8" borderId="14" xfId="2" applyNumberFormat="1" applyFont="1" applyFill="1" applyBorder="1" applyAlignment="1" applyProtection="1">
      <alignment horizontal="center" vertical="center" wrapText="1"/>
    </xf>
    <xf numFmtId="3" fontId="0" fillId="0" borderId="14" xfId="0" applyNumberFormat="1" applyBorder="1" applyAlignment="1" applyProtection="1">
      <alignment horizontal="center" vertical="center" wrapText="1"/>
    </xf>
    <xf numFmtId="3" fontId="17" fillId="8" borderId="14" xfId="2" applyNumberFormat="1" applyFont="1" applyFill="1" applyBorder="1" applyAlignment="1" applyProtection="1">
      <alignment horizontal="center" vertical="center" wrapText="1"/>
    </xf>
    <xf numFmtId="0" fontId="17" fillId="8" borderId="14" xfId="2" applyFont="1" applyFill="1" applyBorder="1" applyAlignment="1" applyProtection="1">
      <alignment horizontal="center" vertical="center"/>
    </xf>
    <xf numFmtId="0" fontId="17" fillId="8" borderId="14" xfId="2" applyFont="1" applyFill="1" applyBorder="1" applyAlignment="1" applyProtection="1">
      <alignment horizontal="center" vertical="center"/>
    </xf>
    <xf numFmtId="0" fontId="21" fillId="12" borderId="14" xfId="0" applyFont="1" applyFill="1" applyBorder="1" applyAlignment="1" applyProtection="1">
      <alignment horizontal="left" vertical="center" wrapText="1"/>
    </xf>
    <xf numFmtId="164" fontId="7" fillId="12" borderId="14" xfId="0" applyNumberFormat="1" applyFont="1" applyFill="1" applyBorder="1" applyAlignment="1" applyProtection="1">
      <alignment horizontal="center" vertical="center"/>
    </xf>
    <xf numFmtId="3" fontId="23" fillId="12" borderId="14" xfId="0" applyNumberFormat="1" applyFont="1" applyFill="1" applyBorder="1" applyAlignment="1" applyProtection="1">
      <alignment horizontal="right" vertical="center" shrinkToFit="1"/>
    </xf>
    <xf numFmtId="0" fontId="8" fillId="12" borderId="14" xfId="0" applyFont="1" applyFill="1" applyBorder="1" applyAlignment="1" applyProtection="1">
      <alignment horizontal="left" vertical="center" wrapText="1"/>
    </xf>
    <xf numFmtId="0" fontId="24" fillId="0" borderId="14" xfId="0" applyFont="1" applyFill="1" applyBorder="1" applyAlignment="1" applyProtection="1">
      <alignment horizontal="left" vertical="center" wrapText="1"/>
    </xf>
    <xf numFmtId="0" fontId="8" fillId="0" borderId="14" xfId="0" applyFont="1" applyFill="1" applyBorder="1" applyAlignment="1" applyProtection="1">
      <alignment horizontal="left" vertical="center" wrapText="1" indent="1"/>
    </xf>
    <xf numFmtId="0" fontId="21" fillId="0" borderId="14" xfId="0" applyFont="1" applyFill="1" applyBorder="1" applyAlignment="1" applyProtection="1">
      <alignment horizontal="left" vertical="center" wrapText="1"/>
    </xf>
    <xf numFmtId="0" fontId="8" fillId="12" borderId="14" xfId="0" applyFont="1" applyFill="1" applyBorder="1" applyAlignment="1" applyProtection="1">
      <alignment horizontal="left" vertical="center" wrapText="1" indent="1"/>
    </xf>
    <xf numFmtId="0" fontId="19" fillId="9" borderId="14" xfId="0" applyFont="1" applyFill="1" applyBorder="1" applyAlignment="1" applyProtection="1">
      <alignment vertical="center" wrapText="1"/>
    </xf>
    <xf numFmtId="0" fontId="0" fillId="0" borderId="14" xfId="0" applyBorder="1" applyAlignment="1" applyProtection="1"/>
    <xf numFmtId="3" fontId="23" fillId="12" borderId="14" xfId="0" applyNumberFormat="1" applyFont="1" applyFill="1" applyBorder="1" applyAlignment="1" applyProtection="1">
      <alignment horizontal="right" vertical="center" shrinkToFit="1"/>
      <protection locked="0"/>
    </xf>
    <xf numFmtId="3" fontId="23" fillId="0" borderId="14" xfId="0" applyNumberFormat="1" applyFont="1" applyFill="1" applyBorder="1" applyAlignment="1" applyProtection="1">
      <alignment horizontal="right" vertical="center" shrinkToFit="1"/>
      <protection locked="0"/>
    </xf>
    <xf numFmtId="0" fontId="19" fillId="12" borderId="14" xfId="0" applyFont="1" applyFill="1" applyBorder="1" applyAlignment="1" applyProtection="1">
      <alignment horizontal="left" vertical="center" wrapText="1"/>
    </xf>
    <xf numFmtId="3" fontId="23" fillId="12" borderId="14" xfId="0" applyNumberFormat="1" applyFont="1" applyFill="1" applyBorder="1" applyAlignment="1" applyProtection="1">
      <alignment vertical="center"/>
    </xf>
    <xf numFmtId="0" fontId="19" fillId="0" borderId="14" xfId="0" applyFont="1" applyFill="1" applyBorder="1" applyAlignment="1" applyProtection="1">
      <alignment horizontal="left" vertical="center" wrapText="1" indent="1"/>
    </xf>
    <xf numFmtId="3" fontId="8" fillId="0" borderId="14" xfId="0" applyNumberFormat="1" applyFont="1" applyFill="1" applyBorder="1" applyAlignment="1" applyProtection="1">
      <alignment vertical="center"/>
      <protection locked="0"/>
    </xf>
    <xf numFmtId="0" fontId="7" fillId="9" borderId="14" xfId="0" applyFont="1" applyFill="1" applyBorder="1" applyAlignment="1" applyProtection="1">
      <alignment horizontal="left" vertical="center" wrapText="1"/>
    </xf>
    <xf numFmtId="0" fontId="7" fillId="9" borderId="14" xfId="0" applyFont="1" applyFill="1" applyBorder="1" applyAlignment="1" applyProtection="1">
      <alignment vertical="center" wrapText="1"/>
    </xf>
    <xf numFmtId="0" fontId="7" fillId="12" borderId="14" xfId="0" applyFont="1" applyFill="1" applyBorder="1" applyAlignment="1" applyProtection="1">
      <alignment horizontal="left" vertical="center" wrapText="1"/>
    </xf>
    <xf numFmtId="3" fontId="13" fillId="0" borderId="0" xfId="2" applyNumberFormat="1" applyProtection="1"/>
    <xf numFmtId="0" fontId="14" fillId="0" borderId="0" xfId="2" applyFont="1" applyFill="1" applyBorder="1" applyAlignment="1" applyProtection="1">
      <alignment horizontal="center" vertical="center" wrapText="1"/>
    </xf>
    <xf numFmtId="0" fontId="0" fillId="0" borderId="0" xfId="0" applyAlignment="1" applyProtection="1">
      <alignment horizontal="center" wrapText="1"/>
    </xf>
    <xf numFmtId="0" fontId="13" fillId="0" borderId="0" xfId="2" applyAlignment="1" applyProtection="1">
      <alignment wrapText="1"/>
    </xf>
    <xf numFmtId="0" fontId="13" fillId="0" borderId="10" xfId="2" applyFont="1" applyBorder="1" applyAlignment="1" applyProtection="1">
      <alignment horizontal="right" vertical="top" wrapText="1"/>
    </xf>
    <xf numFmtId="0" fontId="0" fillId="0" borderId="10" xfId="0" applyBorder="1" applyAlignment="1" applyProtection="1">
      <alignment horizontal="right" wrapText="1"/>
    </xf>
    <xf numFmtId="0" fontId="17" fillId="7" borderId="12" xfId="2" applyFont="1" applyFill="1" applyBorder="1" applyAlignment="1" applyProtection="1">
      <alignment vertical="center" wrapText="1"/>
      <protection locked="0"/>
    </xf>
    <xf numFmtId="0" fontId="7" fillId="8" borderId="15" xfId="2" applyFont="1" applyFill="1" applyBorder="1" applyAlignment="1" applyProtection="1">
      <alignment horizontal="center" vertical="center" wrapText="1"/>
    </xf>
    <xf numFmtId="0" fontId="0" fillId="0" borderId="16" xfId="0" applyBorder="1" applyAlignment="1" applyProtection="1">
      <alignment horizontal="center" vertical="center" wrapText="1"/>
    </xf>
    <xf numFmtId="0" fontId="0" fillId="0" borderId="17" xfId="0" applyBorder="1" applyAlignment="1" applyProtection="1">
      <alignment horizontal="center" vertical="center" wrapText="1"/>
    </xf>
    <xf numFmtId="0" fontId="7" fillId="8" borderId="18" xfId="2" applyFont="1" applyFill="1" applyBorder="1" applyAlignment="1" applyProtection="1">
      <alignment horizontal="center" vertical="center" wrapText="1"/>
    </xf>
    <xf numFmtId="3" fontId="17" fillId="8" borderId="18" xfId="2" applyNumberFormat="1" applyFont="1" applyFill="1" applyBorder="1" applyAlignment="1" applyProtection="1">
      <alignment horizontal="center" vertical="center" wrapText="1"/>
    </xf>
    <xf numFmtId="0" fontId="17" fillId="8" borderId="19" xfId="2" applyFont="1" applyFill="1" applyBorder="1" applyAlignment="1" applyProtection="1">
      <alignment horizontal="center" vertical="center" wrapText="1"/>
    </xf>
    <xf numFmtId="0" fontId="0" fillId="0" borderId="20" xfId="0" applyBorder="1" applyAlignment="1" applyProtection="1">
      <alignment horizontal="center" vertical="center" wrapText="1"/>
    </xf>
    <xf numFmtId="0" fontId="0" fillId="0" borderId="21" xfId="0" applyBorder="1" applyAlignment="1" applyProtection="1">
      <alignment horizontal="center" vertical="center" wrapText="1"/>
    </xf>
    <xf numFmtId="0" fontId="17" fillId="8" borderId="22" xfId="2" applyFont="1" applyFill="1" applyBorder="1" applyAlignment="1" applyProtection="1">
      <alignment horizontal="center" vertical="center" wrapText="1"/>
    </xf>
    <xf numFmtId="3" fontId="17" fillId="8" borderId="22" xfId="2" applyNumberFormat="1" applyFont="1" applyFill="1" applyBorder="1" applyAlignment="1" applyProtection="1">
      <alignment horizontal="center" vertical="center" wrapText="1"/>
    </xf>
    <xf numFmtId="0" fontId="19" fillId="13" borderId="1" xfId="0" applyFont="1" applyFill="1" applyBorder="1" applyAlignment="1" applyProtection="1">
      <alignment horizontal="left" vertical="center" wrapText="1" shrinkToFit="1"/>
    </xf>
    <xf numFmtId="0" fontId="19" fillId="13" borderId="2" xfId="0" applyFont="1" applyFill="1" applyBorder="1" applyAlignment="1" applyProtection="1">
      <alignment horizontal="left" vertical="center" wrapText="1" shrinkToFit="1"/>
    </xf>
    <xf numFmtId="0" fontId="19" fillId="13" borderId="3" xfId="0" applyFont="1" applyFill="1" applyBorder="1" applyAlignment="1" applyProtection="1">
      <alignment horizontal="left" vertical="center" wrapText="1" shrinkToFit="1"/>
    </xf>
    <xf numFmtId="0" fontId="8" fillId="0" borderId="23" xfId="0" applyFont="1" applyFill="1" applyBorder="1" applyAlignment="1" applyProtection="1">
      <alignment horizontal="left" vertical="center" wrapText="1"/>
    </xf>
    <xf numFmtId="0" fontId="8" fillId="0" borderId="24" xfId="0" applyFont="1" applyFill="1" applyBorder="1" applyAlignment="1" applyProtection="1">
      <alignment horizontal="left" vertical="center" wrapText="1"/>
    </xf>
    <xf numFmtId="0" fontId="8" fillId="0" borderId="25" xfId="0" applyFont="1" applyFill="1" applyBorder="1" applyAlignment="1" applyProtection="1">
      <alignment horizontal="left" vertical="center" wrapText="1"/>
    </xf>
    <xf numFmtId="164" fontId="7" fillId="0" borderId="26" xfId="0" applyNumberFormat="1" applyFont="1" applyFill="1" applyBorder="1" applyAlignment="1" applyProtection="1">
      <alignment horizontal="center" vertical="center" wrapText="1"/>
    </xf>
    <xf numFmtId="3" fontId="8" fillId="0" borderId="26" xfId="0" applyNumberFormat="1" applyFont="1" applyFill="1" applyBorder="1" applyAlignment="1" applyProtection="1">
      <alignment horizontal="right" vertical="center" wrapText="1"/>
      <protection locked="0"/>
    </xf>
    <xf numFmtId="0" fontId="8" fillId="12" borderId="27" xfId="0" applyFont="1" applyFill="1" applyBorder="1" applyAlignment="1" applyProtection="1">
      <alignment horizontal="left" vertical="center" wrapText="1"/>
    </xf>
    <xf numFmtId="0" fontId="8" fillId="12" borderId="28" xfId="0" applyFont="1" applyFill="1" applyBorder="1" applyAlignment="1" applyProtection="1">
      <alignment horizontal="left" vertical="center" wrapText="1"/>
    </xf>
    <xf numFmtId="0" fontId="8" fillId="12" borderId="29" xfId="0" applyFont="1" applyFill="1" applyBorder="1" applyAlignment="1" applyProtection="1">
      <alignment horizontal="left" vertical="center" wrapText="1"/>
    </xf>
    <xf numFmtId="164" fontId="7" fillId="12" borderId="30" xfId="0" applyNumberFormat="1" applyFont="1" applyFill="1" applyBorder="1" applyAlignment="1" applyProtection="1">
      <alignment horizontal="center" vertical="center" wrapText="1"/>
    </xf>
    <xf numFmtId="3" fontId="23" fillId="12" borderId="30" xfId="0" applyNumberFormat="1" applyFont="1" applyFill="1" applyBorder="1" applyAlignment="1" applyProtection="1">
      <alignment horizontal="right" vertical="center" wrapText="1"/>
    </xf>
    <xf numFmtId="0" fontId="24" fillId="0" borderId="27" xfId="0" applyFont="1" applyFill="1" applyBorder="1" applyAlignment="1" applyProtection="1">
      <alignment horizontal="left" vertical="center" wrapText="1"/>
    </xf>
    <xf numFmtId="0" fontId="24" fillId="0" borderId="28" xfId="0" applyFont="1" applyFill="1" applyBorder="1" applyAlignment="1" applyProtection="1">
      <alignment horizontal="left" vertical="center" wrapText="1"/>
    </xf>
    <xf numFmtId="0" fontId="24" fillId="0" borderId="29" xfId="0" applyFont="1" applyFill="1" applyBorder="1" applyAlignment="1" applyProtection="1">
      <alignment horizontal="left" vertical="center" wrapText="1"/>
    </xf>
    <xf numFmtId="164" fontId="7" fillId="0" borderId="30" xfId="0" applyNumberFormat="1" applyFont="1" applyFill="1" applyBorder="1" applyAlignment="1" applyProtection="1">
      <alignment horizontal="center" vertical="center" wrapText="1"/>
    </xf>
    <xf numFmtId="3" fontId="8" fillId="0" borderId="30" xfId="0" applyNumberFormat="1" applyFont="1" applyFill="1" applyBorder="1" applyAlignment="1" applyProtection="1">
      <alignment horizontal="right" vertical="center" wrapText="1"/>
      <protection locked="0"/>
    </xf>
    <xf numFmtId="0" fontId="7" fillId="12" borderId="27" xfId="0" applyFont="1" applyFill="1" applyBorder="1" applyAlignment="1" applyProtection="1">
      <alignment horizontal="left" vertical="center" wrapText="1"/>
    </xf>
    <xf numFmtId="0" fontId="7" fillId="12" borderId="28" xfId="0" applyFont="1" applyFill="1" applyBorder="1" applyAlignment="1" applyProtection="1">
      <alignment horizontal="left" vertical="center" wrapText="1"/>
    </xf>
    <xf numFmtId="0" fontId="7" fillId="12" borderId="29" xfId="0" applyFont="1" applyFill="1" applyBorder="1" applyAlignment="1" applyProtection="1">
      <alignment horizontal="left" vertical="center" wrapText="1"/>
    </xf>
    <xf numFmtId="0" fontId="8" fillId="0" borderId="27" xfId="0" applyFont="1" applyFill="1" applyBorder="1" applyAlignment="1" applyProtection="1">
      <alignment horizontal="left" vertical="center" wrapText="1"/>
    </xf>
    <xf numFmtId="0" fontId="8" fillId="0" borderId="28" xfId="0" applyFont="1" applyFill="1" applyBorder="1" applyAlignment="1" applyProtection="1">
      <alignment horizontal="left" vertical="center" wrapText="1"/>
    </xf>
    <xf numFmtId="0" fontId="8" fillId="0" borderId="29" xfId="0" applyFont="1" applyFill="1" applyBorder="1" applyAlignment="1" applyProtection="1">
      <alignment horizontal="left" vertical="center" wrapText="1"/>
    </xf>
    <xf numFmtId="0" fontId="19" fillId="12" borderId="31" xfId="0" applyFont="1" applyFill="1" applyBorder="1" applyAlignment="1" applyProtection="1">
      <alignment horizontal="left" vertical="center" wrapText="1"/>
    </xf>
    <xf numFmtId="0" fontId="19" fillId="12" borderId="32" xfId="0" applyFont="1" applyFill="1" applyBorder="1" applyAlignment="1" applyProtection="1">
      <alignment horizontal="left" vertical="center" wrapText="1"/>
    </xf>
    <xf numFmtId="0" fontId="19" fillId="12" borderId="33" xfId="0" applyFont="1" applyFill="1" applyBorder="1" applyAlignment="1" applyProtection="1">
      <alignment horizontal="left" vertical="center" wrapText="1"/>
    </xf>
    <xf numFmtId="164" fontId="7" fillId="12" borderId="34" xfId="0" applyNumberFormat="1" applyFont="1" applyFill="1" applyBorder="1" applyAlignment="1" applyProtection="1">
      <alignment horizontal="center" vertical="center" wrapText="1"/>
    </xf>
    <xf numFmtId="3" fontId="23" fillId="12" borderId="34" xfId="0" applyNumberFormat="1" applyFont="1" applyFill="1" applyBorder="1" applyAlignment="1" applyProtection="1">
      <alignment horizontal="right" vertical="center" wrapText="1"/>
    </xf>
    <xf numFmtId="3" fontId="8" fillId="0" borderId="26" xfId="0" applyNumberFormat="1" applyFont="1" applyFill="1" applyBorder="1" applyAlignment="1" applyProtection="1">
      <alignment vertical="center" wrapText="1"/>
      <protection locked="0"/>
    </xf>
    <xf numFmtId="3" fontId="8" fillId="0" borderId="30" xfId="0" applyNumberFormat="1" applyFont="1" applyFill="1" applyBorder="1" applyAlignment="1" applyProtection="1">
      <alignment vertical="center" wrapText="1"/>
      <protection locked="0"/>
    </xf>
    <xf numFmtId="3" fontId="23" fillId="12" borderId="30" xfId="0" applyNumberFormat="1" applyFont="1" applyFill="1" applyBorder="1" applyAlignment="1" applyProtection="1">
      <alignment vertical="center" wrapText="1"/>
    </xf>
    <xf numFmtId="3" fontId="23" fillId="12" borderId="34" xfId="0" applyNumberFormat="1" applyFont="1" applyFill="1" applyBorder="1" applyAlignment="1" applyProtection="1">
      <alignment vertical="center" wrapText="1"/>
    </xf>
    <xf numFmtId="0" fontId="19" fillId="12" borderId="27" xfId="0" applyFont="1" applyFill="1" applyBorder="1" applyAlignment="1" applyProtection="1">
      <alignment horizontal="left" vertical="center" wrapText="1"/>
    </xf>
    <xf numFmtId="0" fontId="19" fillId="12" borderId="28" xfId="0" applyFont="1" applyFill="1" applyBorder="1" applyAlignment="1" applyProtection="1">
      <alignment horizontal="left" vertical="center" wrapText="1"/>
    </xf>
    <xf numFmtId="0" fontId="19" fillId="12" borderId="29" xfId="0" applyFont="1" applyFill="1" applyBorder="1" applyAlignment="1" applyProtection="1">
      <alignment horizontal="left" vertical="center" wrapText="1"/>
    </xf>
    <xf numFmtId="0" fontId="19" fillId="0" borderId="27" xfId="0" applyFont="1" applyFill="1" applyBorder="1" applyAlignment="1" applyProtection="1">
      <alignment horizontal="left" vertical="center" wrapText="1"/>
    </xf>
    <xf numFmtId="0" fontId="19" fillId="0" borderId="28" xfId="0" applyFont="1" applyFill="1" applyBorder="1" applyAlignment="1" applyProtection="1">
      <alignment horizontal="left" vertical="center" wrapText="1"/>
    </xf>
    <xf numFmtId="0" fontId="19" fillId="0" borderId="29" xfId="0" applyFont="1" applyFill="1" applyBorder="1" applyAlignment="1" applyProtection="1">
      <alignment horizontal="left" vertical="center" wrapText="1"/>
    </xf>
    <xf numFmtId="3" fontId="13" fillId="0" borderId="0" xfId="2" applyNumberFormat="1" applyAlignment="1" applyProtection="1">
      <alignment wrapText="1"/>
    </xf>
    <xf numFmtId="0" fontId="14" fillId="0" borderId="0" xfId="3" applyFont="1" applyFill="1" applyBorder="1" applyAlignment="1" applyProtection="1">
      <alignment horizontal="center" vertical="center" wrapText="1"/>
    </xf>
    <xf numFmtId="0" fontId="13" fillId="0" borderId="0" xfId="2" applyFont="1" applyBorder="1" applyAlignment="1" applyProtection="1">
      <alignment horizontal="center" vertical="center" wrapText="1"/>
    </xf>
    <xf numFmtId="3" fontId="13" fillId="0" borderId="0" xfId="3" applyNumberFormat="1" applyFont="1" applyAlignment="1" applyProtection="1">
      <alignment wrapText="1"/>
    </xf>
    <xf numFmtId="3" fontId="13" fillId="0" borderId="0" xfId="2" applyNumberFormat="1" applyFont="1" applyProtection="1"/>
    <xf numFmtId="0" fontId="13" fillId="0" borderId="0" xfId="2" applyFont="1" applyProtection="1"/>
    <xf numFmtId="0" fontId="14" fillId="0" borderId="0" xfId="3" applyFont="1" applyFill="1" applyBorder="1" applyAlignment="1" applyProtection="1">
      <alignment horizontal="center" vertical="center" wrapText="1"/>
    </xf>
    <xf numFmtId="0" fontId="13" fillId="0" borderId="0" xfId="2" applyFont="1" applyBorder="1" applyAlignment="1" applyProtection="1">
      <alignment horizontal="center" vertical="center" wrapText="1"/>
    </xf>
    <xf numFmtId="0" fontId="15" fillId="0" borderId="0" xfId="3" applyFont="1" applyFill="1" applyBorder="1" applyAlignment="1" applyProtection="1">
      <alignment horizontal="center" vertical="center"/>
    </xf>
    <xf numFmtId="14" fontId="15" fillId="7" borderId="0" xfId="3" applyNumberFormat="1" applyFont="1" applyFill="1" applyBorder="1" applyAlignment="1" applyProtection="1">
      <alignment horizontal="center" vertical="center"/>
      <protection locked="0"/>
    </xf>
    <xf numFmtId="0" fontId="15" fillId="0" borderId="0" xfId="3" applyFont="1" applyFill="1" applyBorder="1" applyAlignment="1" applyProtection="1">
      <alignment horizontal="center" vertical="center"/>
    </xf>
    <xf numFmtId="3" fontId="13" fillId="0" borderId="0" xfId="2" applyNumberFormat="1" applyFont="1" applyBorder="1" applyAlignment="1" applyProtection="1">
      <alignment horizontal="center" vertical="center" wrapText="1"/>
    </xf>
    <xf numFmtId="3" fontId="13" fillId="0" borderId="0" xfId="3" applyNumberFormat="1" applyFont="1" applyBorder="1" applyAlignment="1" applyProtection="1">
      <alignment wrapText="1"/>
    </xf>
    <xf numFmtId="0" fontId="26" fillId="8" borderId="35" xfId="0" applyFont="1" applyFill="1" applyBorder="1" applyAlignment="1" applyProtection="1">
      <alignment horizontal="center" vertical="center" wrapText="1"/>
    </xf>
    <xf numFmtId="0" fontId="27" fillId="0" borderId="36" xfId="0" applyFont="1" applyBorder="1" applyAlignment="1" applyProtection="1">
      <alignment horizontal="center" vertical="center" wrapText="1"/>
    </xf>
    <xf numFmtId="0" fontId="26" fillId="8" borderId="36" xfId="0" applyFont="1" applyFill="1" applyBorder="1" applyAlignment="1" applyProtection="1">
      <alignment horizontal="center" vertical="center" wrapText="1"/>
    </xf>
    <xf numFmtId="3" fontId="26" fillId="8" borderId="36" xfId="0" applyNumberFormat="1" applyFont="1" applyFill="1" applyBorder="1" applyAlignment="1" applyProtection="1">
      <alignment horizontal="center" vertical="center" wrapText="1"/>
    </xf>
    <xf numFmtId="3" fontId="26" fillId="8" borderId="37" xfId="0" applyNumberFormat="1" applyFont="1" applyFill="1" applyBorder="1" applyAlignment="1" applyProtection="1">
      <alignment horizontal="center" vertical="center" wrapText="1"/>
    </xf>
    <xf numFmtId="0" fontId="27" fillId="0" borderId="38" xfId="0" applyFont="1" applyBorder="1" applyAlignment="1" applyProtection="1">
      <alignment horizontal="center" vertical="center" wrapText="1"/>
    </xf>
    <xf numFmtId="0" fontId="27" fillId="0" borderId="39" xfId="0" applyFont="1" applyBorder="1" applyAlignment="1" applyProtection="1">
      <alignment horizontal="center" vertical="center" wrapText="1"/>
    </xf>
    <xf numFmtId="0" fontId="27" fillId="0" borderId="39" xfId="0" applyFont="1" applyBorder="1" applyProtection="1"/>
    <xf numFmtId="3" fontId="26" fillId="8" borderId="39" xfId="0" applyNumberFormat="1" applyFont="1" applyFill="1" applyBorder="1" applyAlignment="1" applyProtection="1">
      <alignment horizontal="center" vertical="center" wrapText="1"/>
    </xf>
    <xf numFmtId="3" fontId="27" fillId="0" borderId="39" xfId="0" applyNumberFormat="1" applyFont="1" applyBorder="1" applyProtection="1"/>
    <xf numFmtId="3" fontId="27" fillId="0" borderId="40" xfId="0" applyNumberFormat="1" applyFont="1" applyBorder="1" applyProtection="1"/>
    <xf numFmtId="49" fontId="26" fillId="8" borderId="41" xfId="0" applyNumberFormat="1" applyFont="1" applyFill="1" applyBorder="1" applyAlignment="1" applyProtection="1">
      <alignment horizontal="center" vertical="center" wrapText="1"/>
    </xf>
    <xf numFmtId="49" fontId="26" fillId="8" borderId="42" xfId="0" applyNumberFormat="1" applyFont="1" applyFill="1" applyBorder="1" applyAlignment="1" applyProtection="1">
      <alignment horizontal="center" vertical="center" wrapText="1"/>
    </xf>
    <xf numFmtId="49" fontId="26" fillId="8" borderId="42" xfId="0" applyNumberFormat="1" applyFont="1" applyFill="1" applyBorder="1" applyAlignment="1" applyProtection="1">
      <alignment horizontal="center" vertical="center"/>
    </xf>
    <xf numFmtId="3" fontId="26" fillId="8" borderId="42" xfId="0" applyNumberFormat="1" applyFont="1" applyFill="1" applyBorder="1" applyAlignment="1" applyProtection="1">
      <alignment horizontal="center" vertical="center" wrapText="1"/>
    </xf>
    <xf numFmtId="3" fontId="26" fillId="8" borderId="42" xfId="0" applyNumberFormat="1" applyFont="1" applyFill="1" applyBorder="1" applyAlignment="1" applyProtection="1">
      <alignment horizontal="center" vertical="center"/>
    </xf>
    <xf numFmtId="3" fontId="26" fillId="8" borderId="43" xfId="0" applyNumberFormat="1" applyFont="1" applyFill="1" applyBorder="1" applyAlignment="1" applyProtection="1">
      <alignment horizontal="center" vertical="center"/>
    </xf>
    <xf numFmtId="0" fontId="29" fillId="14" borderId="44" xfId="0" applyFont="1" applyFill="1" applyBorder="1" applyAlignment="1" applyProtection="1">
      <alignment horizontal="left" vertical="center"/>
    </xf>
    <xf numFmtId="0" fontId="30" fillId="14" borderId="44" xfId="0" applyFont="1" applyFill="1" applyBorder="1" applyAlignment="1" applyProtection="1">
      <alignment vertical="center"/>
    </xf>
    <xf numFmtId="0" fontId="27" fillId="0" borderId="44" xfId="0" applyFont="1" applyBorder="1" applyAlignment="1" applyProtection="1">
      <alignment vertical="center"/>
    </xf>
    <xf numFmtId="0" fontId="17" fillId="0" borderId="45" xfId="0" applyFont="1" applyBorder="1" applyAlignment="1" applyProtection="1">
      <alignment horizontal="left" vertical="center" wrapText="1"/>
    </xf>
    <xf numFmtId="165" fontId="17" fillId="0" borderId="45" xfId="0" applyNumberFormat="1" applyFont="1" applyFill="1" applyBorder="1" applyAlignment="1" applyProtection="1">
      <alignment horizontal="center" vertical="center"/>
    </xf>
    <xf numFmtId="3" fontId="27" fillId="0" borderId="45" xfId="0" applyNumberFormat="1" applyFont="1" applyFill="1" applyBorder="1" applyAlignment="1" applyProtection="1">
      <alignment vertical="center" shrinkToFit="1"/>
      <protection locked="0"/>
    </xf>
    <xf numFmtId="3" fontId="31" fillId="10" borderId="45" xfId="0" applyNumberFormat="1" applyFont="1" applyFill="1" applyBorder="1" applyAlignment="1" applyProtection="1">
      <alignment vertical="center" shrinkToFit="1"/>
    </xf>
    <xf numFmtId="0" fontId="27" fillId="0" borderId="45" xfId="0" applyFont="1" applyBorder="1" applyAlignment="1" applyProtection="1">
      <alignment horizontal="left" vertical="center" wrapText="1"/>
    </xf>
    <xf numFmtId="0" fontId="17" fillId="10" borderId="45" xfId="0" applyFont="1" applyFill="1" applyBorder="1" applyAlignment="1" applyProtection="1">
      <alignment horizontal="left" vertical="center" wrapText="1"/>
    </xf>
    <xf numFmtId="165" fontId="17" fillId="10" borderId="45" xfId="0" applyNumberFormat="1" applyFont="1" applyFill="1" applyBorder="1" applyAlignment="1" applyProtection="1">
      <alignment horizontal="center" vertical="center"/>
    </xf>
    <xf numFmtId="3" fontId="27" fillId="15" borderId="45" xfId="0" applyNumberFormat="1" applyFont="1" applyFill="1" applyBorder="1" applyAlignment="1" applyProtection="1">
      <alignment vertical="center" shrinkToFit="1"/>
    </xf>
    <xf numFmtId="0" fontId="17" fillId="10" borderId="46" xfId="0" applyFont="1" applyFill="1" applyBorder="1" applyAlignment="1" applyProtection="1">
      <alignment horizontal="left" vertical="center" wrapText="1"/>
    </xf>
    <xf numFmtId="165" fontId="17" fillId="10" borderId="46" xfId="0" applyNumberFormat="1" applyFont="1" applyFill="1" applyBorder="1" applyAlignment="1" applyProtection="1">
      <alignment horizontal="center" vertical="center"/>
    </xf>
    <xf numFmtId="3" fontId="31" fillId="10" borderId="46" xfId="0" applyNumberFormat="1" applyFont="1" applyFill="1" applyBorder="1" applyAlignment="1" applyProtection="1">
      <alignment vertical="center" shrinkToFit="1"/>
    </xf>
    <xf numFmtId="0" fontId="29" fillId="14" borderId="47" xfId="0" applyFont="1" applyFill="1" applyBorder="1" applyAlignment="1" applyProtection="1">
      <alignment horizontal="left" vertical="center"/>
    </xf>
    <xf numFmtId="0" fontId="27" fillId="0" borderId="47" xfId="0" applyFont="1" applyBorder="1" applyAlignment="1" applyProtection="1">
      <alignment vertical="center"/>
    </xf>
    <xf numFmtId="0" fontId="29" fillId="10" borderId="45" xfId="0" applyFont="1" applyFill="1" applyBorder="1" applyAlignment="1" applyProtection="1">
      <alignment horizontal="left" vertical="center" wrapText="1"/>
    </xf>
    <xf numFmtId="0" fontId="29" fillId="10" borderId="46" xfId="0" applyFont="1" applyFill="1" applyBorder="1" applyAlignment="1" applyProtection="1">
      <alignment horizontal="left" vertical="center" wrapText="1"/>
    </xf>
    <xf numFmtId="0" fontId="27" fillId="0" borderId="47" xfId="0" applyFont="1" applyBorder="1" applyProtection="1"/>
    <xf numFmtId="3" fontId="31" fillId="0" borderId="45" xfId="0" applyNumberFormat="1" applyFont="1" applyFill="1" applyBorder="1" applyAlignment="1" applyProtection="1">
      <alignment vertical="center" shrinkToFit="1"/>
    </xf>
    <xf numFmtId="0" fontId="17" fillId="0" borderId="46" xfId="0" applyFont="1" applyBorder="1" applyAlignment="1" applyProtection="1">
      <alignment horizontal="left" vertical="center" wrapText="1"/>
    </xf>
    <xf numFmtId="165" fontId="17" fillId="0" borderId="46" xfId="0" applyNumberFormat="1" applyFont="1" applyFill="1" applyBorder="1" applyAlignment="1" applyProtection="1">
      <alignment horizontal="center" vertical="center"/>
    </xf>
    <xf numFmtId="3" fontId="31" fillId="0" borderId="46" xfId="0" applyNumberFormat="1" applyFont="1" applyFill="1" applyBorder="1" applyAlignment="1" applyProtection="1">
      <alignment vertical="center" shrinkToFit="1"/>
    </xf>
    <xf numFmtId="0" fontId="29" fillId="0" borderId="45" xfId="0" applyFont="1" applyBorder="1" applyAlignment="1" applyProtection="1">
      <alignment horizontal="left" vertical="center" wrapText="1"/>
    </xf>
    <xf numFmtId="0" fontId="29" fillId="0" borderId="46" xfId="0" applyFont="1" applyBorder="1" applyAlignment="1" applyProtection="1">
      <alignment horizontal="left" vertical="center" wrapText="1"/>
    </xf>
    <xf numFmtId="0" fontId="1" fillId="2" borderId="2" xfId="1" applyFill="1" applyBorder="1"/>
  </cellXfs>
  <cellStyles count="4">
    <cellStyle name="Normal" xfId="0" builtinId="0"/>
    <cellStyle name="Normal 2" xfId="2"/>
    <cellStyle name="Normal 3" xfId="1"/>
    <cellStyle name="Style 1"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U72"/>
  <sheetViews>
    <sheetView tabSelected="1" topLeftCell="A46" zoomScaleNormal="100" workbookViewId="0">
      <selection activeCell="N45" sqref="N45"/>
    </sheetView>
  </sheetViews>
  <sheetFormatPr defaultColWidth="9.109375" defaultRowHeight="14.4" x14ac:dyDescent="0.3"/>
  <cols>
    <col min="1" max="1" width="14.44140625" style="7" customWidth="1"/>
    <col min="2" max="9" width="9.109375" style="7"/>
    <col min="10" max="10" width="15.33203125" style="7" customWidth="1"/>
    <col min="11" max="11" width="9.109375" style="7"/>
    <col min="12" max="14" width="9.109375" style="5"/>
    <col min="15" max="15" width="9.109375" style="6"/>
    <col min="16" max="21" width="9.109375" style="5"/>
    <col min="22" max="16384" width="9.109375" style="7"/>
  </cols>
  <sheetData>
    <row r="1" spans="2:21" ht="15.6" x14ac:dyDescent="0.3">
      <c r="B1" s="1" t="s">
        <v>0</v>
      </c>
      <c r="C1" s="2"/>
      <c r="D1" s="2"/>
      <c r="E1" s="3"/>
      <c r="F1" s="3"/>
      <c r="G1" s="3"/>
      <c r="H1" s="3"/>
      <c r="I1" s="3"/>
      <c r="J1" s="3"/>
      <c r="K1" s="4"/>
    </row>
    <row r="2" spans="2:21" ht="14.4" customHeight="1" x14ac:dyDescent="0.3">
      <c r="B2" s="8" t="s">
        <v>1</v>
      </c>
      <c r="C2" s="9"/>
      <c r="D2" s="9"/>
      <c r="E2" s="9"/>
      <c r="F2" s="9"/>
      <c r="G2" s="9"/>
      <c r="H2" s="9"/>
      <c r="I2" s="9"/>
      <c r="J2" s="9"/>
      <c r="K2" s="10"/>
      <c r="O2" s="6">
        <v>1</v>
      </c>
    </row>
    <row r="3" spans="2:21" x14ac:dyDescent="0.3">
      <c r="B3" s="11"/>
      <c r="C3" s="12"/>
      <c r="D3" s="12"/>
      <c r="E3" s="12"/>
      <c r="F3" s="12"/>
      <c r="G3" s="12"/>
      <c r="H3" s="12"/>
      <c r="I3" s="12"/>
      <c r="J3" s="12"/>
      <c r="K3" s="13"/>
      <c r="O3" s="6">
        <v>2</v>
      </c>
    </row>
    <row r="4" spans="2:21" ht="33.6" customHeight="1" x14ac:dyDescent="0.3">
      <c r="B4" s="14" t="s">
        <v>2</v>
      </c>
      <c r="C4" s="15"/>
      <c r="D4" s="15"/>
      <c r="E4" s="15"/>
      <c r="F4" s="16">
        <v>43831</v>
      </c>
      <c r="G4" s="17"/>
      <c r="H4" s="18" t="s">
        <v>3</v>
      </c>
      <c r="I4" s="16">
        <v>44196</v>
      </c>
      <c r="J4" s="17"/>
      <c r="K4" s="19"/>
      <c r="O4" s="6">
        <v>3</v>
      </c>
    </row>
    <row r="5" spans="2:21" s="23" customFormat="1" ht="10.199999999999999" customHeight="1" x14ac:dyDescent="0.3">
      <c r="B5" s="20"/>
      <c r="C5" s="21"/>
      <c r="D5" s="21"/>
      <c r="E5" s="21"/>
      <c r="F5" s="21"/>
      <c r="G5" s="21"/>
      <c r="H5" s="21"/>
      <c r="I5" s="21"/>
      <c r="J5" s="21"/>
      <c r="K5" s="22"/>
      <c r="O5" s="24">
        <v>4</v>
      </c>
    </row>
    <row r="6" spans="2:21" ht="20.399999999999999" customHeight="1" x14ac:dyDescent="0.3">
      <c r="B6" s="25"/>
      <c r="C6" s="26" t="s">
        <v>4</v>
      </c>
      <c r="D6" s="27"/>
      <c r="E6" s="27"/>
      <c r="F6" s="28">
        <v>2020</v>
      </c>
      <c r="G6" s="29"/>
      <c r="H6" s="18"/>
      <c r="I6" s="29"/>
      <c r="J6" s="30"/>
      <c r="K6" s="31"/>
    </row>
    <row r="7" spans="2:21" s="35" customFormat="1" ht="10.95" customHeight="1" x14ac:dyDescent="0.3">
      <c r="B7" s="25"/>
      <c r="C7" s="27"/>
      <c r="D7" s="27"/>
      <c r="E7" s="27"/>
      <c r="F7" s="32"/>
      <c r="G7" s="32"/>
      <c r="H7" s="18"/>
      <c r="I7" s="29"/>
      <c r="J7" s="30"/>
      <c r="K7" s="31"/>
      <c r="L7" s="33"/>
      <c r="M7" s="33"/>
      <c r="N7" s="33"/>
      <c r="O7" s="34"/>
      <c r="P7" s="33"/>
      <c r="Q7" s="33"/>
      <c r="R7" s="33"/>
      <c r="S7" s="33"/>
      <c r="T7" s="33"/>
      <c r="U7" s="33"/>
    </row>
    <row r="8" spans="2:21" ht="20.399999999999999" customHeight="1" x14ac:dyDescent="0.3">
      <c r="B8" s="25"/>
      <c r="C8" s="26" t="s">
        <v>5</v>
      </c>
      <c r="D8" s="27"/>
      <c r="E8" s="27"/>
      <c r="F8" s="28">
        <v>4</v>
      </c>
      <c r="G8" s="29"/>
      <c r="H8" s="18"/>
      <c r="I8" s="29"/>
      <c r="J8" s="30"/>
      <c r="K8" s="31"/>
    </row>
    <row r="9" spans="2:21" s="35" customFormat="1" ht="10.95" customHeight="1" x14ac:dyDescent="0.3">
      <c r="B9" s="25"/>
      <c r="C9" s="27"/>
      <c r="D9" s="27"/>
      <c r="E9" s="27"/>
      <c r="F9" s="32"/>
      <c r="G9" s="32"/>
      <c r="H9" s="18"/>
      <c r="I9" s="32"/>
      <c r="J9" s="36"/>
      <c r="K9" s="31"/>
      <c r="L9" s="33"/>
      <c r="M9" s="33"/>
      <c r="N9" s="33"/>
      <c r="O9" s="34"/>
      <c r="P9" s="33"/>
      <c r="Q9" s="33"/>
      <c r="R9" s="33"/>
      <c r="S9" s="33"/>
      <c r="T9" s="33"/>
      <c r="U9" s="33"/>
    </row>
    <row r="10" spans="2:21" ht="37.950000000000003" customHeight="1" x14ac:dyDescent="0.3">
      <c r="B10" s="37" t="s">
        <v>6</v>
      </c>
      <c r="C10" s="38"/>
      <c r="D10" s="38"/>
      <c r="E10" s="38"/>
      <c r="F10" s="38"/>
      <c r="G10" s="38"/>
      <c r="H10" s="38"/>
      <c r="I10" s="38"/>
      <c r="J10" s="38"/>
      <c r="K10" s="39"/>
    </row>
    <row r="11" spans="2:21" ht="24.6" customHeight="1" x14ac:dyDescent="0.3">
      <c r="B11" s="40" t="s">
        <v>7</v>
      </c>
      <c r="C11" s="41"/>
      <c r="D11" s="42" t="s">
        <v>8</v>
      </c>
      <c r="E11" s="43"/>
      <c r="F11" s="44"/>
      <c r="G11" s="45" t="s">
        <v>9</v>
      </c>
      <c r="H11" s="46"/>
      <c r="I11" s="47" t="s">
        <v>10</v>
      </c>
      <c r="J11" s="48"/>
      <c r="K11" s="49"/>
    </row>
    <row r="12" spans="2:21" ht="14.4" customHeight="1" x14ac:dyDescent="0.3">
      <c r="B12" s="50"/>
      <c r="C12" s="51"/>
      <c r="D12" s="51"/>
      <c r="E12" s="51"/>
      <c r="F12" s="52"/>
      <c r="G12" s="52"/>
      <c r="H12" s="52"/>
      <c r="I12" s="52"/>
      <c r="J12" s="53"/>
      <c r="K12" s="49"/>
    </row>
    <row r="13" spans="2:21" ht="21" customHeight="1" x14ac:dyDescent="0.3">
      <c r="B13" s="54" t="s">
        <v>11</v>
      </c>
      <c r="C13" s="46"/>
      <c r="D13" s="42" t="s">
        <v>12</v>
      </c>
      <c r="E13" s="43"/>
      <c r="F13" s="55"/>
      <c r="G13" s="52"/>
      <c r="H13" s="52"/>
      <c r="I13" s="52"/>
      <c r="J13" s="53"/>
      <c r="K13" s="49"/>
    </row>
    <row r="14" spans="2:21" ht="10.95" customHeight="1" x14ac:dyDescent="0.3">
      <c r="B14" s="44"/>
      <c r="C14" s="53"/>
      <c r="D14" s="51"/>
      <c r="E14" s="51"/>
      <c r="F14" s="56"/>
      <c r="G14" s="56"/>
      <c r="H14" s="56"/>
      <c r="I14" s="56"/>
      <c r="J14" s="51"/>
      <c r="K14" s="57"/>
    </row>
    <row r="15" spans="2:21" ht="22.95" customHeight="1" x14ac:dyDescent="0.3">
      <c r="B15" s="54" t="s">
        <v>13</v>
      </c>
      <c r="C15" s="46"/>
      <c r="D15" s="42" t="s">
        <v>14</v>
      </c>
      <c r="E15" s="43"/>
      <c r="F15" s="58"/>
      <c r="G15" s="59"/>
      <c r="H15" s="60" t="s">
        <v>15</v>
      </c>
      <c r="I15" s="47" t="s">
        <v>16</v>
      </c>
      <c r="J15" s="48"/>
      <c r="K15" s="61"/>
    </row>
    <row r="16" spans="2:21" ht="10.95" customHeight="1" x14ac:dyDescent="0.3">
      <c r="B16" s="44"/>
      <c r="C16" s="53"/>
      <c r="D16" s="51"/>
      <c r="E16" s="51"/>
      <c r="F16" s="56"/>
      <c r="G16" s="56"/>
      <c r="H16" s="56"/>
      <c r="I16" s="56"/>
      <c r="J16" s="51"/>
      <c r="K16" s="57"/>
    </row>
    <row r="17" spans="2:11" ht="22.95" customHeight="1" x14ac:dyDescent="0.3">
      <c r="B17" s="62"/>
      <c r="C17" s="60" t="s">
        <v>17</v>
      </c>
      <c r="D17" s="42" t="s">
        <v>18</v>
      </c>
      <c r="E17" s="43"/>
      <c r="F17" s="63"/>
      <c r="G17" s="63"/>
      <c r="H17" s="63"/>
      <c r="I17" s="63"/>
      <c r="J17" s="63"/>
      <c r="K17" s="61"/>
    </row>
    <row r="18" spans="2:11" x14ac:dyDescent="0.3">
      <c r="B18" s="64"/>
      <c r="C18" s="65"/>
      <c r="D18" s="56"/>
      <c r="E18" s="56"/>
      <c r="F18" s="56"/>
      <c r="G18" s="56"/>
      <c r="H18" s="56"/>
      <c r="I18" s="56"/>
      <c r="J18" s="51"/>
      <c r="K18" s="57"/>
    </row>
    <row r="19" spans="2:11" x14ac:dyDescent="0.3">
      <c r="B19" s="40" t="s">
        <v>19</v>
      </c>
      <c r="C19" s="66"/>
      <c r="D19" s="67" t="s">
        <v>20</v>
      </c>
      <c r="E19" s="68"/>
      <c r="F19" s="68"/>
      <c r="G19" s="68"/>
      <c r="H19" s="68"/>
      <c r="I19" s="68"/>
      <c r="J19" s="68"/>
      <c r="K19" s="69"/>
    </row>
    <row r="20" spans="2:11" x14ac:dyDescent="0.3">
      <c r="B20" s="50"/>
      <c r="C20" s="51"/>
      <c r="D20" s="70"/>
      <c r="E20" s="51"/>
      <c r="F20" s="56"/>
      <c r="G20" s="56"/>
      <c r="H20" s="56"/>
      <c r="I20" s="56"/>
      <c r="J20" s="51"/>
      <c r="K20" s="57"/>
    </row>
    <row r="21" spans="2:11" x14ac:dyDescent="0.3">
      <c r="B21" s="40" t="s">
        <v>21</v>
      </c>
      <c r="C21" s="66"/>
      <c r="D21" s="47">
        <v>10000</v>
      </c>
      <c r="E21" s="48"/>
      <c r="F21" s="56"/>
      <c r="G21" s="56"/>
      <c r="H21" s="67" t="s">
        <v>22</v>
      </c>
      <c r="I21" s="68"/>
      <c r="J21" s="68"/>
      <c r="K21" s="69"/>
    </row>
    <row r="22" spans="2:11" x14ac:dyDescent="0.3">
      <c r="B22" s="50"/>
      <c r="C22" s="51"/>
      <c r="D22" s="51"/>
      <c r="E22" s="51"/>
      <c r="F22" s="56"/>
      <c r="G22" s="56"/>
      <c r="H22" s="56"/>
      <c r="I22" s="56"/>
      <c r="J22" s="51"/>
      <c r="K22" s="57"/>
    </row>
    <row r="23" spans="2:11" x14ac:dyDescent="0.3">
      <c r="B23" s="40" t="s">
        <v>23</v>
      </c>
      <c r="C23" s="66"/>
      <c r="D23" s="67" t="s">
        <v>24</v>
      </c>
      <c r="E23" s="68"/>
      <c r="F23" s="68"/>
      <c r="G23" s="68"/>
      <c r="H23" s="68"/>
      <c r="I23" s="68"/>
      <c r="J23" s="68"/>
      <c r="K23" s="69"/>
    </row>
    <row r="24" spans="2:11" x14ac:dyDescent="0.3">
      <c r="B24" s="50"/>
      <c r="C24" s="51"/>
      <c r="D24" s="51"/>
      <c r="E24" s="51"/>
      <c r="F24" s="56"/>
      <c r="G24" s="56"/>
      <c r="H24" s="56"/>
      <c r="I24" s="56"/>
      <c r="J24" s="51"/>
      <c r="K24" s="57"/>
    </row>
    <row r="25" spans="2:11" x14ac:dyDescent="0.3">
      <c r="B25" s="40" t="s">
        <v>25</v>
      </c>
      <c r="C25" s="66"/>
      <c r="D25" s="71"/>
      <c r="E25" s="72"/>
      <c r="F25" s="72"/>
      <c r="G25" s="72"/>
      <c r="H25" s="72"/>
      <c r="I25" s="72"/>
      <c r="J25" s="72"/>
      <c r="K25" s="73"/>
    </row>
    <row r="26" spans="2:11" x14ac:dyDescent="0.3">
      <c r="B26" s="50"/>
      <c r="C26" s="51"/>
      <c r="D26" s="70"/>
      <c r="E26" s="51"/>
      <c r="F26" s="56"/>
      <c r="G26" s="56"/>
      <c r="H26" s="56"/>
      <c r="I26" s="56"/>
      <c r="J26" s="51"/>
      <c r="K26" s="57"/>
    </row>
    <row r="27" spans="2:11" x14ac:dyDescent="0.3">
      <c r="B27" s="40" t="s">
        <v>26</v>
      </c>
      <c r="C27" s="66"/>
      <c r="D27" s="71" t="s">
        <v>27</v>
      </c>
      <c r="E27" s="72"/>
      <c r="F27" s="72"/>
      <c r="G27" s="72"/>
      <c r="H27" s="72"/>
      <c r="I27" s="72"/>
      <c r="J27" s="72"/>
      <c r="K27" s="73"/>
    </row>
    <row r="28" spans="2:11" ht="13.95" customHeight="1" x14ac:dyDescent="0.3">
      <c r="B28" s="50"/>
      <c r="C28" s="51"/>
      <c r="D28" s="70"/>
      <c r="E28" s="51"/>
      <c r="F28" s="56"/>
      <c r="G28" s="56"/>
      <c r="H28" s="56"/>
      <c r="I28" s="56"/>
      <c r="J28" s="51"/>
      <c r="K28" s="57"/>
    </row>
    <row r="29" spans="2:11" ht="22.95" customHeight="1" x14ac:dyDescent="0.3">
      <c r="B29" s="54" t="s">
        <v>28</v>
      </c>
      <c r="C29" s="66"/>
      <c r="D29" s="74">
        <v>2355</v>
      </c>
      <c r="E29" s="75"/>
      <c r="F29" s="76"/>
      <c r="G29" s="76"/>
      <c r="H29" s="76"/>
      <c r="I29" s="76"/>
      <c r="J29" s="77"/>
      <c r="K29" s="78"/>
    </row>
    <row r="30" spans="2:11" x14ac:dyDescent="0.3">
      <c r="B30" s="50"/>
      <c r="C30" s="51"/>
      <c r="D30" s="51"/>
      <c r="E30" s="51"/>
      <c r="F30" s="56"/>
      <c r="G30" s="56"/>
      <c r="H30" s="56"/>
      <c r="I30" s="56"/>
      <c r="J30" s="77"/>
      <c r="K30" s="78"/>
    </row>
    <row r="31" spans="2:11" x14ac:dyDescent="0.3">
      <c r="B31" s="40" t="s">
        <v>29</v>
      </c>
      <c r="C31" s="66"/>
      <c r="D31" s="79" t="s">
        <v>30</v>
      </c>
      <c r="E31" s="80" t="s">
        <v>31</v>
      </c>
      <c r="F31" s="81"/>
      <c r="G31" s="81"/>
      <c r="H31" s="81"/>
      <c r="I31" s="82"/>
      <c r="J31" s="83" t="s">
        <v>32</v>
      </c>
      <c r="K31" s="84" t="s">
        <v>30</v>
      </c>
    </row>
    <row r="32" spans="2:11" x14ac:dyDescent="0.3">
      <c r="B32" s="40"/>
      <c r="C32" s="66"/>
      <c r="D32" s="85"/>
      <c r="E32" s="18"/>
      <c r="F32" s="59"/>
      <c r="G32" s="59"/>
      <c r="H32" s="59"/>
      <c r="I32" s="59"/>
      <c r="J32" s="77"/>
      <c r="K32" s="78"/>
    </row>
    <row r="33" spans="2:11" x14ac:dyDescent="0.3">
      <c r="B33" s="40" t="s">
        <v>33</v>
      </c>
      <c r="C33" s="66"/>
      <c r="D33" s="74" t="s">
        <v>34</v>
      </c>
      <c r="E33" s="80" t="s">
        <v>35</v>
      </c>
      <c r="F33" s="81"/>
      <c r="G33" s="81"/>
      <c r="H33" s="81"/>
      <c r="I33" s="63"/>
      <c r="J33" s="83" t="s">
        <v>34</v>
      </c>
      <c r="K33" s="84" t="s">
        <v>36</v>
      </c>
    </row>
    <row r="34" spans="2:11" x14ac:dyDescent="0.3">
      <c r="B34" s="50"/>
      <c r="C34" s="51"/>
      <c r="D34" s="51"/>
      <c r="E34" s="51"/>
      <c r="F34" s="56"/>
      <c r="G34" s="56"/>
      <c r="H34" s="56"/>
      <c r="I34" s="56"/>
      <c r="J34" s="51"/>
      <c r="K34" s="57"/>
    </row>
    <row r="35" spans="2:11" x14ac:dyDescent="0.3">
      <c r="B35" s="80" t="s">
        <v>37</v>
      </c>
      <c r="C35" s="81"/>
      <c r="D35" s="81"/>
      <c r="E35" s="81"/>
      <c r="F35" s="81" t="s">
        <v>38</v>
      </c>
      <c r="G35" s="81"/>
      <c r="H35" s="81"/>
      <c r="I35" s="81"/>
      <c r="J35" s="81"/>
      <c r="K35" s="86" t="s">
        <v>39</v>
      </c>
    </row>
    <row r="36" spans="2:11" x14ac:dyDescent="0.3">
      <c r="B36" s="50"/>
      <c r="C36" s="51"/>
      <c r="D36" s="51"/>
      <c r="E36" s="51"/>
      <c r="F36" s="56"/>
      <c r="G36" s="56"/>
      <c r="H36" s="56"/>
      <c r="I36" s="56"/>
      <c r="J36" s="51"/>
      <c r="K36" s="78"/>
    </row>
    <row r="37" spans="2:11" x14ac:dyDescent="0.3">
      <c r="B37" s="87" t="s">
        <v>40</v>
      </c>
      <c r="C37" s="88"/>
      <c r="D37" s="88"/>
      <c r="E37" s="89"/>
      <c r="F37" s="87" t="s">
        <v>41</v>
      </c>
      <c r="G37" s="88"/>
      <c r="H37" s="88"/>
      <c r="I37" s="88"/>
      <c r="J37" s="89"/>
      <c r="K37" s="90"/>
    </row>
    <row r="38" spans="2:11" x14ac:dyDescent="0.3">
      <c r="B38" s="50"/>
      <c r="C38" s="51"/>
      <c r="D38" s="70"/>
      <c r="E38" s="91"/>
      <c r="F38" s="91"/>
      <c r="G38" s="91"/>
      <c r="H38" s="91"/>
      <c r="I38" s="91"/>
      <c r="J38" s="91"/>
      <c r="K38" s="57"/>
    </row>
    <row r="39" spans="2:11" x14ac:dyDescent="0.3">
      <c r="B39" s="87" t="s">
        <v>42</v>
      </c>
      <c r="C39" s="88"/>
      <c r="D39" s="88"/>
      <c r="E39" s="89"/>
      <c r="F39" s="87" t="s">
        <v>43</v>
      </c>
      <c r="G39" s="88"/>
      <c r="H39" s="88"/>
      <c r="I39" s="88"/>
      <c r="J39" s="89"/>
      <c r="K39" s="74"/>
    </row>
    <row r="40" spans="2:11" x14ac:dyDescent="0.3">
      <c r="B40" s="50"/>
      <c r="C40" s="51"/>
      <c r="D40" s="70"/>
      <c r="E40" s="92"/>
      <c r="F40" s="91"/>
      <c r="G40" s="91"/>
      <c r="H40" s="91"/>
      <c r="I40" s="91"/>
      <c r="J40" s="53"/>
      <c r="K40" s="57"/>
    </row>
    <row r="41" spans="2:11" x14ac:dyDescent="0.3">
      <c r="B41" s="87" t="s">
        <v>44</v>
      </c>
      <c r="C41" s="88"/>
      <c r="D41" s="88"/>
      <c r="E41" s="89"/>
      <c r="F41" s="87" t="s">
        <v>45</v>
      </c>
      <c r="G41" s="88"/>
      <c r="H41" s="88"/>
      <c r="I41" s="88"/>
      <c r="J41" s="89"/>
      <c r="K41" s="74"/>
    </row>
    <row r="42" spans="2:11" x14ac:dyDescent="0.3">
      <c r="B42" s="50"/>
      <c r="C42" s="51"/>
      <c r="D42" s="70"/>
      <c r="E42" s="92"/>
      <c r="F42" s="91"/>
      <c r="G42" s="91"/>
      <c r="H42" s="91"/>
      <c r="I42" s="91"/>
      <c r="J42" s="53"/>
      <c r="K42" s="57"/>
    </row>
    <row r="43" spans="2:11" x14ac:dyDescent="0.3">
      <c r="B43" s="87" t="s">
        <v>46</v>
      </c>
      <c r="C43" s="88"/>
      <c r="D43" s="88"/>
      <c r="E43" s="89"/>
      <c r="F43" s="87" t="s">
        <v>47</v>
      </c>
      <c r="G43" s="88"/>
      <c r="H43" s="88"/>
      <c r="I43" s="88"/>
      <c r="J43" s="89"/>
      <c r="K43" s="74"/>
    </row>
    <row r="44" spans="2:11" x14ac:dyDescent="0.3">
      <c r="B44" s="93"/>
      <c r="C44" s="70"/>
      <c r="D44" s="94"/>
      <c r="E44" s="94"/>
      <c r="F44" s="56"/>
      <c r="G44" s="56"/>
      <c r="H44" s="94"/>
      <c r="I44" s="94"/>
      <c r="J44" s="94"/>
      <c r="K44" s="57"/>
    </row>
    <row r="45" spans="2:11" x14ac:dyDescent="0.3">
      <c r="B45" s="87" t="s">
        <v>48</v>
      </c>
      <c r="C45" s="88"/>
      <c r="D45" s="88"/>
      <c r="E45" s="89"/>
      <c r="F45" s="87" t="s">
        <v>49</v>
      </c>
      <c r="G45" s="88"/>
      <c r="H45" s="88"/>
      <c r="I45" s="88"/>
      <c r="J45" s="89"/>
      <c r="K45" s="74"/>
    </row>
    <row r="46" spans="2:11" x14ac:dyDescent="0.3">
      <c r="B46" s="93"/>
      <c r="C46" s="70"/>
      <c r="D46" s="70"/>
      <c r="E46" s="51"/>
      <c r="F46" s="95"/>
      <c r="G46" s="95"/>
      <c r="H46" s="94"/>
      <c r="I46" s="94"/>
      <c r="J46" s="51"/>
      <c r="K46" s="57"/>
    </row>
    <row r="47" spans="2:11" x14ac:dyDescent="0.3">
      <c r="B47" s="87" t="s">
        <v>50</v>
      </c>
      <c r="C47" s="88"/>
      <c r="D47" s="88"/>
      <c r="E47" s="89"/>
      <c r="F47" s="87" t="s">
        <v>51</v>
      </c>
      <c r="G47" s="88"/>
      <c r="H47" s="88"/>
      <c r="I47" s="88"/>
      <c r="J47" s="89"/>
      <c r="K47" s="74"/>
    </row>
    <row r="48" spans="2:11" x14ac:dyDescent="0.3">
      <c r="B48" s="93"/>
      <c r="C48" s="70"/>
      <c r="D48" s="70"/>
      <c r="E48" s="51"/>
      <c r="F48" s="56"/>
      <c r="G48" s="56"/>
      <c r="H48" s="94"/>
      <c r="I48" s="94"/>
      <c r="J48" s="51"/>
      <c r="K48" s="96" t="s">
        <v>52</v>
      </c>
    </row>
    <row r="49" spans="2:11" x14ac:dyDescent="0.3">
      <c r="B49" s="93"/>
      <c r="C49" s="70"/>
      <c r="D49" s="70"/>
      <c r="E49" s="51"/>
      <c r="F49" s="56"/>
      <c r="G49" s="56"/>
      <c r="H49" s="94"/>
      <c r="I49" s="94"/>
      <c r="J49" s="51"/>
      <c r="K49" s="96" t="s">
        <v>53</v>
      </c>
    </row>
    <row r="50" spans="2:11" ht="14.4" customHeight="1" x14ac:dyDescent="0.3">
      <c r="B50" s="54" t="s">
        <v>54</v>
      </c>
      <c r="C50" s="45"/>
      <c r="D50" s="47" t="s">
        <v>53</v>
      </c>
      <c r="E50" s="48"/>
      <c r="F50" s="97" t="s">
        <v>55</v>
      </c>
      <c r="G50" s="98"/>
      <c r="H50" s="67"/>
      <c r="I50" s="68"/>
      <c r="J50" s="68"/>
      <c r="K50" s="69"/>
    </row>
    <row r="51" spans="2:11" x14ac:dyDescent="0.3">
      <c r="B51" s="93"/>
      <c r="C51" s="70"/>
      <c r="D51" s="94"/>
      <c r="E51" s="94"/>
      <c r="F51" s="56"/>
      <c r="G51" s="56"/>
      <c r="H51" s="99" t="s">
        <v>56</v>
      </c>
      <c r="I51" s="99"/>
      <c r="J51" s="99"/>
      <c r="K51" s="31"/>
    </row>
    <row r="52" spans="2:11" ht="13.95" customHeight="1" x14ac:dyDescent="0.3">
      <c r="B52" s="54" t="s">
        <v>57</v>
      </c>
      <c r="C52" s="45"/>
      <c r="D52" s="67" t="s">
        <v>58</v>
      </c>
      <c r="E52" s="68"/>
      <c r="F52" s="68"/>
      <c r="G52" s="68"/>
      <c r="H52" s="68"/>
      <c r="I52" s="68"/>
      <c r="J52" s="68"/>
      <c r="K52" s="69"/>
    </row>
    <row r="53" spans="2:11" x14ac:dyDescent="0.3">
      <c r="B53" s="50"/>
      <c r="C53" s="51"/>
      <c r="D53" s="76" t="s">
        <v>59</v>
      </c>
      <c r="E53" s="76"/>
      <c r="F53" s="76"/>
      <c r="G53" s="76"/>
      <c r="H53" s="76"/>
      <c r="I53" s="76"/>
      <c r="J53" s="76"/>
      <c r="K53" s="57"/>
    </row>
    <row r="54" spans="2:11" x14ac:dyDescent="0.3">
      <c r="B54" s="54" t="s">
        <v>60</v>
      </c>
      <c r="C54" s="45"/>
      <c r="D54" s="100" t="s">
        <v>61</v>
      </c>
      <c r="E54" s="101"/>
      <c r="F54" s="102"/>
      <c r="G54" s="56"/>
      <c r="H54" s="56"/>
      <c r="I54" s="81"/>
      <c r="J54" s="81"/>
      <c r="K54" s="103"/>
    </row>
    <row r="55" spans="2:11" x14ac:dyDescent="0.3">
      <c r="B55" s="50"/>
      <c r="C55" s="51"/>
      <c r="D55" s="70"/>
      <c r="E55" s="51"/>
      <c r="F55" s="56"/>
      <c r="G55" s="56"/>
      <c r="H55" s="56"/>
      <c r="I55" s="56"/>
      <c r="J55" s="51"/>
      <c r="K55" s="57"/>
    </row>
    <row r="56" spans="2:11" ht="14.4" customHeight="1" x14ac:dyDescent="0.3">
      <c r="B56" s="54" t="s">
        <v>25</v>
      </c>
      <c r="C56" s="45"/>
      <c r="D56" s="104" t="s">
        <v>62</v>
      </c>
      <c r="E56" s="105"/>
      <c r="F56" s="105"/>
      <c r="G56" s="105"/>
      <c r="H56" s="105"/>
      <c r="I56" s="105"/>
      <c r="J56" s="105"/>
      <c r="K56" s="106"/>
    </row>
    <row r="57" spans="2:11" x14ac:dyDescent="0.3">
      <c r="B57" s="50"/>
      <c r="C57" s="51"/>
      <c r="D57" s="51"/>
      <c r="E57" s="51"/>
      <c r="F57" s="56"/>
      <c r="G57" s="56"/>
      <c r="H57" s="56"/>
      <c r="I57" s="56"/>
      <c r="J57" s="51"/>
      <c r="K57" s="57"/>
    </row>
    <row r="58" spans="2:11" x14ac:dyDescent="0.3">
      <c r="B58" s="54" t="s">
        <v>63</v>
      </c>
      <c r="C58" s="45"/>
      <c r="D58" s="104" t="s">
        <v>64</v>
      </c>
      <c r="E58" s="105"/>
      <c r="F58" s="105"/>
      <c r="G58" s="105"/>
      <c r="H58" s="105"/>
      <c r="I58" s="105"/>
      <c r="J58" s="105"/>
      <c r="K58" s="106"/>
    </row>
    <row r="59" spans="2:11" ht="14.4" customHeight="1" x14ac:dyDescent="0.3">
      <c r="B59" s="50"/>
      <c r="C59" s="51"/>
      <c r="D59" s="107" t="s">
        <v>65</v>
      </c>
      <c r="E59" s="107"/>
      <c r="F59" s="107"/>
      <c r="G59" s="107"/>
      <c r="H59" s="51"/>
      <c r="I59" s="51"/>
      <c r="J59" s="51"/>
      <c r="K59" s="57"/>
    </row>
    <row r="60" spans="2:11" x14ac:dyDescent="0.3">
      <c r="B60" s="54" t="s">
        <v>66</v>
      </c>
      <c r="C60" s="45"/>
      <c r="D60" s="104" t="s">
        <v>67</v>
      </c>
      <c r="E60" s="105"/>
      <c r="F60" s="105"/>
      <c r="G60" s="105"/>
      <c r="H60" s="105"/>
      <c r="I60" s="105"/>
      <c r="J60" s="105"/>
      <c r="K60" s="106"/>
    </row>
    <row r="61" spans="2:11" ht="14.4" customHeight="1" x14ac:dyDescent="0.3">
      <c r="B61" s="111"/>
      <c r="C61" s="112"/>
      <c r="D61" s="107" t="s">
        <v>68</v>
      </c>
      <c r="E61" s="107"/>
      <c r="F61" s="107"/>
      <c r="G61" s="107"/>
      <c r="H61" s="107"/>
      <c r="I61" s="308"/>
      <c r="J61" s="308"/>
      <c r="K61" s="39"/>
    </row>
    <row r="62" spans="2:11" x14ac:dyDescent="0.3">
      <c r="B62" s="111"/>
      <c r="C62" s="112"/>
      <c r="D62" s="113"/>
      <c r="E62" s="113"/>
      <c r="F62" s="113"/>
      <c r="G62" s="113"/>
      <c r="H62" s="113"/>
      <c r="I62" s="108"/>
      <c r="J62" s="108"/>
      <c r="K62" s="109"/>
    </row>
    <row r="63" spans="2:11" x14ac:dyDescent="0.3">
      <c r="B63" s="114" t="s">
        <v>70</v>
      </c>
      <c r="C63" s="115"/>
      <c r="D63" s="116" t="s">
        <v>71</v>
      </c>
      <c r="E63" s="117"/>
      <c r="F63" s="117"/>
      <c r="G63" s="117"/>
      <c r="H63" s="117"/>
      <c r="I63" s="117"/>
      <c r="J63" s="117"/>
      <c r="K63" s="118"/>
    </row>
    <row r="64" spans="2:11" x14ac:dyDescent="0.3">
      <c r="B64" s="119"/>
      <c r="C64" s="120"/>
      <c r="D64" s="121" t="s">
        <v>72</v>
      </c>
      <c r="E64" s="121"/>
      <c r="F64" s="121"/>
      <c r="G64" s="121"/>
      <c r="H64" s="120"/>
      <c r="I64" s="120"/>
      <c r="J64" s="120"/>
      <c r="K64" s="122"/>
    </row>
    <row r="65" spans="2:11" x14ac:dyDescent="0.3">
      <c r="B65" s="123"/>
      <c r="C65" s="124"/>
      <c r="D65" s="124"/>
      <c r="E65" s="124"/>
      <c r="F65" s="124"/>
      <c r="G65" s="124"/>
      <c r="H65" s="124"/>
      <c r="I65" s="124"/>
      <c r="J65" s="124"/>
      <c r="K65" s="125"/>
    </row>
    <row r="66" spans="2:11" x14ac:dyDescent="0.3">
      <c r="B66" s="123"/>
      <c r="C66" s="124"/>
      <c r="D66" s="124"/>
      <c r="E66" s="124"/>
      <c r="F66" s="124"/>
      <c r="G66" s="124"/>
      <c r="H66" s="124"/>
      <c r="I66" s="124"/>
      <c r="J66" s="124"/>
      <c r="K66" s="125"/>
    </row>
    <row r="67" spans="2:11" x14ac:dyDescent="0.3">
      <c r="B67" s="126"/>
      <c r="C67" s="127"/>
      <c r="D67" s="127"/>
      <c r="E67" s="124"/>
      <c r="F67" s="127"/>
      <c r="G67" s="127"/>
      <c r="H67" s="127"/>
      <c r="I67" s="124"/>
      <c r="J67" s="127"/>
      <c r="K67" s="128"/>
    </row>
    <row r="68" spans="2:11" ht="27" customHeight="1" x14ac:dyDescent="0.3">
      <c r="B68" s="126"/>
      <c r="C68" s="127"/>
      <c r="D68" s="127"/>
      <c r="E68" s="127"/>
      <c r="F68" s="127"/>
      <c r="G68" s="127"/>
      <c r="H68" s="127"/>
      <c r="I68" s="127"/>
      <c r="J68" s="127"/>
      <c r="K68" s="128"/>
    </row>
    <row r="72" spans="2:11" ht="38.4" customHeight="1" x14ac:dyDescent="0.3"/>
  </sheetData>
  <mergeCells count="125">
    <mergeCell ref="B63:C63"/>
    <mergeCell ref="D63:K63"/>
    <mergeCell ref="D64:G64"/>
    <mergeCell ref="B58:C58"/>
    <mergeCell ref="D58:K58"/>
    <mergeCell ref="D59:G59"/>
    <mergeCell ref="B60:C60"/>
    <mergeCell ref="D60:K60"/>
    <mergeCell ref="D61:H61"/>
    <mergeCell ref="F55:G55"/>
    <mergeCell ref="H55:I55"/>
    <mergeCell ref="B56:C56"/>
    <mergeCell ref="D56:K56"/>
    <mergeCell ref="F57:G57"/>
    <mergeCell ref="H57:I57"/>
    <mergeCell ref="B52:C52"/>
    <mergeCell ref="D52:K52"/>
    <mergeCell ref="D53:J53"/>
    <mergeCell ref="B54:C54"/>
    <mergeCell ref="D54:F54"/>
    <mergeCell ref="G54:H54"/>
    <mergeCell ref="I54:K54"/>
    <mergeCell ref="B50:C50"/>
    <mergeCell ref="D50:E50"/>
    <mergeCell ref="F50:G50"/>
    <mergeCell ref="H50:K50"/>
    <mergeCell ref="D51:E51"/>
    <mergeCell ref="F51:G51"/>
    <mergeCell ref="H51:J51"/>
    <mergeCell ref="B47:E47"/>
    <mergeCell ref="F47:J47"/>
    <mergeCell ref="F48:G48"/>
    <mergeCell ref="H48:I48"/>
    <mergeCell ref="F49:G49"/>
    <mergeCell ref="H49:I49"/>
    <mergeCell ref="D44:E44"/>
    <mergeCell ref="F44:G44"/>
    <mergeCell ref="H44:J44"/>
    <mergeCell ref="B45:E45"/>
    <mergeCell ref="F45:J45"/>
    <mergeCell ref="F46:G46"/>
    <mergeCell ref="H46:I46"/>
    <mergeCell ref="B41:E41"/>
    <mergeCell ref="F41:J41"/>
    <mergeCell ref="F42:G42"/>
    <mergeCell ref="H42:I42"/>
    <mergeCell ref="B43:E43"/>
    <mergeCell ref="F43:J43"/>
    <mergeCell ref="B37:E37"/>
    <mergeCell ref="F37:J37"/>
    <mergeCell ref="E38:J38"/>
    <mergeCell ref="B39:E39"/>
    <mergeCell ref="F39:J39"/>
    <mergeCell ref="F40:G40"/>
    <mergeCell ref="H40:I40"/>
    <mergeCell ref="F34:G34"/>
    <mergeCell ref="H34:I34"/>
    <mergeCell ref="B35:E35"/>
    <mergeCell ref="F35:J35"/>
    <mergeCell ref="F36:G36"/>
    <mergeCell ref="H36:I36"/>
    <mergeCell ref="B31:C31"/>
    <mergeCell ref="E31:H31"/>
    <mergeCell ref="B32:C32"/>
    <mergeCell ref="F32:G32"/>
    <mergeCell ref="H32:I32"/>
    <mergeCell ref="B33:C33"/>
    <mergeCell ref="E33:H33"/>
    <mergeCell ref="F28:G28"/>
    <mergeCell ref="H28:I28"/>
    <mergeCell ref="B29:C29"/>
    <mergeCell ref="F29:G29"/>
    <mergeCell ref="H29:I29"/>
    <mergeCell ref="F30:G30"/>
    <mergeCell ref="H30:I30"/>
    <mergeCell ref="B25:C25"/>
    <mergeCell ref="D25:K25"/>
    <mergeCell ref="F26:G26"/>
    <mergeCell ref="H26:I26"/>
    <mergeCell ref="B27:C27"/>
    <mergeCell ref="D27:K27"/>
    <mergeCell ref="F22:G22"/>
    <mergeCell ref="H22:I22"/>
    <mergeCell ref="B23:C23"/>
    <mergeCell ref="D23:K23"/>
    <mergeCell ref="F24:G24"/>
    <mergeCell ref="H24:I24"/>
    <mergeCell ref="F20:G20"/>
    <mergeCell ref="H20:I20"/>
    <mergeCell ref="B21:C21"/>
    <mergeCell ref="D21:E21"/>
    <mergeCell ref="F21:G21"/>
    <mergeCell ref="H21:K21"/>
    <mergeCell ref="D17:E17"/>
    <mergeCell ref="B18:C18"/>
    <mergeCell ref="D18:E18"/>
    <mergeCell ref="F18:G18"/>
    <mergeCell ref="H18:I18"/>
    <mergeCell ref="B19:C19"/>
    <mergeCell ref="D19:K19"/>
    <mergeCell ref="B15:C15"/>
    <mergeCell ref="D15:E15"/>
    <mergeCell ref="F15:G15"/>
    <mergeCell ref="I15:J15"/>
    <mergeCell ref="F16:G16"/>
    <mergeCell ref="H16:I16"/>
    <mergeCell ref="B13:C13"/>
    <mergeCell ref="D13:E13"/>
    <mergeCell ref="F13:G13"/>
    <mergeCell ref="H13:I13"/>
    <mergeCell ref="F14:G14"/>
    <mergeCell ref="H14:I14"/>
    <mergeCell ref="B10:J10"/>
    <mergeCell ref="B11:C11"/>
    <mergeCell ref="D11:E11"/>
    <mergeCell ref="G11:H11"/>
    <mergeCell ref="I11:J11"/>
    <mergeCell ref="F12:G12"/>
    <mergeCell ref="H12:I12"/>
    <mergeCell ref="B1:D1"/>
    <mergeCell ref="B2:K2"/>
    <mergeCell ref="B4:E4"/>
    <mergeCell ref="F4:G4"/>
    <mergeCell ref="I4:J4"/>
    <mergeCell ref="B5:K5"/>
  </mergeCells>
  <dataValidations count="4">
    <dataValidation type="list" allowBlank="1" showInputMessage="1" showErrorMessage="1" sqref="F8">
      <formula1>$O$2:$O$5</formula1>
    </dataValidation>
    <dataValidation type="list" allowBlank="1" showInputMessage="1" showErrorMessage="1" sqref="D31">
      <formula1>$J$31:$K$31</formula1>
    </dataValidation>
    <dataValidation type="list" allowBlank="1" showInputMessage="1" showErrorMessage="1" sqref="D33">
      <formula1>$J$33:$K$33</formula1>
    </dataValidation>
    <dataValidation type="list" allowBlank="1" showInputMessage="1" showErrorMessage="1" sqref="D50:E50">
      <formula1>$K$48:$K$49</formula1>
    </dataValidation>
  </dataValidations>
  <pageMargins left="0.7" right="0.7" top="0.75" bottom="0.75" header="0.3" footer="0.3"/>
  <pageSetup paperSize="9" scale="6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132"/>
  <sheetViews>
    <sheetView topLeftCell="A105" zoomScaleNormal="100" workbookViewId="0">
      <selection activeCell="P125" sqref="P125"/>
    </sheetView>
  </sheetViews>
  <sheetFormatPr defaultColWidth="8.88671875" defaultRowHeight="14.4" x14ac:dyDescent="0.3"/>
  <cols>
    <col min="1" max="1" width="7.109375" style="131" customWidth="1"/>
    <col min="2" max="6" width="8.88671875" style="131"/>
    <col min="7" max="7" width="28.5546875" style="131" customWidth="1"/>
    <col min="8" max="8" width="8.88671875" style="131"/>
    <col min="9" max="10" width="16.44140625" style="160" customWidth="1"/>
    <col min="11" max="11" width="10.33203125" style="131" bestFit="1" customWidth="1"/>
    <col min="12" max="16384" width="8.88671875" style="131"/>
  </cols>
  <sheetData>
    <row r="1" spans="2:10" x14ac:dyDescent="0.3">
      <c r="B1" s="129" t="s">
        <v>73</v>
      </c>
      <c r="C1" s="130"/>
      <c r="D1" s="130"/>
      <c r="E1" s="130"/>
      <c r="F1" s="130"/>
      <c r="G1" s="130"/>
      <c r="H1" s="130"/>
      <c r="I1" s="130"/>
      <c r="J1" s="130"/>
    </row>
    <row r="2" spans="2:10" x14ac:dyDescent="0.3">
      <c r="B2" s="132" t="s">
        <v>74</v>
      </c>
      <c r="C2" s="133"/>
      <c r="D2" s="133"/>
      <c r="E2" s="133"/>
      <c r="F2" s="133"/>
      <c r="G2" s="133"/>
      <c r="H2" s="133"/>
      <c r="I2" s="133"/>
      <c r="J2" s="133"/>
    </row>
    <row r="3" spans="2:10" x14ac:dyDescent="0.3">
      <c r="B3" s="134" t="s">
        <v>75</v>
      </c>
      <c r="C3" s="135"/>
      <c r="D3" s="135"/>
      <c r="E3" s="135"/>
      <c r="F3" s="135"/>
      <c r="G3" s="135"/>
      <c r="H3" s="135"/>
      <c r="I3" s="135"/>
      <c r="J3" s="135"/>
    </row>
    <row r="4" spans="2:10" x14ac:dyDescent="0.3">
      <c r="B4" s="136" t="s">
        <v>76</v>
      </c>
      <c r="C4" s="137"/>
      <c r="D4" s="137"/>
      <c r="E4" s="137"/>
      <c r="F4" s="137"/>
      <c r="G4" s="137"/>
      <c r="H4" s="137"/>
      <c r="I4" s="137"/>
      <c r="J4" s="138"/>
    </row>
    <row r="5" spans="2:10" ht="30.6" x14ac:dyDescent="0.3">
      <c r="B5" s="139" t="s">
        <v>77</v>
      </c>
      <c r="C5" s="140"/>
      <c r="D5" s="140"/>
      <c r="E5" s="140"/>
      <c r="F5" s="140"/>
      <c r="G5" s="140"/>
      <c r="H5" s="141" t="s">
        <v>78</v>
      </c>
      <c r="I5" s="142" t="s">
        <v>79</v>
      </c>
      <c r="J5" s="142" t="s">
        <v>80</v>
      </c>
    </row>
    <row r="6" spans="2:10" x14ac:dyDescent="0.3">
      <c r="B6" s="143">
        <v>1</v>
      </c>
      <c r="C6" s="144"/>
      <c r="D6" s="144"/>
      <c r="E6" s="144"/>
      <c r="F6" s="144"/>
      <c r="G6" s="144"/>
      <c r="H6" s="145">
        <v>2</v>
      </c>
      <c r="I6" s="142">
        <v>3</v>
      </c>
      <c r="J6" s="142">
        <v>4</v>
      </c>
    </row>
    <row r="7" spans="2:10" x14ac:dyDescent="0.3">
      <c r="B7" s="146"/>
      <c r="C7" s="146"/>
      <c r="D7" s="146"/>
      <c r="E7" s="146"/>
      <c r="F7" s="146"/>
      <c r="G7" s="146"/>
      <c r="H7" s="146"/>
      <c r="I7" s="146"/>
      <c r="J7" s="146"/>
    </row>
    <row r="8" spans="2:10" ht="12.75" customHeight="1" x14ac:dyDescent="0.3">
      <c r="B8" s="147" t="s">
        <v>81</v>
      </c>
      <c r="C8" s="147"/>
      <c r="D8" s="147"/>
      <c r="E8" s="147"/>
      <c r="F8" s="147"/>
      <c r="G8" s="147"/>
      <c r="H8" s="148">
        <v>1</v>
      </c>
      <c r="I8" s="149">
        <v>0</v>
      </c>
      <c r="J8" s="149">
        <v>0</v>
      </c>
    </row>
    <row r="9" spans="2:10" ht="12.75" customHeight="1" x14ac:dyDescent="0.3">
      <c r="B9" s="150" t="s">
        <v>82</v>
      </c>
      <c r="C9" s="150"/>
      <c r="D9" s="150"/>
      <c r="E9" s="150"/>
      <c r="F9" s="150"/>
      <c r="G9" s="150"/>
      <c r="H9" s="151">
        <v>2</v>
      </c>
      <c r="I9" s="152">
        <f>I10+I17+I27+I38+I43</f>
        <v>595459841</v>
      </c>
      <c r="J9" s="152">
        <f>J10+J17+J27+J38+J43</f>
        <v>618989118</v>
      </c>
    </row>
    <row r="10" spans="2:10" ht="12.75" customHeight="1" x14ac:dyDescent="0.3">
      <c r="B10" s="153" t="s">
        <v>83</v>
      </c>
      <c r="C10" s="153"/>
      <c r="D10" s="153"/>
      <c r="E10" s="153"/>
      <c r="F10" s="153"/>
      <c r="G10" s="153"/>
      <c r="H10" s="151">
        <v>3</v>
      </c>
      <c r="I10" s="152">
        <f>I11+I12+I13+I14+I15+I16</f>
        <v>15413895</v>
      </c>
      <c r="J10" s="152">
        <f>J11+J12+J13+J14+J15+J16</f>
        <v>16817635</v>
      </c>
    </row>
    <row r="11" spans="2:10" ht="12.75" customHeight="1" x14ac:dyDescent="0.3">
      <c r="B11" s="154" t="s">
        <v>84</v>
      </c>
      <c r="C11" s="154"/>
      <c r="D11" s="154"/>
      <c r="E11" s="154"/>
      <c r="F11" s="154"/>
      <c r="G11" s="154"/>
      <c r="H11" s="148">
        <v>4</v>
      </c>
      <c r="I11" s="149">
        <v>0</v>
      </c>
      <c r="J11" s="149">
        <v>0</v>
      </c>
    </row>
    <row r="12" spans="2:10" x14ac:dyDescent="0.3">
      <c r="B12" s="154" t="s">
        <v>421</v>
      </c>
      <c r="C12" s="154"/>
      <c r="D12" s="154"/>
      <c r="E12" s="154"/>
      <c r="F12" s="154"/>
      <c r="G12" s="154"/>
      <c r="H12" s="148">
        <v>5</v>
      </c>
      <c r="I12" s="149">
        <v>15237631</v>
      </c>
      <c r="J12" s="149">
        <v>16787773</v>
      </c>
    </row>
    <row r="13" spans="2:10" ht="12.75" customHeight="1" x14ac:dyDescent="0.3">
      <c r="B13" s="154" t="s">
        <v>85</v>
      </c>
      <c r="C13" s="154"/>
      <c r="D13" s="154"/>
      <c r="E13" s="154"/>
      <c r="F13" s="154"/>
      <c r="G13" s="154"/>
      <c r="H13" s="148">
        <v>6</v>
      </c>
      <c r="I13" s="149">
        <v>0</v>
      </c>
      <c r="J13" s="149">
        <v>0</v>
      </c>
    </row>
    <row r="14" spans="2:10" ht="12.75" customHeight="1" x14ac:dyDescent="0.3">
      <c r="B14" s="154" t="s">
        <v>86</v>
      </c>
      <c r="C14" s="154"/>
      <c r="D14" s="154"/>
      <c r="E14" s="154"/>
      <c r="F14" s="154"/>
      <c r="G14" s="154"/>
      <c r="H14" s="148">
        <v>7</v>
      </c>
      <c r="I14" s="149">
        <v>0</v>
      </c>
      <c r="J14" s="149">
        <v>0</v>
      </c>
    </row>
    <row r="15" spans="2:10" ht="12.75" customHeight="1" x14ac:dyDescent="0.3">
      <c r="B15" s="154" t="s">
        <v>87</v>
      </c>
      <c r="C15" s="154"/>
      <c r="D15" s="154"/>
      <c r="E15" s="154"/>
      <c r="F15" s="154"/>
      <c r="G15" s="154"/>
      <c r="H15" s="148">
        <v>8</v>
      </c>
      <c r="I15" s="149">
        <v>149500</v>
      </c>
      <c r="J15" s="149">
        <v>9652</v>
      </c>
    </row>
    <row r="16" spans="2:10" ht="12.75" customHeight="1" x14ac:dyDescent="0.3">
      <c r="B16" s="154" t="s">
        <v>88</v>
      </c>
      <c r="C16" s="154"/>
      <c r="D16" s="154"/>
      <c r="E16" s="154"/>
      <c r="F16" s="154"/>
      <c r="G16" s="154"/>
      <c r="H16" s="148">
        <v>9</v>
      </c>
      <c r="I16" s="149">
        <v>26764</v>
      </c>
      <c r="J16" s="149">
        <v>20210</v>
      </c>
    </row>
    <row r="17" spans="2:10" ht="12.75" customHeight="1" x14ac:dyDescent="0.3">
      <c r="B17" s="153" t="s">
        <v>89</v>
      </c>
      <c r="C17" s="153"/>
      <c r="D17" s="153"/>
      <c r="E17" s="153"/>
      <c r="F17" s="153"/>
      <c r="G17" s="153"/>
      <c r="H17" s="151">
        <v>10</v>
      </c>
      <c r="I17" s="152">
        <f>I18+I19+I20+I21+I22+I23+I24+I25+I26</f>
        <v>540494810</v>
      </c>
      <c r="J17" s="152">
        <f>J18+J19+J20+J21+J22+J23+J24+J25+J26</f>
        <v>585931620</v>
      </c>
    </row>
    <row r="18" spans="2:10" ht="12.75" customHeight="1" x14ac:dyDescent="0.3">
      <c r="B18" s="154" t="s">
        <v>90</v>
      </c>
      <c r="C18" s="154"/>
      <c r="D18" s="154"/>
      <c r="E18" s="154"/>
      <c r="F18" s="154"/>
      <c r="G18" s="154"/>
      <c r="H18" s="148">
        <v>11</v>
      </c>
      <c r="I18" s="149">
        <v>89754108</v>
      </c>
      <c r="J18" s="149">
        <v>89958170</v>
      </c>
    </row>
    <row r="19" spans="2:10" ht="12.75" customHeight="1" x14ac:dyDescent="0.3">
      <c r="B19" s="154" t="s">
        <v>91</v>
      </c>
      <c r="C19" s="154"/>
      <c r="D19" s="154"/>
      <c r="E19" s="154"/>
      <c r="F19" s="154"/>
      <c r="G19" s="154"/>
      <c r="H19" s="148">
        <v>12</v>
      </c>
      <c r="I19" s="149">
        <v>214816654</v>
      </c>
      <c r="J19" s="149">
        <v>205214700</v>
      </c>
    </row>
    <row r="20" spans="2:10" ht="12.75" customHeight="1" x14ac:dyDescent="0.3">
      <c r="B20" s="154" t="s">
        <v>92</v>
      </c>
      <c r="C20" s="154"/>
      <c r="D20" s="154"/>
      <c r="E20" s="154"/>
      <c r="F20" s="154"/>
      <c r="G20" s="154"/>
      <c r="H20" s="148">
        <v>13</v>
      </c>
      <c r="I20" s="149">
        <v>110715026</v>
      </c>
      <c r="J20" s="149">
        <v>116679865</v>
      </c>
    </row>
    <row r="21" spans="2:10" ht="12.75" customHeight="1" x14ac:dyDescent="0.3">
      <c r="B21" s="154" t="s">
        <v>93</v>
      </c>
      <c r="C21" s="154"/>
      <c r="D21" s="154"/>
      <c r="E21" s="154"/>
      <c r="F21" s="154"/>
      <c r="G21" s="154"/>
      <c r="H21" s="148">
        <v>14</v>
      </c>
      <c r="I21" s="149">
        <v>16080278</v>
      </c>
      <c r="J21" s="149">
        <v>19074190</v>
      </c>
    </row>
    <row r="22" spans="2:10" ht="12.75" customHeight="1" x14ac:dyDescent="0.3">
      <c r="B22" s="154" t="s">
        <v>94</v>
      </c>
      <c r="C22" s="154"/>
      <c r="D22" s="154"/>
      <c r="E22" s="154"/>
      <c r="F22" s="154"/>
      <c r="G22" s="154"/>
      <c r="H22" s="148">
        <v>15</v>
      </c>
      <c r="I22" s="149">
        <v>2328956</v>
      </c>
      <c r="J22" s="149">
        <v>1010296</v>
      </c>
    </row>
    <row r="23" spans="2:10" ht="12.75" customHeight="1" x14ac:dyDescent="0.3">
      <c r="B23" s="154" t="s">
        <v>95</v>
      </c>
      <c r="C23" s="154"/>
      <c r="D23" s="154"/>
      <c r="E23" s="154"/>
      <c r="F23" s="154"/>
      <c r="G23" s="154"/>
      <c r="H23" s="148">
        <v>16</v>
      </c>
      <c r="I23" s="149">
        <v>15617461</v>
      </c>
      <c r="J23" s="149">
        <v>20401314</v>
      </c>
    </row>
    <row r="24" spans="2:10" ht="12.75" customHeight="1" x14ac:dyDescent="0.3">
      <c r="B24" s="154" t="s">
        <v>96</v>
      </c>
      <c r="C24" s="154"/>
      <c r="D24" s="154"/>
      <c r="E24" s="154"/>
      <c r="F24" s="154"/>
      <c r="G24" s="154"/>
      <c r="H24" s="148">
        <v>17</v>
      </c>
      <c r="I24" s="149">
        <v>31412089</v>
      </c>
      <c r="J24" s="149">
        <v>77104702</v>
      </c>
    </row>
    <row r="25" spans="2:10" ht="12.75" customHeight="1" x14ac:dyDescent="0.3">
      <c r="B25" s="154" t="s">
        <v>97</v>
      </c>
      <c r="C25" s="154"/>
      <c r="D25" s="154"/>
      <c r="E25" s="154"/>
      <c r="F25" s="154"/>
      <c r="G25" s="154"/>
      <c r="H25" s="148">
        <v>18</v>
      </c>
      <c r="I25" s="149">
        <v>694313</v>
      </c>
      <c r="J25" s="149">
        <v>784263</v>
      </c>
    </row>
    <row r="26" spans="2:10" ht="12.75" customHeight="1" x14ac:dyDescent="0.3">
      <c r="B26" s="154" t="s">
        <v>98</v>
      </c>
      <c r="C26" s="154"/>
      <c r="D26" s="154"/>
      <c r="E26" s="154"/>
      <c r="F26" s="154"/>
      <c r="G26" s="154"/>
      <c r="H26" s="148">
        <v>19</v>
      </c>
      <c r="I26" s="149">
        <v>59075925</v>
      </c>
      <c r="J26" s="149">
        <v>55704120</v>
      </c>
    </row>
    <row r="27" spans="2:10" ht="12.75" customHeight="1" x14ac:dyDescent="0.3">
      <c r="B27" s="153" t="s">
        <v>99</v>
      </c>
      <c r="C27" s="153"/>
      <c r="D27" s="153"/>
      <c r="E27" s="153"/>
      <c r="F27" s="153"/>
      <c r="G27" s="153"/>
      <c r="H27" s="151">
        <v>20</v>
      </c>
      <c r="I27" s="152">
        <f>SUM(I28:I37)</f>
        <v>35237918</v>
      </c>
      <c r="J27" s="152">
        <f>SUM(J28:J37)</f>
        <v>13250674</v>
      </c>
    </row>
    <row r="28" spans="2:10" ht="12.75" customHeight="1" x14ac:dyDescent="0.3">
      <c r="B28" s="154" t="s">
        <v>100</v>
      </c>
      <c r="C28" s="154"/>
      <c r="D28" s="154"/>
      <c r="E28" s="154"/>
      <c r="F28" s="154"/>
      <c r="G28" s="154"/>
      <c r="H28" s="148">
        <v>21</v>
      </c>
      <c r="I28" s="149">
        <v>0</v>
      </c>
      <c r="J28" s="149">
        <v>0</v>
      </c>
    </row>
    <row r="29" spans="2:10" ht="12.75" customHeight="1" x14ac:dyDescent="0.3">
      <c r="B29" s="154" t="s">
        <v>101</v>
      </c>
      <c r="C29" s="154"/>
      <c r="D29" s="154"/>
      <c r="E29" s="154"/>
      <c r="F29" s="154"/>
      <c r="G29" s="154"/>
      <c r="H29" s="148">
        <v>22</v>
      </c>
      <c r="I29" s="149">
        <v>0</v>
      </c>
      <c r="J29" s="149">
        <v>0</v>
      </c>
    </row>
    <row r="30" spans="2:10" ht="12.75" customHeight="1" x14ac:dyDescent="0.3">
      <c r="B30" s="154" t="s">
        <v>102</v>
      </c>
      <c r="C30" s="154"/>
      <c r="D30" s="154"/>
      <c r="E30" s="154"/>
      <c r="F30" s="154"/>
      <c r="G30" s="154"/>
      <c r="H30" s="148">
        <v>23</v>
      </c>
      <c r="I30" s="149">
        <v>0</v>
      </c>
      <c r="J30" s="149">
        <v>0</v>
      </c>
    </row>
    <row r="31" spans="2:10" x14ac:dyDescent="0.3">
      <c r="B31" s="154" t="s">
        <v>422</v>
      </c>
      <c r="C31" s="154"/>
      <c r="D31" s="154"/>
      <c r="E31" s="154"/>
      <c r="F31" s="154"/>
      <c r="G31" s="154"/>
      <c r="H31" s="148">
        <v>24</v>
      </c>
      <c r="I31" s="149">
        <v>0</v>
      </c>
      <c r="J31" s="149">
        <v>0</v>
      </c>
    </row>
    <row r="32" spans="2:10" x14ac:dyDescent="0.3">
      <c r="B32" s="154" t="s">
        <v>423</v>
      </c>
      <c r="C32" s="154"/>
      <c r="D32" s="154"/>
      <c r="E32" s="154"/>
      <c r="F32" s="154"/>
      <c r="G32" s="154"/>
      <c r="H32" s="148">
        <v>25</v>
      </c>
      <c r="I32" s="149">
        <v>0</v>
      </c>
      <c r="J32" s="149">
        <v>0</v>
      </c>
    </row>
    <row r="33" spans="2:10" x14ac:dyDescent="0.3">
      <c r="B33" s="154" t="s">
        <v>424</v>
      </c>
      <c r="C33" s="154"/>
      <c r="D33" s="154"/>
      <c r="E33" s="154"/>
      <c r="F33" s="154"/>
      <c r="G33" s="154"/>
      <c r="H33" s="148">
        <v>26</v>
      </c>
      <c r="I33" s="149">
        <v>0</v>
      </c>
      <c r="J33" s="149">
        <v>22000</v>
      </c>
    </row>
    <row r="34" spans="2:10" ht="12.75" customHeight="1" x14ac:dyDescent="0.3">
      <c r="B34" s="154" t="s">
        <v>103</v>
      </c>
      <c r="C34" s="154"/>
      <c r="D34" s="154"/>
      <c r="E34" s="154"/>
      <c r="F34" s="154"/>
      <c r="G34" s="154"/>
      <c r="H34" s="148">
        <v>27</v>
      </c>
      <c r="I34" s="149">
        <v>1144594</v>
      </c>
      <c r="J34" s="149">
        <v>1144594</v>
      </c>
    </row>
    <row r="35" spans="2:10" ht="12.75" customHeight="1" x14ac:dyDescent="0.3">
      <c r="B35" s="154" t="s">
        <v>104</v>
      </c>
      <c r="C35" s="154"/>
      <c r="D35" s="154"/>
      <c r="E35" s="154"/>
      <c r="F35" s="154"/>
      <c r="G35" s="154"/>
      <c r="H35" s="148">
        <v>28</v>
      </c>
      <c r="I35" s="149">
        <v>19975748</v>
      </c>
      <c r="J35" s="149">
        <v>1706967</v>
      </c>
    </row>
    <row r="36" spans="2:10" ht="12.75" customHeight="1" x14ac:dyDescent="0.3">
      <c r="B36" s="154" t="s">
        <v>105</v>
      </c>
      <c r="C36" s="154"/>
      <c r="D36" s="154"/>
      <c r="E36" s="154"/>
      <c r="F36" s="154"/>
      <c r="G36" s="154"/>
      <c r="H36" s="148">
        <v>29</v>
      </c>
      <c r="I36" s="149">
        <v>0</v>
      </c>
      <c r="J36" s="149">
        <v>0</v>
      </c>
    </row>
    <row r="37" spans="2:10" ht="12.75" customHeight="1" x14ac:dyDescent="0.3">
      <c r="B37" s="154" t="s">
        <v>106</v>
      </c>
      <c r="C37" s="154"/>
      <c r="D37" s="154"/>
      <c r="E37" s="154"/>
      <c r="F37" s="154"/>
      <c r="G37" s="154"/>
      <c r="H37" s="148">
        <v>30</v>
      </c>
      <c r="I37" s="149">
        <v>14117576</v>
      </c>
      <c r="J37" s="149">
        <v>10377113</v>
      </c>
    </row>
    <row r="38" spans="2:10" ht="12.75" customHeight="1" x14ac:dyDescent="0.3">
      <c r="B38" s="153" t="s">
        <v>107</v>
      </c>
      <c r="C38" s="153"/>
      <c r="D38" s="153"/>
      <c r="E38" s="153"/>
      <c r="F38" s="153"/>
      <c r="G38" s="153"/>
      <c r="H38" s="151">
        <v>31</v>
      </c>
      <c r="I38" s="152">
        <f>I39+I40+I41+I42</f>
        <v>0</v>
      </c>
      <c r="J38" s="152">
        <f>J39+J40+J41+J42</f>
        <v>0</v>
      </c>
    </row>
    <row r="39" spans="2:10" ht="12.75" customHeight="1" x14ac:dyDescent="0.3">
      <c r="B39" s="154" t="s">
        <v>108</v>
      </c>
      <c r="C39" s="154"/>
      <c r="D39" s="154"/>
      <c r="E39" s="154"/>
      <c r="F39" s="154"/>
      <c r="G39" s="154"/>
      <c r="H39" s="148">
        <v>32</v>
      </c>
      <c r="I39" s="149">
        <v>0</v>
      </c>
      <c r="J39" s="149">
        <v>0</v>
      </c>
    </row>
    <row r="40" spans="2:10" ht="12.75" customHeight="1" x14ac:dyDescent="0.3">
      <c r="B40" s="154" t="s">
        <v>109</v>
      </c>
      <c r="C40" s="154"/>
      <c r="D40" s="154"/>
      <c r="E40" s="154"/>
      <c r="F40" s="154"/>
      <c r="G40" s="154"/>
      <c r="H40" s="148">
        <v>33</v>
      </c>
      <c r="I40" s="149">
        <v>0</v>
      </c>
      <c r="J40" s="149">
        <v>0</v>
      </c>
    </row>
    <row r="41" spans="2:10" ht="12.75" customHeight="1" x14ac:dyDescent="0.3">
      <c r="B41" s="154" t="s">
        <v>110</v>
      </c>
      <c r="C41" s="154"/>
      <c r="D41" s="154"/>
      <c r="E41" s="154"/>
      <c r="F41" s="154"/>
      <c r="G41" s="154"/>
      <c r="H41" s="148">
        <v>34</v>
      </c>
      <c r="I41" s="149">
        <v>0</v>
      </c>
      <c r="J41" s="149">
        <v>0</v>
      </c>
    </row>
    <row r="42" spans="2:10" ht="12.75" customHeight="1" x14ac:dyDescent="0.3">
      <c r="B42" s="154" t="s">
        <v>111</v>
      </c>
      <c r="C42" s="154"/>
      <c r="D42" s="154"/>
      <c r="E42" s="154"/>
      <c r="F42" s="154"/>
      <c r="G42" s="154"/>
      <c r="H42" s="148">
        <v>35</v>
      </c>
      <c r="I42" s="149">
        <v>0</v>
      </c>
      <c r="J42" s="149">
        <v>0</v>
      </c>
    </row>
    <row r="43" spans="2:10" ht="12.75" customHeight="1" x14ac:dyDescent="0.3">
      <c r="B43" s="154" t="s">
        <v>112</v>
      </c>
      <c r="C43" s="154"/>
      <c r="D43" s="154"/>
      <c r="E43" s="154"/>
      <c r="F43" s="154"/>
      <c r="G43" s="154"/>
      <c r="H43" s="148">
        <v>36</v>
      </c>
      <c r="I43" s="149">
        <v>4313218</v>
      </c>
      <c r="J43" s="149">
        <v>2989189</v>
      </c>
    </row>
    <row r="44" spans="2:10" ht="12.75" customHeight="1" x14ac:dyDescent="0.3">
      <c r="B44" s="150" t="s">
        <v>113</v>
      </c>
      <c r="C44" s="150"/>
      <c r="D44" s="150"/>
      <c r="E44" s="150"/>
      <c r="F44" s="150"/>
      <c r="G44" s="150"/>
      <c r="H44" s="151">
        <v>37</v>
      </c>
      <c r="I44" s="152">
        <f>I45+I53+I60+I70</f>
        <v>544623282</v>
      </c>
      <c r="J44" s="152">
        <f>J45+J53+J60+J70</f>
        <v>436459901</v>
      </c>
    </row>
    <row r="45" spans="2:10" ht="12.75" customHeight="1" x14ac:dyDescent="0.3">
      <c r="B45" s="153" t="s">
        <v>114</v>
      </c>
      <c r="C45" s="153"/>
      <c r="D45" s="153"/>
      <c r="E45" s="153"/>
      <c r="F45" s="153"/>
      <c r="G45" s="153"/>
      <c r="H45" s="151">
        <v>38</v>
      </c>
      <c r="I45" s="152">
        <f>SUM(I46:I52)</f>
        <v>182218443</v>
      </c>
      <c r="J45" s="152">
        <f>SUM(J46:J52)</f>
        <v>144566969</v>
      </c>
    </row>
    <row r="46" spans="2:10" ht="12.75" customHeight="1" x14ac:dyDescent="0.3">
      <c r="B46" s="154" t="s">
        <v>115</v>
      </c>
      <c r="C46" s="154"/>
      <c r="D46" s="154"/>
      <c r="E46" s="154"/>
      <c r="F46" s="154"/>
      <c r="G46" s="154"/>
      <c r="H46" s="148">
        <v>39</v>
      </c>
      <c r="I46" s="149">
        <v>107544116</v>
      </c>
      <c r="J46" s="149">
        <v>74214827</v>
      </c>
    </row>
    <row r="47" spans="2:10" ht="12.75" customHeight="1" x14ac:dyDescent="0.3">
      <c r="B47" s="154" t="s">
        <v>116</v>
      </c>
      <c r="C47" s="154"/>
      <c r="D47" s="154"/>
      <c r="E47" s="154"/>
      <c r="F47" s="154"/>
      <c r="G47" s="154"/>
      <c r="H47" s="148">
        <v>40</v>
      </c>
      <c r="I47" s="149">
        <v>766233</v>
      </c>
      <c r="J47" s="149">
        <v>600485</v>
      </c>
    </row>
    <row r="48" spans="2:10" ht="12.75" customHeight="1" x14ac:dyDescent="0.3">
      <c r="B48" s="154" t="s">
        <v>117</v>
      </c>
      <c r="C48" s="154"/>
      <c r="D48" s="154"/>
      <c r="E48" s="154"/>
      <c r="F48" s="154"/>
      <c r="G48" s="154"/>
      <c r="H48" s="148">
        <v>41</v>
      </c>
      <c r="I48" s="149">
        <v>64890221</v>
      </c>
      <c r="J48" s="149">
        <v>61190853</v>
      </c>
    </row>
    <row r="49" spans="2:10" ht="12.75" customHeight="1" x14ac:dyDescent="0.3">
      <c r="B49" s="154" t="s">
        <v>118</v>
      </c>
      <c r="C49" s="154"/>
      <c r="D49" s="154"/>
      <c r="E49" s="154"/>
      <c r="F49" s="154"/>
      <c r="G49" s="154"/>
      <c r="H49" s="148">
        <v>42</v>
      </c>
      <c r="I49" s="149">
        <v>2881759</v>
      </c>
      <c r="J49" s="149">
        <v>8022497</v>
      </c>
    </row>
    <row r="50" spans="2:10" ht="12.75" customHeight="1" x14ac:dyDescent="0.3">
      <c r="B50" s="154" t="s">
        <v>119</v>
      </c>
      <c r="C50" s="154"/>
      <c r="D50" s="154"/>
      <c r="E50" s="154"/>
      <c r="F50" s="154"/>
      <c r="G50" s="154"/>
      <c r="H50" s="148">
        <v>43</v>
      </c>
      <c r="I50" s="149">
        <v>6124950</v>
      </c>
      <c r="J50" s="149">
        <v>538307</v>
      </c>
    </row>
    <row r="51" spans="2:10" ht="12.75" customHeight="1" x14ac:dyDescent="0.3">
      <c r="B51" s="154" t="s">
        <v>120</v>
      </c>
      <c r="C51" s="154"/>
      <c r="D51" s="154"/>
      <c r="E51" s="154"/>
      <c r="F51" s="154"/>
      <c r="G51" s="154"/>
      <c r="H51" s="148">
        <v>44</v>
      </c>
      <c r="I51" s="149">
        <v>11164</v>
      </c>
      <c r="J51" s="149">
        <v>0</v>
      </c>
    </row>
    <row r="52" spans="2:10" ht="12.75" customHeight="1" x14ac:dyDescent="0.3">
      <c r="B52" s="154" t="s">
        <v>121</v>
      </c>
      <c r="C52" s="154"/>
      <c r="D52" s="154"/>
      <c r="E52" s="154"/>
      <c r="F52" s="154"/>
      <c r="G52" s="154"/>
      <c r="H52" s="148">
        <v>45</v>
      </c>
      <c r="I52" s="149">
        <v>0</v>
      </c>
      <c r="J52" s="149">
        <v>0</v>
      </c>
    </row>
    <row r="53" spans="2:10" ht="12.75" customHeight="1" x14ac:dyDescent="0.3">
      <c r="B53" s="153" t="s">
        <v>122</v>
      </c>
      <c r="C53" s="153"/>
      <c r="D53" s="153"/>
      <c r="E53" s="153"/>
      <c r="F53" s="153"/>
      <c r="G53" s="153"/>
      <c r="H53" s="151">
        <v>46</v>
      </c>
      <c r="I53" s="152">
        <f>SUM(I54:I59)</f>
        <v>278399016</v>
      </c>
      <c r="J53" s="152">
        <f>SUM(J54:J59)</f>
        <v>250573391</v>
      </c>
    </row>
    <row r="54" spans="2:10" ht="12.75" customHeight="1" x14ac:dyDescent="0.3">
      <c r="B54" s="154" t="s">
        <v>123</v>
      </c>
      <c r="C54" s="154"/>
      <c r="D54" s="154"/>
      <c r="E54" s="154"/>
      <c r="F54" s="154"/>
      <c r="G54" s="154"/>
      <c r="H54" s="148">
        <v>47</v>
      </c>
      <c r="I54" s="149">
        <v>0</v>
      </c>
      <c r="J54" s="149">
        <v>0</v>
      </c>
    </row>
    <row r="55" spans="2:10" ht="12.75" customHeight="1" x14ac:dyDescent="0.3">
      <c r="B55" s="154" t="s">
        <v>124</v>
      </c>
      <c r="C55" s="154"/>
      <c r="D55" s="154"/>
      <c r="E55" s="154"/>
      <c r="F55" s="154"/>
      <c r="G55" s="154"/>
      <c r="H55" s="148">
        <v>48</v>
      </c>
      <c r="I55" s="149">
        <v>0</v>
      </c>
      <c r="J55" s="149">
        <v>0</v>
      </c>
    </row>
    <row r="56" spans="2:10" ht="12.75" customHeight="1" x14ac:dyDescent="0.3">
      <c r="B56" s="154" t="s">
        <v>125</v>
      </c>
      <c r="C56" s="154"/>
      <c r="D56" s="154"/>
      <c r="E56" s="154"/>
      <c r="F56" s="154"/>
      <c r="G56" s="154"/>
      <c r="H56" s="148">
        <v>49</v>
      </c>
      <c r="I56" s="149">
        <v>255436759</v>
      </c>
      <c r="J56" s="149">
        <v>231109618</v>
      </c>
    </row>
    <row r="57" spans="2:10" ht="12.75" customHeight="1" x14ac:dyDescent="0.3">
      <c r="B57" s="154" t="s">
        <v>126</v>
      </c>
      <c r="C57" s="154"/>
      <c r="D57" s="154"/>
      <c r="E57" s="154"/>
      <c r="F57" s="154"/>
      <c r="G57" s="154"/>
      <c r="H57" s="148">
        <v>50</v>
      </c>
      <c r="I57" s="149">
        <v>387890</v>
      </c>
      <c r="J57" s="149">
        <v>241561</v>
      </c>
    </row>
    <row r="58" spans="2:10" ht="12.75" customHeight="1" x14ac:dyDescent="0.3">
      <c r="B58" s="154" t="s">
        <v>127</v>
      </c>
      <c r="C58" s="154"/>
      <c r="D58" s="154"/>
      <c r="E58" s="154"/>
      <c r="F58" s="154"/>
      <c r="G58" s="154"/>
      <c r="H58" s="148">
        <v>51</v>
      </c>
      <c r="I58" s="149">
        <v>16013572</v>
      </c>
      <c r="J58" s="149">
        <v>15073446</v>
      </c>
    </row>
    <row r="59" spans="2:10" ht="12.75" customHeight="1" x14ac:dyDescent="0.3">
      <c r="B59" s="154" t="s">
        <v>128</v>
      </c>
      <c r="C59" s="154"/>
      <c r="D59" s="154"/>
      <c r="E59" s="154"/>
      <c r="F59" s="154"/>
      <c r="G59" s="154"/>
      <c r="H59" s="148">
        <v>52</v>
      </c>
      <c r="I59" s="149">
        <v>6560795</v>
      </c>
      <c r="J59" s="149">
        <v>4148766</v>
      </c>
    </row>
    <row r="60" spans="2:10" ht="12.75" customHeight="1" x14ac:dyDescent="0.3">
      <c r="B60" s="153" t="s">
        <v>129</v>
      </c>
      <c r="C60" s="153"/>
      <c r="D60" s="153"/>
      <c r="E60" s="153"/>
      <c r="F60" s="153"/>
      <c r="G60" s="153"/>
      <c r="H60" s="151">
        <v>53</v>
      </c>
      <c r="I60" s="152">
        <f>SUM(I61:I69)</f>
        <v>1110697</v>
      </c>
      <c r="J60" s="152">
        <f>SUM(J61:J69)</f>
        <v>92350</v>
      </c>
    </row>
    <row r="61" spans="2:10" ht="12.75" customHeight="1" x14ac:dyDescent="0.3">
      <c r="B61" s="154" t="s">
        <v>100</v>
      </c>
      <c r="C61" s="154"/>
      <c r="D61" s="154"/>
      <c r="E61" s="154"/>
      <c r="F61" s="154"/>
      <c r="G61" s="154"/>
      <c r="H61" s="148">
        <v>54</v>
      </c>
      <c r="I61" s="149">
        <v>0</v>
      </c>
      <c r="J61" s="149">
        <v>0</v>
      </c>
    </row>
    <row r="62" spans="2:10" x14ac:dyDescent="0.3">
      <c r="B62" s="154" t="s">
        <v>101</v>
      </c>
      <c r="C62" s="154"/>
      <c r="D62" s="154"/>
      <c r="E62" s="154"/>
      <c r="F62" s="154"/>
      <c r="G62" s="154"/>
      <c r="H62" s="148">
        <v>55</v>
      </c>
      <c r="I62" s="149">
        <v>0</v>
      </c>
      <c r="J62" s="149">
        <v>0</v>
      </c>
    </row>
    <row r="63" spans="2:10" ht="12.75" customHeight="1" x14ac:dyDescent="0.3">
      <c r="B63" s="154" t="s">
        <v>102</v>
      </c>
      <c r="C63" s="154"/>
      <c r="D63" s="154"/>
      <c r="E63" s="154"/>
      <c r="F63" s="154"/>
      <c r="G63" s="154"/>
      <c r="H63" s="148">
        <v>56</v>
      </c>
      <c r="I63" s="149">
        <v>0</v>
      </c>
      <c r="J63" s="149">
        <v>0</v>
      </c>
    </row>
    <row r="64" spans="2:10" x14ac:dyDescent="0.3">
      <c r="B64" s="154" t="s">
        <v>425</v>
      </c>
      <c r="C64" s="154"/>
      <c r="D64" s="154"/>
      <c r="E64" s="154"/>
      <c r="F64" s="154"/>
      <c r="G64" s="154"/>
      <c r="H64" s="148">
        <v>57</v>
      </c>
      <c r="I64" s="149">
        <v>0</v>
      </c>
      <c r="J64" s="149">
        <v>0</v>
      </c>
    </row>
    <row r="65" spans="2:10" x14ac:dyDescent="0.3">
      <c r="B65" s="154" t="s">
        <v>423</v>
      </c>
      <c r="C65" s="154"/>
      <c r="D65" s="154"/>
      <c r="E65" s="154"/>
      <c r="F65" s="154"/>
      <c r="G65" s="154"/>
      <c r="H65" s="148">
        <v>58</v>
      </c>
      <c r="I65" s="149">
        <v>0</v>
      </c>
      <c r="J65" s="149">
        <v>0</v>
      </c>
    </row>
    <row r="66" spans="2:10" x14ac:dyDescent="0.3">
      <c r="B66" s="154" t="s">
        <v>424</v>
      </c>
      <c r="C66" s="154"/>
      <c r="D66" s="154"/>
      <c r="E66" s="154"/>
      <c r="F66" s="154"/>
      <c r="G66" s="154"/>
      <c r="H66" s="148">
        <v>59</v>
      </c>
      <c r="I66" s="149">
        <v>0</v>
      </c>
      <c r="J66" s="149">
        <v>0</v>
      </c>
    </row>
    <row r="67" spans="2:10" ht="12.75" customHeight="1" x14ac:dyDescent="0.3">
      <c r="B67" s="154" t="s">
        <v>103</v>
      </c>
      <c r="C67" s="154"/>
      <c r="D67" s="154"/>
      <c r="E67" s="154"/>
      <c r="F67" s="154"/>
      <c r="G67" s="154"/>
      <c r="H67" s="148">
        <v>60</v>
      </c>
      <c r="I67" s="149">
        <v>10122</v>
      </c>
      <c r="J67" s="149">
        <v>0</v>
      </c>
    </row>
    <row r="68" spans="2:10" ht="12.75" customHeight="1" x14ac:dyDescent="0.3">
      <c r="B68" s="154" t="s">
        <v>104</v>
      </c>
      <c r="C68" s="154"/>
      <c r="D68" s="154"/>
      <c r="E68" s="154"/>
      <c r="F68" s="154"/>
      <c r="G68" s="154"/>
      <c r="H68" s="148">
        <v>61</v>
      </c>
      <c r="I68" s="149">
        <v>1015709</v>
      </c>
      <c r="J68" s="149">
        <v>0</v>
      </c>
    </row>
    <row r="69" spans="2:10" ht="12.75" customHeight="1" x14ac:dyDescent="0.3">
      <c r="B69" s="154" t="s">
        <v>130</v>
      </c>
      <c r="C69" s="154"/>
      <c r="D69" s="154"/>
      <c r="E69" s="154"/>
      <c r="F69" s="154"/>
      <c r="G69" s="154"/>
      <c r="H69" s="148">
        <v>62</v>
      </c>
      <c r="I69" s="149">
        <v>84866</v>
      </c>
      <c r="J69" s="149">
        <v>92350</v>
      </c>
    </row>
    <row r="70" spans="2:10" ht="12.75" customHeight="1" x14ac:dyDescent="0.3">
      <c r="B70" s="154" t="s">
        <v>131</v>
      </c>
      <c r="C70" s="154"/>
      <c r="D70" s="154"/>
      <c r="E70" s="154"/>
      <c r="F70" s="154"/>
      <c r="G70" s="154"/>
      <c r="H70" s="148">
        <v>63</v>
      </c>
      <c r="I70" s="149">
        <v>82895126</v>
      </c>
      <c r="J70" s="149">
        <v>41227191</v>
      </c>
    </row>
    <row r="71" spans="2:10" ht="12.75" customHeight="1" x14ac:dyDescent="0.3">
      <c r="B71" s="147" t="s">
        <v>132</v>
      </c>
      <c r="C71" s="147"/>
      <c r="D71" s="147"/>
      <c r="E71" s="147"/>
      <c r="F71" s="147"/>
      <c r="G71" s="147"/>
      <c r="H71" s="148">
        <v>64</v>
      </c>
      <c r="I71" s="149">
        <v>573588</v>
      </c>
      <c r="J71" s="149">
        <v>5257893</v>
      </c>
    </row>
    <row r="72" spans="2:10" ht="12.75" customHeight="1" x14ac:dyDescent="0.3">
      <c r="B72" s="150" t="s">
        <v>133</v>
      </c>
      <c r="C72" s="150"/>
      <c r="D72" s="150"/>
      <c r="E72" s="150"/>
      <c r="F72" s="150"/>
      <c r="G72" s="150"/>
      <c r="H72" s="151">
        <v>65</v>
      </c>
      <c r="I72" s="152">
        <f>I8+I9+I44+I71</f>
        <v>1140656711</v>
      </c>
      <c r="J72" s="152">
        <f>J8+J9+J44+J71</f>
        <v>1060706912</v>
      </c>
    </row>
    <row r="73" spans="2:10" ht="12.75" customHeight="1" x14ac:dyDescent="0.3">
      <c r="B73" s="147" t="s">
        <v>134</v>
      </c>
      <c r="C73" s="147"/>
      <c r="D73" s="147"/>
      <c r="E73" s="147"/>
      <c r="F73" s="147"/>
      <c r="G73" s="147"/>
      <c r="H73" s="148">
        <v>66</v>
      </c>
      <c r="I73" s="149">
        <v>19151406</v>
      </c>
      <c r="J73" s="149">
        <v>80229</v>
      </c>
    </row>
    <row r="74" spans="2:10" x14ac:dyDescent="0.3">
      <c r="B74" s="155" t="s">
        <v>135</v>
      </c>
      <c r="C74" s="156"/>
      <c r="D74" s="156"/>
      <c r="E74" s="156"/>
      <c r="F74" s="156"/>
      <c r="G74" s="156"/>
      <c r="H74" s="156"/>
      <c r="I74" s="156"/>
      <c r="J74" s="156"/>
    </row>
    <row r="75" spans="2:10" ht="12.75" customHeight="1" x14ac:dyDescent="0.3">
      <c r="B75" s="150" t="s">
        <v>136</v>
      </c>
      <c r="C75" s="150"/>
      <c r="D75" s="150"/>
      <c r="E75" s="150"/>
      <c r="F75" s="150"/>
      <c r="G75" s="150"/>
      <c r="H75" s="151">
        <v>67</v>
      </c>
      <c r="I75" s="152">
        <f>I76+I77+I78+I84+I85+I89+I92+I95</f>
        <v>720547928</v>
      </c>
      <c r="J75" s="152">
        <f>J76+J77+J78+J84+J85+J89+J92+J95</f>
        <v>729242684</v>
      </c>
    </row>
    <row r="76" spans="2:10" ht="12.75" customHeight="1" x14ac:dyDescent="0.3">
      <c r="B76" s="154" t="s">
        <v>137</v>
      </c>
      <c r="C76" s="154"/>
      <c r="D76" s="154"/>
      <c r="E76" s="154"/>
      <c r="F76" s="154"/>
      <c r="G76" s="154"/>
      <c r="H76" s="148">
        <v>68</v>
      </c>
      <c r="I76" s="149">
        <v>599448400</v>
      </c>
      <c r="J76" s="149">
        <v>599448400</v>
      </c>
    </row>
    <row r="77" spans="2:10" ht="12.75" customHeight="1" x14ac:dyDescent="0.3">
      <c r="B77" s="154" t="s">
        <v>138</v>
      </c>
      <c r="C77" s="154"/>
      <c r="D77" s="154"/>
      <c r="E77" s="154"/>
      <c r="F77" s="154"/>
      <c r="G77" s="154"/>
      <c r="H77" s="148">
        <v>69</v>
      </c>
      <c r="I77" s="149">
        <v>-16381635</v>
      </c>
      <c r="J77" s="149">
        <v>-15434988</v>
      </c>
    </row>
    <row r="78" spans="2:10" ht="12.75" customHeight="1" x14ac:dyDescent="0.3">
      <c r="B78" s="153" t="s">
        <v>139</v>
      </c>
      <c r="C78" s="153"/>
      <c r="D78" s="153"/>
      <c r="E78" s="153"/>
      <c r="F78" s="153"/>
      <c r="G78" s="153"/>
      <c r="H78" s="151">
        <v>70</v>
      </c>
      <c r="I78" s="152">
        <f>SUM(I79:I83)</f>
        <v>32113890</v>
      </c>
      <c r="J78" s="152">
        <f>SUM(J79:J83)</f>
        <v>32041305</v>
      </c>
    </row>
    <row r="79" spans="2:10" ht="12.75" customHeight="1" x14ac:dyDescent="0.3">
      <c r="B79" s="154" t="s">
        <v>140</v>
      </c>
      <c r="C79" s="154"/>
      <c r="D79" s="154"/>
      <c r="E79" s="154"/>
      <c r="F79" s="154"/>
      <c r="G79" s="154"/>
      <c r="H79" s="148">
        <v>71</v>
      </c>
      <c r="I79" s="149">
        <v>32113890</v>
      </c>
      <c r="J79" s="149">
        <v>32041305</v>
      </c>
    </row>
    <row r="80" spans="2:10" ht="12.75" customHeight="1" x14ac:dyDescent="0.3">
      <c r="B80" s="154" t="s">
        <v>141</v>
      </c>
      <c r="C80" s="154"/>
      <c r="D80" s="154"/>
      <c r="E80" s="154"/>
      <c r="F80" s="154"/>
      <c r="G80" s="154"/>
      <c r="H80" s="148">
        <v>72</v>
      </c>
      <c r="I80" s="149">
        <v>37853354</v>
      </c>
      <c r="J80" s="149">
        <v>40246604</v>
      </c>
    </row>
    <row r="81" spans="2:10" ht="12.75" customHeight="1" x14ac:dyDescent="0.3">
      <c r="B81" s="154" t="s">
        <v>142</v>
      </c>
      <c r="C81" s="154"/>
      <c r="D81" s="154"/>
      <c r="E81" s="154"/>
      <c r="F81" s="154"/>
      <c r="G81" s="154"/>
      <c r="H81" s="148">
        <v>73</v>
      </c>
      <c r="I81" s="149">
        <v>-37853354</v>
      </c>
      <c r="J81" s="149">
        <v>-40246604</v>
      </c>
    </row>
    <row r="82" spans="2:10" ht="12.75" customHeight="1" x14ac:dyDescent="0.3">
      <c r="B82" s="154" t="s">
        <v>143</v>
      </c>
      <c r="C82" s="154"/>
      <c r="D82" s="154"/>
      <c r="E82" s="154"/>
      <c r="F82" s="154"/>
      <c r="G82" s="154"/>
      <c r="H82" s="148">
        <v>74</v>
      </c>
      <c r="I82" s="149">
        <v>0</v>
      </c>
      <c r="J82" s="149">
        <v>0</v>
      </c>
    </row>
    <row r="83" spans="2:10" ht="12.75" customHeight="1" x14ac:dyDescent="0.3">
      <c r="B83" s="154" t="s">
        <v>144</v>
      </c>
      <c r="C83" s="154"/>
      <c r="D83" s="154"/>
      <c r="E83" s="154"/>
      <c r="F83" s="154"/>
      <c r="G83" s="154"/>
      <c r="H83" s="148">
        <v>75</v>
      </c>
      <c r="I83" s="149">
        <v>0</v>
      </c>
      <c r="J83" s="149">
        <v>0</v>
      </c>
    </row>
    <row r="84" spans="2:10" ht="12.75" customHeight="1" x14ac:dyDescent="0.3">
      <c r="B84" s="157" t="s">
        <v>145</v>
      </c>
      <c r="C84" s="157"/>
      <c r="D84" s="157"/>
      <c r="E84" s="157"/>
      <c r="F84" s="157"/>
      <c r="G84" s="157"/>
      <c r="H84" s="158">
        <v>76</v>
      </c>
      <c r="I84" s="159">
        <v>10559782</v>
      </c>
      <c r="J84" s="159">
        <v>15064741</v>
      </c>
    </row>
    <row r="85" spans="2:10" ht="12.75" customHeight="1" x14ac:dyDescent="0.3">
      <c r="B85" s="153" t="s">
        <v>146</v>
      </c>
      <c r="C85" s="153"/>
      <c r="D85" s="153"/>
      <c r="E85" s="153"/>
      <c r="F85" s="153"/>
      <c r="G85" s="153"/>
      <c r="H85" s="151">
        <v>77</v>
      </c>
      <c r="I85" s="152">
        <f>I86+I87+I88</f>
        <v>-56248</v>
      </c>
      <c r="J85" s="152">
        <f>J86+J87+J88</f>
        <v>-56248</v>
      </c>
    </row>
    <row r="86" spans="2:10" ht="12.75" customHeight="1" x14ac:dyDescent="0.3">
      <c r="B86" s="154" t="s">
        <v>147</v>
      </c>
      <c r="C86" s="154"/>
      <c r="D86" s="154"/>
      <c r="E86" s="154"/>
      <c r="F86" s="154"/>
      <c r="G86" s="154"/>
      <c r="H86" s="148">
        <v>78</v>
      </c>
      <c r="I86" s="149">
        <v>-56248</v>
      </c>
      <c r="J86" s="149">
        <v>-56248</v>
      </c>
    </row>
    <row r="87" spans="2:10" ht="12.75" customHeight="1" x14ac:dyDescent="0.3">
      <c r="B87" s="154" t="s">
        <v>148</v>
      </c>
      <c r="C87" s="154"/>
      <c r="D87" s="154"/>
      <c r="E87" s="154"/>
      <c r="F87" s="154"/>
      <c r="G87" s="154"/>
      <c r="H87" s="148">
        <v>79</v>
      </c>
      <c r="I87" s="149">
        <v>0</v>
      </c>
      <c r="J87" s="149">
        <v>0</v>
      </c>
    </row>
    <row r="88" spans="2:10" ht="12.75" customHeight="1" x14ac:dyDescent="0.3">
      <c r="B88" s="154" t="s">
        <v>149</v>
      </c>
      <c r="C88" s="154"/>
      <c r="D88" s="154"/>
      <c r="E88" s="154"/>
      <c r="F88" s="154"/>
      <c r="G88" s="154"/>
      <c r="H88" s="148">
        <v>80</v>
      </c>
      <c r="I88" s="149">
        <v>0</v>
      </c>
      <c r="J88" s="149">
        <v>0</v>
      </c>
    </row>
    <row r="89" spans="2:10" ht="12.75" customHeight="1" x14ac:dyDescent="0.3">
      <c r="B89" s="153" t="s">
        <v>150</v>
      </c>
      <c r="C89" s="153"/>
      <c r="D89" s="153"/>
      <c r="E89" s="153"/>
      <c r="F89" s="153"/>
      <c r="G89" s="153"/>
      <c r="H89" s="151">
        <v>81</v>
      </c>
      <c r="I89" s="152">
        <f>I90-I91</f>
        <v>56166605</v>
      </c>
      <c r="J89" s="152">
        <f>J90-J91</f>
        <v>71752081</v>
      </c>
    </row>
    <row r="90" spans="2:10" ht="12.75" customHeight="1" x14ac:dyDescent="0.3">
      <c r="B90" s="154" t="s">
        <v>151</v>
      </c>
      <c r="C90" s="154"/>
      <c r="D90" s="154"/>
      <c r="E90" s="154"/>
      <c r="F90" s="154"/>
      <c r="G90" s="154"/>
      <c r="H90" s="148">
        <v>82</v>
      </c>
      <c r="I90" s="149">
        <v>56166605</v>
      </c>
      <c r="J90" s="149">
        <v>71752081</v>
      </c>
    </row>
    <row r="91" spans="2:10" ht="12.75" customHeight="1" x14ac:dyDescent="0.3">
      <c r="B91" s="154" t="s">
        <v>152</v>
      </c>
      <c r="C91" s="154"/>
      <c r="D91" s="154"/>
      <c r="E91" s="154"/>
      <c r="F91" s="154"/>
      <c r="G91" s="154"/>
      <c r="H91" s="148">
        <v>83</v>
      </c>
      <c r="I91" s="149">
        <v>0</v>
      </c>
      <c r="J91" s="149">
        <v>0</v>
      </c>
    </row>
    <row r="92" spans="2:10" ht="12.75" customHeight="1" x14ac:dyDescent="0.3">
      <c r="B92" s="153" t="s">
        <v>153</v>
      </c>
      <c r="C92" s="153"/>
      <c r="D92" s="153"/>
      <c r="E92" s="153"/>
      <c r="F92" s="153"/>
      <c r="G92" s="153"/>
      <c r="H92" s="151">
        <v>84</v>
      </c>
      <c r="I92" s="152">
        <f>I93-I94</f>
        <v>17914519</v>
      </c>
      <c r="J92" s="152">
        <f>J93-J94</f>
        <v>25125976</v>
      </c>
    </row>
    <row r="93" spans="2:10" ht="12.75" customHeight="1" x14ac:dyDescent="0.3">
      <c r="B93" s="154" t="s">
        <v>154</v>
      </c>
      <c r="C93" s="154"/>
      <c r="D93" s="154"/>
      <c r="E93" s="154"/>
      <c r="F93" s="154"/>
      <c r="G93" s="154"/>
      <c r="H93" s="148">
        <v>85</v>
      </c>
      <c r="I93" s="149">
        <v>17914519</v>
      </c>
      <c r="J93" s="149">
        <v>25125976</v>
      </c>
    </row>
    <row r="94" spans="2:10" ht="12.75" customHeight="1" x14ac:dyDescent="0.3">
      <c r="B94" s="154" t="s">
        <v>155</v>
      </c>
      <c r="C94" s="154"/>
      <c r="D94" s="154"/>
      <c r="E94" s="154"/>
      <c r="F94" s="154"/>
      <c r="G94" s="154"/>
      <c r="H94" s="148">
        <v>86</v>
      </c>
      <c r="I94" s="149">
        <v>0</v>
      </c>
      <c r="J94" s="149">
        <v>0</v>
      </c>
    </row>
    <row r="95" spans="2:10" ht="12.75" customHeight="1" x14ac:dyDescent="0.3">
      <c r="B95" s="154" t="s">
        <v>156</v>
      </c>
      <c r="C95" s="154"/>
      <c r="D95" s="154"/>
      <c r="E95" s="154"/>
      <c r="F95" s="154"/>
      <c r="G95" s="154"/>
      <c r="H95" s="148">
        <v>87</v>
      </c>
      <c r="I95" s="149">
        <v>20782615</v>
      </c>
      <c r="J95" s="149">
        <v>1301417</v>
      </c>
    </row>
    <row r="96" spans="2:10" ht="12.75" customHeight="1" x14ac:dyDescent="0.3">
      <c r="B96" s="150" t="s">
        <v>157</v>
      </c>
      <c r="C96" s="150"/>
      <c r="D96" s="150"/>
      <c r="E96" s="150"/>
      <c r="F96" s="150"/>
      <c r="G96" s="150"/>
      <c r="H96" s="151">
        <v>88</v>
      </c>
      <c r="I96" s="152">
        <f>SUM(I97:I102)</f>
        <v>11106834</v>
      </c>
      <c r="J96" s="152">
        <f>SUM(J97:J102)</f>
        <v>13217740</v>
      </c>
    </row>
    <row r="97" spans="2:10" ht="12.75" customHeight="1" x14ac:dyDescent="0.3">
      <c r="B97" s="154" t="s">
        <v>158</v>
      </c>
      <c r="C97" s="154"/>
      <c r="D97" s="154"/>
      <c r="E97" s="154"/>
      <c r="F97" s="154"/>
      <c r="G97" s="154"/>
      <c r="H97" s="148">
        <v>89</v>
      </c>
      <c r="I97" s="149">
        <v>11106834</v>
      </c>
      <c r="J97" s="149">
        <v>13217740</v>
      </c>
    </row>
    <row r="98" spans="2:10" ht="12.75" customHeight="1" x14ac:dyDescent="0.3">
      <c r="B98" s="154" t="s">
        <v>159</v>
      </c>
      <c r="C98" s="154"/>
      <c r="D98" s="154"/>
      <c r="E98" s="154"/>
      <c r="F98" s="154"/>
      <c r="G98" s="154"/>
      <c r="H98" s="148">
        <v>90</v>
      </c>
      <c r="I98" s="149">
        <v>0</v>
      </c>
      <c r="J98" s="149">
        <v>0</v>
      </c>
    </row>
    <row r="99" spans="2:10" ht="12.75" customHeight="1" x14ac:dyDescent="0.3">
      <c r="B99" s="154" t="s">
        <v>160</v>
      </c>
      <c r="C99" s="154"/>
      <c r="D99" s="154"/>
      <c r="E99" s="154"/>
      <c r="F99" s="154"/>
      <c r="G99" s="154"/>
      <c r="H99" s="148">
        <v>91</v>
      </c>
      <c r="I99" s="149">
        <v>0</v>
      </c>
      <c r="J99" s="149">
        <v>0</v>
      </c>
    </row>
    <row r="100" spans="2:10" ht="12.75" customHeight="1" x14ac:dyDescent="0.3">
      <c r="B100" s="154" t="s">
        <v>161</v>
      </c>
      <c r="C100" s="154"/>
      <c r="D100" s="154"/>
      <c r="E100" s="154"/>
      <c r="F100" s="154"/>
      <c r="G100" s="154"/>
      <c r="H100" s="148">
        <v>92</v>
      </c>
      <c r="I100" s="149">
        <v>0</v>
      </c>
      <c r="J100" s="149">
        <v>0</v>
      </c>
    </row>
    <row r="101" spans="2:10" ht="12.75" customHeight="1" x14ac:dyDescent="0.3">
      <c r="B101" s="154" t="s">
        <v>162</v>
      </c>
      <c r="C101" s="154"/>
      <c r="D101" s="154"/>
      <c r="E101" s="154"/>
      <c r="F101" s="154"/>
      <c r="G101" s="154"/>
      <c r="H101" s="148">
        <v>93</v>
      </c>
      <c r="I101" s="149">
        <v>0</v>
      </c>
      <c r="J101" s="149">
        <v>0</v>
      </c>
    </row>
    <row r="102" spans="2:10" ht="12.75" customHeight="1" x14ac:dyDescent="0.3">
      <c r="B102" s="154" t="s">
        <v>163</v>
      </c>
      <c r="C102" s="154"/>
      <c r="D102" s="154"/>
      <c r="E102" s="154"/>
      <c r="F102" s="154"/>
      <c r="G102" s="154"/>
      <c r="H102" s="148">
        <v>94</v>
      </c>
      <c r="I102" s="149">
        <v>0</v>
      </c>
      <c r="J102" s="149">
        <v>0</v>
      </c>
    </row>
    <row r="103" spans="2:10" ht="12.75" customHeight="1" x14ac:dyDescent="0.3">
      <c r="B103" s="150" t="s">
        <v>164</v>
      </c>
      <c r="C103" s="150"/>
      <c r="D103" s="150"/>
      <c r="E103" s="150"/>
      <c r="F103" s="150"/>
      <c r="G103" s="150"/>
      <c r="H103" s="151">
        <v>95</v>
      </c>
      <c r="I103" s="152">
        <f>SUM(I104:I114)</f>
        <v>161795503</v>
      </c>
      <c r="J103" s="152">
        <f>SUM(J104:J114)</f>
        <v>66199087</v>
      </c>
    </row>
    <row r="104" spans="2:10" ht="12.75" customHeight="1" x14ac:dyDescent="0.3">
      <c r="B104" s="154" t="s">
        <v>165</v>
      </c>
      <c r="C104" s="154"/>
      <c r="D104" s="154"/>
      <c r="E104" s="154"/>
      <c r="F104" s="154"/>
      <c r="G104" s="154"/>
      <c r="H104" s="148">
        <v>96</v>
      </c>
      <c r="I104" s="149">
        <v>0</v>
      </c>
      <c r="J104" s="149">
        <v>0</v>
      </c>
    </row>
    <row r="105" spans="2:10" ht="24.6" customHeight="1" x14ac:dyDescent="0.3">
      <c r="B105" s="154" t="s">
        <v>166</v>
      </c>
      <c r="C105" s="154"/>
      <c r="D105" s="154"/>
      <c r="E105" s="154"/>
      <c r="F105" s="154"/>
      <c r="G105" s="154"/>
      <c r="H105" s="148">
        <v>97</v>
      </c>
      <c r="I105" s="149">
        <v>0</v>
      </c>
      <c r="J105" s="149">
        <v>0</v>
      </c>
    </row>
    <row r="106" spans="2:10" ht="12.75" customHeight="1" x14ac:dyDescent="0.3">
      <c r="B106" s="154" t="s">
        <v>167</v>
      </c>
      <c r="C106" s="154"/>
      <c r="D106" s="154"/>
      <c r="E106" s="154"/>
      <c r="F106" s="154"/>
      <c r="G106" s="154"/>
      <c r="H106" s="148">
        <v>98</v>
      </c>
      <c r="I106" s="149">
        <v>0</v>
      </c>
      <c r="J106" s="149">
        <v>0</v>
      </c>
    </row>
    <row r="107" spans="2:10" ht="21.6" customHeight="1" x14ac:dyDescent="0.3">
      <c r="B107" s="154" t="s">
        <v>168</v>
      </c>
      <c r="C107" s="154"/>
      <c r="D107" s="154"/>
      <c r="E107" s="154"/>
      <c r="F107" s="154"/>
      <c r="G107" s="154"/>
      <c r="H107" s="148">
        <v>99</v>
      </c>
      <c r="I107" s="149">
        <v>0</v>
      </c>
      <c r="J107" s="149">
        <v>1250000</v>
      </c>
    </row>
    <row r="108" spans="2:10" ht="12.75" customHeight="1" x14ac:dyDescent="0.3">
      <c r="B108" s="154" t="s">
        <v>169</v>
      </c>
      <c r="C108" s="154"/>
      <c r="D108" s="154"/>
      <c r="E108" s="154"/>
      <c r="F108" s="154"/>
      <c r="G108" s="154"/>
      <c r="H108" s="148">
        <v>100</v>
      </c>
      <c r="I108" s="149">
        <v>0</v>
      </c>
      <c r="J108" s="149">
        <v>0</v>
      </c>
    </row>
    <row r="109" spans="2:10" ht="12.75" customHeight="1" x14ac:dyDescent="0.3">
      <c r="B109" s="154" t="s">
        <v>170</v>
      </c>
      <c r="C109" s="154"/>
      <c r="D109" s="154"/>
      <c r="E109" s="154"/>
      <c r="F109" s="154"/>
      <c r="G109" s="154"/>
      <c r="H109" s="148">
        <v>101</v>
      </c>
      <c r="I109" s="149">
        <v>151442800</v>
      </c>
      <c r="J109" s="149">
        <v>55141357</v>
      </c>
    </row>
    <row r="110" spans="2:10" ht="12.75" customHeight="1" x14ac:dyDescent="0.3">
      <c r="B110" s="154" t="s">
        <v>171</v>
      </c>
      <c r="C110" s="154"/>
      <c r="D110" s="154"/>
      <c r="E110" s="154"/>
      <c r="F110" s="154"/>
      <c r="G110" s="154"/>
      <c r="H110" s="148">
        <v>102</v>
      </c>
      <c r="I110" s="149">
        <v>115597</v>
      </c>
      <c r="J110" s="149">
        <v>0</v>
      </c>
    </row>
    <row r="111" spans="2:10" ht="12.75" customHeight="1" x14ac:dyDescent="0.3">
      <c r="B111" s="154" t="s">
        <v>172</v>
      </c>
      <c r="C111" s="154"/>
      <c r="D111" s="154"/>
      <c r="E111" s="154"/>
      <c r="F111" s="154"/>
      <c r="G111" s="154"/>
      <c r="H111" s="148">
        <v>103</v>
      </c>
      <c r="I111" s="149">
        <v>0</v>
      </c>
      <c r="J111" s="149">
        <v>0</v>
      </c>
    </row>
    <row r="112" spans="2:10" ht="12.75" customHeight="1" x14ac:dyDescent="0.3">
      <c r="B112" s="154" t="s">
        <v>173</v>
      </c>
      <c r="C112" s="154"/>
      <c r="D112" s="154"/>
      <c r="E112" s="154"/>
      <c r="F112" s="154"/>
      <c r="G112" s="154"/>
      <c r="H112" s="148">
        <v>104</v>
      </c>
      <c r="I112" s="149">
        <v>0</v>
      </c>
      <c r="J112" s="149">
        <v>0</v>
      </c>
    </row>
    <row r="113" spans="2:10" ht="12.75" customHeight="1" x14ac:dyDescent="0.3">
      <c r="B113" s="154" t="s">
        <v>174</v>
      </c>
      <c r="C113" s="154"/>
      <c r="D113" s="154"/>
      <c r="E113" s="154"/>
      <c r="F113" s="154"/>
      <c r="G113" s="154"/>
      <c r="H113" s="148">
        <v>105</v>
      </c>
      <c r="I113" s="149">
        <v>840022</v>
      </c>
      <c r="J113" s="149">
        <v>503712</v>
      </c>
    </row>
    <row r="114" spans="2:10" ht="12.75" customHeight="1" x14ac:dyDescent="0.3">
      <c r="B114" s="154" t="s">
        <v>175</v>
      </c>
      <c r="C114" s="154"/>
      <c r="D114" s="154"/>
      <c r="E114" s="154"/>
      <c r="F114" s="154"/>
      <c r="G114" s="154"/>
      <c r="H114" s="148">
        <v>106</v>
      </c>
      <c r="I114" s="149">
        <v>9397084</v>
      </c>
      <c r="J114" s="149">
        <v>9304018</v>
      </c>
    </row>
    <row r="115" spans="2:10" ht="12.75" customHeight="1" x14ac:dyDescent="0.3">
      <c r="B115" s="150" t="s">
        <v>176</v>
      </c>
      <c r="C115" s="150"/>
      <c r="D115" s="150"/>
      <c r="E115" s="150"/>
      <c r="F115" s="150"/>
      <c r="G115" s="150"/>
      <c r="H115" s="151">
        <v>107</v>
      </c>
      <c r="I115" s="152">
        <f>SUM(I116:I129)</f>
        <v>243021828</v>
      </c>
      <c r="J115" s="152">
        <f>SUM(J116:J129)</f>
        <v>248223658</v>
      </c>
    </row>
    <row r="116" spans="2:10" ht="12.75" customHeight="1" x14ac:dyDescent="0.3">
      <c r="B116" s="154" t="s">
        <v>165</v>
      </c>
      <c r="C116" s="154"/>
      <c r="D116" s="154"/>
      <c r="E116" s="154"/>
      <c r="F116" s="154"/>
      <c r="G116" s="154"/>
      <c r="H116" s="148">
        <v>108</v>
      </c>
      <c r="I116" s="149">
        <v>0</v>
      </c>
      <c r="J116" s="149">
        <v>0</v>
      </c>
    </row>
    <row r="117" spans="2:10" x14ac:dyDescent="0.3">
      <c r="B117" s="154" t="s">
        <v>166</v>
      </c>
      <c r="C117" s="154"/>
      <c r="D117" s="154"/>
      <c r="E117" s="154"/>
      <c r="F117" s="154"/>
      <c r="G117" s="154"/>
      <c r="H117" s="148">
        <v>109</v>
      </c>
      <c r="I117" s="149">
        <v>0</v>
      </c>
      <c r="J117" s="149">
        <v>0</v>
      </c>
    </row>
    <row r="118" spans="2:10" ht="12.75" customHeight="1" x14ac:dyDescent="0.3">
      <c r="B118" s="154" t="s">
        <v>167</v>
      </c>
      <c r="C118" s="154"/>
      <c r="D118" s="154"/>
      <c r="E118" s="154"/>
      <c r="F118" s="154"/>
      <c r="G118" s="154"/>
      <c r="H118" s="148">
        <v>110</v>
      </c>
      <c r="I118" s="149">
        <v>0</v>
      </c>
      <c r="J118" s="149">
        <v>0</v>
      </c>
    </row>
    <row r="119" spans="2:10" ht="23.4" customHeight="1" x14ac:dyDescent="0.3">
      <c r="B119" s="154" t="s">
        <v>168</v>
      </c>
      <c r="C119" s="154"/>
      <c r="D119" s="154"/>
      <c r="E119" s="154"/>
      <c r="F119" s="154"/>
      <c r="G119" s="154"/>
      <c r="H119" s="148">
        <v>111</v>
      </c>
      <c r="I119" s="149">
        <v>0</v>
      </c>
      <c r="J119" s="149">
        <v>0</v>
      </c>
    </row>
    <row r="120" spans="2:10" ht="12.75" customHeight="1" x14ac:dyDescent="0.3">
      <c r="B120" s="154" t="s">
        <v>169</v>
      </c>
      <c r="C120" s="154"/>
      <c r="D120" s="154"/>
      <c r="E120" s="154"/>
      <c r="F120" s="154"/>
      <c r="G120" s="154"/>
      <c r="H120" s="148">
        <v>112</v>
      </c>
      <c r="I120" s="149">
        <v>1534988</v>
      </c>
      <c r="J120" s="149">
        <v>490394</v>
      </c>
    </row>
    <row r="121" spans="2:10" ht="12.75" customHeight="1" x14ac:dyDescent="0.3">
      <c r="B121" s="154" t="s">
        <v>170</v>
      </c>
      <c r="C121" s="154"/>
      <c r="D121" s="154"/>
      <c r="E121" s="154"/>
      <c r="F121" s="154"/>
      <c r="G121" s="154"/>
      <c r="H121" s="148">
        <v>113</v>
      </c>
      <c r="I121" s="149">
        <v>103334817</v>
      </c>
      <c r="J121" s="149">
        <v>97270108</v>
      </c>
    </row>
    <row r="122" spans="2:10" ht="12.75" customHeight="1" x14ac:dyDescent="0.3">
      <c r="B122" s="154" t="s">
        <v>171</v>
      </c>
      <c r="C122" s="154"/>
      <c r="D122" s="154"/>
      <c r="E122" s="154"/>
      <c r="F122" s="154"/>
      <c r="G122" s="154"/>
      <c r="H122" s="148">
        <v>114</v>
      </c>
      <c r="I122" s="149">
        <v>657786</v>
      </c>
      <c r="J122" s="149">
        <v>144582</v>
      </c>
    </row>
    <row r="123" spans="2:10" ht="12.75" customHeight="1" x14ac:dyDescent="0.3">
      <c r="B123" s="154" t="s">
        <v>172</v>
      </c>
      <c r="C123" s="154"/>
      <c r="D123" s="154"/>
      <c r="E123" s="154"/>
      <c r="F123" s="154"/>
      <c r="G123" s="154"/>
      <c r="H123" s="148">
        <v>115</v>
      </c>
      <c r="I123" s="149">
        <v>103422147</v>
      </c>
      <c r="J123" s="149">
        <v>101435066</v>
      </c>
    </row>
    <row r="124" spans="2:10" x14ac:dyDescent="0.3">
      <c r="B124" s="154" t="s">
        <v>173</v>
      </c>
      <c r="C124" s="154"/>
      <c r="D124" s="154"/>
      <c r="E124" s="154"/>
      <c r="F124" s="154"/>
      <c r="G124" s="154"/>
      <c r="H124" s="148">
        <v>116</v>
      </c>
      <c r="I124" s="149">
        <v>12527</v>
      </c>
      <c r="J124" s="149">
        <v>0</v>
      </c>
    </row>
    <row r="125" spans="2:10" x14ac:dyDescent="0.3">
      <c r="B125" s="154" t="s">
        <v>177</v>
      </c>
      <c r="C125" s="154"/>
      <c r="D125" s="154"/>
      <c r="E125" s="154"/>
      <c r="F125" s="154"/>
      <c r="G125" s="154"/>
      <c r="H125" s="148">
        <v>117</v>
      </c>
      <c r="I125" s="149">
        <v>13845201</v>
      </c>
      <c r="J125" s="149">
        <v>22861871</v>
      </c>
    </row>
    <row r="126" spans="2:10" x14ac:dyDescent="0.3">
      <c r="B126" s="154" t="s">
        <v>178</v>
      </c>
      <c r="C126" s="154"/>
      <c r="D126" s="154"/>
      <c r="E126" s="154"/>
      <c r="F126" s="154"/>
      <c r="G126" s="154"/>
      <c r="H126" s="148">
        <v>118</v>
      </c>
      <c r="I126" s="149">
        <v>12431749</v>
      </c>
      <c r="J126" s="149">
        <v>20801238</v>
      </c>
    </row>
    <row r="127" spans="2:10" x14ac:dyDescent="0.3">
      <c r="B127" s="154" t="s">
        <v>179</v>
      </c>
      <c r="C127" s="154"/>
      <c r="D127" s="154"/>
      <c r="E127" s="154"/>
      <c r="F127" s="154"/>
      <c r="G127" s="154"/>
      <c r="H127" s="148">
        <v>119</v>
      </c>
      <c r="I127" s="149">
        <v>789986</v>
      </c>
      <c r="J127" s="149">
        <v>727352</v>
      </c>
    </row>
    <row r="128" spans="2:10" x14ac:dyDescent="0.3">
      <c r="B128" s="154" t="s">
        <v>180</v>
      </c>
      <c r="C128" s="154"/>
      <c r="D128" s="154"/>
      <c r="E128" s="154"/>
      <c r="F128" s="154"/>
      <c r="G128" s="154"/>
      <c r="H128" s="148">
        <v>120</v>
      </c>
      <c r="I128" s="149">
        <v>0</v>
      </c>
      <c r="J128" s="149">
        <v>0</v>
      </c>
    </row>
    <row r="129" spans="2:10" x14ac:dyDescent="0.3">
      <c r="B129" s="154" t="s">
        <v>181</v>
      </c>
      <c r="C129" s="154"/>
      <c r="D129" s="154"/>
      <c r="E129" s="154"/>
      <c r="F129" s="154"/>
      <c r="G129" s="154"/>
      <c r="H129" s="148">
        <v>121</v>
      </c>
      <c r="I129" s="149">
        <v>6992627</v>
      </c>
      <c r="J129" s="149">
        <v>4493047</v>
      </c>
    </row>
    <row r="130" spans="2:10" x14ac:dyDescent="0.3">
      <c r="B130" s="147" t="s">
        <v>426</v>
      </c>
      <c r="C130" s="147"/>
      <c r="D130" s="147"/>
      <c r="E130" s="147"/>
      <c r="F130" s="147"/>
      <c r="G130" s="147"/>
      <c r="H130" s="148">
        <v>122</v>
      </c>
      <c r="I130" s="149">
        <v>4184618</v>
      </c>
      <c r="J130" s="149">
        <v>3823743</v>
      </c>
    </row>
    <row r="131" spans="2:10" x14ac:dyDescent="0.3">
      <c r="B131" s="150" t="s">
        <v>182</v>
      </c>
      <c r="C131" s="150"/>
      <c r="D131" s="150"/>
      <c r="E131" s="150"/>
      <c r="F131" s="150"/>
      <c r="G131" s="150"/>
      <c r="H131" s="151">
        <v>123</v>
      </c>
      <c r="I131" s="152">
        <f>I75+I96+I103+I115+I130</f>
        <v>1140656711</v>
      </c>
      <c r="J131" s="152">
        <f>J75+J96+J103+J115+J130</f>
        <v>1060706912</v>
      </c>
    </row>
    <row r="132" spans="2:10" x14ac:dyDescent="0.3">
      <c r="B132" s="147" t="s">
        <v>183</v>
      </c>
      <c r="C132" s="147"/>
      <c r="D132" s="147"/>
      <c r="E132" s="147"/>
      <c r="F132" s="147"/>
      <c r="G132" s="147"/>
      <c r="H132" s="148">
        <v>124</v>
      </c>
      <c r="I132" s="149">
        <v>19151406</v>
      </c>
      <c r="J132" s="149">
        <v>80229</v>
      </c>
    </row>
  </sheetData>
  <mergeCells count="132">
    <mergeCell ref="B127:G127"/>
    <mergeCell ref="B128:G128"/>
    <mergeCell ref="B129:G129"/>
    <mergeCell ref="B130:G130"/>
    <mergeCell ref="B131:G131"/>
    <mergeCell ref="B132:G132"/>
    <mergeCell ref="B121:G121"/>
    <mergeCell ref="B122:G122"/>
    <mergeCell ref="B123:G123"/>
    <mergeCell ref="B124:G124"/>
    <mergeCell ref="B125:G125"/>
    <mergeCell ref="B126:G126"/>
    <mergeCell ref="B115:G115"/>
    <mergeCell ref="B116:G116"/>
    <mergeCell ref="B117:G117"/>
    <mergeCell ref="B118:G118"/>
    <mergeCell ref="B119:G119"/>
    <mergeCell ref="B120:G120"/>
    <mergeCell ref="B109:G109"/>
    <mergeCell ref="B110:G110"/>
    <mergeCell ref="B111:G111"/>
    <mergeCell ref="B112:G112"/>
    <mergeCell ref="B113:G113"/>
    <mergeCell ref="B114:G114"/>
    <mergeCell ref="B103:G103"/>
    <mergeCell ref="B104:G104"/>
    <mergeCell ref="B105:G105"/>
    <mergeCell ref="B106:G106"/>
    <mergeCell ref="B107:G107"/>
    <mergeCell ref="B108:G108"/>
    <mergeCell ref="B97:G97"/>
    <mergeCell ref="B98:G98"/>
    <mergeCell ref="B99:G99"/>
    <mergeCell ref="B100:G100"/>
    <mergeCell ref="B101:G101"/>
    <mergeCell ref="B102:G102"/>
    <mergeCell ref="B91:G91"/>
    <mergeCell ref="B92:G92"/>
    <mergeCell ref="B93:G93"/>
    <mergeCell ref="B94:G94"/>
    <mergeCell ref="B95:G95"/>
    <mergeCell ref="B96:G96"/>
    <mergeCell ref="B85:G85"/>
    <mergeCell ref="B86:G86"/>
    <mergeCell ref="B87:G87"/>
    <mergeCell ref="B88:G88"/>
    <mergeCell ref="B89:G89"/>
    <mergeCell ref="B90:G90"/>
    <mergeCell ref="B79:G79"/>
    <mergeCell ref="B80:G80"/>
    <mergeCell ref="B81:G81"/>
    <mergeCell ref="B82:G82"/>
    <mergeCell ref="B83:G83"/>
    <mergeCell ref="B84:G84"/>
    <mergeCell ref="B73:G73"/>
    <mergeCell ref="B74:J74"/>
    <mergeCell ref="B75:G75"/>
    <mergeCell ref="B76:G76"/>
    <mergeCell ref="B77:G77"/>
    <mergeCell ref="B78:G78"/>
    <mergeCell ref="B67:G67"/>
    <mergeCell ref="B68:G68"/>
    <mergeCell ref="B69:G69"/>
    <mergeCell ref="B70:G70"/>
    <mergeCell ref="B71:G71"/>
    <mergeCell ref="B72:G72"/>
    <mergeCell ref="B61:G61"/>
    <mergeCell ref="B62:G62"/>
    <mergeCell ref="B63:G63"/>
    <mergeCell ref="B64:G64"/>
    <mergeCell ref="B65:G65"/>
    <mergeCell ref="B66:G66"/>
    <mergeCell ref="B55:G55"/>
    <mergeCell ref="B56:G56"/>
    <mergeCell ref="B57:G57"/>
    <mergeCell ref="B58:G58"/>
    <mergeCell ref="B59:G59"/>
    <mergeCell ref="B60:G60"/>
    <mergeCell ref="B49:G49"/>
    <mergeCell ref="B50:G50"/>
    <mergeCell ref="B51:G51"/>
    <mergeCell ref="B52:G52"/>
    <mergeCell ref="B53:G53"/>
    <mergeCell ref="B54:G54"/>
    <mergeCell ref="B43:G43"/>
    <mergeCell ref="B44:G44"/>
    <mergeCell ref="B45:G45"/>
    <mergeCell ref="B46:G46"/>
    <mergeCell ref="B47:G47"/>
    <mergeCell ref="B48:G48"/>
    <mergeCell ref="B37:G37"/>
    <mergeCell ref="B38:G38"/>
    <mergeCell ref="B39:G39"/>
    <mergeCell ref="B40:G40"/>
    <mergeCell ref="B41:G41"/>
    <mergeCell ref="B42:G42"/>
    <mergeCell ref="B31:G31"/>
    <mergeCell ref="B32:G32"/>
    <mergeCell ref="B33:G33"/>
    <mergeCell ref="B34:G34"/>
    <mergeCell ref="B35:G35"/>
    <mergeCell ref="B36:G36"/>
    <mergeCell ref="B25:G25"/>
    <mergeCell ref="B26:G26"/>
    <mergeCell ref="B27:G27"/>
    <mergeCell ref="B28:G28"/>
    <mergeCell ref="B29:G29"/>
    <mergeCell ref="B30:G30"/>
    <mergeCell ref="B19:G19"/>
    <mergeCell ref="B20:G20"/>
    <mergeCell ref="B21:G21"/>
    <mergeCell ref="B22:G22"/>
    <mergeCell ref="B23:G23"/>
    <mergeCell ref="B24:G24"/>
    <mergeCell ref="B13:G13"/>
    <mergeCell ref="B14:G14"/>
    <mergeCell ref="B15:G15"/>
    <mergeCell ref="B16:G16"/>
    <mergeCell ref="B17:G17"/>
    <mergeCell ref="B18:G18"/>
    <mergeCell ref="B7:J7"/>
    <mergeCell ref="B8:G8"/>
    <mergeCell ref="B9:G9"/>
    <mergeCell ref="B10:G10"/>
    <mergeCell ref="B11:G11"/>
    <mergeCell ref="B12:G12"/>
    <mergeCell ref="B1:J1"/>
    <mergeCell ref="B2:J2"/>
    <mergeCell ref="B3:J3"/>
    <mergeCell ref="B4:J4"/>
    <mergeCell ref="B5:G5"/>
    <mergeCell ref="B6:G6"/>
  </mergeCells>
  <dataValidations count="7">
    <dataValidation type="whole" operator="greaterThanOrEqual" allowBlank="1" showInputMessage="1" showErrorMessage="1" errorTitle="Pogrešan upis" error="Dopušten je upis samo pozitivnih cjelobrojnih vrijednosti ili nule" sqref="I8:J73 I96:J132 I93:J94 I90:J91 I76:J76">
      <formula1>0</formula1>
    </dataValidation>
    <dataValidation type="whole" operator="notEqual" allowBlank="1" showInputMessage="1" showErrorMessage="1" errorTitle="Pogrešan upis" error="Dopušten je upis samo cjelobrojnih vrijednosti ili nule" sqref="I75:J75 I77:J89 I92:J92 I95:J95">
      <formula1>999999999999</formula1>
    </dataValidation>
    <dataValidation type="whole" operator="notEqual" allowBlank="1" showInputMessage="1" showErrorMessage="1" errorTitle="Pogrešan unos" error="Mogu se unijeti samo cjelobrojne vrijednosti." sqref="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I65501:J65501 JE65501:JF65501 TA65501:TB65501 ACW65501:ACX65501 AMS65501:AMT65501 AWO65501:AWP65501 BGK65501:BGL65501 BQG65501:BQH65501 CAC65501:CAD65501 CJY65501:CJZ65501 CTU65501:CTV65501 DDQ65501:DDR65501 DNM65501:DNN65501 DXI65501:DXJ65501 EHE65501:EHF65501 ERA65501:ERB65501 FAW65501:FAX65501 FKS65501:FKT65501 FUO65501:FUP65501 GEK65501:GEL65501 GOG65501:GOH65501 GYC65501:GYD65501 HHY65501:HHZ65501 HRU65501:HRV65501 IBQ65501:IBR65501 ILM65501:ILN65501 IVI65501:IVJ65501 JFE65501:JFF65501 JPA65501:JPB65501 JYW65501:JYX65501 KIS65501:KIT65501 KSO65501:KSP65501 LCK65501:LCL65501 LMG65501:LMH65501 LWC65501:LWD65501 MFY65501:MFZ65501 MPU65501:MPV65501 MZQ65501:MZR65501 NJM65501:NJN65501 NTI65501:NTJ65501 ODE65501:ODF65501 ONA65501:ONB65501 OWW65501:OWX65501 PGS65501:PGT65501 PQO65501:PQP65501 QAK65501:QAL65501 QKG65501:QKH65501 QUC65501:QUD65501 RDY65501:RDZ65501 RNU65501:RNV65501 RXQ65501:RXR65501 SHM65501:SHN65501 SRI65501:SRJ65501 TBE65501:TBF65501 TLA65501:TLB65501 TUW65501:TUX65501 UES65501:UET65501 UOO65501:UOP65501 UYK65501:UYL65501 VIG65501:VIH65501 VSC65501:VSD65501 WBY65501:WBZ65501 WLU65501:WLV65501 WVQ65501:WVR65501 I131037:J131037 JE131037:JF131037 TA131037:TB131037 ACW131037:ACX131037 AMS131037:AMT131037 AWO131037:AWP131037 BGK131037:BGL131037 BQG131037:BQH131037 CAC131037:CAD131037 CJY131037:CJZ131037 CTU131037:CTV131037 DDQ131037:DDR131037 DNM131037:DNN131037 DXI131037:DXJ131037 EHE131037:EHF131037 ERA131037:ERB131037 FAW131037:FAX131037 FKS131037:FKT131037 FUO131037:FUP131037 GEK131037:GEL131037 GOG131037:GOH131037 GYC131037:GYD131037 HHY131037:HHZ131037 HRU131037:HRV131037 IBQ131037:IBR131037 ILM131037:ILN131037 IVI131037:IVJ131037 JFE131037:JFF131037 JPA131037:JPB131037 JYW131037:JYX131037 KIS131037:KIT131037 KSO131037:KSP131037 LCK131037:LCL131037 LMG131037:LMH131037 LWC131037:LWD131037 MFY131037:MFZ131037 MPU131037:MPV131037 MZQ131037:MZR131037 NJM131037:NJN131037 NTI131037:NTJ131037 ODE131037:ODF131037 ONA131037:ONB131037 OWW131037:OWX131037 PGS131037:PGT131037 PQO131037:PQP131037 QAK131037:QAL131037 QKG131037:QKH131037 QUC131037:QUD131037 RDY131037:RDZ131037 RNU131037:RNV131037 RXQ131037:RXR131037 SHM131037:SHN131037 SRI131037:SRJ131037 TBE131037:TBF131037 TLA131037:TLB131037 TUW131037:TUX131037 UES131037:UET131037 UOO131037:UOP131037 UYK131037:UYL131037 VIG131037:VIH131037 VSC131037:VSD131037 WBY131037:WBZ131037 WLU131037:WLV131037 WVQ131037:WVR131037 I196573:J196573 JE196573:JF196573 TA196573:TB196573 ACW196573:ACX196573 AMS196573:AMT196573 AWO196573:AWP196573 BGK196573:BGL196573 BQG196573:BQH196573 CAC196573:CAD196573 CJY196573:CJZ196573 CTU196573:CTV196573 DDQ196573:DDR196573 DNM196573:DNN196573 DXI196573:DXJ196573 EHE196573:EHF196573 ERA196573:ERB196573 FAW196573:FAX196573 FKS196573:FKT196573 FUO196573:FUP196573 GEK196573:GEL196573 GOG196573:GOH196573 GYC196573:GYD196573 HHY196573:HHZ196573 HRU196573:HRV196573 IBQ196573:IBR196573 ILM196573:ILN196573 IVI196573:IVJ196573 JFE196573:JFF196573 JPA196573:JPB196573 JYW196573:JYX196573 KIS196573:KIT196573 KSO196573:KSP196573 LCK196573:LCL196573 LMG196573:LMH196573 LWC196573:LWD196573 MFY196573:MFZ196573 MPU196573:MPV196573 MZQ196573:MZR196573 NJM196573:NJN196573 NTI196573:NTJ196573 ODE196573:ODF196573 ONA196573:ONB196573 OWW196573:OWX196573 PGS196573:PGT196573 PQO196573:PQP196573 QAK196573:QAL196573 QKG196573:QKH196573 QUC196573:QUD196573 RDY196573:RDZ196573 RNU196573:RNV196573 RXQ196573:RXR196573 SHM196573:SHN196573 SRI196573:SRJ196573 TBE196573:TBF196573 TLA196573:TLB196573 TUW196573:TUX196573 UES196573:UET196573 UOO196573:UOP196573 UYK196573:UYL196573 VIG196573:VIH196573 VSC196573:VSD196573 WBY196573:WBZ196573 WLU196573:WLV196573 WVQ196573:WVR196573 I262109:J262109 JE262109:JF262109 TA262109:TB262109 ACW262109:ACX262109 AMS262109:AMT262109 AWO262109:AWP262109 BGK262109:BGL262109 BQG262109:BQH262109 CAC262109:CAD262109 CJY262109:CJZ262109 CTU262109:CTV262109 DDQ262109:DDR262109 DNM262109:DNN262109 DXI262109:DXJ262109 EHE262109:EHF262109 ERA262109:ERB262109 FAW262109:FAX262109 FKS262109:FKT262109 FUO262109:FUP262109 GEK262109:GEL262109 GOG262109:GOH262109 GYC262109:GYD262109 HHY262109:HHZ262109 HRU262109:HRV262109 IBQ262109:IBR262109 ILM262109:ILN262109 IVI262109:IVJ262109 JFE262109:JFF262109 JPA262109:JPB262109 JYW262109:JYX262109 KIS262109:KIT262109 KSO262109:KSP262109 LCK262109:LCL262109 LMG262109:LMH262109 LWC262109:LWD262109 MFY262109:MFZ262109 MPU262109:MPV262109 MZQ262109:MZR262109 NJM262109:NJN262109 NTI262109:NTJ262109 ODE262109:ODF262109 ONA262109:ONB262109 OWW262109:OWX262109 PGS262109:PGT262109 PQO262109:PQP262109 QAK262109:QAL262109 QKG262109:QKH262109 QUC262109:QUD262109 RDY262109:RDZ262109 RNU262109:RNV262109 RXQ262109:RXR262109 SHM262109:SHN262109 SRI262109:SRJ262109 TBE262109:TBF262109 TLA262109:TLB262109 TUW262109:TUX262109 UES262109:UET262109 UOO262109:UOP262109 UYK262109:UYL262109 VIG262109:VIH262109 VSC262109:VSD262109 WBY262109:WBZ262109 WLU262109:WLV262109 WVQ262109:WVR262109 I327645:J327645 JE327645:JF327645 TA327645:TB327645 ACW327645:ACX327645 AMS327645:AMT327645 AWO327645:AWP327645 BGK327645:BGL327645 BQG327645:BQH327645 CAC327645:CAD327645 CJY327645:CJZ327645 CTU327645:CTV327645 DDQ327645:DDR327645 DNM327645:DNN327645 DXI327645:DXJ327645 EHE327645:EHF327645 ERA327645:ERB327645 FAW327645:FAX327645 FKS327645:FKT327645 FUO327645:FUP327645 GEK327645:GEL327645 GOG327645:GOH327645 GYC327645:GYD327645 HHY327645:HHZ327645 HRU327645:HRV327645 IBQ327645:IBR327645 ILM327645:ILN327645 IVI327645:IVJ327645 JFE327645:JFF327645 JPA327645:JPB327645 JYW327645:JYX327645 KIS327645:KIT327645 KSO327645:KSP327645 LCK327645:LCL327645 LMG327645:LMH327645 LWC327645:LWD327645 MFY327645:MFZ327645 MPU327645:MPV327645 MZQ327645:MZR327645 NJM327645:NJN327645 NTI327645:NTJ327645 ODE327645:ODF327645 ONA327645:ONB327645 OWW327645:OWX327645 PGS327645:PGT327645 PQO327645:PQP327645 QAK327645:QAL327645 QKG327645:QKH327645 QUC327645:QUD327645 RDY327645:RDZ327645 RNU327645:RNV327645 RXQ327645:RXR327645 SHM327645:SHN327645 SRI327645:SRJ327645 TBE327645:TBF327645 TLA327645:TLB327645 TUW327645:TUX327645 UES327645:UET327645 UOO327645:UOP327645 UYK327645:UYL327645 VIG327645:VIH327645 VSC327645:VSD327645 WBY327645:WBZ327645 WLU327645:WLV327645 WVQ327645:WVR327645 I393181:J393181 JE393181:JF393181 TA393181:TB393181 ACW393181:ACX393181 AMS393181:AMT393181 AWO393181:AWP393181 BGK393181:BGL393181 BQG393181:BQH393181 CAC393181:CAD393181 CJY393181:CJZ393181 CTU393181:CTV393181 DDQ393181:DDR393181 DNM393181:DNN393181 DXI393181:DXJ393181 EHE393181:EHF393181 ERA393181:ERB393181 FAW393181:FAX393181 FKS393181:FKT393181 FUO393181:FUP393181 GEK393181:GEL393181 GOG393181:GOH393181 GYC393181:GYD393181 HHY393181:HHZ393181 HRU393181:HRV393181 IBQ393181:IBR393181 ILM393181:ILN393181 IVI393181:IVJ393181 JFE393181:JFF393181 JPA393181:JPB393181 JYW393181:JYX393181 KIS393181:KIT393181 KSO393181:KSP393181 LCK393181:LCL393181 LMG393181:LMH393181 LWC393181:LWD393181 MFY393181:MFZ393181 MPU393181:MPV393181 MZQ393181:MZR393181 NJM393181:NJN393181 NTI393181:NTJ393181 ODE393181:ODF393181 ONA393181:ONB393181 OWW393181:OWX393181 PGS393181:PGT393181 PQO393181:PQP393181 QAK393181:QAL393181 QKG393181:QKH393181 QUC393181:QUD393181 RDY393181:RDZ393181 RNU393181:RNV393181 RXQ393181:RXR393181 SHM393181:SHN393181 SRI393181:SRJ393181 TBE393181:TBF393181 TLA393181:TLB393181 TUW393181:TUX393181 UES393181:UET393181 UOO393181:UOP393181 UYK393181:UYL393181 VIG393181:VIH393181 VSC393181:VSD393181 WBY393181:WBZ393181 WLU393181:WLV393181 WVQ393181:WVR393181 I458717:J458717 JE458717:JF458717 TA458717:TB458717 ACW458717:ACX458717 AMS458717:AMT458717 AWO458717:AWP458717 BGK458717:BGL458717 BQG458717:BQH458717 CAC458717:CAD458717 CJY458717:CJZ458717 CTU458717:CTV458717 DDQ458717:DDR458717 DNM458717:DNN458717 DXI458717:DXJ458717 EHE458717:EHF458717 ERA458717:ERB458717 FAW458717:FAX458717 FKS458717:FKT458717 FUO458717:FUP458717 GEK458717:GEL458717 GOG458717:GOH458717 GYC458717:GYD458717 HHY458717:HHZ458717 HRU458717:HRV458717 IBQ458717:IBR458717 ILM458717:ILN458717 IVI458717:IVJ458717 JFE458717:JFF458717 JPA458717:JPB458717 JYW458717:JYX458717 KIS458717:KIT458717 KSO458717:KSP458717 LCK458717:LCL458717 LMG458717:LMH458717 LWC458717:LWD458717 MFY458717:MFZ458717 MPU458717:MPV458717 MZQ458717:MZR458717 NJM458717:NJN458717 NTI458717:NTJ458717 ODE458717:ODF458717 ONA458717:ONB458717 OWW458717:OWX458717 PGS458717:PGT458717 PQO458717:PQP458717 QAK458717:QAL458717 QKG458717:QKH458717 QUC458717:QUD458717 RDY458717:RDZ458717 RNU458717:RNV458717 RXQ458717:RXR458717 SHM458717:SHN458717 SRI458717:SRJ458717 TBE458717:TBF458717 TLA458717:TLB458717 TUW458717:TUX458717 UES458717:UET458717 UOO458717:UOP458717 UYK458717:UYL458717 VIG458717:VIH458717 VSC458717:VSD458717 WBY458717:WBZ458717 WLU458717:WLV458717 WVQ458717:WVR458717 I524253:J524253 JE524253:JF524253 TA524253:TB524253 ACW524253:ACX524253 AMS524253:AMT524253 AWO524253:AWP524253 BGK524253:BGL524253 BQG524253:BQH524253 CAC524253:CAD524253 CJY524253:CJZ524253 CTU524253:CTV524253 DDQ524253:DDR524253 DNM524253:DNN524253 DXI524253:DXJ524253 EHE524253:EHF524253 ERA524253:ERB524253 FAW524253:FAX524253 FKS524253:FKT524253 FUO524253:FUP524253 GEK524253:GEL524253 GOG524253:GOH524253 GYC524253:GYD524253 HHY524253:HHZ524253 HRU524253:HRV524253 IBQ524253:IBR524253 ILM524253:ILN524253 IVI524253:IVJ524253 JFE524253:JFF524253 JPA524253:JPB524253 JYW524253:JYX524253 KIS524253:KIT524253 KSO524253:KSP524253 LCK524253:LCL524253 LMG524253:LMH524253 LWC524253:LWD524253 MFY524253:MFZ524253 MPU524253:MPV524253 MZQ524253:MZR524253 NJM524253:NJN524253 NTI524253:NTJ524253 ODE524253:ODF524253 ONA524253:ONB524253 OWW524253:OWX524253 PGS524253:PGT524253 PQO524253:PQP524253 QAK524253:QAL524253 QKG524253:QKH524253 QUC524253:QUD524253 RDY524253:RDZ524253 RNU524253:RNV524253 RXQ524253:RXR524253 SHM524253:SHN524253 SRI524253:SRJ524253 TBE524253:TBF524253 TLA524253:TLB524253 TUW524253:TUX524253 UES524253:UET524253 UOO524253:UOP524253 UYK524253:UYL524253 VIG524253:VIH524253 VSC524253:VSD524253 WBY524253:WBZ524253 WLU524253:WLV524253 WVQ524253:WVR524253 I589789:J589789 JE589789:JF589789 TA589789:TB589789 ACW589789:ACX589789 AMS589789:AMT589789 AWO589789:AWP589789 BGK589789:BGL589789 BQG589789:BQH589789 CAC589789:CAD589789 CJY589789:CJZ589789 CTU589789:CTV589789 DDQ589789:DDR589789 DNM589789:DNN589789 DXI589789:DXJ589789 EHE589789:EHF589789 ERA589789:ERB589789 FAW589789:FAX589789 FKS589789:FKT589789 FUO589789:FUP589789 GEK589789:GEL589789 GOG589789:GOH589789 GYC589789:GYD589789 HHY589789:HHZ589789 HRU589789:HRV589789 IBQ589789:IBR589789 ILM589789:ILN589789 IVI589789:IVJ589789 JFE589789:JFF589789 JPA589789:JPB589789 JYW589789:JYX589789 KIS589789:KIT589789 KSO589789:KSP589789 LCK589789:LCL589789 LMG589789:LMH589789 LWC589789:LWD589789 MFY589789:MFZ589789 MPU589789:MPV589789 MZQ589789:MZR589789 NJM589789:NJN589789 NTI589789:NTJ589789 ODE589789:ODF589789 ONA589789:ONB589789 OWW589789:OWX589789 PGS589789:PGT589789 PQO589789:PQP589789 QAK589789:QAL589789 QKG589789:QKH589789 QUC589789:QUD589789 RDY589789:RDZ589789 RNU589789:RNV589789 RXQ589789:RXR589789 SHM589789:SHN589789 SRI589789:SRJ589789 TBE589789:TBF589789 TLA589789:TLB589789 TUW589789:TUX589789 UES589789:UET589789 UOO589789:UOP589789 UYK589789:UYL589789 VIG589789:VIH589789 VSC589789:VSD589789 WBY589789:WBZ589789 WLU589789:WLV589789 WVQ589789:WVR589789 I655325:J655325 JE655325:JF655325 TA655325:TB655325 ACW655325:ACX655325 AMS655325:AMT655325 AWO655325:AWP655325 BGK655325:BGL655325 BQG655325:BQH655325 CAC655325:CAD655325 CJY655325:CJZ655325 CTU655325:CTV655325 DDQ655325:DDR655325 DNM655325:DNN655325 DXI655325:DXJ655325 EHE655325:EHF655325 ERA655325:ERB655325 FAW655325:FAX655325 FKS655325:FKT655325 FUO655325:FUP655325 GEK655325:GEL655325 GOG655325:GOH655325 GYC655325:GYD655325 HHY655325:HHZ655325 HRU655325:HRV655325 IBQ655325:IBR655325 ILM655325:ILN655325 IVI655325:IVJ655325 JFE655325:JFF655325 JPA655325:JPB655325 JYW655325:JYX655325 KIS655325:KIT655325 KSO655325:KSP655325 LCK655325:LCL655325 LMG655325:LMH655325 LWC655325:LWD655325 MFY655325:MFZ655325 MPU655325:MPV655325 MZQ655325:MZR655325 NJM655325:NJN655325 NTI655325:NTJ655325 ODE655325:ODF655325 ONA655325:ONB655325 OWW655325:OWX655325 PGS655325:PGT655325 PQO655325:PQP655325 QAK655325:QAL655325 QKG655325:QKH655325 QUC655325:QUD655325 RDY655325:RDZ655325 RNU655325:RNV655325 RXQ655325:RXR655325 SHM655325:SHN655325 SRI655325:SRJ655325 TBE655325:TBF655325 TLA655325:TLB655325 TUW655325:TUX655325 UES655325:UET655325 UOO655325:UOP655325 UYK655325:UYL655325 VIG655325:VIH655325 VSC655325:VSD655325 WBY655325:WBZ655325 WLU655325:WLV655325 WVQ655325:WVR655325 I720861:J720861 JE720861:JF720861 TA720861:TB720861 ACW720861:ACX720861 AMS720861:AMT720861 AWO720861:AWP720861 BGK720861:BGL720861 BQG720861:BQH720861 CAC720861:CAD720861 CJY720861:CJZ720861 CTU720861:CTV720861 DDQ720861:DDR720861 DNM720861:DNN720861 DXI720861:DXJ720861 EHE720861:EHF720861 ERA720861:ERB720861 FAW720861:FAX720861 FKS720861:FKT720861 FUO720861:FUP720861 GEK720861:GEL720861 GOG720861:GOH720861 GYC720861:GYD720861 HHY720861:HHZ720861 HRU720861:HRV720861 IBQ720861:IBR720861 ILM720861:ILN720861 IVI720861:IVJ720861 JFE720861:JFF720861 JPA720861:JPB720861 JYW720861:JYX720861 KIS720861:KIT720861 KSO720861:KSP720861 LCK720861:LCL720861 LMG720861:LMH720861 LWC720861:LWD720861 MFY720861:MFZ720861 MPU720861:MPV720861 MZQ720861:MZR720861 NJM720861:NJN720861 NTI720861:NTJ720861 ODE720861:ODF720861 ONA720861:ONB720861 OWW720861:OWX720861 PGS720861:PGT720861 PQO720861:PQP720861 QAK720861:QAL720861 QKG720861:QKH720861 QUC720861:QUD720861 RDY720861:RDZ720861 RNU720861:RNV720861 RXQ720861:RXR720861 SHM720861:SHN720861 SRI720861:SRJ720861 TBE720861:TBF720861 TLA720861:TLB720861 TUW720861:TUX720861 UES720861:UET720861 UOO720861:UOP720861 UYK720861:UYL720861 VIG720861:VIH720861 VSC720861:VSD720861 WBY720861:WBZ720861 WLU720861:WLV720861 WVQ720861:WVR720861 I786397:J786397 JE786397:JF786397 TA786397:TB786397 ACW786397:ACX786397 AMS786397:AMT786397 AWO786397:AWP786397 BGK786397:BGL786397 BQG786397:BQH786397 CAC786397:CAD786397 CJY786397:CJZ786397 CTU786397:CTV786397 DDQ786397:DDR786397 DNM786397:DNN786397 DXI786397:DXJ786397 EHE786397:EHF786397 ERA786397:ERB786397 FAW786397:FAX786397 FKS786397:FKT786397 FUO786397:FUP786397 GEK786397:GEL786397 GOG786397:GOH786397 GYC786397:GYD786397 HHY786397:HHZ786397 HRU786397:HRV786397 IBQ786397:IBR786397 ILM786397:ILN786397 IVI786397:IVJ786397 JFE786397:JFF786397 JPA786397:JPB786397 JYW786397:JYX786397 KIS786397:KIT786397 KSO786397:KSP786397 LCK786397:LCL786397 LMG786397:LMH786397 LWC786397:LWD786397 MFY786397:MFZ786397 MPU786397:MPV786397 MZQ786397:MZR786397 NJM786397:NJN786397 NTI786397:NTJ786397 ODE786397:ODF786397 ONA786397:ONB786397 OWW786397:OWX786397 PGS786397:PGT786397 PQO786397:PQP786397 QAK786397:QAL786397 QKG786397:QKH786397 QUC786397:QUD786397 RDY786397:RDZ786397 RNU786397:RNV786397 RXQ786397:RXR786397 SHM786397:SHN786397 SRI786397:SRJ786397 TBE786397:TBF786397 TLA786397:TLB786397 TUW786397:TUX786397 UES786397:UET786397 UOO786397:UOP786397 UYK786397:UYL786397 VIG786397:VIH786397 VSC786397:VSD786397 WBY786397:WBZ786397 WLU786397:WLV786397 WVQ786397:WVR786397 I851933:J851933 JE851933:JF851933 TA851933:TB851933 ACW851933:ACX851933 AMS851933:AMT851933 AWO851933:AWP851933 BGK851933:BGL851933 BQG851933:BQH851933 CAC851933:CAD851933 CJY851933:CJZ851933 CTU851933:CTV851933 DDQ851933:DDR851933 DNM851933:DNN851933 DXI851933:DXJ851933 EHE851933:EHF851933 ERA851933:ERB851933 FAW851933:FAX851933 FKS851933:FKT851933 FUO851933:FUP851933 GEK851933:GEL851933 GOG851933:GOH851933 GYC851933:GYD851933 HHY851933:HHZ851933 HRU851933:HRV851933 IBQ851933:IBR851933 ILM851933:ILN851933 IVI851933:IVJ851933 JFE851933:JFF851933 JPA851933:JPB851933 JYW851933:JYX851933 KIS851933:KIT851933 KSO851933:KSP851933 LCK851933:LCL851933 LMG851933:LMH851933 LWC851933:LWD851933 MFY851933:MFZ851933 MPU851933:MPV851933 MZQ851933:MZR851933 NJM851933:NJN851933 NTI851933:NTJ851933 ODE851933:ODF851933 ONA851933:ONB851933 OWW851933:OWX851933 PGS851933:PGT851933 PQO851933:PQP851933 QAK851933:QAL851933 QKG851933:QKH851933 QUC851933:QUD851933 RDY851933:RDZ851933 RNU851933:RNV851933 RXQ851933:RXR851933 SHM851933:SHN851933 SRI851933:SRJ851933 TBE851933:TBF851933 TLA851933:TLB851933 TUW851933:TUX851933 UES851933:UET851933 UOO851933:UOP851933 UYK851933:UYL851933 VIG851933:VIH851933 VSC851933:VSD851933 WBY851933:WBZ851933 WLU851933:WLV851933 WVQ851933:WVR851933 I917469:J917469 JE917469:JF917469 TA917469:TB917469 ACW917469:ACX917469 AMS917469:AMT917469 AWO917469:AWP917469 BGK917469:BGL917469 BQG917469:BQH917469 CAC917469:CAD917469 CJY917469:CJZ917469 CTU917469:CTV917469 DDQ917469:DDR917469 DNM917469:DNN917469 DXI917469:DXJ917469 EHE917469:EHF917469 ERA917469:ERB917469 FAW917469:FAX917469 FKS917469:FKT917469 FUO917469:FUP917469 GEK917469:GEL917469 GOG917469:GOH917469 GYC917469:GYD917469 HHY917469:HHZ917469 HRU917469:HRV917469 IBQ917469:IBR917469 ILM917469:ILN917469 IVI917469:IVJ917469 JFE917469:JFF917469 JPA917469:JPB917469 JYW917469:JYX917469 KIS917469:KIT917469 KSO917469:KSP917469 LCK917469:LCL917469 LMG917469:LMH917469 LWC917469:LWD917469 MFY917469:MFZ917469 MPU917469:MPV917469 MZQ917469:MZR917469 NJM917469:NJN917469 NTI917469:NTJ917469 ODE917469:ODF917469 ONA917469:ONB917469 OWW917469:OWX917469 PGS917469:PGT917469 PQO917469:PQP917469 QAK917469:QAL917469 QKG917469:QKH917469 QUC917469:QUD917469 RDY917469:RDZ917469 RNU917469:RNV917469 RXQ917469:RXR917469 SHM917469:SHN917469 SRI917469:SRJ917469 TBE917469:TBF917469 TLA917469:TLB917469 TUW917469:TUX917469 UES917469:UET917469 UOO917469:UOP917469 UYK917469:UYL917469 VIG917469:VIH917469 VSC917469:VSD917469 WBY917469:WBZ917469 WLU917469:WLV917469 WVQ917469:WVR917469 I983005:J983005 JE983005:JF983005 TA983005:TB983005 ACW983005:ACX983005 AMS983005:AMT983005 AWO983005:AWP983005 BGK983005:BGL983005 BQG983005:BQH983005 CAC983005:CAD983005 CJY983005:CJZ983005 CTU983005:CTV983005 DDQ983005:DDR983005 DNM983005:DNN983005 DXI983005:DXJ983005 EHE983005:EHF983005 ERA983005:ERB983005 FAW983005:FAX983005 FKS983005:FKT983005 FUO983005:FUP983005 GEK983005:GEL983005 GOG983005:GOH983005 GYC983005:GYD983005 HHY983005:HHZ983005 HRU983005:HRV983005 IBQ983005:IBR983005 ILM983005:ILN983005 IVI983005:IVJ983005 JFE983005:JFF983005 JPA983005:JPB983005 JYW983005:JYX983005 KIS983005:KIT983005 KSO983005:KSP983005 LCK983005:LCL983005 LMG983005:LMH983005 LWC983005:LWD983005 MFY983005:MFZ983005 MPU983005:MPV983005 MZQ983005:MZR983005 NJM983005:NJN983005 NTI983005:NTJ983005 ODE983005:ODF983005 ONA983005:ONB983005 OWW983005:OWX983005 PGS983005:PGT983005 PQO983005:PQP983005 QAK983005:QAL983005 QKG983005:QKH983005 QUC983005:QUD983005 RDY983005:RDZ983005 RNU983005:RNV983005 RXQ983005:RXR983005 SHM983005:SHN983005 SRI983005:SRJ983005 TBE983005:TBF983005 TLA983005:TLB983005 TUW983005:TUX983005 UES983005:UET983005 UOO983005:UOP983005 UYK983005:UYL983005 VIG983005:VIH983005 VSC983005:VSD983005 WBY983005:WBZ983005 WLU983005:WLV983005 WVQ983005:WVR983005">
      <formula1>999999999999</formula1>
    </dataValidation>
    <dataValidation type="whole" operator="notEqual" allowBlank="1" showInputMessage="1" showErrorMessage="1" errorTitle="Pogrešan unos" error="Mogu se unijeti samo cjelobrojne pozitivne ili negativne vrijednosti." sqref="I65485:J65485 JE65485:JF65485 TA65485:TB65485 ACW65485:ACX65485 AMS65485:AMT65485 AWO65485:AWP65485 BGK65485:BGL65485 BQG65485:BQH65485 CAC65485:CAD65485 CJY65485:CJZ65485 CTU65485:CTV65485 DDQ65485:DDR65485 DNM65485:DNN65485 DXI65485:DXJ65485 EHE65485:EHF65485 ERA65485:ERB65485 FAW65485:FAX65485 FKS65485:FKT65485 FUO65485:FUP65485 GEK65485:GEL65485 GOG65485:GOH65485 GYC65485:GYD65485 HHY65485:HHZ65485 HRU65485:HRV65485 IBQ65485:IBR65485 ILM65485:ILN65485 IVI65485:IVJ65485 JFE65485:JFF65485 JPA65485:JPB65485 JYW65485:JYX65485 KIS65485:KIT65485 KSO65485:KSP65485 LCK65485:LCL65485 LMG65485:LMH65485 LWC65485:LWD65485 MFY65485:MFZ65485 MPU65485:MPV65485 MZQ65485:MZR65485 NJM65485:NJN65485 NTI65485:NTJ65485 ODE65485:ODF65485 ONA65485:ONB65485 OWW65485:OWX65485 PGS65485:PGT65485 PQO65485:PQP65485 QAK65485:QAL65485 QKG65485:QKH65485 QUC65485:QUD65485 RDY65485:RDZ65485 RNU65485:RNV65485 RXQ65485:RXR65485 SHM65485:SHN65485 SRI65485:SRJ65485 TBE65485:TBF65485 TLA65485:TLB65485 TUW65485:TUX65485 UES65485:UET65485 UOO65485:UOP65485 UYK65485:UYL65485 VIG65485:VIH65485 VSC65485:VSD65485 WBY65485:WBZ65485 WLU65485:WLV65485 WVQ65485:WVR65485 I131021:J131021 JE131021:JF131021 TA131021:TB131021 ACW131021:ACX131021 AMS131021:AMT131021 AWO131021:AWP131021 BGK131021:BGL131021 BQG131021:BQH131021 CAC131021:CAD131021 CJY131021:CJZ131021 CTU131021:CTV131021 DDQ131021:DDR131021 DNM131021:DNN131021 DXI131021:DXJ131021 EHE131021:EHF131021 ERA131021:ERB131021 FAW131021:FAX131021 FKS131021:FKT131021 FUO131021:FUP131021 GEK131021:GEL131021 GOG131021:GOH131021 GYC131021:GYD131021 HHY131021:HHZ131021 HRU131021:HRV131021 IBQ131021:IBR131021 ILM131021:ILN131021 IVI131021:IVJ131021 JFE131021:JFF131021 JPA131021:JPB131021 JYW131021:JYX131021 KIS131021:KIT131021 KSO131021:KSP131021 LCK131021:LCL131021 LMG131021:LMH131021 LWC131021:LWD131021 MFY131021:MFZ131021 MPU131021:MPV131021 MZQ131021:MZR131021 NJM131021:NJN131021 NTI131021:NTJ131021 ODE131021:ODF131021 ONA131021:ONB131021 OWW131021:OWX131021 PGS131021:PGT131021 PQO131021:PQP131021 QAK131021:QAL131021 QKG131021:QKH131021 QUC131021:QUD131021 RDY131021:RDZ131021 RNU131021:RNV131021 RXQ131021:RXR131021 SHM131021:SHN131021 SRI131021:SRJ131021 TBE131021:TBF131021 TLA131021:TLB131021 TUW131021:TUX131021 UES131021:UET131021 UOO131021:UOP131021 UYK131021:UYL131021 VIG131021:VIH131021 VSC131021:VSD131021 WBY131021:WBZ131021 WLU131021:WLV131021 WVQ131021:WVR131021 I196557:J196557 JE196557:JF196557 TA196557:TB196557 ACW196557:ACX196557 AMS196557:AMT196557 AWO196557:AWP196557 BGK196557:BGL196557 BQG196557:BQH196557 CAC196557:CAD196557 CJY196557:CJZ196557 CTU196557:CTV196557 DDQ196557:DDR196557 DNM196557:DNN196557 DXI196557:DXJ196557 EHE196557:EHF196557 ERA196557:ERB196557 FAW196557:FAX196557 FKS196557:FKT196557 FUO196557:FUP196557 GEK196557:GEL196557 GOG196557:GOH196557 GYC196557:GYD196557 HHY196557:HHZ196557 HRU196557:HRV196557 IBQ196557:IBR196557 ILM196557:ILN196557 IVI196557:IVJ196557 JFE196557:JFF196557 JPA196557:JPB196557 JYW196557:JYX196557 KIS196557:KIT196557 KSO196557:KSP196557 LCK196557:LCL196557 LMG196557:LMH196557 LWC196557:LWD196557 MFY196557:MFZ196557 MPU196557:MPV196557 MZQ196557:MZR196557 NJM196557:NJN196557 NTI196557:NTJ196557 ODE196557:ODF196557 ONA196557:ONB196557 OWW196557:OWX196557 PGS196557:PGT196557 PQO196557:PQP196557 QAK196557:QAL196557 QKG196557:QKH196557 QUC196557:QUD196557 RDY196557:RDZ196557 RNU196557:RNV196557 RXQ196557:RXR196557 SHM196557:SHN196557 SRI196557:SRJ196557 TBE196557:TBF196557 TLA196557:TLB196557 TUW196557:TUX196557 UES196557:UET196557 UOO196557:UOP196557 UYK196557:UYL196557 VIG196557:VIH196557 VSC196557:VSD196557 WBY196557:WBZ196557 WLU196557:WLV196557 WVQ196557:WVR196557 I262093:J262093 JE262093:JF262093 TA262093:TB262093 ACW262093:ACX262093 AMS262093:AMT262093 AWO262093:AWP262093 BGK262093:BGL262093 BQG262093:BQH262093 CAC262093:CAD262093 CJY262093:CJZ262093 CTU262093:CTV262093 DDQ262093:DDR262093 DNM262093:DNN262093 DXI262093:DXJ262093 EHE262093:EHF262093 ERA262093:ERB262093 FAW262093:FAX262093 FKS262093:FKT262093 FUO262093:FUP262093 GEK262093:GEL262093 GOG262093:GOH262093 GYC262093:GYD262093 HHY262093:HHZ262093 HRU262093:HRV262093 IBQ262093:IBR262093 ILM262093:ILN262093 IVI262093:IVJ262093 JFE262093:JFF262093 JPA262093:JPB262093 JYW262093:JYX262093 KIS262093:KIT262093 KSO262093:KSP262093 LCK262093:LCL262093 LMG262093:LMH262093 LWC262093:LWD262093 MFY262093:MFZ262093 MPU262093:MPV262093 MZQ262093:MZR262093 NJM262093:NJN262093 NTI262093:NTJ262093 ODE262093:ODF262093 ONA262093:ONB262093 OWW262093:OWX262093 PGS262093:PGT262093 PQO262093:PQP262093 QAK262093:QAL262093 QKG262093:QKH262093 QUC262093:QUD262093 RDY262093:RDZ262093 RNU262093:RNV262093 RXQ262093:RXR262093 SHM262093:SHN262093 SRI262093:SRJ262093 TBE262093:TBF262093 TLA262093:TLB262093 TUW262093:TUX262093 UES262093:UET262093 UOO262093:UOP262093 UYK262093:UYL262093 VIG262093:VIH262093 VSC262093:VSD262093 WBY262093:WBZ262093 WLU262093:WLV262093 WVQ262093:WVR262093 I327629:J327629 JE327629:JF327629 TA327629:TB327629 ACW327629:ACX327629 AMS327629:AMT327629 AWO327629:AWP327629 BGK327629:BGL327629 BQG327629:BQH327629 CAC327629:CAD327629 CJY327629:CJZ327629 CTU327629:CTV327629 DDQ327629:DDR327629 DNM327629:DNN327629 DXI327629:DXJ327629 EHE327629:EHF327629 ERA327629:ERB327629 FAW327629:FAX327629 FKS327629:FKT327629 FUO327629:FUP327629 GEK327629:GEL327629 GOG327629:GOH327629 GYC327629:GYD327629 HHY327629:HHZ327629 HRU327629:HRV327629 IBQ327629:IBR327629 ILM327629:ILN327629 IVI327629:IVJ327629 JFE327629:JFF327629 JPA327629:JPB327629 JYW327629:JYX327629 KIS327629:KIT327629 KSO327629:KSP327629 LCK327629:LCL327629 LMG327629:LMH327629 LWC327629:LWD327629 MFY327629:MFZ327629 MPU327629:MPV327629 MZQ327629:MZR327629 NJM327629:NJN327629 NTI327629:NTJ327629 ODE327629:ODF327629 ONA327629:ONB327629 OWW327629:OWX327629 PGS327629:PGT327629 PQO327629:PQP327629 QAK327629:QAL327629 QKG327629:QKH327629 QUC327629:QUD327629 RDY327629:RDZ327629 RNU327629:RNV327629 RXQ327629:RXR327629 SHM327629:SHN327629 SRI327629:SRJ327629 TBE327629:TBF327629 TLA327629:TLB327629 TUW327629:TUX327629 UES327629:UET327629 UOO327629:UOP327629 UYK327629:UYL327629 VIG327629:VIH327629 VSC327629:VSD327629 WBY327629:WBZ327629 WLU327629:WLV327629 WVQ327629:WVR327629 I393165:J393165 JE393165:JF393165 TA393165:TB393165 ACW393165:ACX393165 AMS393165:AMT393165 AWO393165:AWP393165 BGK393165:BGL393165 BQG393165:BQH393165 CAC393165:CAD393165 CJY393165:CJZ393165 CTU393165:CTV393165 DDQ393165:DDR393165 DNM393165:DNN393165 DXI393165:DXJ393165 EHE393165:EHF393165 ERA393165:ERB393165 FAW393165:FAX393165 FKS393165:FKT393165 FUO393165:FUP393165 GEK393165:GEL393165 GOG393165:GOH393165 GYC393165:GYD393165 HHY393165:HHZ393165 HRU393165:HRV393165 IBQ393165:IBR393165 ILM393165:ILN393165 IVI393165:IVJ393165 JFE393165:JFF393165 JPA393165:JPB393165 JYW393165:JYX393165 KIS393165:KIT393165 KSO393165:KSP393165 LCK393165:LCL393165 LMG393165:LMH393165 LWC393165:LWD393165 MFY393165:MFZ393165 MPU393165:MPV393165 MZQ393165:MZR393165 NJM393165:NJN393165 NTI393165:NTJ393165 ODE393165:ODF393165 ONA393165:ONB393165 OWW393165:OWX393165 PGS393165:PGT393165 PQO393165:PQP393165 QAK393165:QAL393165 QKG393165:QKH393165 QUC393165:QUD393165 RDY393165:RDZ393165 RNU393165:RNV393165 RXQ393165:RXR393165 SHM393165:SHN393165 SRI393165:SRJ393165 TBE393165:TBF393165 TLA393165:TLB393165 TUW393165:TUX393165 UES393165:UET393165 UOO393165:UOP393165 UYK393165:UYL393165 VIG393165:VIH393165 VSC393165:VSD393165 WBY393165:WBZ393165 WLU393165:WLV393165 WVQ393165:WVR393165 I458701:J458701 JE458701:JF458701 TA458701:TB458701 ACW458701:ACX458701 AMS458701:AMT458701 AWO458701:AWP458701 BGK458701:BGL458701 BQG458701:BQH458701 CAC458701:CAD458701 CJY458701:CJZ458701 CTU458701:CTV458701 DDQ458701:DDR458701 DNM458701:DNN458701 DXI458701:DXJ458701 EHE458701:EHF458701 ERA458701:ERB458701 FAW458701:FAX458701 FKS458701:FKT458701 FUO458701:FUP458701 GEK458701:GEL458701 GOG458701:GOH458701 GYC458701:GYD458701 HHY458701:HHZ458701 HRU458701:HRV458701 IBQ458701:IBR458701 ILM458701:ILN458701 IVI458701:IVJ458701 JFE458701:JFF458701 JPA458701:JPB458701 JYW458701:JYX458701 KIS458701:KIT458701 KSO458701:KSP458701 LCK458701:LCL458701 LMG458701:LMH458701 LWC458701:LWD458701 MFY458701:MFZ458701 MPU458701:MPV458701 MZQ458701:MZR458701 NJM458701:NJN458701 NTI458701:NTJ458701 ODE458701:ODF458701 ONA458701:ONB458701 OWW458701:OWX458701 PGS458701:PGT458701 PQO458701:PQP458701 QAK458701:QAL458701 QKG458701:QKH458701 QUC458701:QUD458701 RDY458701:RDZ458701 RNU458701:RNV458701 RXQ458701:RXR458701 SHM458701:SHN458701 SRI458701:SRJ458701 TBE458701:TBF458701 TLA458701:TLB458701 TUW458701:TUX458701 UES458701:UET458701 UOO458701:UOP458701 UYK458701:UYL458701 VIG458701:VIH458701 VSC458701:VSD458701 WBY458701:WBZ458701 WLU458701:WLV458701 WVQ458701:WVR458701 I524237:J524237 JE524237:JF524237 TA524237:TB524237 ACW524237:ACX524237 AMS524237:AMT524237 AWO524237:AWP524237 BGK524237:BGL524237 BQG524237:BQH524237 CAC524237:CAD524237 CJY524237:CJZ524237 CTU524237:CTV524237 DDQ524237:DDR524237 DNM524237:DNN524237 DXI524237:DXJ524237 EHE524237:EHF524237 ERA524237:ERB524237 FAW524237:FAX524237 FKS524237:FKT524237 FUO524237:FUP524237 GEK524237:GEL524237 GOG524237:GOH524237 GYC524237:GYD524237 HHY524237:HHZ524237 HRU524237:HRV524237 IBQ524237:IBR524237 ILM524237:ILN524237 IVI524237:IVJ524237 JFE524237:JFF524237 JPA524237:JPB524237 JYW524237:JYX524237 KIS524237:KIT524237 KSO524237:KSP524237 LCK524237:LCL524237 LMG524237:LMH524237 LWC524237:LWD524237 MFY524237:MFZ524237 MPU524237:MPV524237 MZQ524237:MZR524237 NJM524237:NJN524237 NTI524237:NTJ524237 ODE524237:ODF524237 ONA524237:ONB524237 OWW524237:OWX524237 PGS524237:PGT524237 PQO524237:PQP524237 QAK524237:QAL524237 QKG524237:QKH524237 QUC524237:QUD524237 RDY524237:RDZ524237 RNU524237:RNV524237 RXQ524237:RXR524237 SHM524237:SHN524237 SRI524237:SRJ524237 TBE524237:TBF524237 TLA524237:TLB524237 TUW524237:TUX524237 UES524237:UET524237 UOO524237:UOP524237 UYK524237:UYL524237 VIG524237:VIH524237 VSC524237:VSD524237 WBY524237:WBZ524237 WLU524237:WLV524237 WVQ524237:WVR524237 I589773:J589773 JE589773:JF589773 TA589773:TB589773 ACW589773:ACX589773 AMS589773:AMT589773 AWO589773:AWP589773 BGK589773:BGL589773 BQG589773:BQH589773 CAC589773:CAD589773 CJY589773:CJZ589773 CTU589773:CTV589773 DDQ589773:DDR589773 DNM589773:DNN589773 DXI589773:DXJ589773 EHE589773:EHF589773 ERA589773:ERB589773 FAW589773:FAX589773 FKS589773:FKT589773 FUO589773:FUP589773 GEK589773:GEL589773 GOG589773:GOH589773 GYC589773:GYD589773 HHY589773:HHZ589773 HRU589773:HRV589773 IBQ589773:IBR589773 ILM589773:ILN589773 IVI589773:IVJ589773 JFE589773:JFF589773 JPA589773:JPB589773 JYW589773:JYX589773 KIS589773:KIT589773 KSO589773:KSP589773 LCK589773:LCL589773 LMG589773:LMH589773 LWC589773:LWD589773 MFY589773:MFZ589773 MPU589773:MPV589773 MZQ589773:MZR589773 NJM589773:NJN589773 NTI589773:NTJ589773 ODE589773:ODF589773 ONA589773:ONB589773 OWW589773:OWX589773 PGS589773:PGT589773 PQO589773:PQP589773 QAK589773:QAL589773 QKG589773:QKH589773 QUC589773:QUD589773 RDY589773:RDZ589773 RNU589773:RNV589773 RXQ589773:RXR589773 SHM589773:SHN589773 SRI589773:SRJ589773 TBE589773:TBF589773 TLA589773:TLB589773 TUW589773:TUX589773 UES589773:UET589773 UOO589773:UOP589773 UYK589773:UYL589773 VIG589773:VIH589773 VSC589773:VSD589773 WBY589773:WBZ589773 WLU589773:WLV589773 WVQ589773:WVR589773 I655309:J655309 JE655309:JF655309 TA655309:TB655309 ACW655309:ACX655309 AMS655309:AMT655309 AWO655309:AWP655309 BGK655309:BGL655309 BQG655309:BQH655309 CAC655309:CAD655309 CJY655309:CJZ655309 CTU655309:CTV655309 DDQ655309:DDR655309 DNM655309:DNN655309 DXI655309:DXJ655309 EHE655309:EHF655309 ERA655309:ERB655309 FAW655309:FAX655309 FKS655309:FKT655309 FUO655309:FUP655309 GEK655309:GEL655309 GOG655309:GOH655309 GYC655309:GYD655309 HHY655309:HHZ655309 HRU655309:HRV655309 IBQ655309:IBR655309 ILM655309:ILN655309 IVI655309:IVJ655309 JFE655309:JFF655309 JPA655309:JPB655309 JYW655309:JYX655309 KIS655309:KIT655309 KSO655309:KSP655309 LCK655309:LCL655309 LMG655309:LMH655309 LWC655309:LWD655309 MFY655309:MFZ655309 MPU655309:MPV655309 MZQ655309:MZR655309 NJM655309:NJN655309 NTI655309:NTJ655309 ODE655309:ODF655309 ONA655309:ONB655309 OWW655309:OWX655309 PGS655309:PGT655309 PQO655309:PQP655309 QAK655309:QAL655309 QKG655309:QKH655309 QUC655309:QUD655309 RDY655309:RDZ655309 RNU655309:RNV655309 RXQ655309:RXR655309 SHM655309:SHN655309 SRI655309:SRJ655309 TBE655309:TBF655309 TLA655309:TLB655309 TUW655309:TUX655309 UES655309:UET655309 UOO655309:UOP655309 UYK655309:UYL655309 VIG655309:VIH655309 VSC655309:VSD655309 WBY655309:WBZ655309 WLU655309:WLV655309 WVQ655309:WVR655309 I720845:J720845 JE720845:JF720845 TA720845:TB720845 ACW720845:ACX720845 AMS720845:AMT720845 AWO720845:AWP720845 BGK720845:BGL720845 BQG720845:BQH720845 CAC720845:CAD720845 CJY720845:CJZ720845 CTU720845:CTV720845 DDQ720845:DDR720845 DNM720845:DNN720845 DXI720845:DXJ720845 EHE720845:EHF720845 ERA720845:ERB720845 FAW720845:FAX720845 FKS720845:FKT720845 FUO720845:FUP720845 GEK720845:GEL720845 GOG720845:GOH720845 GYC720845:GYD720845 HHY720845:HHZ720845 HRU720845:HRV720845 IBQ720845:IBR720845 ILM720845:ILN720845 IVI720845:IVJ720845 JFE720845:JFF720845 JPA720845:JPB720845 JYW720845:JYX720845 KIS720845:KIT720845 KSO720845:KSP720845 LCK720845:LCL720845 LMG720845:LMH720845 LWC720845:LWD720845 MFY720845:MFZ720845 MPU720845:MPV720845 MZQ720845:MZR720845 NJM720845:NJN720845 NTI720845:NTJ720845 ODE720845:ODF720845 ONA720845:ONB720845 OWW720845:OWX720845 PGS720845:PGT720845 PQO720845:PQP720845 QAK720845:QAL720845 QKG720845:QKH720845 QUC720845:QUD720845 RDY720845:RDZ720845 RNU720845:RNV720845 RXQ720845:RXR720845 SHM720845:SHN720845 SRI720845:SRJ720845 TBE720845:TBF720845 TLA720845:TLB720845 TUW720845:TUX720845 UES720845:UET720845 UOO720845:UOP720845 UYK720845:UYL720845 VIG720845:VIH720845 VSC720845:VSD720845 WBY720845:WBZ720845 WLU720845:WLV720845 WVQ720845:WVR720845 I786381:J786381 JE786381:JF786381 TA786381:TB786381 ACW786381:ACX786381 AMS786381:AMT786381 AWO786381:AWP786381 BGK786381:BGL786381 BQG786381:BQH786381 CAC786381:CAD786381 CJY786381:CJZ786381 CTU786381:CTV786381 DDQ786381:DDR786381 DNM786381:DNN786381 DXI786381:DXJ786381 EHE786381:EHF786381 ERA786381:ERB786381 FAW786381:FAX786381 FKS786381:FKT786381 FUO786381:FUP786381 GEK786381:GEL786381 GOG786381:GOH786381 GYC786381:GYD786381 HHY786381:HHZ786381 HRU786381:HRV786381 IBQ786381:IBR786381 ILM786381:ILN786381 IVI786381:IVJ786381 JFE786381:JFF786381 JPA786381:JPB786381 JYW786381:JYX786381 KIS786381:KIT786381 KSO786381:KSP786381 LCK786381:LCL786381 LMG786381:LMH786381 LWC786381:LWD786381 MFY786381:MFZ786381 MPU786381:MPV786381 MZQ786381:MZR786381 NJM786381:NJN786381 NTI786381:NTJ786381 ODE786381:ODF786381 ONA786381:ONB786381 OWW786381:OWX786381 PGS786381:PGT786381 PQO786381:PQP786381 QAK786381:QAL786381 QKG786381:QKH786381 QUC786381:QUD786381 RDY786381:RDZ786381 RNU786381:RNV786381 RXQ786381:RXR786381 SHM786381:SHN786381 SRI786381:SRJ786381 TBE786381:TBF786381 TLA786381:TLB786381 TUW786381:TUX786381 UES786381:UET786381 UOO786381:UOP786381 UYK786381:UYL786381 VIG786381:VIH786381 VSC786381:VSD786381 WBY786381:WBZ786381 WLU786381:WLV786381 WVQ786381:WVR786381 I851917:J851917 JE851917:JF851917 TA851917:TB851917 ACW851917:ACX851917 AMS851917:AMT851917 AWO851917:AWP851917 BGK851917:BGL851917 BQG851917:BQH851917 CAC851917:CAD851917 CJY851917:CJZ851917 CTU851917:CTV851917 DDQ851917:DDR851917 DNM851917:DNN851917 DXI851917:DXJ851917 EHE851917:EHF851917 ERA851917:ERB851917 FAW851917:FAX851917 FKS851917:FKT851917 FUO851917:FUP851917 GEK851917:GEL851917 GOG851917:GOH851917 GYC851917:GYD851917 HHY851917:HHZ851917 HRU851917:HRV851917 IBQ851917:IBR851917 ILM851917:ILN851917 IVI851917:IVJ851917 JFE851917:JFF851917 JPA851917:JPB851917 JYW851917:JYX851917 KIS851917:KIT851917 KSO851917:KSP851917 LCK851917:LCL851917 LMG851917:LMH851917 LWC851917:LWD851917 MFY851917:MFZ851917 MPU851917:MPV851917 MZQ851917:MZR851917 NJM851917:NJN851917 NTI851917:NTJ851917 ODE851917:ODF851917 ONA851917:ONB851917 OWW851917:OWX851917 PGS851917:PGT851917 PQO851917:PQP851917 QAK851917:QAL851917 QKG851917:QKH851917 QUC851917:QUD851917 RDY851917:RDZ851917 RNU851917:RNV851917 RXQ851917:RXR851917 SHM851917:SHN851917 SRI851917:SRJ851917 TBE851917:TBF851917 TLA851917:TLB851917 TUW851917:TUX851917 UES851917:UET851917 UOO851917:UOP851917 UYK851917:UYL851917 VIG851917:VIH851917 VSC851917:VSD851917 WBY851917:WBZ851917 WLU851917:WLV851917 WVQ851917:WVR851917 I917453:J917453 JE917453:JF917453 TA917453:TB917453 ACW917453:ACX917453 AMS917453:AMT917453 AWO917453:AWP917453 BGK917453:BGL917453 BQG917453:BQH917453 CAC917453:CAD917453 CJY917453:CJZ917453 CTU917453:CTV917453 DDQ917453:DDR917453 DNM917453:DNN917453 DXI917453:DXJ917453 EHE917453:EHF917453 ERA917453:ERB917453 FAW917453:FAX917453 FKS917453:FKT917453 FUO917453:FUP917453 GEK917453:GEL917453 GOG917453:GOH917453 GYC917453:GYD917453 HHY917453:HHZ917453 HRU917453:HRV917453 IBQ917453:IBR917453 ILM917453:ILN917453 IVI917453:IVJ917453 JFE917453:JFF917453 JPA917453:JPB917453 JYW917453:JYX917453 KIS917453:KIT917453 KSO917453:KSP917453 LCK917453:LCL917453 LMG917453:LMH917453 LWC917453:LWD917453 MFY917453:MFZ917453 MPU917453:MPV917453 MZQ917453:MZR917453 NJM917453:NJN917453 NTI917453:NTJ917453 ODE917453:ODF917453 ONA917453:ONB917453 OWW917453:OWX917453 PGS917453:PGT917453 PQO917453:PQP917453 QAK917453:QAL917453 QKG917453:QKH917453 QUC917453:QUD917453 RDY917453:RDZ917453 RNU917453:RNV917453 RXQ917453:RXR917453 SHM917453:SHN917453 SRI917453:SRJ917453 TBE917453:TBF917453 TLA917453:TLB917453 TUW917453:TUX917453 UES917453:UET917453 UOO917453:UOP917453 UYK917453:UYL917453 VIG917453:VIH917453 VSC917453:VSD917453 WBY917453:WBZ917453 WLU917453:WLV917453 WVQ917453:WVR917453 I982989:J982989 JE982989:JF982989 TA982989:TB982989 ACW982989:ACX982989 AMS982989:AMT982989 AWO982989:AWP982989 BGK982989:BGL982989 BQG982989:BQH982989 CAC982989:CAD982989 CJY982989:CJZ982989 CTU982989:CTV982989 DDQ982989:DDR982989 DNM982989:DNN982989 DXI982989:DXJ982989 EHE982989:EHF982989 ERA982989:ERB982989 FAW982989:FAX982989 FKS982989:FKT982989 FUO982989:FUP982989 GEK982989:GEL982989 GOG982989:GOH982989 GYC982989:GYD982989 HHY982989:HHZ982989 HRU982989:HRV982989 IBQ982989:IBR982989 ILM982989:ILN982989 IVI982989:IVJ982989 JFE982989:JFF982989 JPA982989:JPB982989 JYW982989:JYX982989 KIS982989:KIT982989 KSO982989:KSP982989 LCK982989:LCL982989 LMG982989:LMH982989 LWC982989:LWD982989 MFY982989:MFZ982989 MPU982989:MPV982989 MZQ982989:MZR982989 NJM982989:NJN982989 NTI982989:NTJ982989 ODE982989:ODF982989 ONA982989:ONB982989 OWW982989:OWX982989 PGS982989:PGT982989 PQO982989:PQP982989 QAK982989:QAL982989 QKG982989:QKH982989 QUC982989:QUD982989 RDY982989:RDZ982989 RNU982989:RNV982989 RXQ982989:RXR982989 SHM982989:SHN982989 SRI982989:SRJ982989 TBE982989:TBF982989 TLA982989:TLB982989 TUW982989:TUX982989 UES982989:UET982989 UOO982989:UOP982989 UYK982989:UYL982989 VIG982989:VIH982989 VSC982989:VSD982989 WBY982989:WBZ982989 WLU982989:WLV982989 WVQ982989:WVR982989">
      <formula1>999999999999</formula1>
    </dataValidation>
    <dataValidation type="whole" operator="notEqual" allowBlank="1" showInputMessage="1" showErrorMessage="1" errorTitle="Pogrešan unos" error="Mogu se unijeti samo cjelobrojne pozitivne ili negativne vrijednosti." sqref="I65487:J65487 JE65487:JF65487 TA65487:TB65487 ACW65487:ACX65487 AMS65487:AMT65487 AWO65487:AWP65487 BGK65487:BGL65487 BQG65487:BQH65487 CAC65487:CAD65487 CJY65487:CJZ65487 CTU65487:CTV65487 DDQ65487:DDR65487 DNM65487:DNN65487 DXI65487:DXJ65487 EHE65487:EHF65487 ERA65487:ERB65487 FAW65487:FAX65487 FKS65487:FKT65487 FUO65487:FUP65487 GEK65487:GEL65487 GOG65487:GOH65487 GYC65487:GYD65487 HHY65487:HHZ65487 HRU65487:HRV65487 IBQ65487:IBR65487 ILM65487:ILN65487 IVI65487:IVJ65487 JFE65487:JFF65487 JPA65487:JPB65487 JYW65487:JYX65487 KIS65487:KIT65487 KSO65487:KSP65487 LCK65487:LCL65487 LMG65487:LMH65487 LWC65487:LWD65487 MFY65487:MFZ65487 MPU65487:MPV65487 MZQ65487:MZR65487 NJM65487:NJN65487 NTI65487:NTJ65487 ODE65487:ODF65487 ONA65487:ONB65487 OWW65487:OWX65487 PGS65487:PGT65487 PQO65487:PQP65487 QAK65487:QAL65487 QKG65487:QKH65487 QUC65487:QUD65487 RDY65487:RDZ65487 RNU65487:RNV65487 RXQ65487:RXR65487 SHM65487:SHN65487 SRI65487:SRJ65487 TBE65487:TBF65487 TLA65487:TLB65487 TUW65487:TUX65487 UES65487:UET65487 UOO65487:UOP65487 UYK65487:UYL65487 VIG65487:VIH65487 VSC65487:VSD65487 WBY65487:WBZ65487 WLU65487:WLV65487 WVQ65487:WVR65487 I131023:J131023 JE131023:JF131023 TA131023:TB131023 ACW131023:ACX131023 AMS131023:AMT131023 AWO131023:AWP131023 BGK131023:BGL131023 BQG131023:BQH131023 CAC131023:CAD131023 CJY131023:CJZ131023 CTU131023:CTV131023 DDQ131023:DDR131023 DNM131023:DNN131023 DXI131023:DXJ131023 EHE131023:EHF131023 ERA131023:ERB131023 FAW131023:FAX131023 FKS131023:FKT131023 FUO131023:FUP131023 GEK131023:GEL131023 GOG131023:GOH131023 GYC131023:GYD131023 HHY131023:HHZ131023 HRU131023:HRV131023 IBQ131023:IBR131023 ILM131023:ILN131023 IVI131023:IVJ131023 JFE131023:JFF131023 JPA131023:JPB131023 JYW131023:JYX131023 KIS131023:KIT131023 KSO131023:KSP131023 LCK131023:LCL131023 LMG131023:LMH131023 LWC131023:LWD131023 MFY131023:MFZ131023 MPU131023:MPV131023 MZQ131023:MZR131023 NJM131023:NJN131023 NTI131023:NTJ131023 ODE131023:ODF131023 ONA131023:ONB131023 OWW131023:OWX131023 PGS131023:PGT131023 PQO131023:PQP131023 QAK131023:QAL131023 QKG131023:QKH131023 QUC131023:QUD131023 RDY131023:RDZ131023 RNU131023:RNV131023 RXQ131023:RXR131023 SHM131023:SHN131023 SRI131023:SRJ131023 TBE131023:TBF131023 TLA131023:TLB131023 TUW131023:TUX131023 UES131023:UET131023 UOO131023:UOP131023 UYK131023:UYL131023 VIG131023:VIH131023 VSC131023:VSD131023 WBY131023:WBZ131023 WLU131023:WLV131023 WVQ131023:WVR131023 I196559:J196559 JE196559:JF196559 TA196559:TB196559 ACW196559:ACX196559 AMS196559:AMT196559 AWO196559:AWP196559 BGK196559:BGL196559 BQG196559:BQH196559 CAC196559:CAD196559 CJY196559:CJZ196559 CTU196559:CTV196559 DDQ196559:DDR196559 DNM196559:DNN196559 DXI196559:DXJ196559 EHE196559:EHF196559 ERA196559:ERB196559 FAW196559:FAX196559 FKS196559:FKT196559 FUO196559:FUP196559 GEK196559:GEL196559 GOG196559:GOH196559 GYC196559:GYD196559 HHY196559:HHZ196559 HRU196559:HRV196559 IBQ196559:IBR196559 ILM196559:ILN196559 IVI196559:IVJ196559 JFE196559:JFF196559 JPA196559:JPB196559 JYW196559:JYX196559 KIS196559:KIT196559 KSO196559:KSP196559 LCK196559:LCL196559 LMG196559:LMH196559 LWC196559:LWD196559 MFY196559:MFZ196559 MPU196559:MPV196559 MZQ196559:MZR196559 NJM196559:NJN196559 NTI196559:NTJ196559 ODE196559:ODF196559 ONA196559:ONB196559 OWW196559:OWX196559 PGS196559:PGT196559 PQO196559:PQP196559 QAK196559:QAL196559 QKG196559:QKH196559 QUC196559:QUD196559 RDY196559:RDZ196559 RNU196559:RNV196559 RXQ196559:RXR196559 SHM196559:SHN196559 SRI196559:SRJ196559 TBE196559:TBF196559 TLA196559:TLB196559 TUW196559:TUX196559 UES196559:UET196559 UOO196559:UOP196559 UYK196559:UYL196559 VIG196559:VIH196559 VSC196559:VSD196559 WBY196559:WBZ196559 WLU196559:WLV196559 WVQ196559:WVR196559 I262095:J262095 JE262095:JF262095 TA262095:TB262095 ACW262095:ACX262095 AMS262095:AMT262095 AWO262095:AWP262095 BGK262095:BGL262095 BQG262095:BQH262095 CAC262095:CAD262095 CJY262095:CJZ262095 CTU262095:CTV262095 DDQ262095:DDR262095 DNM262095:DNN262095 DXI262095:DXJ262095 EHE262095:EHF262095 ERA262095:ERB262095 FAW262095:FAX262095 FKS262095:FKT262095 FUO262095:FUP262095 GEK262095:GEL262095 GOG262095:GOH262095 GYC262095:GYD262095 HHY262095:HHZ262095 HRU262095:HRV262095 IBQ262095:IBR262095 ILM262095:ILN262095 IVI262095:IVJ262095 JFE262095:JFF262095 JPA262095:JPB262095 JYW262095:JYX262095 KIS262095:KIT262095 KSO262095:KSP262095 LCK262095:LCL262095 LMG262095:LMH262095 LWC262095:LWD262095 MFY262095:MFZ262095 MPU262095:MPV262095 MZQ262095:MZR262095 NJM262095:NJN262095 NTI262095:NTJ262095 ODE262095:ODF262095 ONA262095:ONB262095 OWW262095:OWX262095 PGS262095:PGT262095 PQO262095:PQP262095 QAK262095:QAL262095 QKG262095:QKH262095 QUC262095:QUD262095 RDY262095:RDZ262095 RNU262095:RNV262095 RXQ262095:RXR262095 SHM262095:SHN262095 SRI262095:SRJ262095 TBE262095:TBF262095 TLA262095:TLB262095 TUW262095:TUX262095 UES262095:UET262095 UOO262095:UOP262095 UYK262095:UYL262095 VIG262095:VIH262095 VSC262095:VSD262095 WBY262095:WBZ262095 WLU262095:WLV262095 WVQ262095:WVR262095 I327631:J327631 JE327631:JF327631 TA327631:TB327631 ACW327631:ACX327631 AMS327631:AMT327631 AWO327631:AWP327631 BGK327631:BGL327631 BQG327631:BQH327631 CAC327631:CAD327631 CJY327631:CJZ327631 CTU327631:CTV327631 DDQ327631:DDR327631 DNM327631:DNN327631 DXI327631:DXJ327631 EHE327631:EHF327631 ERA327631:ERB327631 FAW327631:FAX327631 FKS327631:FKT327631 FUO327631:FUP327631 GEK327631:GEL327631 GOG327631:GOH327631 GYC327631:GYD327631 HHY327631:HHZ327631 HRU327631:HRV327631 IBQ327631:IBR327631 ILM327631:ILN327631 IVI327631:IVJ327631 JFE327631:JFF327631 JPA327631:JPB327631 JYW327631:JYX327631 KIS327631:KIT327631 KSO327631:KSP327631 LCK327631:LCL327631 LMG327631:LMH327631 LWC327631:LWD327631 MFY327631:MFZ327631 MPU327631:MPV327631 MZQ327631:MZR327631 NJM327631:NJN327631 NTI327631:NTJ327631 ODE327631:ODF327631 ONA327631:ONB327631 OWW327631:OWX327631 PGS327631:PGT327631 PQO327631:PQP327631 QAK327631:QAL327631 QKG327631:QKH327631 QUC327631:QUD327631 RDY327631:RDZ327631 RNU327631:RNV327631 RXQ327631:RXR327631 SHM327631:SHN327631 SRI327631:SRJ327631 TBE327631:TBF327631 TLA327631:TLB327631 TUW327631:TUX327631 UES327631:UET327631 UOO327631:UOP327631 UYK327631:UYL327631 VIG327631:VIH327631 VSC327631:VSD327631 WBY327631:WBZ327631 WLU327631:WLV327631 WVQ327631:WVR327631 I393167:J393167 JE393167:JF393167 TA393167:TB393167 ACW393167:ACX393167 AMS393167:AMT393167 AWO393167:AWP393167 BGK393167:BGL393167 BQG393167:BQH393167 CAC393167:CAD393167 CJY393167:CJZ393167 CTU393167:CTV393167 DDQ393167:DDR393167 DNM393167:DNN393167 DXI393167:DXJ393167 EHE393167:EHF393167 ERA393167:ERB393167 FAW393167:FAX393167 FKS393167:FKT393167 FUO393167:FUP393167 GEK393167:GEL393167 GOG393167:GOH393167 GYC393167:GYD393167 HHY393167:HHZ393167 HRU393167:HRV393167 IBQ393167:IBR393167 ILM393167:ILN393167 IVI393167:IVJ393167 JFE393167:JFF393167 JPA393167:JPB393167 JYW393167:JYX393167 KIS393167:KIT393167 KSO393167:KSP393167 LCK393167:LCL393167 LMG393167:LMH393167 LWC393167:LWD393167 MFY393167:MFZ393167 MPU393167:MPV393167 MZQ393167:MZR393167 NJM393167:NJN393167 NTI393167:NTJ393167 ODE393167:ODF393167 ONA393167:ONB393167 OWW393167:OWX393167 PGS393167:PGT393167 PQO393167:PQP393167 QAK393167:QAL393167 QKG393167:QKH393167 QUC393167:QUD393167 RDY393167:RDZ393167 RNU393167:RNV393167 RXQ393167:RXR393167 SHM393167:SHN393167 SRI393167:SRJ393167 TBE393167:TBF393167 TLA393167:TLB393167 TUW393167:TUX393167 UES393167:UET393167 UOO393167:UOP393167 UYK393167:UYL393167 VIG393167:VIH393167 VSC393167:VSD393167 WBY393167:WBZ393167 WLU393167:WLV393167 WVQ393167:WVR393167 I458703:J458703 JE458703:JF458703 TA458703:TB458703 ACW458703:ACX458703 AMS458703:AMT458703 AWO458703:AWP458703 BGK458703:BGL458703 BQG458703:BQH458703 CAC458703:CAD458703 CJY458703:CJZ458703 CTU458703:CTV458703 DDQ458703:DDR458703 DNM458703:DNN458703 DXI458703:DXJ458703 EHE458703:EHF458703 ERA458703:ERB458703 FAW458703:FAX458703 FKS458703:FKT458703 FUO458703:FUP458703 GEK458703:GEL458703 GOG458703:GOH458703 GYC458703:GYD458703 HHY458703:HHZ458703 HRU458703:HRV458703 IBQ458703:IBR458703 ILM458703:ILN458703 IVI458703:IVJ458703 JFE458703:JFF458703 JPA458703:JPB458703 JYW458703:JYX458703 KIS458703:KIT458703 KSO458703:KSP458703 LCK458703:LCL458703 LMG458703:LMH458703 LWC458703:LWD458703 MFY458703:MFZ458703 MPU458703:MPV458703 MZQ458703:MZR458703 NJM458703:NJN458703 NTI458703:NTJ458703 ODE458703:ODF458703 ONA458703:ONB458703 OWW458703:OWX458703 PGS458703:PGT458703 PQO458703:PQP458703 QAK458703:QAL458703 QKG458703:QKH458703 QUC458703:QUD458703 RDY458703:RDZ458703 RNU458703:RNV458703 RXQ458703:RXR458703 SHM458703:SHN458703 SRI458703:SRJ458703 TBE458703:TBF458703 TLA458703:TLB458703 TUW458703:TUX458703 UES458703:UET458703 UOO458703:UOP458703 UYK458703:UYL458703 VIG458703:VIH458703 VSC458703:VSD458703 WBY458703:WBZ458703 WLU458703:WLV458703 WVQ458703:WVR458703 I524239:J524239 JE524239:JF524239 TA524239:TB524239 ACW524239:ACX524239 AMS524239:AMT524239 AWO524239:AWP524239 BGK524239:BGL524239 BQG524239:BQH524239 CAC524239:CAD524239 CJY524239:CJZ524239 CTU524239:CTV524239 DDQ524239:DDR524239 DNM524239:DNN524239 DXI524239:DXJ524239 EHE524239:EHF524239 ERA524239:ERB524239 FAW524239:FAX524239 FKS524239:FKT524239 FUO524239:FUP524239 GEK524239:GEL524239 GOG524239:GOH524239 GYC524239:GYD524239 HHY524239:HHZ524239 HRU524239:HRV524239 IBQ524239:IBR524239 ILM524239:ILN524239 IVI524239:IVJ524239 JFE524239:JFF524239 JPA524239:JPB524239 JYW524239:JYX524239 KIS524239:KIT524239 KSO524239:KSP524239 LCK524239:LCL524239 LMG524239:LMH524239 LWC524239:LWD524239 MFY524239:MFZ524239 MPU524239:MPV524239 MZQ524239:MZR524239 NJM524239:NJN524239 NTI524239:NTJ524239 ODE524239:ODF524239 ONA524239:ONB524239 OWW524239:OWX524239 PGS524239:PGT524239 PQO524239:PQP524239 QAK524239:QAL524239 QKG524239:QKH524239 QUC524239:QUD524239 RDY524239:RDZ524239 RNU524239:RNV524239 RXQ524239:RXR524239 SHM524239:SHN524239 SRI524239:SRJ524239 TBE524239:TBF524239 TLA524239:TLB524239 TUW524239:TUX524239 UES524239:UET524239 UOO524239:UOP524239 UYK524239:UYL524239 VIG524239:VIH524239 VSC524239:VSD524239 WBY524239:WBZ524239 WLU524239:WLV524239 WVQ524239:WVR524239 I589775:J589775 JE589775:JF589775 TA589775:TB589775 ACW589775:ACX589775 AMS589775:AMT589775 AWO589775:AWP589775 BGK589775:BGL589775 BQG589775:BQH589775 CAC589775:CAD589775 CJY589775:CJZ589775 CTU589775:CTV589775 DDQ589775:DDR589775 DNM589775:DNN589775 DXI589775:DXJ589775 EHE589775:EHF589775 ERA589775:ERB589775 FAW589775:FAX589775 FKS589775:FKT589775 FUO589775:FUP589775 GEK589775:GEL589775 GOG589775:GOH589775 GYC589775:GYD589775 HHY589775:HHZ589775 HRU589775:HRV589775 IBQ589775:IBR589775 ILM589775:ILN589775 IVI589775:IVJ589775 JFE589775:JFF589775 JPA589775:JPB589775 JYW589775:JYX589775 KIS589775:KIT589775 KSO589775:KSP589775 LCK589775:LCL589775 LMG589775:LMH589775 LWC589775:LWD589775 MFY589775:MFZ589775 MPU589775:MPV589775 MZQ589775:MZR589775 NJM589775:NJN589775 NTI589775:NTJ589775 ODE589775:ODF589775 ONA589775:ONB589775 OWW589775:OWX589775 PGS589775:PGT589775 PQO589775:PQP589775 QAK589775:QAL589775 QKG589775:QKH589775 QUC589775:QUD589775 RDY589775:RDZ589775 RNU589775:RNV589775 RXQ589775:RXR589775 SHM589775:SHN589775 SRI589775:SRJ589775 TBE589775:TBF589775 TLA589775:TLB589775 TUW589775:TUX589775 UES589775:UET589775 UOO589775:UOP589775 UYK589775:UYL589775 VIG589775:VIH589775 VSC589775:VSD589775 WBY589775:WBZ589775 WLU589775:WLV589775 WVQ589775:WVR589775 I655311:J655311 JE655311:JF655311 TA655311:TB655311 ACW655311:ACX655311 AMS655311:AMT655311 AWO655311:AWP655311 BGK655311:BGL655311 BQG655311:BQH655311 CAC655311:CAD655311 CJY655311:CJZ655311 CTU655311:CTV655311 DDQ655311:DDR655311 DNM655311:DNN655311 DXI655311:DXJ655311 EHE655311:EHF655311 ERA655311:ERB655311 FAW655311:FAX655311 FKS655311:FKT655311 FUO655311:FUP655311 GEK655311:GEL655311 GOG655311:GOH655311 GYC655311:GYD655311 HHY655311:HHZ655311 HRU655311:HRV655311 IBQ655311:IBR655311 ILM655311:ILN655311 IVI655311:IVJ655311 JFE655311:JFF655311 JPA655311:JPB655311 JYW655311:JYX655311 KIS655311:KIT655311 KSO655311:KSP655311 LCK655311:LCL655311 LMG655311:LMH655311 LWC655311:LWD655311 MFY655311:MFZ655311 MPU655311:MPV655311 MZQ655311:MZR655311 NJM655311:NJN655311 NTI655311:NTJ655311 ODE655311:ODF655311 ONA655311:ONB655311 OWW655311:OWX655311 PGS655311:PGT655311 PQO655311:PQP655311 QAK655311:QAL655311 QKG655311:QKH655311 QUC655311:QUD655311 RDY655311:RDZ655311 RNU655311:RNV655311 RXQ655311:RXR655311 SHM655311:SHN655311 SRI655311:SRJ655311 TBE655311:TBF655311 TLA655311:TLB655311 TUW655311:TUX655311 UES655311:UET655311 UOO655311:UOP655311 UYK655311:UYL655311 VIG655311:VIH655311 VSC655311:VSD655311 WBY655311:WBZ655311 WLU655311:WLV655311 WVQ655311:WVR655311 I720847:J720847 JE720847:JF720847 TA720847:TB720847 ACW720847:ACX720847 AMS720847:AMT720847 AWO720847:AWP720847 BGK720847:BGL720847 BQG720847:BQH720847 CAC720847:CAD720847 CJY720847:CJZ720847 CTU720847:CTV720847 DDQ720847:DDR720847 DNM720847:DNN720847 DXI720847:DXJ720847 EHE720847:EHF720847 ERA720847:ERB720847 FAW720847:FAX720847 FKS720847:FKT720847 FUO720847:FUP720847 GEK720847:GEL720847 GOG720847:GOH720847 GYC720847:GYD720847 HHY720847:HHZ720847 HRU720847:HRV720847 IBQ720847:IBR720847 ILM720847:ILN720847 IVI720847:IVJ720847 JFE720847:JFF720847 JPA720847:JPB720847 JYW720847:JYX720847 KIS720847:KIT720847 KSO720847:KSP720847 LCK720847:LCL720847 LMG720847:LMH720847 LWC720847:LWD720847 MFY720847:MFZ720847 MPU720847:MPV720847 MZQ720847:MZR720847 NJM720847:NJN720847 NTI720847:NTJ720847 ODE720847:ODF720847 ONA720847:ONB720847 OWW720847:OWX720847 PGS720847:PGT720847 PQO720847:PQP720847 QAK720847:QAL720847 QKG720847:QKH720847 QUC720847:QUD720847 RDY720847:RDZ720847 RNU720847:RNV720847 RXQ720847:RXR720847 SHM720847:SHN720847 SRI720847:SRJ720847 TBE720847:TBF720847 TLA720847:TLB720847 TUW720847:TUX720847 UES720847:UET720847 UOO720847:UOP720847 UYK720847:UYL720847 VIG720847:VIH720847 VSC720847:VSD720847 WBY720847:WBZ720847 WLU720847:WLV720847 WVQ720847:WVR720847 I786383:J786383 JE786383:JF786383 TA786383:TB786383 ACW786383:ACX786383 AMS786383:AMT786383 AWO786383:AWP786383 BGK786383:BGL786383 BQG786383:BQH786383 CAC786383:CAD786383 CJY786383:CJZ786383 CTU786383:CTV786383 DDQ786383:DDR786383 DNM786383:DNN786383 DXI786383:DXJ786383 EHE786383:EHF786383 ERA786383:ERB786383 FAW786383:FAX786383 FKS786383:FKT786383 FUO786383:FUP786383 GEK786383:GEL786383 GOG786383:GOH786383 GYC786383:GYD786383 HHY786383:HHZ786383 HRU786383:HRV786383 IBQ786383:IBR786383 ILM786383:ILN786383 IVI786383:IVJ786383 JFE786383:JFF786383 JPA786383:JPB786383 JYW786383:JYX786383 KIS786383:KIT786383 KSO786383:KSP786383 LCK786383:LCL786383 LMG786383:LMH786383 LWC786383:LWD786383 MFY786383:MFZ786383 MPU786383:MPV786383 MZQ786383:MZR786383 NJM786383:NJN786383 NTI786383:NTJ786383 ODE786383:ODF786383 ONA786383:ONB786383 OWW786383:OWX786383 PGS786383:PGT786383 PQO786383:PQP786383 QAK786383:QAL786383 QKG786383:QKH786383 QUC786383:QUD786383 RDY786383:RDZ786383 RNU786383:RNV786383 RXQ786383:RXR786383 SHM786383:SHN786383 SRI786383:SRJ786383 TBE786383:TBF786383 TLA786383:TLB786383 TUW786383:TUX786383 UES786383:UET786383 UOO786383:UOP786383 UYK786383:UYL786383 VIG786383:VIH786383 VSC786383:VSD786383 WBY786383:WBZ786383 WLU786383:WLV786383 WVQ786383:WVR786383 I851919:J851919 JE851919:JF851919 TA851919:TB851919 ACW851919:ACX851919 AMS851919:AMT851919 AWO851919:AWP851919 BGK851919:BGL851919 BQG851919:BQH851919 CAC851919:CAD851919 CJY851919:CJZ851919 CTU851919:CTV851919 DDQ851919:DDR851919 DNM851919:DNN851919 DXI851919:DXJ851919 EHE851919:EHF851919 ERA851919:ERB851919 FAW851919:FAX851919 FKS851919:FKT851919 FUO851919:FUP851919 GEK851919:GEL851919 GOG851919:GOH851919 GYC851919:GYD851919 HHY851919:HHZ851919 HRU851919:HRV851919 IBQ851919:IBR851919 ILM851919:ILN851919 IVI851919:IVJ851919 JFE851919:JFF851919 JPA851919:JPB851919 JYW851919:JYX851919 KIS851919:KIT851919 KSO851919:KSP851919 LCK851919:LCL851919 LMG851919:LMH851919 LWC851919:LWD851919 MFY851919:MFZ851919 MPU851919:MPV851919 MZQ851919:MZR851919 NJM851919:NJN851919 NTI851919:NTJ851919 ODE851919:ODF851919 ONA851919:ONB851919 OWW851919:OWX851919 PGS851919:PGT851919 PQO851919:PQP851919 QAK851919:QAL851919 QKG851919:QKH851919 QUC851919:QUD851919 RDY851919:RDZ851919 RNU851919:RNV851919 RXQ851919:RXR851919 SHM851919:SHN851919 SRI851919:SRJ851919 TBE851919:TBF851919 TLA851919:TLB851919 TUW851919:TUX851919 UES851919:UET851919 UOO851919:UOP851919 UYK851919:UYL851919 VIG851919:VIH851919 VSC851919:VSD851919 WBY851919:WBZ851919 WLU851919:WLV851919 WVQ851919:WVR851919 I917455:J917455 JE917455:JF917455 TA917455:TB917455 ACW917455:ACX917455 AMS917455:AMT917455 AWO917455:AWP917455 BGK917455:BGL917455 BQG917455:BQH917455 CAC917455:CAD917455 CJY917455:CJZ917455 CTU917455:CTV917455 DDQ917455:DDR917455 DNM917455:DNN917455 DXI917455:DXJ917455 EHE917455:EHF917455 ERA917455:ERB917455 FAW917455:FAX917455 FKS917455:FKT917455 FUO917455:FUP917455 GEK917455:GEL917455 GOG917455:GOH917455 GYC917455:GYD917455 HHY917455:HHZ917455 HRU917455:HRV917455 IBQ917455:IBR917455 ILM917455:ILN917455 IVI917455:IVJ917455 JFE917455:JFF917455 JPA917455:JPB917455 JYW917455:JYX917455 KIS917455:KIT917455 KSO917455:KSP917455 LCK917455:LCL917455 LMG917455:LMH917455 LWC917455:LWD917455 MFY917455:MFZ917455 MPU917455:MPV917455 MZQ917455:MZR917455 NJM917455:NJN917455 NTI917455:NTJ917455 ODE917455:ODF917455 ONA917455:ONB917455 OWW917455:OWX917455 PGS917455:PGT917455 PQO917455:PQP917455 QAK917455:QAL917455 QKG917455:QKH917455 QUC917455:QUD917455 RDY917455:RDZ917455 RNU917455:RNV917455 RXQ917455:RXR917455 SHM917455:SHN917455 SRI917455:SRJ917455 TBE917455:TBF917455 TLA917455:TLB917455 TUW917455:TUX917455 UES917455:UET917455 UOO917455:UOP917455 UYK917455:UYL917455 VIG917455:VIH917455 VSC917455:VSD917455 WBY917455:WBZ917455 WLU917455:WLV917455 WVQ917455:WVR917455 I982991:J982991 JE982991:JF982991 TA982991:TB982991 ACW982991:ACX982991 AMS982991:AMT982991 AWO982991:AWP982991 BGK982991:BGL982991 BQG982991:BQH982991 CAC982991:CAD982991 CJY982991:CJZ982991 CTU982991:CTV982991 DDQ982991:DDR982991 DNM982991:DNN982991 DXI982991:DXJ982991 EHE982991:EHF982991 ERA982991:ERB982991 FAW982991:FAX982991 FKS982991:FKT982991 FUO982991:FUP982991 GEK982991:GEL982991 GOG982991:GOH982991 GYC982991:GYD982991 HHY982991:HHZ982991 HRU982991:HRV982991 IBQ982991:IBR982991 ILM982991:ILN982991 IVI982991:IVJ982991 JFE982991:JFF982991 JPA982991:JPB982991 JYW982991:JYX982991 KIS982991:KIT982991 KSO982991:KSP982991 LCK982991:LCL982991 LMG982991:LMH982991 LWC982991:LWD982991 MFY982991:MFZ982991 MPU982991:MPV982991 MZQ982991:MZR982991 NJM982991:NJN982991 NTI982991:NTJ982991 ODE982991:ODF982991 ONA982991:ONB982991 OWW982991:OWX982991 PGS982991:PGT982991 PQO982991:PQP982991 QAK982991:QAL982991 QKG982991:QKH982991 QUC982991:QUD982991 RDY982991:RDZ982991 RNU982991:RNV982991 RXQ982991:RXR982991 SHM982991:SHN982991 SRI982991:SRJ982991 TBE982991:TBF982991 TLA982991:TLB982991 TUW982991:TUX982991 UES982991:UET982991 UOO982991:UOP982991 UYK982991:UYL982991 VIG982991:VIH982991 VSC982991:VSD982991 WBY982991:WBZ982991 WLU982991:WLV982991 WVQ982991:WVR982991">
      <formula1>9999999999</formula1>
    </dataValidation>
    <dataValidation type="whole" operator="notEqual" allowBlank="1" showInputMessage="1" showErrorMessage="1" errorTitle="Pogrešan unos" error="Mogu se unijeti samo cjelobrojne vrijednosti. Ova AOP oznaka može se unijeti i s negativnim predznakom" sqref="I65494:J65494 JE65494:JF65494 TA65494:TB65494 ACW65494:ACX65494 AMS65494:AMT65494 AWO65494:AWP65494 BGK65494:BGL65494 BQG65494:BQH65494 CAC65494:CAD65494 CJY65494:CJZ65494 CTU65494:CTV65494 DDQ65494:DDR65494 DNM65494:DNN65494 DXI65494:DXJ65494 EHE65494:EHF65494 ERA65494:ERB65494 FAW65494:FAX65494 FKS65494:FKT65494 FUO65494:FUP65494 GEK65494:GEL65494 GOG65494:GOH65494 GYC65494:GYD65494 HHY65494:HHZ65494 HRU65494:HRV65494 IBQ65494:IBR65494 ILM65494:ILN65494 IVI65494:IVJ65494 JFE65494:JFF65494 JPA65494:JPB65494 JYW65494:JYX65494 KIS65494:KIT65494 KSO65494:KSP65494 LCK65494:LCL65494 LMG65494:LMH65494 LWC65494:LWD65494 MFY65494:MFZ65494 MPU65494:MPV65494 MZQ65494:MZR65494 NJM65494:NJN65494 NTI65494:NTJ65494 ODE65494:ODF65494 ONA65494:ONB65494 OWW65494:OWX65494 PGS65494:PGT65494 PQO65494:PQP65494 QAK65494:QAL65494 QKG65494:QKH65494 QUC65494:QUD65494 RDY65494:RDZ65494 RNU65494:RNV65494 RXQ65494:RXR65494 SHM65494:SHN65494 SRI65494:SRJ65494 TBE65494:TBF65494 TLA65494:TLB65494 TUW65494:TUX65494 UES65494:UET65494 UOO65494:UOP65494 UYK65494:UYL65494 VIG65494:VIH65494 VSC65494:VSD65494 WBY65494:WBZ65494 WLU65494:WLV65494 WVQ65494:WVR65494 I131030:J131030 JE131030:JF131030 TA131030:TB131030 ACW131030:ACX131030 AMS131030:AMT131030 AWO131030:AWP131030 BGK131030:BGL131030 BQG131030:BQH131030 CAC131030:CAD131030 CJY131030:CJZ131030 CTU131030:CTV131030 DDQ131030:DDR131030 DNM131030:DNN131030 DXI131030:DXJ131030 EHE131030:EHF131030 ERA131030:ERB131030 FAW131030:FAX131030 FKS131030:FKT131030 FUO131030:FUP131030 GEK131030:GEL131030 GOG131030:GOH131030 GYC131030:GYD131030 HHY131030:HHZ131030 HRU131030:HRV131030 IBQ131030:IBR131030 ILM131030:ILN131030 IVI131030:IVJ131030 JFE131030:JFF131030 JPA131030:JPB131030 JYW131030:JYX131030 KIS131030:KIT131030 KSO131030:KSP131030 LCK131030:LCL131030 LMG131030:LMH131030 LWC131030:LWD131030 MFY131030:MFZ131030 MPU131030:MPV131030 MZQ131030:MZR131030 NJM131030:NJN131030 NTI131030:NTJ131030 ODE131030:ODF131030 ONA131030:ONB131030 OWW131030:OWX131030 PGS131030:PGT131030 PQO131030:PQP131030 QAK131030:QAL131030 QKG131030:QKH131030 QUC131030:QUD131030 RDY131030:RDZ131030 RNU131030:RNV131030 RXQ131030:RXR131030 SHM131030:SHN131030 SRI131030:SRJ131030 TBE131030:TBF131030 TLA131030:TLB131030 TUW131030:TUX131030 UES131030:UET131030 UOO131030:UOP131030 UYK131030:UYL131030 VIG131030:VIH131030 VSC131030:VSD131030 WBY131030:WBZ131030 WLU131030:WLV131030 WVQ131030:WVR131030 I196566:J196566 JE196566:JF196566 TA196566:TB196566 ACW196566:ACX196566 AMS196566:AMT196566 AWO196566:AWP196566 BGK196566:BGL196566 BQG196566:BQH196566 CAC196566:CAD196566 CJY196566:CJZ196566 CTU196566:CTV196566 DDQ196566:DDR196566 DNM196566:DNN196566 DXI196566:DXJ196566 EHE196566:EHF196566 ERA196566:ERB196566 FAW196566:FAX196566 FKS196566:FKT196566 FUO196566:FUP196566 GEK196566:GEL196566 GOG196566:GOH196566 GYC196566:GYD196566 HHY196566:HHZ196566 HRU196566:HRV196566 IBQ196566:IBR196566 ILM196566:ILN196566 IVI196566:IVJ196566 JFE196566:JFF196566 JPA196566:JPB196566 JYW196566:JYX196566 KIS196566:KIT196566 KSO196566:KSP196566 LCK196566:LCL196566 LMG196566:LMH196566 LWC196566:LWD196566 MFY196566:MFZ196566 MPU196566:MPV196566 MZQ196566:MZR196566 NJM196566:NJN196566 NTI196566:NTJ196566 ODE196566:ODF196566 ONA196566:ONB196566 OWW196566:OWX196566 PGS196566:PGT196566 PQO196566:PQP196566 QAK196566:QAL196566 QKG196566:QKH196566 QUC196566:QUD196566 RDY196566:RDZ196566 RNU196566:RNV196566 RXQ196566:RXR196566 SHM196566:SHN196566 SRI196566:SRJ196566 TBE196566:TBF196566 TLA196566:TLB196566 TUW196566:TUX196566 UES196566:UET196566 UOO196566:UOP196566 UYK196566:UYL196566 VIG196566:VIH196566 VSC196566:VSD196566 WBY196566:WBZ196566 WLU196566:WLV196566 WVQ196566:WVR196566 I262102:J262102 JE262102:JF262102 TA262102:TB262102 ACW262102:ACX262102 AMS262102:AMT262102 AWO262102:AWP262102 BGK262102:BGL262102 BQG262102:BQH262102 CAC262102:CAD262102 CJY262102:CJZ262102 CTU262102:CTV262102 DDQ262102:DDR262102 DNM262102:DNN262102 DXI262102:DXJ262102 EHE262102:EHF262102 ERA262102:ERB262102 FAW262102:FAX262102 FKS262102:FKT262102 FUO262102:FUP262102 GEK262102:GEL262102 GOG262102:GOH262102 GYC262102:GYD262102 HHY262102:HHZ262102 HRU262102:HRV262102 IBQ262102:IBR262102 ILM262102:ILN262102 IVI262102:IVJ262102 JFE262102:JFF262102 JPA262102:JPB262102 JYW262102:JYX262102 KIS262102:KIT262102 KSO262102:KSP262102 LCK262102:LCL262102 LMG262102:LMH262102 LWC262102:LWD262102 MFY262102:MFZ262102 MPU262102:MPV262102 MZQ262102:MZR262102 NJM262102:NJN262102 NTI262102:NTJ262102 ODE262102:ODF262102 ONA262102:ONB262102 OWW262102:OWX262102 PGS262102:PGT262102 PQO262102:PQP262102 QAK262102:QAL262102 QKG262102:QKH262102 QUC262102:QUD262102 RDY262102:RDZ262102 RNU262102:RNV262102 RXQ262102:RXR262102 SHM262102:SHN262102 SRI262102:SRJ262102 TBE262102:TBF262102 TLA262102:TLB262102 TUW262102:TUX262102 UES262102:UET262102 UOO262102:UOP262102 UYK262102:UYL262102 VIG262102:VIH262102 VSC262102:VSD262102 WBY262102:WBZ262102 WLU262102:WLV262102 WVQ262102:WVR262102 I327638:J327638 JE327638:JF327638 TA327638:TB327638 ACW327638:ACX327638 AMS327638:AMT327638 AWO327638:AWP327638 BGK327638:BGL327638 BQG327638:BQH327638 CAC327638:CAD327638 CJY327638:CJZ327638 CTU327638:CTV327638 DDQ327638:DDR327638 DNM327638:DNN327638 DXI327638:DXJ327638 EHE327638:EHF327638 ERA327638:ERB327638 FAW327638:FAX327638 FKS327638:FKT327638 FUO327638:FUP327638 GEK327638:GEL327638 GOG327638:GOH327638 GYC327638:GYD327638 HHY327638:HHZ327638 HRU327638:HRV327638 IBQ327638:IBR327638 ILM327638:ILN327638 IVI327638:IVJ327638 JFE327638:JFF327638 JPA327638:JPB327638 JYW327638:JYX327638 KIS327638:KIT327638 KSO327638:KSP327638 LCK327638:LCL327638 LMG327638:LMH327638 LWC327638:LWD327638 MFY327638:MFZ327638 MPU327638:MPV327638 MZQ327638:MZR327638 NJM327638:NJN327638 NTI327638:NTJ327638 ODE327638:ODF327638 ONA327638:ONB327638 OWW327638:OWX327638 PGS327638:PGT327638 PQO327638:PQP327638 QAK327638:QAL327638 QKG327638:QKH327638 QUC327638:QUD327638 RDY327638:RDZ327638 RNU327638:RNV327638 RXQ327638:RXR327638 SHM327638:SHN327638 SRI327638:SRJ327638 TBE327638:TBF327638 TLA327638:TLB327638 TUW327638:TUX327638 UES327638:UET327638 UOO327638:UOP327638 UYK327638:UYL327638 VIG327638:VIH327638 VSC327638:VSD327638 WBY327638:WBZ327638 WLU327638:WLV327638 WVQ327638:WVR327638 I393174:J393174 JE393174:JF393174 TA393174:TB393174 ACW393174:ACX393174 AMS393174:AMT393174 AWO393174:AWP393174 BGK393174:BGL393174 BQG393174:BQH393174 CAC393174:CAD393174 CJY393174:CJZ393174 CTU393174:CTV393174 DDQ393174:DDR393174 DNM393174:DNN393174 DXI393174:DXJ393174 EHE393174:EHF393174 ERA393174:ERB393174 FAW393174:FAX393174 FKS393174:FKT393174 FUO393174:FUP393174 GEK393174:GEL393174 GOG393174:GOH393174 GYC393174:GYD393174 HHY393174:HHZ393174 HRU393174:HRV393174 IBQ393174:IBR393174 ILM393174:ILN393174 IVI393174:IVJ393174 JFE393174:JFF393174 JPA393174:JPB393174 JYW393174:JYX393174 KIS393174:KIT393174 KSO393174:KSP393174 LCK393174:LCL393174 LMG393174:LMH393174 LWC393174:LWD393174 MFY393174:MFZ393174 MPU393174:MPV393174 MZQ393174:MZR393174 NJM393174:NJN393174 NTI393174:NTJ393174 ODE393174:ODF393174 ONA393174:ONB393174 OWW393174:OWX393174 PGS393174:PGT393174 PQO393174:PQP393174 QAK393174:QAL393174 QKG393174:QKH393174 QUC393174:QUD393174 RDY393174:RDZ393174 RNU393174:RNV393174 RXQ393174:RXR393174 SHM393174:SHN393174 SRI393174:SRJ393174 TBE393174:TBF393174 TLA393174:TLB393174 TUW393174:TUX393174 UES393174:UET393174 UOO393174:UOP393174 UYK393174:UYL393174 VIG393174:VIH393174 VSC393174:VSD393174 WBY393174:WBZ393174 WLU393174:WLV393174 WVQ393174:WVR393174 I458710:J458710 JE458710:JF458710 TA458710:TB458710 ACW458710:ACX458710 AMS458710:AMT458710 AWO458710:AWP458710 BGK458710:BGL458710 BQG458710:BQH458710 CAC458710:CAD458710 CJY458710:CJZ458710 CTU458710:CTV458710 DDQ458710:DDR458710 DNM458710:DNN458710 DXI458710:DXJ458710 EHE458710:EHF458710 ERA458710:ERB458710 FAW458710:FAX458710 FKS458710:FKT458710 FUO458710:FUP458710 GEK458710:GEL458710 GOG458710:GOH458710 GYC458710:GYD458710 HHY458710:HHZ458710 HRU458710:HRV458710 IBQ458710:IBR458710 ILM458710:ILN458710 IVI458710:IVJ458710 JFE458710:JFF458710 JPA458710:JPB458710 JYW458710:JYX458710 KIS458710:KIT458710 KSO458710:KSP458710 LCK458710:LCL458710 LMG458710:LMH458710 LWC458710:LWD458710 MFY458710:MFZ458710 MPU458710:MPV458710 MZQ458710:MZR458710 NJM458710:NJN458710 NTI458710:NTJ458710 ODE458710:ODF458710 ONA458710:ONB458710 OWW458710:OWX458710 PGS458710:PGT458710 PQO458710:PQP458710 QAK458710:QAL458710 QKG458710:QKH458710 QUC458710:QUD458710 RDY458710:RDZ458710 RNU458710:RNV458710 RXQ458710:RXR458710 SHM458710:SHN458710 SRI458710:SRJ458710 TBE458710:TBF458710 TLA458710:TLB458710 TUW458710:TUX458710 UES458710:UET458710 UOO458710:UOP458710 UYK458710:UYL458710 VIG458710:VIH458710 VSC458710:VSD458710 WBY458710:WBZ458710 WLU458710:WLV458710 WVQ458710:WVR458710 I524246:J524246 JE524246:JF524246 TA524246:TB524246 ACW524246:ACX524246 AMS524246:AMT524246 AWO524246:AWP524246 BGK524246:BGL524246 BQG524246:BQH524246 CAC524246:CAD524246 CJY524246:CJZ524246 CTU524246:CTV524246 DDQ524246:DDR524246 DNM524246:DNN524246 DXI524246:DXJ524246 EHE524246:EHF524246 ERA524246:ERB524246 FAW524246:FAX524246 FKS524246:FKT524246 FUO524246:FUP524246 GEK524246:GEL524246 GOG524246:GOH524246 GYC524246:GYD524246 HHY524246:HHZ524246 HRU524246:HRV524246 IBQ524246:IBR524246 ILM524246:ILN524246 IVI524246:IVJ524246 JFE524246:JFF524246 JPA524246:JPB524246 JYW524246:JYX524246 KIS524246:KIT524246 KSO524246:KSP524246 LCK524246:LCL524246 LMG524246:LMH524246 LWC524246:LWD524246 MFY524246:MFZ524246 MPU524246:MPV524246 MZQ524246:MZR524246 NJM524246:NJN524246 NTI524246:NTJ524246 ODE524246:ODF524246 ONA524246:ONB524246 OWW524246:OWX524246 PGS524246:PGT524246 PQO524246:PQP524246 QAK524246:QAL524246 QKG524246:QKH524246 QUC524246:QUD524246 RDY524246:RDZ524246 RNU524246:RNV524246 RXQ524246:RXR524246 SHM524246:SHN524246 SRI524246:SRJ524246 TBE524246:TBF524246 TLA524246:TLB524246 TUW524246:TUX524246 UES524246:UET524246 UOO524246:UOP524246 UYK524246:UYL524246 VIG524246:VIH524246 VSC524246:VSD524246 WBY524246:WBZ524246 WLU524246:WLV524246 WVQ524246:WVR524246 I589782:J589782 JE589782:JF589782 TA589782:TB589782 ACW589782:ACX589782 AMS589782:AMT589782 AWO589782:AWP589782 BGK589782:BGL589782 BQG589782:BQH589782 CAC589782:CAD589782 CJY589782:CJZ589782 CTU589782:CTV589782 DDQ589782:DDR589782 DNM589782:DNN589782 DXI589782:DXJ589782 EHE589782:EHF589782 ERA589782:ERB589782 FAW589782:FAX589782 FKS589782:FKT589782 FUO589782:FUP589782 GEK589782:GEL589782 GOG589782:GOH589782 GYC589782:GYD589782 HHY589782:HHZ589782 HRU589782:HRV589782 IBQ589782:IBR589782 ILM589782:ILN589782 IVI589782:IVJ589782 JFE589782:JFF589782 JPA589782:JPB589782 JYW589782:JYX589782 KIS589782:KIT589782 KSO589782:KSP589782 LCK589782:LCL589782 LMG589782:LMH589782 LWC589782:LWD589782 MFY589782:MFZ589782 MPU589782:MPV589782 MZQ589782:MZR589782 NJM589782:NJN589782 NTI589782:NTJ589782 ODE589782:ODF589782 ONA589782:ONB589782 OWW589782:OWX589782 PGS589782:PGT589782 PQO589782:PQP589782 QAK589782:QAL589782 QKG589782:QKH589782 QUC589782:QUD589782 RDY589782:RDZ589782 RNU589782:RNV589782 RXQ589782:RXR589782 SHM589782:SHN589782 SRI589782:SRJ589782 TBE589782:TBF589782 TLA589782:TLB589782 TUW589782:TUX589782 UES589782:UET589782 UOO589782:UOP589782 UYK589782:UYL589782 VIG589782:VIH589782 VSC589782:VSD589782 WBY589782:WBZ589782 WLU589782:WLV589782 WVQ589782:WVR589782 I655318:J655318 JE655318:JF655318 TA655318:TB655318 ACW655318:ACX655318 AMS655318:AMT655318 AWO655318:AWP655318 BGK655318:BGL655318 BQG655318:BQH655318 CAC655318:CAD655318 CJY655318:CJZ655318 CTU655318:CTV655318 DDQ655318:DDR655318 DNM655318:DNN655318 DXI655318:DXJ655318 EHE655318:EHF655318 ERA655318:ERB655318 FAW655318:FAX655318 FKS655318:FKT655318 FUO655318:FUP655318 GEK655318:GEL655318 GOG655318:GOH655318 GYC655318:GYD655318 HHY655318:HHZ655318 HRU655318:HRV655318 IBQ655318:IBR655318 ILM655318:ILN655318 IVI655318:IVJ655318 JFE655318:JFF655318 JPA655318:JPB655318 JYW655318:JYX655318 KIS655318:KIT655318 KSO655318:KSP655318 LCK655318:LCL655318 LMG655318:LMH655318 LWC655318:LWD655318 MFY655318:MFZ655318 MPU655318:MPV655318 MZQ655318:MZR655318 NJM655318:NJN655318 NTI655318:NTJ655318 ODE655318:ODF655318 ONA655318:ONB655318 OWW655318:OWX655318 PGS655318:PGT655318 PQO655318:PQP655318 QAK655318:QAL655318 QKG655318:QKH655318 QUC655318:QUD655318 RDY655318:RDZ655318 RNU655318:RNV655318 RXQ655318:RXR655318 SHM655318:SHN655318 SRI655318:SRJ655318 TBE655318:TBF655318 TLA655318:TLB655318 TUW655318:TUX655318 UES655318:UET655318 UOO655318:UOP655318 UYK655318:UYL655318 VIG655318:VIH655318 VSC655318:VSD655318 WBY655318:WBZ655318 WLU655318:WLV655318 WVQ655318:WVR655318 I720854:J720854 JE720854:JF720854 TA720854:TB720854 ACW720854:ACX720854 AMS720854:AMT720854 AWO720854:AWP720854 BGK720854:BGL720854 BQG720854:BQH720854 CAC720854:CAD720854 CJY720854:CJZ720854 CTU720854:CTV720854 DDQ720854:DDR720854 DNM720854:DNN720854 DXI720854:DXJ720854 EHE720854:EHF720854 ERA720854:ERB720854 FAW720854:FAX720854 FKS720854:FKT720854 FUO720854:FUP720854 GEK720854:GEL720854 GOG720854:GOH720854 GYC720854:GYD720854 HHY720854:HHZ720854 HRU720854:HRV720854 IBQ720854:IBR720854 ILM720854:ILN720854 IVI720854:IVJ720854 JFE720854:JFF720854 JPA720854:JPB720854 JYW720854:JYX720854 KIS720854:KIT720854 KSO720854:KSP720854 LCK720854:LCL720854 LMG720854:LMH720854 LWC720854:LWD720854 MFY720854:MFZ720854 MPU720854:MPV720854 MZQ720854:MZR720854 NJM720854:NJN720854 NTI720854:NTJ720854 ODE720854:ODF720854 ONA720854:ONB720854 OWW720854:OWX720854 PGS720854:PGT720854 PQO720854:PQP720854 QAK720854:QAL720854 QKG720854:QKH720854 QUC720854:QUD720854 RDY720854:RDZ720854 RNU720854:RNV720854 RXQ720854:RXR720854 SHM720854:SHN720854 SRI720854:SRJ720854 TBE720854:TBF720854 TLA720854:TLB720854 TUW720854:TUX720854 UES720854:UET720854 UOO720854:UOP720854 UYK720854:UYL720854 VIG720854:VIH720854 VSC720854:VSD720854 WBY720854:WBZ720854 WLU720854:WLV720854 WVQ720854:WVR720854 I786390:J786390 JE786390:JF786390 TA786390:TB786390 ACW786390:ACX786390 AMS786390:AMT786390 AWO786390:AWP786390 BGK786390:BGL786390 BQG786390:BQH786390 CAC786390:CAD786390 CJY786390:CJZ786390 CTU786390:CTV786390 DDQ786390:DDR786390 DNM786390:DNN786390 DXI786390:DXJ786390 EHE786390:EHF786390 ERA786390:ERB786390 FAW786390:FAX786390 FKS786390:FKT786390 FUO786390:FUP786390 GEK786390:GEL786390 GOG786390:GOH786390 GYC786390:GYD786390 HHY786390:HHZ786390 HRU786390:HRV786390 IBQ786390:IBR786390 ILM786390:ILN786390 IVI786390:IVJ786390 JFE786390:JFF786390 JPA786390:JPB786390 JYW786390:JYX786390 KIS786390:KIT786390 KSO786390:KSP786390 LCK786390:LCL786390 LMG786390:LMH786390 LWC786390:LWD786390 MFY786390:MFZ786390 MPU786390:MPV786390 MZQ786390:MZR786390 NJM786390:NJN786390 NTI786390:NTJ786390 ODE786390:ODF786390 ONA786390:ONB786390 OWW786390:OWX786390 PGS786390:PGT786390 PQO786390:PQP786390 QAK786390:QAL786390 QKG786390:QKH786390 QUC786390:QUD786390 RDY786390:RDZ786390 RNU786390:RNV786390 RXQ786390:RXR786390 SHM786390:SHN786390 SRI786390:SRJ786390 TBE786390:TBF786390 TLA786390:TLB786390 TUW786390:TUX786390 UES786390:UET786390 UOO786390:UOP786390 UYK786390:UYL786390 VIG786390:VIH786390 VSC786390:VSD786390 WBY786390:WBZ786390 WLU786390:WLV786390 WVQ786390:WVR786390 I851926:J851926 JE851926:JF851926 TA851926:TB851926 ACW851926:ACX851926 AMS851926:AMT851926 AWO851926:AWP851926 BGK851926:BGL851926 BQG851926:BQH851926 CAC851926:CAD851926 CJY851926:CJZ851926 CTU851926:CTV851926 DDQ851926:DDR851926 DNM851926:DNN851926 DXI851926:DXJ851926 EHE851926:EHF851926 ERA851926:ERB851926 FAW851926:FAX851926 FKS851926:FKT851926 FUO851926:FUP851926 GEK851926:GEL851926 GOG851926:GOH851926 GYC851926:GYD851926 HHY851926:HHZ851926 HRU851926:HRV851926 IBQ851926:IBR851926 ILM851926:ILN851926 IVI851926:IVJ851926 JFE851926:JFF851926 JPA851926:JPB851926 JYW851926:JYX851926 KIS851926:KIT851926 KSO851926:KSP851926 LCK851926:LCL851926 LMG851926:LMH851926 LWC851926:LWD851926 MFY851926:MFZ851926 MPU851926:MPV851926 MZQ851926:MZR851926 NJM851926:NJN851926 NTI851926:NTJ851926 ODE851926:ODF851926 ONA851926:ONB851926 OWW851926:OWX851926 PGS851926:PGT851926 PQO851926:PQP851926 QAK851926:QAL851926 QKG851926:QKH851926 QUC851926:QUD851926 RDY851926:RDZ851926 RNU851926:RNV851926 RXQ851926:RXR851926 SHM851926:SHN851926 SRI851926:SRJ851926 TBE851926:TBF851926 TLA851926:TLB851926 TUW851926:TUX851926 UES851926:UET851926 UOO851926:UOP851926 UYK851926:UYL851926 VIG851926:VIH851926 VSC851926:VSD851926 WBY851926:WBZ851926 WLU851926:WLV851926 WVQ851926:WVR851926 I917462:J917462 JE917462:JF917462 TA917462:TB917462 ACW917462:ACX917462 AMS917462:AMT917462 AWO917462:AWP917462 BGK917462:BGL917462 BQG917462:BQH917462 CAC917462:CAD917462 CJY917462:CJZ917462 CTU917462:CTV917462 DDQ917462:DDR917462 DNM917462:DNN917462 DXI917462:DXJ917462 EHE917462:EHF917462 ERA917462:ERB917462 FAW917462:FAX917462 FKS917462:FKT917462 FUO917462:FUP917462 GEK917462:GEL917462 GOG917462:GOH917462 GYC917462:GYD917462 HHY917462:HHZ917462 HRU917462:HRV917462 IBQ917462:IBR917462 ILM917462:ILN917462 IVI917462:IVJ917462 JFE917462:JFF917462 JPA917462:JPB917462 JYW917462:JYX917462 KIS917462:KIT917462 KSO917462:KSP917462 LCK917462:LCL917462 LMG917462:LMH917462 LWC917462:LWD917462 MFY917462:MFZ917462 MPU917462:MPV917462 MZQ917462:MZR917462 NJM917462:NJN917462 NTI917462:NTJ917462 ODE917462:ODF917462 ONA917462:ONB917462 OWW917462:OWX917462 PGS917462:PGT917462 PQO917462:PQP917462 QAK917462:QAL917462 QKG917462:QKH917462 QUC917462:QUD917462 RDY917462:RDZ917462 RNU917462:RNV917462 RXQ917462:RXR917462 SHM917462:SHN917462 SRI917462:SRJ917462 TBE917462:TBF917462 TLA917462:TLB917462 TUW917462:TUX917462 UES917462:UET917462 UOO917462:UOP917462 UYK917462:UYL917462 VIG917462:VIH917462 VSC917462:VSD917462 WBY917462:WBZ917462 WLU917462:WLV917462 WVQ917462:WVR917462 I982998:J982998 JE982998:JF982998 TA982998:TB982998 ACW982998:ACX982998 AMS982998:AMT982998 AWO982998:AWP982998 BGK982998:BGL982998 BQG982998:BQH982998 CAC982998:CAD982998 CJY982998:CJZ982998 CTU982998:CTV982998 DDQ982998:DDR982998 DNM982998:DNN982998 DXI982998:DXJ982998 EHE982998:EHF982998 ERA982998:ERB982998 FAW982998:FAX982998 FKS982998:FKT982998 FUO982998:FUP982998 GEK982998:GEL982998 GOG982998:GOH982998 GYC982998:GYD982998 HHY982998:HHZ982998 HRU982998:HRV982998 IBQ982998:IBR982998 ILM982998:ILN982998 IVI982998:IVJ982998 JFE982998:JFF982998 JPA982998:JPB982998 JYW982998:JYX982998 KIS982998:KIT982998 KSO982998:KSP982998 LCK982998:LCL982998 LMG982998:LMH982998 LWC982998:LWD982998 MFY982998:MFZ982998 MPU982998:MPV982998 MZQ982998:MZR982998 NJM982998:NJN982998 NTI982998:NTJ982998 ODE982998:ODF982998 ONA982998:ONB982998 OWW982998:OWX982998 PGS982998:PGT982998 PQO982998:PQP982998 QAK982998:QAL982998 QKG982998:QKH982998 QUC982998:QUD982998 RDY982998:RDZ982998 RNU982998:RNV982998 RXQ982998:RXR982998 SHM982998:SHN982998 SRI982998:SRJ982998 TBE982998:TBF982998 TLA982998:TLB982998 TUW982998:TUX982998 UES982998:UET982998 UOO982998:UOP982998 UYK982998:UYL982998 VIG982998:VIH982998 VSC982998:VSD982998 WBY982998:WBZ982998 WLU982998:WLV982998 WVQ982998:WVR982998">
      <formula1>9999999999</formula1>
    </dataValidation>
    <dataValidation type="whole" operator="greaterThanOrEqual" allowBlank="1" showInputMessage="1" showErrorMessage="1" errorTitle="Pogrešan unos" error="Mogu se unijeti samo cjelobrojne pozitivne vrijednosti." sqref="I65486:J65486 JE65486:JF65486 TA65486:TB65486 ACW65486:ACX65486 AMS65486:AMT65486 AWO65486:AWP65486 BGK65486:BGL65486 BQG65486:BQH65486 CAC65486:CAD65486 CJY65486:CJZ65486 CTU65486:CTV65486 DDQ65486:DDR65486 DNM65486:DNN65486 DXI65486:DXJ65486 EHE65486:EHF65486 ERA65486:ERB65486 FAW65486:FAX65486 FKS65486:FKT65486 FUO65486:FUP65486 GEK65486:GEL65486 GOG65486:GOH65486 GYC65486:GYD65486 HHY65486:HHZ65486 HRU65486:HRV65486 IBQ65486:IBR65486 ILM65486:ILN65486 IVI65486:IVJ65486 JFE65486:JFF65486 JPA65486:JPB65486 JYW65486:JYX65486 KIS65486:KIT65486 KSO65486:KSP65486 LCK65486:LCL65486 LMG65486:LMH65486 LWC65486:LWD65486 MFY65486:MFZ65486 MPU65486:MPV65486 MZQ65486:MZR65486 NJM65486:NJN65486 NTI65486:NTJ65486 ODE65486:ODF65486 ONA65486:ONB65486 OWW65486:OWX65486 PGS65486:PGT65486 PQO65486:PQP65486 QAK65486:QAL65486 QKG65486:QKH65486 QUC65486:QUD65486 RDY65486:RDZ65486 RNU65486:RNV65486 RXQ65486:RXR65486 SHM65486:SHN65486 SRI65486:SRJ65486 TBE65486:TBF65486 TLA65486:TLB65486 TUW65486:TUX65486 UES65486:UET65486 UOO65486:UOP65486 UYK65486:UYL65486 VIG65486:VIH65486 VSC65486:VSD65486 WBY65486:WBZ65486 WLU65486:WLV65486 WVQ65486:WVR65486 I131022:J131022 JE131022:JF131022 TA131022:TB131022 ACW131022:ACX131022 AMS131022:AMT131022 AWO131022:AWP131022 BGK131022:BGL131022 BQG131022:BQH131022 CAC131022:CAD131022 CJY131022:CJZ131022 CTU131022:CTV131022 DDQ131022:DDR131022 DNM131022:DNN131022 DXI131022:DXJ131022 EHE131022:EHF131022 ERA131022:ERB131022 FAW131022:FAX131022 FKS131022:FKT131022 FUO131022:FUP131022 GEK131022:GEL131022 GOG131022:GOH131022 GYC131022:GYD131022 HHY131022:HHZ131022 HRU131022:HRV131022 IBQ131022:IBR131022 ILM131022:ILN131022 IVI131022:IVJ131022 JFE131022:JFF131022 JPA131022:JPB131022 JYW131022:JYX131022 KIS131022:KIT131022 KSO131022:KSP131022 LCK131022:LCL131022 LMG131022:LMH131022 LWC131022:LWD131022 MFY131022:MFZ131022 MPU131022:MPV131022 MZQ131022:MZR131022 NJM131022:NJN131022 NTI131022:NTJ131022 ODE131022:ODF131022 ONA131022:ONB131022 OWW131022:OWX131022 PGS131022:PGT131022 PQO131022:PQP131022 QAK131022:QAL131022 QKG131022:QKH131022 QUC131022:QUD131022 RDY131022:RDZ131022 RNU131022:RNV131022 RXQ131022:RXR131022 SHM131022:SHN131022 SRI131022:SRJ131022 TBE131022:TBF131022 TLA131022:TLB131022 TUW131022:TUX131022 UES131022:UET131022 UOO131022:UOP131022 UYK131022:UYL131022 VIG131022:VIH131022 VSC131022:VSD131022 WBY131022:WBZ131022 WLU131022:WLV131022 WVQ131022:WVR131022 I196558:J196558 JE196558:JF196558 TA196558:TB196558 ACW196558:ACX196558 AMS196558:AMT196558 AWO196558:AWP196558 BGK196558:BGL196558 BQG196558:BQH196558 CAC196558:CAD196558 CJY196558:CJZ196558 CTU196558:CTV196558 DDQ196558:DDR196558 DNM196558:DNN196558 DXI196558:DXJ196558 EHE196558:EHF196558 ERA196558:ERB196558 FAW196558:FAX196558 FKS196558:FKT196558 FUO196558:FUP196558 GEK196558:GEL196558 GOG196558:GOH196558 GYC196558:GYD196558 HHY196558:HHZ196558 HRU196558:HRV196558 IBQ196558:IBR196558 ILM196558:ILN196558 IVI196558:IVJ196558 JFE196558:JFF196558 JPA196558:JPB196558 JYW196558:JYX196558 KIS196558:KIT196558 KSO196558:KSP196558 LCK196558:LCL196558 LMG196558:LMH196558 LWC196558:LWD196558 MFY196558:MFZ196558 MPU196558:MPV196558 MZQ196558:MZR196558 NJM196558:NJN196558 NTI196558:NTJ196558 ODE196558:ODF196558 ONA196558:ONB196558 OWW196558:OWX196558 PGS196558:PGT196558 PQO196558:PQP196558 QAK196558:QAL196558 QKG196558:QKH196558 QUC196558:QUD196558 RDY196558:RDZ196558 RNU196558:RNV196558 RXQ196558:RXR196558 SHM196558:SHN196558 SRI196558:SRJ196558 TBE196558:TBF196558 TLA196558:TLB196558 TUW196558:TUX196558 UES196558:UET196558 UOO196558:UOP196558 UYK196558:UYL196558 VIG196558:VIH196558 VSC196558:VSD196558 WBY196558:WBZ196558 WLU196558:WLV196558 WVQ196558:WVR196558 I262094:J262094 JE262094:JF262094 TA262094:TB262094 ACW262094:ACX262094 AMS262094:AMT262094 AWO262094:AWP262094 BGK262094:BGL262094 BQG262094:BQH262094 CAC262094:CAD262094 CJY262094:CJZ262094 CTU262094:CTV262094 DDQ262094:DDR262094 DNM262094:DNN262094 DXI262094:DXJ262094 EHE262094:EHF262094 ERA262094:ERB262094 FAW262094:FAX262094 FKS262094:FKT262094 FUO262094:FUP262094 GEK262094:GEL262094 GOG262094:GOH262094 GYC262094:GYD262094 HHY262094:HHZ262094 HRU262094:HRV262094 IBQ262094:IBR262094 ILM262094:ILN262094 IVI262094:IVJ262094 JFE262094:JFF262094 JPA262094:JPB262094 JYW262094:JYX262094 KIS262094:KIT262094 KSO262094:KSP262094 LCK262094:LCL262094 LMG262094:LMH262094 LWC262094:LWD262094 MFY262094:MFZ262094 MPU262094:MPV262094 MZQ262094:MZR262094 NJM262094:NJN262094 NTI262094:NTJ262094 ODE262094:ODF262094 ONA262094:ONB262094 OWW262094:OWX262094 PGS262094:PGT262094 PQO262094:PQP262094 QAK262094:QAL262094 QKG262094:QKH262094 QUC262094:QUD262094 RDY262094:RDZ262094 RNU262094:RNV262094 RXQ262094:RXR262094 SHM262094:SHN262094 SRI262094:SRJ262094 TBE262094:TBF262094 TLA262094:TLB262094 TUW262094:TUX262094 UES262094:UET262094 UOO262094:UOP262094 UYK262094:UYL262094 VIG262094:VIH262094 VSC262094:VSD262094 WBY262094:WBZ262094 WLU262094:WLV262094 WVQ262094:WVR262094 I327630:J327630 JE327630:JF327630 TA327630:TB327630 ACW327630:ACX327630 AMS327630:AMT327630 AWO327630:AWP327630 BGK327630:BGL327630 BQG327630:BQH327630 CAC327630:CAD327630 CJY327630:CJZ327630 CTU327630:CTV327630 DDQ327630:DDR327630 DNM327630:DNN327630 DXI327630:DXJ327630 EHE327630:EHF327630 ERA327630:ERB327630 FAW327630:FAX327630 FKS327630:FKT327630 FUO327630:FUP327630 GEK327630:GEL327630 GOG327630:GOH327630 GYC327630:GYD327630 HHY327630:HHZ327630 HRU327630:HRV327630 IBQ327630:IBR327630 ILM327630:ILN327630 IVI327630:IVJ327630 JFE327630:JFF327630 JPA327630:JPB327630 JYW327630:JYX327630 KIS327630:KIT327630 KSO327630:KSP327630 LCK327630:LCL327630 LMG327630:LMH327630 LWC327630:LWD327630 MFY327630:MFZ327630 MPU327630:MPV327630 MZQ327630:MZR327630 NJM327630:NJN327630 NTI327630:NTJ327630 ODE327630:ODF327630 ONA327630:ONB327630 OWW327630:OWX327630 PGS327630:PGT327630 PQO327630:PQP327630 QAK327630:QAL327630 QKG327630:QKH327630 QUC327630:QUD327630 RDY327630:RDZ327630 RNU327630:RNV327630 RXQ327630:RXR327630 SHM327630:SHN327630 SRI327630:SRJ327630 TBE327630:TBF327630 TLA327630:TLB327630 TUW327630:TUX327630 UES327630:UET327630 UOO327630:UOP327630 UYK327630:UYL327630 VIG327630:VIH327630 VSC327630:VSD327630 WBY327630:WBZ327630 WLU327630:WLV327630 WVQ327630:WVR327630 I393166:J393166 JE393166:JF393166 TA393166:TB393166 ACW393166:ACX393166 AMS393166:AMT393166 AWO393166:AWP393166 BGK393166:BGL393166 BQG393166:BQH393166 CAC393166:CAD393166 CJY393166:CJZ393166 CTU393166:CTV393166 DDQ393166:DDR393166 DNM393166:DNN393166 DXI393166:DXJ393166 EHE393166:EHF393166 ERA393166:ERB393166 FAW393166:FAX393166 FKS393166:FKT393166 FUO393166:FUP393166 GEK393166:GEL393166 GOG393166:GOH393166 GYC393166:GYD393166 HHY393166:HHZ393166 HRU393166:HRV393166 IBQ393166:IBR393166 ILM393166:ILN393166 IVI393166:IVJ393166 JFE393166:JFF393166 JPA393166:JPB393166 JYW393166:JYX393166 KIS393166:KIT393166 KSO393166:KSP393166 LCK393166:LCL393166 LMG393166:LMH393166 LWC393166:LWD393166 MFY393166:MFZ393166 MPU393166:MPV393166 MZQ393166:MZR393166 NJM393166:NJN393166 NTI393166:NTJ393166 ODE393166:ODF393166 ONA393166:ONB393166 OWW393166:OWX393166 PGS393166:PGT393166 PQO393166:PQP393166 QAK393166:QAL393166 QKG393166:QKH393166 QUC393166:QUD393166 RDY393166:RDZ393166 RNU393166:RNV393166 RXQ393166:RXR393166 SHM393166:SHN393166 SRI393166:SRJ393166 TBE393166:TBF393166 TLA393166:TLB393166 TUW393166:TUX393166 UES393166:UET393166 UOO393166:UOP393166 UYK393166:UYL393166 VIG393166:VIH393166 VSC393166:VSD393166 WBY393166:WBZ393166 WLU393166:WLV393166 WVQ393166:WVR393166 I458702:J458702 JE458702:JF458702 TA458702:TB458702 ACW458702:ACX458702 AMS458702:AMT458702 AWO458702:AWP458702 BGK458702:BGL458702 BQG458702:BQH458702 CAC458702:CAD458702 CJY458702:CJZ458702 CTU458702:CTV458702 DDQ458702:DDR458702 DNM458702:DNN458702 DXI458702:DXJ458702 EHE458702:EHF458702 ERA458702:ERB458702 FAW458702:FAX458702 FKS458702:FKT458702 FUO458702:FUP458702 GEK458702:GEL458702 GOG458702:GOH458702 GYC458702:GYD458702 HHY458702:HHZ458702 HRU458702:HRV458702 IBQ458702:IBR458702 ILM458702:ILN458702 IVI458702:IVJ458702 JFE458702:JFF458702 JPA458702:JPB458702 JYW458702:JYX458702 KIS458702:KIT458702 KSO458702:KSP458702 LCK458702:LCL458702 LMG458702:LMH458702 LWC458702:LWD458702 MFY458702:MFZ458702 MPU458702:MPV458702 MZQ458702:MZR458702 NJM458702:NJN458702 NTI458702:NTJ458702 ODE458702:ODF458702 ONA458702:ONB458702 OWW458702:OWX458702 PGS458702:PGT458702 PQO458702:PQP458702 QAK458702:QAL458702 QKG458702:QKH458702 QUC458702:QUD458702 RDY458702:RDZ458702 RNU458702:RNV458702 RXQ458702:RXR458702 SHM458702:SHN458702 SRI458702:SRJ458702 TBE458702:TBF458702 TLA458702:TLB458702 TUW458702:TUX458702 UES458702:UET458702 UOO458702:UOP458702 UYK458702:UYL458702 VIG458702:VIH458702 VSC458702:VSD458702 WBY458702:WBZ458702 WLU458702:WLV458702 WVQ458702:WVR458702 I524238:J524238 JE524238:JF524238 TA524238:TB524238 ACW524238:ACX524238 AMS524238:AMT524238 AWO524238:AWP524238 BGK524238:BGL524238 BQG524238:BQH524238 CAC524238:CAD524238 CJY524238:CJZ524238 CTU524238:CTV524238 DDQ524238:DDR524238 DNM524238:DNN524238 DXI524238:DXJ524238 EHE524238:EHF524238 ERA524238:ERB524238 FAW524238:FAX524238 FKS524238:FKT524238 FUO524238:FUP524238 GEK524238:GEL524238 GOG524238:GOH524238 GYC524238:GYD524238 HHY524238:HHZ524238 HRU524238:HRV524238 IBQ524238:IBR524238 ILM524238:ILN524238 IVI524238:IVJ524238 JFE524238:JFF524238 JPA524238:JPB524238 JYW524238:JYX524238 KIS524238:KIT524238 KSO524238:KSP524238 LCK524238:LCL524238 LMG524238:LMH524238 LWC524238:LWD524238 MFY524238:MFZ524238 MPU524238:MPV524238 MZQ524238:MZR524238 NJM524238:NJN524238 NTI524238:NTJ524238 ODE524238:ODF524238 ONA524238:ONB524238 OWW524238:OWX524238 PGS524238:PGT524238 PQO524238:PQP524238 QAK524238:QAL524238 QKG524238:QKH524238 QUC524238:QUD524238 RDY524238:RDZ524238 RNU524238:RNV524238 RXQ524238:RXR524238 SHM524238:SHN524238 SRI524238:SRJ524238 TBE524238:TBF524238 TLA524238:TLB524238 TUW524238:TUX524238 UES524238:UET524238 UOO524238:UOP524238 UYK524238:UYL524238 VIG524238:VIH524238 VSC524238:VSD524238 WBY524238:WBZ524238 WLU524238:WLV524238 WVQ524238:WVR524238 I589774:J589774 JE589774:JF589774 TA589774:TB589774 ACW589774:ACX589774 AMS589774:AMT589774 AWO589774:AWP589774 BGK589774:BGL589774 BQG589774:BQH589774 CAC589774:CAD589774 CJY589774:CJZ589774 CTU589774:CTV589774 DDQ589774:DDR589774 DNM589774:DNN589774 DXI589774:DXJ589774 EHE589774:EHF589774 ERA589774:ERB589774 FAW589774:FAX589774 FKS589774:FKT589774 FUO589774:FUP589774 GEK589774:GEL589774 GOG589774:GOH589774 GYC589774:GYD589774 HHY589774:HHZ589774 HRU589774:HRV589774 IBQ589774:IBR589774 ILM589774:ILN589774 IVI589774:IVJ589774 JFE589774:JFF589774 JPA589774:JPB589774 JYW589774:JYX589774 KIS589774:KIT589774 KSO589774:KSP589774 LCK589774:LCL589774 LMG589774:LMH589774 LWC589774:LWD589774 MFY589774:MFZ589774 MPU589774:MPV589774 MZQ589774:MZR589774 NJM589774:NJN589774 NTI589774:NTJ589774 ODE589774:ODF589774 ONA589774:ONB589774 OWW589774:OWX589774 PGS589774:PGT589774 PQO589774:PQP589774 QAK589774:QAL589774 QKG589774:QKH589774 QUC589774:QUD589774 RDY589774:RDZ589774 RNU589774:RNV589774 RXQ589774:RXR589774 SHM589774:SHN589774 SRI589774:SRJ589774 TBE589774:TBF589774 TLA589774:TLB589774 TUW589774:TUX589774 UES589774:UET589774 UOO589774:UOP589774 UYK589774:UYL589774 VIG589774:VIH589774 VSC589774:VSD589774 WBY589774:WBZ589774 WLU589774:WLV589774 WVQ589774:WVR589774 I655310:J655310 JE655310:JF655310 TA655310:TB655310 ACW655310:ACX655310 AMS655310:AMT655310 AWO655310:AWP655310 BGK655310:BGL655310 BQG655310:BQH655310 CAC655310:CAD655310 CJY655310:CJZ655310 CTU655310:CTV655310 DDQ655310:DDR655310 DNM655310:DNN655310 DXI655310:DXJ655310 EHE655310:EHF655310 ERA655310:ERB655310 FAW655310:FAX655310 FKS655310:FKT655310 FUO655310:FUP655310 GEK655310:GEL655310 GOG655310:GOH655310 GYC655310:GYD655310 HHY655310:HHZ655310 HRU655310:HRV655310 IBQ655310:IBR655310 ILM655310:ILN655310 IVI655310:IVJ655310 JFE655310:JFF655310 JPA655310:JPB655310 JYW655310:JYX655310 KIS655310:KIT655310 KSO655310:KSP655310 LCK655310:LCL655310 LMG655310:LMH655310 LWC655310:LWD655310 MFY655310:MFZ655310 MPU655310:MPV655310 MZQ655310:MZR655310 NJM655310:NJN655310 NTI655310:NTJ655310 ODE655310:ODF655310 ONA655310:ONB655310 OWW655310:OWX655310 PGS655310:PGT655310 PQO655310:PQP655310 QAK655310:QAL655310 QKG655310:QKH655310 QUC655310:QUD655310 RDY655310:RDZ655310 RNU655310:RNV655310 RXQ655310:RXR655310 SHM655310:SHN655310 SRI655310:SRJ655310 TBE655310:TBF655310 TLA655310:TLB655310 TUW655310:TUX655310 UES655310:UET655310 UOO655310:UOP655310 UYK655310:UYL655310 VIG655310:VIH655310 VSC655310:VSD655310 WBY655310:WBZ655310 WLU655310:WLV655310 WVQ655310:WVR655310 I720846:J720846 JE720846:JF720846 TA720846:TB720846 ACW720846:ACX720846 AMS720846:AMT720846 AWO720846:AWP720846 BGK720846:BGL720846 BQG720846:BQH720846 CAC720846:CAD720846 CJY720846:CJZ720846 CTU720846:CTV720846 DDQ720846:DDR720846 DNM720846:DNN720846 DXI720846:DXJ720846 EHE720846:EHF720846 ERA720846:ERB720846 FAW720846:FAX720846 FKS720846:FKT720846 FUO720846:FUP720846 GEK720846:GEL720846 GOG720846:GOH720846 GYC720846:GYD720846 HHY720846:HHZ720846 HRU720846:HRV720846 IBQ720846:IBR720846 ILM720846:ILN720846 IVI720846:IVJ720846 JFE720846:JFF720846 JPA720846:JPB720846 JYW720846:JYX720846 KIS720846:KIT720846 KSO720846:KSP720846 LCK720846:LCL720846 LMG720846:LMH720846 LWC720846:LWD720846 MFY720846:MFZ720846 MPU720846:MPV720846 MZQ720846:MZR720846 NJM720846:NJN720846 NTI720846:NTJ720846 ODE720846:ODF720846 ONA720846:ONB720846 OWW720846:OWX720846 PGS720846:PGT720846 PQO720846:PQP720846 QAK720846:QAL720846 QKG720846:QKH720846 QUC720846:QUD720846 RDY720846:RDZ720846 RNU720846:RNV720846 RXQ720846:RXR720846 SHM720846:SHN720846 SRI720846:SRJ720846 TBE720846:TBF720846 TLA720846:TLB720846 TUW720846:TUX720846 UES720846:UET720846 UOO720846:UOP720846 UYK720846:UYL720846 VIG720846:VIH720846 VSC720846:VSD720846 WBY720846:WBZ720846 WLU720846:WLV720846 WVQ720846:WVR720846 I786382:J786382 JE786382:JF786382 TA786382:TB786382 ACW786382:ACX786382 AMS786382:AMT786382 AWO786382:AWP786382 BGK786382:BGL786382 BQG786382:BQH786382 CAC786382:CAD786382 CJY786382:CJZ786382 CTU786382:CTV786382 DDQ786382:DDR786382 DNM786382:DNN786382 DXI786382:DXJ786382 EHE786382:EHF786382 ERA786382:ERB786382 FAW786382:FAX786382 FKS786382:FKT786382 FUO786382:FUP786382 GEK786382:GEL786382 GOG786382:GOH786382 GYC786382:GYD786382 HHY786382:HHZ786382 HRU786382:HRV786382 IBQ786382:IBR786382 ILM786382:ILN786382 IVI786382:IVJ786382 JFE786382:JFF786382 JPA786382:JPB786382 JYW786382:JYX786382 KIS786382:KIT786382 KSO786382:KSP786382 LCK786382:LCL786382 LMG786382:LMH786382 LWC786382:LWD786382 MFY786382:MFZ786382 MPU786382:MPV786382 MZQ786382:MZR786382 NJM786382:NJN786382 NTI786382:NTJ786382 ODE786382:ODF786382 ONA786382:ONB786382 OWW786382:OWX786382 PGS786382:PGT786382 PQO786382:PQP786382 QAK786382:QAL786382 QKG786382:QKH786382 QUC786382:QUD786382 RDY786382:RDZ786382 RNU786382:RNV786382 RXQ786382:RXR786382 SHM786382:SHN786382 SRI786382:SRJ786382 TBE786382:TBF786382 TLA786382:TLB786382 TUW786382:TUX786382 UES786382:UET786382 UOO786382:UOP786382 UYK786382:UYL786382 VIG786382:VIH786382 VSC786382:VSD786382 WBY786382:WBZ786382 WLU786382:WLV786382 WVQ786382:WVR786382 I851918:J851918 JE851918:JF851918 TA851918:TB851918 ACW851918:ACX851918 AMS851918:AMT851918 AWO851918:AWP851918 BGK851918:BGL851918 BQG851918:BQH851918 CAC851918:CAD851918 CJY851918:CJZ851918 CTU851918:CTV851918 DDQ851918:DDR851918 DNM851918:DNN851918 DXI851918:DXJ851918 EHE851918:EHF851918 ERA851918:ERB851918 FAW851918:FAX851918 FKS851918:FKT851918 FUO851918:FUP851918 GEK851918:GEL851918 GOG851918:GOH851918 GYC851918:GYD851918 HHY851918:HHZ851918 HRU851918:HRV851918 IBQ851918:IBR851918 ILM851918:ILN851918 IVI851918:IVJ851918 JFE851918:JFF851918 JPA851918:JPB851918 JYW851918:JYX851918 KIS851918:KIT851918 KSO851918:KSP851918 LCK851918:LCL851918 LMG851918:LMH851918 LWC851918:LWD851918 MFY851918:MFZ851918 MPU851918:MPV851918 MZQ851918:MZR851918 NJM851918:NJN851918 NTI851918:NTJ851918 ODE851918:ODF851918 ONA851918:ONB851918 OWW851918:OWX851918 PGS851918:PGT851918 PQO851918:PQP851918 QAK851918:QAL851918 QKG851918:QKH851918 QUC851918:QUD851918 RDY851918:RDZ851918 RNU851918:RNV851918 RXQ851918:RXR851918 SHM851918:SHN851918 SRI851918:SRJ851918 TBE851918:TBF851918 TLA851918:TLB851918 TUW851918:TUX851918 UES851918:UET851918 UOO851918:UOP851918 UYK851918:UYL851918 VIG851918:VIH851918 VSC851918:VSD851918 WBY851918:WBZ851918 WLU851918:WLV851918 WVQ851918:WVR851918 I917454:J917454 JE917454:JF917454 TA917454:TB917454 ACW917454:ACX917454 AMS917454:AMT917454 AWO917454:AWP917454 BGK917454:BGL917454 BQG917454:BQH917454 CAC917454:CAD917454 CJY917454:CJZ917454 CTU917454:CTV917454 DDQ917454:DDR917454 DNM917454:DNN917454 DXI917454:DXJ917454 EHE917454:EHF917454 ERA917454:ERB917454 FAW917454:FAX917454 FKS917454:FKT917454 FUO917454:FUP917454 GEK917454:GEL917454 GOG917454:GOH917454 GYC917454:GYD917454 HHY917454:HHZ917454 HRU917454:HRV917454 IBQ917454:IBR917454 ILM917454:ILN917454 IVI917454:IVJ917454 JFE917454:JFF917454 JPA917454:JPB917454 JYW917454:JYX917454 KIS917454:KIT917454 KSO917454:KSP917454 LCK917454:LCL917454 LMG917454:LMH917454 LWC917454:LWD917454 MFY917454:MFZ917454 MPU917454:MPV917454 MZQ917454:MZR917454 NJM917454:NJN917454 NTI917454:NTJ917454 ODE917454:ODF917454 ONA917454:ONB917454 OWW917454:OWX917454 PGS917454:PGT917454 PQO917454:PQP917454 QAK917454:QAL917454 QKG917454:QKH917454 QUC917454:QUD917454 RDY917454:RDZ917454 RNU917454:RNV917454 RXQ917454:RXR917454 SHM917454:SHN917454 SRI917454:SRJ917454 TBE917454:TBF917454 TLA917454:TLB917454 TUW917454:TUX917454 UES917454:UET917454 UOO917454:UOP917454 UYK917454:UYL917454 VIG917454:VIH917454 VSC917454:VSD917454 WBY917454:WBZ917454 WLU917454:WLV917454 WVQ917454:WVR917454 I982990:J982990 JE982990:JF982990 TA982990:TB982990 ACW982990:ACX982990 AMS982990:AMT982990 AWO982990:AWP982990 BGK982990:BGL982990 BQG982990:BQH982990 CAC982990:CAD982990 CJY982990:CJZ982990 CTU982990:CTV982990 DDQ982990:DDR982990 DNM982990:DNN982990 DXI982990:DXJ982990 EHE982990:EHF982990 ERA982990:ERB982990 FAW982990:FAX982990 FKS982990:FKT982990 FUO982990:FUP982990 GEK982990:GEL982990 GOG982990:GOH982990 GYC982990:GYD982990 HHY982990:HHZ982990 HRU982990:HRV982990 IBQ982990:IBR982990 ILM982990:ILN982990 IVI982990:IVJ982990 JFE982990:JFF982990 JPA982990:JPB982990 JYW982990:JYX982990 KIS982990:KIT982990 KSO982990:KSP982990 LCK982990:LCL982990 LMG982990:LMH982990 LWC982990:LWD982990 MFY982990:MFZ982990 MPU982990:MPV982990 MZQ982990:MZR982990 NJM982990:NJN982990 NTI982990:NTJ982990 ODE982990:ODF982990 ONA982990:ONB982990 OWW982990:OWX982990 PGS982990:PGT982990 PQO982990:PQP982990 QAK982990:QAL982990 QKG982990:QKH982990 QUC982990:QUD982990 RDY982990:RDZ982990 RNU982990:RNV982990 RXQ982990:RXR982990 SHM982990:SHN982990 SRI982990:SRJ982990 TBE982990:TBF982990 TLA982990:TLB982990 TUW982990:TUX982990 UES982990:UET982990 UOO982990:UOP982990 UYK982990:UYL982990 VIG982990:VIH982990 VSC982990:VSD982990 WBY982990:WBZ982990 WLU982990:WLV982990 WVQ982990:WVR982990 I65488:J65493 JE65488:JF65493 TA65488:TB65493 ACW65488:ACX65493 AMS65488:AMT65493 AWO65488:AWP65493 BGK65488:BGL65493 BQG65488:BQH65493 CAC65488:CAD65493 CJY65488:CJZ65493 CTU65488:CTV65493 DDQ65488:DDR65493 DNM65488:DNN65493 DXI65488:DXJ65493 EHE65488:EHF65493 ERA65488:ERB65493 FAW65488:FAX65493 FKS65488:FKT65493 FUO65488:FUP65493 GEK65488:GEL65493 GOG65488:GOH65493 GYC65488:GYD65493 HHY65488:HHZ65493 HRU65488:HRV65493 IBQ65488:IBR65493 ILM65488:ILN65493 IVI65488:IVJ65493 JFE65488:JFF65493 JPA65488:JPB65493 JYW65488:JYX65493 KIS65488:KIT65493 KSO65488:KSP65493 LCK65488:LCL65493 LMG65488:LMH65493 LWC65488:LWD65493 MFY65488:MFZ65493 MPU65488:MPV65493 MZQ65488:MZR65493 NJM65488:NJN65493 NTI65488:NTJ65493 ODE65488:ODF65493 ONA65488:ONB65493 OWW65488:OWX65493 PGS65488:PGT65493 PQO65488:PQP65493 QAK65488:QAL65493 QKG65488:QKH65493 QUC65488:QUD65493 RDY65488:RDZ65493 RNU65488:RNV65493 RXQ65488:RXR65493 SHM65488:SHN65493 SRI65488:SRJ65493 TBE65488:TBF65493 TLA65488:TLB65493 TUW65488:TUX65493 UES65488:UET65493 UOO65488:UOP65493 UYK65488:UYL65493 VIG65488:VIH65493 VSC65488:VSD65493 WBY65488:WBZ65493 WLU65488:WLV65493 WVQ65488:WVR65493 I131024:J131029 JE131024:JF131029 TA131024:TB131029 ACW131024:ACX131029 AMS131024:AMT131029 AWO131024:AWP131029 BGK131024:BGL131029 BQG131024:BQH131029 CAC131024:CAD131029 CJY131024:CJZ131029 CTU131024:CTV131029 DDQ131024:DDR131029 DNM131024:DNN131029 DXI131024:DXJ131029 EHE131024:EHF131029 ERA131024:ERB131029 FAW131024:FAX131029 FKS131024:FKT131029 FUO131024:FUP131029 GEK131024:GEL131029 GOG131024:GOH131029 GYC131024:GYD131029 HHY131024:HHZ131029 HRU131024:HRV131029 IBQ131024:IBR131029 ILM131024:ILN131029 IVI131024:IVJ131029 JFE131024:JFF131029 JPA131024:JPB131029 JYW131024:JYX131029 KIS131024:KIT131029 KSO131024:KSP131029 LCK131024:LCL131029 LMG131024:LMH131029 LWC131024:LWD131029 MFY131024:MFZ131029 MPU131024:MPV131029 MZQ131024:MZR131029 NJM131024:NJN131029 NTI131024:NTJ131029 ODE131024:ODF131029 ONA131024:ONB131029 OWW131024:OWX131029 PGS131024:PGT131029 PQO131024:PQP131029 QAK131024:QAL131029 QKG131024:QKH131029 QUC131024:QUD131029 RDY131024:RDZ131029 RNU131024:RNV131029 RXQ131024:RXR131029 SHM131024:SHN131029 SRI131024:SRJ131029 TBE131024:TBF131029 TLA131024:TLB131029 TUW131024:TUX131029 UES131024:UET131029 UOO131024:UOP131029 UYK131024:UYL131029 VIG131024:VIH131029 VSC131024:VSD131029 WBY131024:WBZ131029 WLU131024:WLV131029 WVQ131024:WVR131029 I196560:J196565 JE196560:JF196565 TA196560:TB196565 ACW196560:ACX196565 AMS196560:AMT196565 AWO196560:AWP196565 BGK196560:BGL196565 BQG196560:BQH196565 CAC196560:CAD196565 CJY196560:CJZ196565 CTU196560:CTV196565 DDQ196560:DDR196565 DNM196560:DNN196565 DXI196560:DXJ196565 EHE196560:EHF196565 ERA196560:ERB196565 FAW196560:FAX196565 FKS196560:FKT196565 FUO196560:FUP196565 GEK196560:GEL196565 GOG196560:GOH196565 GYC196560:GYD196565 HHY196560:HHZ196565 HRU196560:HRV196565 IBQ196560:IBR196565 ILM196560:ILN196565 IVI196560:IVJ196565 JFE196560:JFF196565 JPA196560:JPB196565 JYW196560:JYX196565 KIS196560:KIT196565 KSO196560:KSP196565 LCK196560:LCL196565 LMG196560:LMH196565 LWC196560:LWD196565 MFY196560:MFZ196565 MPU196560:MPV196565 MZQ196560:MZR196565 NJM196560:NJN196565 NTI196560:NTJ196565 ODE196560:ODF196565 ONA196560:ONB196565 OWW196560:OWX196565 PGS196560:PGT196565 PQO196560:PQP196565 QAK196560:QAL196565 QKG196560:QKH196565 QUC196560:QUD196565 RDY196560:RDZ196565 RNU196560:RNV196565 RXQ196560:RXR196565 SHM196560:SHN196565 SRI196560:SRJ196565 TBE196560:TBF196565 TLA196560:TLB196565 TUW196560:TUX196565 UES196560:UET196565 UOO196560:UOP196565 UYK196560:UYL196565 VIG196560:VIH196565 VSC196560:VSD196565 WBY196560:WBZ196565 WLU196560:WLV196565 WVQ196560:WVR196565 I262096:J262101 JE262096:JF262101 TA262096:TB262101 ACW262096:ACX262101 AMS262096:AMT262101 AWO262096:AWP262101 BGK262096:BGL262101 BQG262096:BQH262101 CAC262096:CAD262101 CJY262096:CJZ262101 CTU262096:CTV262101 DDQ262096:DDR262101 DNM262096:DNN262101 DXI262096:DXJ262101 EHE262096:EHF262101 ERA262096:ERB262101 FAW262096:FAX262101 FKS262096:FKT262101 FUO262096:FUP262101 GEK262096:GEL262101 GOG262096:GOH262101 GYC262096:GYD262101 HHY262096:HHZ262101 HRU262096:HRV262101 IBQ262096:IBR262101 ILM262096:ILN262101 IVI262096:IVJ262101 JFE262096:JFF262101 JPA262096:JPB262101 JYW262096:JYX262101 KIS262096:KIT262101 KSO262096:KSP262101 LCK262096:LCL262101 LMG262096:LMH262101 LWC262096:LWD262101 MFY262096:MFZ262101 MPU262096:MPV262101 MZQ262096:MZR262101 NJM262096:NJN262101 NTI262096:NTJ262101 ODE262096:ODF262101 ONA262096:ONB262101 OWW262096:OWX262101 PGS262096:PGT262101 PQO262096:PQP262101 QAK262096:QAL262101 QKG262096:QKH262101 QUC262096:QUD262101 RDY262096:RDZ262101 RNU262096:RNV262101 RXQ262096:RXR262101 SHM262096:SHN262101 SRI262096:SRJ262101 TBE262096:TBF262101 TLA262096:TLB262101 TUW262096:TUX262101 UES262096:UET262101 UOO262096:UOP262101 UYK262096:UYL262101 VIG262096:VIH262101 VSC262096:VSD262101 WBY262096:WBZ262101 WLU262096:WLV262101 WVQ262096:WVR262101 I327632:J327637 JE327632:JF327637 TA327632:TB327637 ACW327632:ACX327637 AMS327632:AMT327637 AWO327632:AWP327637 BGK327632:BGL327637 BQG327632:BQH327637 CAC327632:CAD327637 CJY327632:CJZ327637 CTU327632:CTV327637 DDQ327632:DDR327637 DNM327632:DNN327637 DXI327632:DXJ327637 EHE327632:EHF327637 ERA327632:ERB327637 FAW327632:FAX327637 FKS327632:FKT327637 FUO327632:FUP327637 GEK327632:GEL327637 GOG327632:GOH327637 GYC327632:GYD327637 HHY327632:HHZ327637 HRU327632:HRV327637 IBQ327632:IBR327637 ILM327632:ILN327637 IVI327632:IVJ327637 JFE327632:JFF327637 JPA327632:JPB327637 JYW327632:JYX327637 KIS327632:KIT327637 KSO327632:KSP327637 LCK327632:LCL327637 LMG327632:LMH327637 LWC327632:LWD327637 MFY327632:MFZ327637 MPU327632:MPV327637 MZQ327632:MZR327637 NJM327632:NJN327637 NTI327632:NTJ327637 ODE327632:ODF327637 ONA327632:ONB327637 OWW327632:OWX327637 PGS327632:PGT327637 PQO327632:PQP327637 QAK327632:QAL327637 QKG327632:QKH327637 QUC327632:QUD327637 RDY327632:RDZ327637 RNU327632:RNV327637 RXQ327632:RXR327637 SHM327632:SHN327637 SRI327632:SRJ327637 TBE327632:TBF327637 TLA327632:TLB327637 TUW327632:TUX327637 UES327632:UET327637 UOO327632:UOP327637 UYK327632:UYL327637 VIG327632:VIH327637 VSC327632:VSD327637 WBY327632:WBZ327637 WLU327632:WLV327637 WVQ327632:WVR327637 I393168:J393173 JE393168:JF393173 TA393168:TB393173 ACW393168:ACX393173 AMS393168:AMT393173 AWO393168:AWP393173 BGK393168:BGL393173 BQG393168:BQH393173 CAC393168:CAD393173 CJY393168:CJZ393173 CTU393168:CTV393173 DDQ393168:DDR393173 DNM393168:DNN393173 DXI393168:DXJ393173 EHE393168:EHF393173 ERA393168:ERB393173 FAW393168:FAX393173 FKS393168:FKT393173 FUO393168:FUP393173 GEK393168:GEL393173 GOG393168:GOH393173 GYC393168:GYD393173 HHY393168:HHZ393173 HRU393168:HRV393173 IBQ393168:IBR393173 ILM393168:ILN393173 IVI393168:IVJ393173 JFE393168:JFF393173 JPA393168:JPB393173 JYW393168:JYX393173 KIS393168:KIT393173 KSO393168:KSP393173 LCK393168:LCL393173 LMG393168:LMH393173 LWC393168:LWD393173 MFY393168:MFZ393173 MPU393168:MPV393173 MZQ393168:MZR393173 NJM393168:NJN393173 NTI393168:NTJ393173 ODE393168:ODF393173 ONA393168:ONB393173 OWW393168:OWX393173 PGS393168:PGT393173 PQO393168:PQP393173 QAK393168:QAL393173 QKG393168:QKH393173 QUC393168:QUD393173 RDY393168:RDZ393173 RNU393168:RNV393173 RXQ393168:RXR393173 SHM393168:SHN393173 SRI393168:SRJ393173 TBE393168:TBF393173 TLA393168:TLB393173 TUW393168:TUX393173 UES393168:UET393173 UOO393168:UOP393173 UYK393168:UYL393173 VIG393168:VIH393173 VSC393168:VSD393173 WBY393168:WBZ393173 WLU393168:WLV393173 WVQ393168:WVR393173 I458704:J458709 JE458704:JF458709 TA458704:TB458709 ACW458704:ACX458709 AMS458704:AMT458709 AWO458704:AWP458709 BGK458704:BGL458709 BQG458704:BQH458709 CAC458704:CAD458709 CJY458704:CJZ458709 CTU458704:CTV458709 DDQ458704:DDR458709 DNM458704:DNN458709 DXI458704:DXJ458709 EHE458704:EHF458709 ERA458704:ERB458709 FAW458704:FAX458709 FKS458704:FKT458709 FUO458704:FUP458709 GEK458704:GEL458709 GOG458704:GOH458709 GYC458704:GYD458709 HHY458704:HHZ458709 HRU458704:HRV458709 IBQ458704:IBR458709 ILM458704:ILN458709 IVI458704:IVJ458709 JFE458704:JFF458709 JPA458704:JPB458709 JYW458704:JYX458709 KIS458704:KIT458709 KSO458704:KSP458709 LCK458704:LCL458709 LMG458704:LMH458709 LWC458704:LWD458709 MFY458704:MFZ458709 MPU458704:MPV458709 MZQ458704:MZR458709 NJM458704:NJN458709 NTI458704:NTJ458709 ODE458704:ODF458709 ONA458704:ONB458709 OWW458704:OWX458709 PGS458704:PGT458709 PQO458704:PQP458709 QAK458704:QAL458709 QKG458704:QKH458709 QUC458704:QUD458709 RDY458704:RDZ458709 RNU458704:RNV458709 RXQ458704:RXR458709 SHM458704:SHN458709 SRI458704:SRJ458709 TBE458704:TBF458709 TLA458704:TLB458709 TUW458704:TUX458709 UES458704:UET458709 UOO458704:UOP458709 UYK458704:UYL458709 VIG458704:VIH458709 VSC458704:VSD458709 WBY458704:WBZ458709 WLU458704:WLV458709 WVQ458704:WVR458709 I524240:J524245 JE524240:JF524245 TA524240:TB524245 ACW524240:ACX524245 AMS524240:AMT524245 AWO524240:AWP524245 BGK524240:BGL524245 BQG524240:BQH524245 CAC524240:CAD524245 CJY524240:CJZ524245 CTU524240:CTV524245 DDQ524240:DDR524245 DNM524240:DNN524245 DXI524240:DXJ524245 EHE524240:EHF524245 ERA524240:ERB524245 FAW524240:FAX524245 FKS524240:FKT524245 FUO524240:FUP524245 GEK524240:GEL524245 GOG524240:GOH524245 GYC524240:GYD524245 HHY524240:HHZ524245 HRU524240:HRV524245 IBQ524240:IBR524245 ILM524240:ILN524245 IVI524240:IVJ524245 JFE524240:JFF524245 JPA524240:JPB524245 JYW524240:JYX524245 KIS524240:KIT524245 KSO524240:KSP524245 LCK524240:LCL524245 LMG524240:LMH524245 LWC524240:LWD524245 MFY524240:MFZ524245 MPU524240:MPV524245 MZQ524240:MZR524245 NJM524240:NJN524245 NTI524240:NTJ524245 ODE524240:ODF524245 ONA524240:ONB524245 OWW524240:OWX524245 PGS524240:PGT524245 PQO524240:PQP524245 QAK524240:QAL524245 QKG524240:QKH524245 QUC524240:QUD524245 RDY524240:RDZ524245 RNU524240:RNV524245 RXQ524240:RXR524245 SHM524240:SHN524245 SRI524240:SRJ524245 TBE524240:TBF524245 TLA524240:TLB524245 TUW524240:TUX524245 UES524240:UET524245 UOO524240:UOP524245 UYK524240:UYL524245 VIG524240:VIH524245 VSC524240:VSD524245 WBY524240:WBZ524245 WLU524240:WLV524245 WVQ524240:WVR524245 I589776:J589781 JE589776:JF589781 TA589776:TB589781 ACW589776:ACX589781 AMS589776:AMT589781 AWO589776:AWP589781 BGK589776:BGL589781 BQG589776:BQH589781 CAC589776:CAD589781 CJY589776:CJZ589781 CTU589776:CTV589781 DDQ589776:DDR589781 DNM589776:DNN589781 DXI589776:DXJ589781 EHE589776:EHF589781 ERA589776:ERB589781 FAW589776:FAX589781 FKS589776:FKT589781 FUO589776:FUP589781 GEK589776:GEL589781 GOG589776:GOH589781 GYC589776:GYD589781 HHY589776:HHZ589781 HRU589776:HRV589781 IBQ589776:IBR589781 ILM589776:ILN589781 IVI589776:IVJ589781 JFE589776:JFF589781 JPA589776:JPB589781 JYW589776:JYX589781 KIS589776:KIT589781 KSO589776:KSP589781 LCK589776:LCL589781 LMG589776:LMH589781 LWC589776:LWD589781 MFY589776:MFZ589781 MPU589776:MPV589781 MZQ589776:MZR589781 NJM589776:NJN589781 NTI589776:NTJ589781 ODE589776:ODF589781 ONA589776:ONB589781 OWW589776:OWX589781 PGS589776:PGT589781 PQO589776:PQP589781 QAK589776:QAL589781 QKG589776:QKH589781 QUC589776:QUD589781 RDY589776:RDZ589781 RNU589776:RNV589781 RXQ589776:RXR589781 SHM589776:SHN589781 SRI589776:SRJ589781 TBE589776:TBF589781 TLA589776:TLB589781 TUW589776:TUX589781 UES589776:UET589781 UOO589776:UOP589781 UYK589776:UYL589781 VIG589776:VIH589781 VSC589776:VSD589781 WBY589776:WBZ589781 WLU589776:WLV589781 WVQ589776:WVR589781 I655312:J655317 JE655312:JF655317 TA655312:TB655317 ACW655312:ACX655317 AMS655312:AMT655317 AWO655312:AWP655317 BGK655312:BGL655317 BQG655312:BQH655317 CAC655312:CAD655317 CJY655312:CJZ655317 CTU655312:CTV655317 DDQ655312:DDR655317 DNM655312:DNN655317 DXI655312:DXJ655317 EHE655312:EHF655317 ERA655312:ERB655317 FAW655312:FAX655317 FKS655312:FKT655317 FUO655312:FUP655317 GEK655312:GEL655317 GOG655312:GOH655317 GYC655312:GYD655317 HHY655312:HHZ655317 HRU655312:HRV655317 IBQ655312:IBR655317 ILM655312:ILN655317 IVI655312:IVJ655317 JFE655312:JFF655317 JPA655312:JPB655317 JYW655312:JYX655317 KIS655312:KIT655317 KSO655312:KSP655317 LCK655312:LCL655317 LMG655312:LMH655317 LWC655312:LWD655317 MFY655312:MFZ655317 MPU655312:MPV655317 MZQ655312:MZR655317 NJM655312:NJN655317 NTI655312:NTJ655317 ODE655312:ODF655317 ONA655312:ONB655317 OWW655312:OWX655317 PGS655312:PGT655317 PQO655312:PQP655317 QAK655312:QAL655317 QKG655312:QKH655317 QUC655312:QUD655317 RDY655312:RDZ655317 RNU655312:RNV655317 RXQ655312:RXR655317 SHM655312:SHN655317 SRI655312:SRJ655317 TBE655312:TBF655317 TLA655312:TLB655317 TUW655312:TUX655317 UES655312:UET655317 UOO655312:UOP655317 UYK655312:UYL655317 VIG655312:VIH655317 VSC655312:VSD655317 WBY655312:WBZ655317 WLU655312:WLV655317 WVQ655312:WVR655317 I720848:J720853 JE720848:JF720853 TA720848:TB720853 ACW720848:ACX720853 AMS720848:AMT720853 AWO720848:AWP720853 BGK720848:BGL720853 BQG720848:BQH720853 CAC720848:CAD720853 CJY720848:CJZ720853 CTU720848:CTV720853 DDQ720848:DDR720853 DNM720848:DNN720853 DXI720848:DXJ720853 EHE720848:EHF720853 ERA720848:ERB720853 FAW720848:FAX720853 FKS720848:FKT720853 FUO720848:FUP720853 GEK720848:GEL720853 GOG720848:GOH720853 GYC720848:GYD720853 HHY720848:HHZ720853 HRU720848:HRV720853 IBQ720848:IBR720853 ILM720848:ILN720853 IVI720848:IVJ720853 JFE720848:JFF720853 JPA720848:JPB720853 JYW720848:JYX720853 KIS720848:KIT720853 KSO720848:KSP720853 LCK720848:LCL720853 LMG720848:LMH720853 LWC720848:LWD720853 MFY720848:MFZ720853 MPU720848:MPV720853 MZQ720848:MZR720853 NJM720848:NJN720853 NTI720848:NTJ720853 ODE720848:ODF720853 ONA720848:ONB720853 OWW720848:OWX720853 PGS720848:PGT720853 PQO720848:PQP720853 QAK720848:QAL720853 QKG720848:QKH720853 QUC720848:QUD720853 RDY720848:RDZ720853 RNU720848:RNV720853 RXQ720848:RXR720853 SHM720848:SHN720853 SRI720848:SRJ720853 TBE720848:TBF720853 TLA720848:TLB720853 TUW720848:TUX720853 UES720848:UET720853 UOO720848:UOP720853 UYK720848:UYL720853 VIG720848:VIH720853 VSC720848:VSD720853 WBY720848:WBZ720853 WLU720848:WLV720853 WVQ720848:WVR720853 I786384:J786389 JE786384:JF786389 TA786384:TB786389 ACW786384:ACX786389 AMS786384:AMT786389 AWO786384:AWP786389 BGK786384:BGL786389 BQG786384:BQH786389 CAC786384:CAD786389 CJY786384:CJZ786389 CTU786384:CTV786389 DDQ786384:DDR786389 DNM786384:DNN786389 DXI786384:DXJ786389 EHE786384:EHF786389 ERA786384:ERB786389 FAW786384:FAX786389 FKS786384:FKT786389 FUO786384:FUP786389 GEK786384:GEL786389 GOG786384:GOH786389 GYC786384:GYD786389 HHY786384:HHZ786389 HRU786384:HRV786389 IBQ786384:IBR786389 ILM786384:ILN786389 IVI786384:IVJ786389 JFE786384:JFF786389 JPA786384:JPB786389 JYW786384:JYX786389 KIS786384:KIT786389 KSO786384:KSP786389 LCK786384:LCL786389 LMG786384:LMH786389 LWC786384:LWD786389 MFY786384:MFZ786389 MPU786384:MPV786389 MZQ786384:MZR786389 NJM786384:NJN786389 NTI786384:NTJ786389 ODE786384:ODF786389 ONA786384:ONB786389 OWW786384:OWX786389 PGS786384:PGT786389 PQO786384:PQP786389 QAK786384:QAL786389 QKG786384:QKH786389 QUC786384:QUD786389 RDY786384:RDZ786389 RNU786384:RNV786389 RXQ786384:RXR786389 SHM786384:SHN786389 SRI786384:SRJ786389 TBE786384:TBF786389 TLA786384:TLB786389 TUW786384:TUX786389 UES786384:UET786389 UOO786384:UOP786389 UYK786384:UYL786389 VIG786384:VIH786389 VSC786384:VSD786389 WBY786384:WBZ786389 WLU786384:WLV786389 WVQ786384:WVR786389 I851920:J851925 JE851920:JF851925 TA851920:TB851925 ACW851920:ACX851925 AMS851920:AMT851925 AWO851920:AWP851925 BGK851920:BGL851925 BQG851920:BQH851925 CAC851920:CAD851925 CJY851920:CJZ851925 CTU851920:CTV851925 DDQ851920:DDR851925 DNM851920:DNN851925 DXI851920:DXJ851925 EHE851920:EHF851925 ERA851920:ERB851925 FAW851920:FAX851925 FKS851920:FKT851925 FUO851920:FUP851925 GEK851920:GEL851925 GOG851920:GOH851925 GYC851920:GYD851925 HHY851920:HHZ851925 HRU851920:HRV851925 IBQ851920:IBR851925 ILM851920:ILN851925 IVI851920:IVJ851925 JFE851920:JFF851925 JPA851920:JPB851925 JYW851920:JYX851925 KIS851920:KIT851925 KSO851920:KSP851925 LCK851920:LCL851925 LMG851920:LMH851925 LWC851920:LWD851925 MFY851920:MFZ851925 MPU851920:MPV851925 MZQ851920:MZR851925 NJM851920:NJN851925 NTI851920:NTJ851925 ODE851920:ODF851925 ONA851920:ONB851925 OWW851920:OWX851925 PGS851920:PGT851925 PQO851920:PQP851925 QAK851920:QAL851925 QKG851920:QKH851925 QUC851920:QUD851925 RDY851920:RDZ851925 RNU851920:RNV851925 RXQ851920:RXR851925 SHM851920:SHN851925 SRI851920:SRJ851925 TBE851920:TBF851925 TLA851920:TLB851925 TUW851920:TUX851925 UES851920:UET851925 UOO851920:UOP851925 UYK851920:UYL851925 VIG851920:VIH851925 VSC851920:VSD851925 WBY851920:WBZ851925 WLU851920:WLV851925 WVQ851920:WVR851925 I917456:J917461 JE917456:JF917461 TA917456:TB917461 ACW917456:ACX917461 AMS917456:AMT917461 AWO917456:AWP917461 BGK917456:BGL917461 BQG917456:BQH917461 CAC917456:CAD917461 CJY917456:CJZ917461 CTU917456:CTV917461 DDQ917456:DDR917461 DNM917456:DNN917461 DXI917456:DXJ917461 EHE917456:EHF917461 ERA917456:ERB917461 FAW917456:FAX917461 FKS917456:FKT917461 FUO917456:FUP917461 GEK917456:GEL917461 GOG917456:GOH917461 GYC917456:GYD917461 HHY917456:HHZ917461 HRU917456:HRV917461 IBQ917456:IBR917461 ILM917456:ILN917461 IVI917456:IVJ917461 JFE917456:JFF917461 JPA917456:JPB917461 JYW917456:JYX917461 KIS917456:KIT917461 KSO917456:KSP917461 LCK917456:LCL917461 LMG917456:LMH917461 LWC917456:LWD917461 MFY917456:MFZ917461 MPU917456:MPV917461 MZQ917456:MZR917461 NJM917456:NJN917461 NTI917456:NTJ917461 ODE917456:ODF917461 ONA917456:ONB917461 OWW917456:OWX917461 PGS917456:PGT917461 PQO917456:PQP917461 QAK917456:QAL917461 QKG917456:QKH917461 QUC917456:QUD917461 RDY917456:RDZ917461 RNU917456:RNV917461 RXQ917456:RXR917461 SHM917456:SHN917461 SRI917456:SRJ917461 TBE917456:TBF917461 TLA917456:TLB917461 TUW917456:TUX917461 UES917456:UET917461 UOO917456:UOP917461 UYK917456:UYL917461 VIG917456:VIH917461 VSC917456:VSD917461 WBY917456:WBZ917461 WLU917456:WLV917461 WVQ917456:WVR917461 I982992:J982997 JE982992:JF982997 TA982992:TB982997 ACW982992:ACX982997 AMS982992:AMT982997 AWO982992:AWP982997 BGK982992:BGL982997 BQG982992:BQH982997 CAC982992:CAD982997 CJY982992:CJZ982997 CTU982992:CTV982997 DDQ982992:DDR982997 DNM982992:DNN982997 DXI982992:DXJ982997 EHE982992:EHF982997 ERA982992:ERB982997 FAW982992:FAX982997 FKS982992:FKT982997 FUO982992:FUP982997 GEK982992:GEL982997 GOG982992:GOH982997 GYC982992:GYD982997 HHY982992:HHZ982997 HRU982992:HRV982997 IBQ982992:IBR982997 ILM982992:ILN982997 IVI982992:IVJ982997 JFE982992:JFF982997 JPA982992:JPB982997 JYW982992:JYX982997 KIS982992:KIT982997 KSO982992:KSP982997 LCK982992:LCL982997 LMG982992:LMH982997 LWC982992:LWD982997 MFY982992:MFZ982997 MPU982992:MPV982997 MZQ982992:MZR982997 NJM982992:NJN982997 NTI982992:NTJ982997 ODE982992:ODF982997 ONA982992:ONB982997 OWW982992:OWX982997 PGS982992:PGT982997 PQO982992:PQP982997 QAK982992:QAL982997 QKG982992:QKH982997 QUC982992:QUD982997 RDY982992:RDZ982997 RNU982992:RNV982997 RXQ982992:RXR982997 SHM982992:SHN982997 SRI982992:SRJ982997 TBE982992:TBF982997 TLA982992:TLB982997 TUW982992:TUX982997 UES982992:UET982997 UOO982992:UOP982997 UYK982992:UYL982997 VIG982992:VIH982997 VSC982992:VSD982997 WBY982992:WBZ982997 WLU982992:WLV982997 WVQ982992:WVR982997 I65495:J65500 JE65495:JF65500 TA65495:TB65500 ACW65495:ACX65500 AMS65495:AMT65500 AWO65495:AWP65500 BGK65495:BGL65500 BQG65495:BQH65500 CAC65495:CAD65500 CJY65495:CJZ65500 CTU65495:CTV65500 DDQ65495:DDR65500 DNM65495:DNN65500 DXI65495:DXJ65500 EHE65495:EHF65500 ERA65495:ERB65500 FAW65495:FAX65500 FKS65495:FKT65500 FUO65495:FUP65500 GEK65495:GEL65500 GOG65495:GOH65500 GYC65495:GYD65500 HHY65495:HHZ65500 HRU65495:HRV65500 IBQ65495:IBR65500 ILM65495:ILN65500 IVI65495:IVJ65500 JFE65495:JFF65500 JPA65495:JPB65500 JYW65495:JYX65500 KIS65495:KIT65500 KSO65495:KSP65500 LCK65495:LCL65500 LMG65495:LMH65500 LWC65495:LWD65500 MFY65495:MFZ65500 MPU65495:MPV65500 MZQ65495:MZR65500 NJM65495:NJN65500 NTI65495:NTJ65500 ODE65495:ODF65500 ONA65495:ONB65500 OWW65495:OWX65500 PGS65495:PGT65500 PQO65495:PQP65500 QAK65495:QAL65500 QKG65495:QKH65500 QUC65495:QUD65500 RDY65495:RDZ65500 RNU65495:RNV65500 RXQ65495:RXR65500 SHM65495:SHN65500 SRI65495:SRJ65500 TBE65495:TBF65500 TLA65495:TLB65500 TUW65495:TUX65500 UES65495:UET65500 UOO65495:UOP65500 UYK65495:UYL65500 VIG65495:VIH65500 VSC65495:VSD65500 WBY65495:WBZ65500 WLU65495:WLV65500 WVQ65495:WVR65500 I131031:J131036 JE131031:JF131036 TA131031:TB131036 ACW131031:ACX131036 AMS131031:AMT131036 AWO131031:AWP131036 BGK131031:BGL131036 BQG131031:BQH131036 CAC131031:CAD131036 CJY131031:CJZ131036 CTU131031:CTV131036 DDQ131031:DDR131036 DNM131031:DNN131036 DXI131031:DXJ131036 EHE131031:EHF131036 ERA131031:ERB131036 FAW131031:FAX131036 FKS131031:FKT131036 FUO131031:FUP131036 GEK131031:GEL131036 GOG131031:GOH131036 GYC131031:GYD131036 HHY131031:HHZ131036 HRU131031:HRV131036 IBQ131031:IBR131036 ILM131031:ILN131036 IVI131031:IVJ131036 JFE131031:JFF131036 JPA131031:JPB131036 JYW131031:JYX131036 KIS131031:KIT131036 KSO131031:KSP131036 LCK131031:LCL131036 LMG131031:LMH131036 LWC131031:LWD131036 MFY131031:MFZ131036 MPU131031:MPV131036 MZQ131031:MZR131036 NJM131031:NJN131036 NTI131031:NTJ131036 ODE131031:ODF131036 ONA131031:ONB131036 OWW131031:OWX131036 PGS131031:PGT131036 PQO131031:PQP131036 QAK131031:QAL131036 QKG131031:QKH131036 QUC131031:QUD131036 RDY131031:RDZ131036 RNU131031:RNV131036 RXQ131031:RXR131036 SHM131031:SHN131036 SRI131031:SRJ131036 TBE131031:TBF131036 TLA131031:TLB131036 TUW131031:TUX131036 UES131031:UET131036 UOO131031:UOP131036 UYK131031:UYL131036 VIG131031:VIH131036 VSC131031:VSD131036 WBY131031:WBZ131036 WLU131031:WLV131036 WVQ131031:WVR131036 I196567:J196572 JE196567:JF196572 TA196567:TB196572 ACW196567:ACX196572 AMS196567:AMT196572 AWO196567:AWP196572 BGK196567:BGL196572 BQG196567:BQH196572 CAC196567:CAD196572 CJY196567:CJZ196572 CTU196567:CTV196572 DDQ196567:DDR196572 DNM196567:DNN196572 DXI196567:DXJ196572 EHE196567:EHF196572 ERA196567:ERB196572 FAW196567:FAX196572 FKS196567:FKT196572 FUO196567:FUP196572 GEK196567:GEL196572 GOG196567:GOH196572 GYC196567:GYD196572 HHY196567:HHZ196572 HRU196567:HRV196572 IBQ196567:IBR196572 ILM196567:ILN196572 IVI196567:IVJ196572 JFE196567:JFF196572 JPA196567:JPB196572 JYW196567:JYX196572 KIS196567:KIT196572 KSO196567:KSP196572 LCK196567:LCL196572 LMG196567:LMH196572 LWC196567:LWD196572 MFY196567:MFZ196572 MPU196567:MPV196572 MZQ196567:MZR196572 NJM196567:NJN196572 NTI196567:NTJ196572 ODE196567:ODF196572 ONA196567:ONB196572 OWW196567:OWX196572 PGS196567:PGT196572 PQO196567:PQP196572 QAK196567:QAL196572 QKG196567:QKH196572 QUC196567:QUD196572 RDY196567:RDZ196572 RNU196567:RNV196572 RXQ196567:RXR196572 SHM196567:SHN196572 SRI196567:SRJ196572 TBE196567:TBF196572 TLA196567:TLB196572 TUW196567:TUX196572 UES196567:UET196572 UOO196567:UOP196572 UYK196567:UYL196572 VIG196567:VIH196572 VSC196567:VSD196572 WBY196567:WBZ196572 WLU196567:WLV196572 WVQ196567:WVR196572 I262103:J262108 JE262103:JF262108 TA262103:TB262108 ACW262103:ACX262108 AMS262103:AMT262108 AWO262103:AWP262108 BGK262103:BGL262108 BQG262103:BQH262108 CAC262103:CAD262108 CJY262103:CJZ262108 CTU262103:CTV262108 DDQ262103:DDR262108 DNM262103:DNN262108 DXI262103:DXJ262108 EHE262103:EHF262108 ERA262103:ERB262108 FAW262103:FAX262108 FKS262103:FKT262108 FUO262103:FUP262108 GEK262103:GEL262108 GOG262103:GOH262108 GYC262103:GYD262108 HHY262103:HHZ262108 HRU262103:HRV262108 IBQ262103:IBR262108 ILM262103:ILN262108 IVI262103:IVJ262108 JFE262103:JFF262108 JPA262103:JPB262108 JYW262103:JYX262108 KIS262103:KIT262108 KSO262103:KSP262108 LCK262103:LCL262108 LMG262103:LMH262108 LWC262103:LWD262108 MFY262103:MFZ262108 MPU262103:MPV262108 MZQ262103:MZR262108 NJM262103:NJN262108 NTI262103:NTJ262108 ODE262103:ODF262108 ONA262103:ONB262108 OWW262103:OWX262108 PGS262103:PGT262108 PQO262103:PQP262108 QAK262103:QAL262108 QKG262103:QKH262108 QUC262103:QUD262108 RDY262103:RDZ262108 RNU262103:RNV262108 RXQ262103:RXR262108 SHM262103:SHN262108 SRI262103:SRJ262108 TBE262103:TBF262108 TLA262103:TLB262108 TUW262103:TUX262108 UES262103:UET262108 UOO262103:UOP262108 UYK262103:UYL262108 VIG262103:VIH262108 VSC262103:VSD262108 WBY262103:WBZ262108 WLU262103:WLV262108 WVQ262103:WVR262108 I327639:J327644 JE327639:JF327644 TA327639:TB327644 ACW327639:ACX327644 AMS327639:AMT327644 AWO327639:AWP327644 BGK327639:BGL327644 BQG327639:BQH327644 CAC327639:CAD327644 CJY327639:CJZ327644 CTU327639:CTV327644 DDQ327639:DDR327644 DNM327639:DNN327644 DXI327639:DXJ327644 EHE327639:EHF327644 ERA327639:ERB327644 FAW327639:FAX327644 FKS327639:FKT327644 FUO327639:FUP327644 GEK327639:GEL327644 GOG327639:GOH327644 GYC327639:GYD327644 HHY327639:HHZ327644 HRU327639:HRV327644 IBQ327639:IBR327644 ILM327639:ILN327644 IVI327639:IVJ327644 JFE327639:JFF327644 JPA327639:JPB327644 JYW327639:JYX327644 KIS327639:KIT327644 KSO327639:KSP327644 LCK327639:LCL327644 LMG327639:LMH327644 LWC327639:LWD327644 MFY327639:MFZ327644 MPU327639:MPV327644 MZQ327639:MZR327644 NJM327639:NJN327644 NTI327639:NTJ327644 ODE327639:ODF327644 ONA327639:ONB327644 OWW327639:OWX327644 PGS327639:PGT327644 PQO327639:PQP327644 QAK327639:QAL327644 QKG327639:QKH327644 QUC327639:QUD327644 RDY327639:RDZ327644 RNU327639:RNV327644 RXQ327639:RXR327644 SHM327639:SHN327644 SRI327639:SRJ327644 TBE327639:TBF327644 TLA327639:TLB327644 TUW327639:TUX327644 UES327639:UET327644 UOO327639:UOP327644 UYK327639:UYL327644 VIG327639:VIH327644 VSC327639:VSD327644 WBY327639:WBZ327644 WLU327639:WLV327644 WVQ327639:WVR327644 I393175:J393180 JE393175:JF393180 TA393175:TB393180 ACW393175:ACX393180 AMS393175:AMT393180 AWO393175:AWP393180 BGK393175:BGL393180 BQG393175:BQH393180 CAC393175:CAD393180 CJY393175:CJZ393180 CTU393175:CTV393180 DDQ393175:DDR393180 DNM393175:DNN393180 DXI393175:DXJ393180 EHE393175:EHF393180 ERA393175:ERB393180 FAW393175:FAX393180 FKS393175:FKT393180 FUO393175:FUP393180 GEK393175:GEL393180 GOG393175:GOH393180 GYC393175:GYD393180 HHY393175:HHZ393180 HRU393175:HRV393180 IBQ393175:IBR393180 ILM393175:ILN393180 IVI393175:IVJ393180 JFE393175:JFF393180 JPA393175:JPB393180 JYW393175:JYX393180 KIS393175:KIT393180 KSO393175:KSP393180 LCK393175:LCL393180 LMG393175:LMH393180 LWC393175:LWD393180 MFY393175:MFZ393180 MPU393175:MPV393180 MZQ393175:MZR393180 NJM393175:NJN393180 NTI393175:NTJ393180 ODE393175:ODF393180 ONA393175:ONB393180 OWW393175:OWX393180 PGS393175:PGT393180 PQO393175:PQP393180 QAK393175:QAL393180 QKG393175:QKH393180 QUC393175:QUD393180 RDY393175:RDZ393180 RNU393175:RNV393180 RXQ393175:RXR393180 SHM393175:SHN393180 SRI393175:SRJ393180 TBE393175:TBF393180 TLA393175:TLB393180 TUW393175:TUX393180 UES393175:UET393180 UOO393175:UOP393180 UYK393175:UYL393180 VIG393175:VIH393180 VSC393175:VSD393180 WBY393175:WBZ393180 WLU393175:WLV393180 WVQ393175:WVR393180 I458711:J458716 JE458711:JF458716 TA458711:TB458716 ACW458711:ACX458716 AMS458711:AMT458716 AWO458711:AWP458716 BGK458711:BGL458716 BQG458711:BQH458716 CAC458711:CAD458716 CJY458711:CJZ458716 CTU458711:CTV458716 DDQ458711:DDR458716 DNM458711:DNN458716 DXI458711:DXJ458716 EHE458711:EHF458716 ERA458711:ERB458716 FAW458711:FAX458716 FKS458711:FKT458716 FUO458711:FUP458716 GEK458711:GEL458716 GOG458711:GOH458716 GYC458711:GYD458716 HHY458711:HHZ458716 HRU458711:HRV458716 IBQ458711:IBR458716 ILM458711:ILN458716 IVI458711:IVJ458716 JFE458711:JFF458716 JPA458711:JPB458716 JYW458711:JYX458716 KIS458711:KIT458716 KSO458711:KSP458716 LCK458711:LCL458716 LMG458711:LMH458716 LWC458711:LWD458716 MFY458711:MFZ458716 MPU458711:MPV458716 MZQ458711:MZR458716 NJM458711:NJN458716 NTI458711:NTJ458716 ODE458711:ODF458716 ONA458711:ONB458716 OWW458711:OWX458716 PGS458711:PGT458716 PQO458711:PQP458716 QAK458711:QAL458716 QKG458711:QKH458716 QUC458711:QUD458716 RDY458711:RDZ458716 RNU458711:RNV458716 RXQ458711:RXR458716 SHM458711:SHN458716 SRI458711:SRJ458716 TBE458711:TBF458716 TLA458711:TLB458716 TUW458711:TUX458716 UES458711:UET458716 UOO458711:UOP458716 UYK458711:UYL458716 VIG458711:VIH458716 VSC458711:VSD458716 WBY458711:WBZ458716 WLU458711:WLV458716 WVQ458711:WVR458716 I524247:J524252 JE524247:JF524252 TA524247:TB524252 ACW524247:ACX524252 AMS524247:AMT524252 AWO524247:AWP524252 BGK524247:BGL524252 BQG524247:BQH524252 CAC524247:CAD524252 CJY524247:CJZ524252 CTU524247:CTV524252 DDQ524247:DDR524252 DNM524247:DNN524252 DXI524247:DXJ524252 EHE524247:EHF524252 ERA524247:ERB524252 FAW524247:FAX524252 FKS524247:FKT524252 FUO524247:FUP524252 GEK524247:GEL524252 GOG524247:GOH524252 GYC524247:GYD524252 HHY524247:HHZ524252 HRU524247:HRV524252 IBQ524247:IBR524252 ILM524247:ILN524252 IVI524247:IVJ524252 JFE524247:JFF524252 JPA524247:JPB524252 JYW524247:JYX524252 KIS524247:KIT524252 KSO524247:KSP524252 LCK524247:LCL524252 LMG524247:LMH524252 LWC524247:LWD524252 MFY524247:MFZ524252 MPU524247:MPV524252 MZQ524247:MZR524252 NJM524247:NJN524252 NTI524247:NTJ524252 ODE524247:ODF524252 ONA524247:ONB524252 OWW524247:OWX524252 PGS524247:PGT524252 PQO524247:PQP524252 QAK524247:QAL524252 QKG524247:QKH524252 QUC524247:QUD524252 RDY524247:RDZ524252 RNU524247:RNV524252 RXQ524247:RXR524252 SHM524247:SHN524252 SRI524247:SRJ524252 TBE524247:TBF524252 TLA524247:TLB524252 TUW524247:TUX524252 UES524247:UET524252 UOO524247:UOP524252 UYK524247:UYL524252 VIG524247:VIH524252 VSC524247:VSD524252 WBY524247:WBZ524252 WLU524247:WLV524252 WVQ524247:WVR524252 I589783:J589788 JE589783:JF589788 TA589783:TB589788 ACW589783:ACX589788 AMS589783:AMT589788 AWO589783:AWP589788 BGK589783:BGL589788 BQG589783:BQH589788 CAC589783:CAD589788 CJY589783:CJZ589788 CTU589783:CTV589788 DDQ589783:DDR589788 DNM589783:DNN589788 DXI589783:DXJ589788 EHE589783:EHF589788 ERA589783:ERB589788 FAW589783:FAX589788 FKS589783:FKT589788 FUO589783:FUP589788 GEK589783:GEL589788 GOG589783:GOH589788 GYC589783:GYD589788 HHY589783:HHZ589788 HRU589783:HRV589788 IBQ589783:IBR589788 ILM589783:ILN589788 IVI589783:IVJ589788 JFE589783:JFF589788 JPA589783:JPB589788 JYW589783:JYX589788 KIS589783:KIT589788 KSO589783:KSP589788 LCK589783:LCL589788 LMG589783:LMH589788 LWC589783:LWD589788 MFY589783:MFZ589788 MPU589783:MPV589788 MZQ589783:MZR589788 NJM589783:NJN589788 NTI589783:NTJ589788 ODE589783:ODF589788 ONA589783:ONB589788 OWW589783:OWX589788 PGS589783:PGT589788 PQO589783:PQP589788 QAK589783:QAL589788 QKG589783:QKH589788 QUC589783:QUD589788 RDY589783:RDZ589788 RNU589783:RNV589788 RXQ589783:RXR589788 SHM589783:SHN589788 SRI589783:SRJ589788 TBE589783:TBF589788 TLA589783:TLB589788 TUW589783:TUX589788 UES589783:UET589788 UOO589783:UOP589788 UYK589783:UYL589788 VIG589783:VIH589788 VSC589783:VSD589788 WBY589783:WBZ589788 WLU589783:WLV589788 WVQ589783:WVR589788 I655319:J655324 JE655319:JF655324 TA655319:TB655324 ACW655319:ACX655324 AMS655319:AMT655324 AWO655319:AWP655324 BGK655319:BGL655324 BQG655319:BQH655324 CAC655319:CAD655324 CJY655319:CJZ655324 CTU655319:CTV655324 DDQ655319:DDR655324 DNM655319:DNN655324 DXI655319:DXJ655324 EHE655319:EHF655324 ERA655319:ERB655324 FAW655319:FAX655324 FKS655319:FKT655324 FUO655319:FUP655324 GEK655319:GEL655324 GOG655319:GOH655324 GYC655319:GYD655324 HHY655319:HHZ655324 HRU655319:HRV655324 IBQ655319:IBR655324 ILM655319:ILN655324 IVI655319:IVJ655324 JFE655319:JFF655324 JPA655319:JPB655324 JYW655319:JYX655324 KIS655319:KIT655324 KSO655319:KSP655324 LCK655319:LCL655324 LMG655319:LMH655324 LWC655319:LWD655324 MFY655319:MFZ655324 MPU655319:MPV655324 MZQ655319:MZR655324 NJM655319:NJN655324 NTI655319:NTJ655324 ODE655319:ODF655324 ONA655319:ONB655324 OWW655319:OWX655324 PGS655319:PGT655324 PQO655319:PQP655324 QAK655319:QAL655324 QKG655319:QKH655324 QUC655319:QUD655324 RDY655319:RDZ655324 RNU655319:RNV655324 RXQ655319:RXR655324 SHM655319:SHN655324 SRI655319:SRJ655324 TBE655319:TBF655324 TLA655319:TLB655324 TUW655319:TUX655324 UES655319:UET655324 UOO655319:UOP655324 UYK655319:UYL655324 VIG655319:VIH655324 VSC655319:VSD655324 WBY655319:WBZ655324 WLU655319:WLV655324 WVQ655319:WVR655324 I720855:J720860 JE720855:JF720860 TA720855:TB720860 ACW720855:ACX720860 AMS720855:AMT720860 AWO720855:AWP720860 BGK720855:BGL720860 BQG720855:BQH720860 CAC720855:CAD720860 CJY720855:CJZ720860 CTU720855:CTV720860 DDQ720855:DDR720860 DNM720855:DNN720860 DXI720855:DXJ720860 EHE720855:EHF720860 ERA720855:ERB720860 FAW720855:FAX720860 FKS720855:FKT720860 FUO720855:FUP720860 GEK720855:GEL720860 GOG720855:GOH720860 GYC720855:GYD720860 HHY720855:HHZ720860 HRU720855:HRV720860 IBQ720855:IBR720860 ILM720855:ILN720860 IVI720855:IVJ720860 JFE720855:JFF720860 JPA720855:JPB720860 JYW720855:JYX720860 KIS720855:KIT720860 KSO720855:KSP720860 LCK720855:LCL720860 LMG720855:LMH720860 LWC720855:LWD720860 MFY720855:MFZ720860 MPU720855:MPV720860 MZQ720855:MZR720860 NJM720855:NJN720860 NTI720855:NTJ720860 ODE720855:ODF720860 ONA720855:ONB720860 OWW720855:OWX720860 PGS720855:PGT720860 PQO720855:PQP720860 QAK720855:QAL720860 QKG720855:QKH720860 QUC720855:QUD720860 RDY720855:RDZ720860 RNU720855:RNV720860 RXQ720855:RXR720860 SHM720855:SHN720860 SRI720855:SRJ720860 TBE720855:TBF720860 TLA720855:TLB720860 TUW720855:TUX720860 UES720855:UET720860 UOO720855:UOP720860 UYK720855:UYL720860 VIG720855:VIH720860 VSC720855:VSD720860 WBY720855:WBZ720860 WLU720855:WLV720860 WVQ720855:WVR720860 I786391:J786396 JE786391:JF786396 TA786391:TB786396 ACW786391:ACX786396 AMS786391:AMT786396 AWO786391:AWP786396 BGK786391:BGL786396 BQG786391:BQH786396 CAC786391:CAD786396 CJY786391:CJZ786396 CTU786391:CTV786396 DDQ786391:DDR786396 DNM786391:DNN786396 DXI786391:DXJ786396 EHE786391:EHF786396 ERA786391:ERB786396 FAW786391:FAX786396 FKS786391:FKT786396 FUO786391:FUP786396 GEK786391:GEL786396 GOG786391:GOH786396 GYC786391:GYD786396 HHY786391:HHZ786396 HRU786391:HRV786396 IBQ786391:IBR786396 ILM786391:ILN786396 IVI786391:IVJ786396 JFE786391:JFF786396 JPA786391:JPB786396 JYW786391:JYX786396 KIS786391:KIT786396 KSO786391:KSP786396 LCK786391:LCL786396 LMG786391:LMH786396 LWC786391:LWD786396 MFY786391:MFZ786396 MPU786391:MPV786396 MZQ786391:MZR786396 NJM786391:NJN786396 NTI786391:NTJ786396 ODE786391:ODF786396 ONA786391:ONB786396 OWW786391:OWX786396 PGS786391:PGT786396 PQO786391:PQP786396 QAK786391:QAL786396 QKG786391:QKH786396 QUC786391:QUD786396 RDY786391:RDZ786396 RNU786391:RNV786396 RXQ786391:RXR786396 SHM786391:SHN786396 SRI786391:SRJ786396 TBE786391:TBF786396 TLA786391:TLB786396 TUW786391:TUX786396 UES786391:UET786396 UOO786391:UOP786396 UYK786391:UYL786396 VIG786391:VIH786396 VSC786391:VSD786396 WBY786391:WBZ786396 WLU786391:WLV786396 WVQ786391:WVR786396 I851927:J851932 JE851927:JF851932 TA851927:TB851932 ACW851927:ACX851932 AMS851927:AMT851932 AWO851927:AWP851932 BGK851927:BGL851932 BQG851927:BQH851932 CAC851927:CAD851932 CJY851927:CJZ851932 CTU851927:CTV851932 DDQ851927:DDR851932 DNM851927:DNN851932 DXI851927:DXJ851932 EHE851927:EHF851932 ERA851927:ERB851932 FAW851927:FAX851932 FKS851927:FKT851932 FUO851927:FUP851932 GEK851927:GEL851932 GOG851927:GOH851932 GYC851927:GYD851932 HHY851927:HHZ851932 HRU851927:HRV851932 IBQ851927:IBR851932 ILM851927:ILN851932 IVI851927:IVJ851932 JFE851927:JFF851932 JPA851927:JPB851932 JYW851927:JYX851932 KIS851927:KIT851932 KSO851927:KSP851932 LCK851927:LCL851932 LMG851927:LMH851932 LWC851927:LWD851932 MFY851927:MFZ851932 MPU851927:MPV851932 MZQ851927:MZR851932 NJM851927:NJN851932 NTI851927:NTJ851932 ODE851927:ODF851932 ONA851927:ONB851932 OWW851927:OWX851932 PGS851927:PGT851932 PQO851927:PQP851932 QAK851927:QAL851932 QKG851927:QKH851932 QUC851927:QUD851932 RDY851927:RDZ851932 RNU851927:RNV851932 RXQ851927:RXR851932 SHM851927:SHN851932 SRI851927:SRJ851932 TBE851927:TBF851932 TLA851927:TLB851932 TUW851927:TUX851932 UES851927:UET851932 UOO851927:UOP851932 UYK851927:UYL851932 VIG851927:VIH851932 VSC851927:VSD851932 WBY851927:WBZ851932 WLU851927:WLV851932 WVQ851927:WVR851932 I917463:J917468 JE917463:JF917468 TA917463:TB917468 ACW917463:ACX917468 AMS917463:AMT917468 AWO917463:AWP917468 BGK917463:BGL917468 BQG917463:BQH917468 CAC917463:CAD917468 CJY917463:CJZ917468 CTU917463:CTV917468 DDQ917463:DDR917468 DNM917463:DNN917468 DXI917463:DXJ917468 EHE917463:EHF917468 ERA917463:ERB917468 FAW917463:FAX917468 FKS917463:FKT917468 FUO917463:FUP917468 GEK917463:GEL917468 GOG917463:GOH917468 GYC917463:GYD917468 HHY917463:HHZ917468 HRU917463:HRV917468 IBQ917463:IBR917468 ILM917463:ILN917468 IVI917463:IVJ917468 JFE917463:JFF917468 JPA917463:JPB917468 JYW917463:JYX917468 KIS917463:KIT917468 KSO917463:KSP917468 LCK917463:LCL917468 LMG917463:LMH917468 LWC917463:LWD917468 MFY917463:MFZ917468 MPU917463:MPV917468 MZQ917463:MZR917468 NJM917463:NJN917468 NTI917463:NTJ917468 ODE917463:ODF917468 ONA917463:ONB917468 OWW917463:OWX917468 PGS917463:PGT917468 PQO917463:PQP917468 QAK917463:QAL917468 QKG917463:QKH917468 QUC917463:QUD917468 RDY917463:RDZ917468 RNU917463:RNV917468 RXQ917463:RXR917468 SHM917463:SHN917468 SRI917463:SRJ917468 TBE917463:TBF917468 TLA917463:TLB917468 TUW917463:TUX917468 UES917463:UET917468 UOO917463:UOP917468 UYK917463:UYL917468 VIG917463:VIH917468 VSC917463:VSD917468 WBY917463:WBZ917468 WLU917463:WLV917468 WVQ917463:WVR917468 I982999:J983004 JE982999:JF983004 TA982999:TB983004 ACW982999:ACX983004 AMS982999:AMT983004 AWO982999:AWP983004 BGK982999:BGL983004 BQG982999:BQH983004 CAC982999:CAD983004 CJY982999:CJZ983004 CTU982999:CTV983004 DDQ982999:DDR983004 DNM982999:DNN983004 DXI982999:DXJ983004 EHE982999:EHF983004 ERA982999:ERB983004 FAW982999:FAX983004 FKS982999:FKT983004 FUO982999:FUP983004 GEK982999:GEL983004 GOG982999:GOH983004 GYC982999:GYD983004 HHY982999:HHZ983004 HRU982999:HRV983004 IBQ982999:IBR983004 ILM982999:ILN983004 IVI982999:IVJ983004 JFE982999:JFF983004 JPA982999:JPB983004 JYW982999:JYX983004 KIS982999:KIT983004 KSO982999:KSP983004 LCK982999:LCL983004 LMG982999:LMH983004 LWC982999:LWD983004 MFY982999:MFZ983004 MPU982999:MPV983004 MZQ982999:MZR983004 NJM982999:NJN983004 NTI982999:NTJ983004 ODE982999:ODF983004 ONA982999:ONB983004 OWW982999:OWX983004 PGS982999:PGT983004 PQO982999:PQP983004 QAK982999:QAL983004 QKG982999:QKH983004 QUC982999:QUD983004 RDY982999:RDZ983004 RNU982999:RNV983004 RXQ982999:RXR983004 SHM982999:SHN983004 SRI982999:SRJ983004 TBE982999:TBF983004 TLA982999:TLB983004 TUW982999:TUX983004 UES982999:UET983004 UOO982999:UOP983004 UYK982999:UYL983004 VIG982999:VIH983004 VSC982999:VSD983004 WBY982999:WBZ983004 WLU982999:WLV983004 WVQ982999:WVR983004 I65502:J65531 JE65502:JF65531 TA65502:TB65531 ACW65502:ACX65531 AMS65502:AMT65531 AWO65502:AWP65531 BGK65502:BGL65531 BQG65502:BQH65531 CAC65502:CAD65531 CJY65502:CJZ65531 CTU65502:CTV65531 DDQ65502:DDR65531 DNM65502:DNN65531 DXI65502:DXJ65531 EHE65502:EHF65531 ERA65502:ERB65531 FAW65502:FAX65531 FKS65502:FKT65531 FUO65502:FUP65531 GEK65502:GEL65531 GOG65502:GOH65531 GYC65502:GYD65531 HHY65502:HHZ65531 HRU65502:HRV65531 IBQ65502:IBR65531 ILM65502:ILN65531 IVI65502:IVJ65531 JFE65502:JFF65531 JPA65502:JPB65531 JYW65502:JYX65531 KIS65502:KIT65531 KSO65502:KSP65531 LCK65502:LCL65531 LMG65502:LMH65531 LWC65502:LWD65531 MFY65502:MFZ65531 MPU65502:MPV65531 MZQ65502:MZR65531 NJM65502:NJN65531 NTI65502:NTJ65531 ODE65502:ODF65531 ONA65502:ONB65531 OWW65502:OWX65531 PGS65502:PGT65531 PQO65502:PQP65531 QAK65502:QAL65531 QKG65502:QKH65531 QUC65502:QUD65531 RDY65502:RDZ65531 RNU65502:RNV65531 RXQ65502:RXR65531 SHM65502:SHN65531 SRI65502:SRJ65531 TBE65502:TBF65531 TLA65502:TLB65531 TUW65502:TUX65531 UES65502:UET65531 UOO65502:UOP65531 UYK65502:UYL65531 VIG65502:VIH65531 VSC65502:VSD65531 WBY65502:WBZ65531 WLU65502:WLV65531 WVQ65502:WVR65531 I131038:J131067 JE131038:JF131067 TA131038:TB131067 ACW131038:ACX131067 AMS131038:AMT131067 AWO131038:AWP131067 BGK131038:BGL131067 BQG131038:BQH131067 CAC131038:CAD131067 CJY131038:CJZ131067 CTU131038:CTV131067 DDQ131038:DDR131067 DNM131038:DNN131067 DXI131038:DXJ131067 EHE131038:EHF131067 ERA131038:ERB131067 FAW131038:FAX131067 FKS131038:FKT131067 FUO131038:FUP131067 GEK131038:GEL131067 GOG131038:GOH131067 GYC131038:GYD131067 HHY131038:HHZ131067 HRU131038:HRV131067 IBQ131038:IBR131067 ILM131038:ILN131067 IVI131038:IVJ131067 JFE131038:JFF131067 JPA131038:JPB131067 JYW131038:JYX131067 KIS131038:KIT131067 KSO131038:KSP131067 LCK131038:LCL131067 LMG131038:LMH131067 LWC131038:LWD131067 MFY131038:MFZ131067 MPU131038:MPV131067 MZQ131038:MZR131067 NJM131038:NJN131067 NTI131038:NTJ131067 ODE131038:ODF131067 ONA131038:ONB131067 OWW131038:OWX131067 PGS131038:PGT131067 PQO131038:PQP131067 QAK131038:QAL131067 QKG131038:QKH131067 QUC131038:QUD131067 RDY131038:RDZ131067 RNU131038:RNV131067 RXQ131038:RXR131067 SHM131038:SHN131067 SRI131038:SRJ131067 TBE131038:TBF131067 TLA131038:TLB131067 TUW131038:TUX131067 UES131038:UET131067 UOO131038:UOP131067 UYK131038:UYL131067 VIG131038:VIH131067 VSC131038:VSD131067 WBY131038:WBZ131067 WLU131038:WLV131067 WVQ131038:WVR131067 I196574:J196603 JE196574:JF196603 TA196574:TB196603 ACW196574:ACX196603 AMS196574:AMT196603 AWO196574:AWP196603 BGK196574:BGL196603 BQG196574:BQH196603 CAC196574:CAD196603 CJY196574:CJZ196603 CTU196574:CTV196603 DDQ196574:DDR196603 DNM196574:DNN196603 DXI196574:DXJ196603 EHE196574:EHF196603 ERA196574:ERB196603 FAW196574:FAX196603 FKS196574:FKT196603 FUO196574:FUP196603 GEK196574:GEL196603 GOG196574:GOH196603 GYC196574:GYD196603 HHY196574:HHZ196603 HRU196574:HRV196603 IBQ196574:IBR196603 ILM196574:ILN196603 IVI196574:IVJ196603 JFE196574:JFF196603 JPA196574:JPB196603 JYW196574:JYX196603 KIS196574:KIT196603 KSO196574:KSP196603 LCK196574:LCL196603 LMG196574:LMH196603 LWC196574:LWD196603 MFY196574:MFZ196603 MPU196574:MPV196603 MZQ196574:MZR196603 NJM196574:NJN196603 NTI196574:NTJ196603 ODE196574:ODF196603 ONA196574:ONB196603 OWW196574:OWX196603 PGS196574:PGT196603 PQO196574:PQP196603 QAK196574:QAL196603 QKG196574:QKH196603 QUC196574:QUD196603 RDY196574:RDZ196603 RNU196574:RNV196603 RXQ196574:RXR196603 SHM196574:SHN196603 SRI196574:SRJ196603 TBE196574:TBF196603 TLA196574:TLB196603 TUW196574:TUX196603 UES196574:UET196603 UOO196574:UOP196603 UYK196574:UYL196603 VIG196574:VIH196603 VSC196574:VSD196603 WBY196574:WBZ196603 WLU196574:WLV196603 WVQ196574:WVR196603 I262110:J262139 JE262110:JF262139 TA262110:TB262139 ACW262110:ACX262139 AMS262110:AMT262139 AWO262110:AWP262139 BGK262110:BGL262139 BQG262110:BQH262139 CAC262110:CAD262139 CJY262110:CJZ262139 CTU262110:CTV262139 DDQ262110:DDR262139 DNM262110:DNN262139 DXI262110:DXJ262139 EHE262110:EHF262139 ERA262110:ERB262139 FAW262110:FAX262139 FKS262110:FKT262139 FUO262110:FUP262139 GEK262110:GEL262139 GOG262110:GOH262139 GYC262110:GYD262139 HHY262110:HHZ262139 HRU262110:HRV262139 IBQ262110:IBR262139 ILM262110:ILN262139 IVI262110:IVJ262139 JFE262110:JFF262139 JPA262110:JPB262139 JYW262110:JYX262139 KIS262110:KIT262139 KSO262110:KSP262139 LCK262110:LCL262139 LMG262110:LMH262139 LWC262110:LWD262139 MFY262110:MFZ262139 MPU262110:MPV262139 MZQ262110:MZR262139 NJM262110:NJN262139 NTI262110:NTJ262139 ODE262110:ODF262139 ONA262110:ONB262139 OWW262110:OWX262139 PGS262110:PGT262139 PQO262110:PQP262139 QAK262110:QAL262139 QKG262110:QKH262139 QUC262110:QUD262139 RDY262110:RDZ262139 RNU262110:RNV262139 RXQ262110:RXR262139 SHM262110:SHN262139 SRI262110:SRJ262139 TBE262110:TBF262139 TLA262110:TLB262139 TUW262110:TUX262139 UES262110:UET262139 UOO262110:UOP262139 UYK262110:UYL262139 VIG262110:VIH262139 VSC262110:VSD262139 WBY262110:WBZ262139 WLU262110:WLV262139 WVQ262110:WVR262139 I327646:J327675 JE327646:JF327675 TA327646:TB327675 ACW327646:ACX327675 AMS327646:AMT327675 AWO327646:AWP327675 BGK327646:BGL327675 BQG327646:BQH327675 CAC327646:CAD327675 CJY327646:CJZ327675 CTU327646:CTV327675 DDQ327646:DDR327675 DNM327646:DNN327675 DXI327646:DXJ327675 EHE327646:EHF327675 ERA327646:ERB327675 FAW327646:FAX327675 FKS327646:FKT327675 FUO327646:FUP327675 GEK327646:GEL327675 GOG327646:GOH327675 GYC327646:GYD327675 HHY327646:HHZ327675 HRU327646:HRV327675 IBQ327646:IBR327675 ILM327646:ILN327675 IVI327646:IVJ327675 JFE327646:JFF327675 JPA327646:JPB327675 JYW327646:JYX327675 KIS327646:KIT327675 KSO327646:KSP327675 LCK327646:LCL327675 LMG327646:LMH327675 LWC327646:LWD327675 MFY327646:MFZ327675 MPU327646:MPV327675 MZQ327646:MZR327675 NJM327646:NJN327675 NTI327646:NTJ327675 ODE327646:ODF327675 ONA327646:ONB327675 OWW327646:OWX327675 PGS327646:PGT327675 PQO327646:PQP327675 QAK327646:QAL327675 QKG327646:QKH327675 QUC327646:QUD327675 RDY327646:RDZ327675 RNU327646:RNV327675 RXQ327646:RXR327675 SHM327646:SHN327675 SRI327646:SRJ327675 TBE327646:TBF327675 TLA327646:TLB327675 TUW327646:TUX327675 UES327646:UET327675 UOO327646:UOP327675 UYK327646:UYL327675 VIG327646:VIH327675 VSC327646:VSD327675 WBY327646:WBZ327675 WLU327646:WLV327675 WVQ327646:WVR327675 I393182:J393211 JE393182:JF393211 TA393182:TB393211 ACW393182:ACX393211 AMS393182:AMT393211 AWO393182:AWP393211 BGK393182:BGL393211 BQG393182:BQH393211 CAC393182:CAD393211 CJY393182:CJZ393211 CTU393182:CTV393211 DDQ393182:DDR393211 DNM393182:DNN393211 DXI393182:DXJ393211 EHE393182:EHF393211 ERA393182:ERB393211 FAW393182:FAX393211 FKS393182:FKT393211 FUO393182:FUP393211 GEK393182:GEL393211 GOG393182:GOH393211 GYC393182:GYD393211 HHY393182:HHZ393211 HRU393182:HRV393211 IBQ393182:IBR393211 ILM393182:ILN393211 IVI393182:IVJ393211 JFE393182:JFF393211 JPA393182:JPB393211 JYW393182:JYX393211 KIS393182:KIT393211 KSO393182:KSP393211 LCK393182:LCL393211 LMG393182:LMH393211 LWC393182:LWD393211 MFY393182:MFZ393211 MPU393182:MPV393211 MZQ393182:MZR393211 NJM393182:NJN393211 NTI393182:NTJ393211 ODE393182:ODF393211 ONA393182:ONB393211 OWW393182:OWX393211 PGS393182:PGT393211 PQO393182:PQP393211 QAK393182:QAL393211 QKG393182:QKH393211 QUC393182:QUD393211 RDY393182:RDZ393211 RNU393182:RNV393211 RXQ393182:RXR393211 SHM393182:SHN393211 SRI393182:SRJ393211 TBE393182:TBF393211 TLA393182:TLB393211 TUW393182:TUX393211 UES393182:UET393211 UOO393182:UOP393211 UYK393182:UYL393211 VIG393182:VIH393211 VSC393182:VSD393211 WBY393182:WBZ393211 WLU393182:WLV393211 WVQ393182:WVR393211 I458718:J458747 JE458718:JF458747 TA458718:TB458747 ACW458718:ACX458747 AMS458718:AMT458747 AWO458718:AWP458747 BGK458718:BGL458747 BQG458718:BQH458747 CAC458718:CAD458747 CJY458718:CJZ458747 CTU458718:CTV458747 DDQ458718:DDR458747 DNM458718:DNN458747 DXI458718:DXJ458747 EHE458718:EHF458747 ERA458718:ERB458747 FAW458718:FAX458747 FKS458718:FKT458747 FUO458718:FUP458747 GEK458718:GEL458747 GOG458718:GOH458747 GYC458718:GYD458747 HHY458718:HHZ458747 HRU458718:HRV458747 IBQ458718:IBR458747 ILM458718:ILN458747 IVI458718:IVJ458747 JFE458718:JFF458747 JPA458718:JPB458747 JYW458718:JYX458747 KIS458718:KIT458747 KSO458718:KSP458747 LCK458718:LCL458747 LMG458718:LMH458747 LWC458718:LWD458747 MFY458718:MFZ458747 MPU458718:MPV458747 MZQ458718:MZR458747 NJM458718:NJN458747 NTI458718:NTJ458747 ODE458718:ODF458747 ONA458718:ONB458747 OWW458718:OWX458747 PGS458718:PGT458747 PQO458718:PQP458747 QAK458718:QAL458747 QKG458718:QKH458747 QUC458718:QUD458747 RDY458718:RDZ458747 RNU458718:RNV458747 RXQ458718:RXR458747 SHM458718:SHN458747 SRI458718:SRJ458747 TBE458718:TBF458747 TLA458718:TLB458747 TUW458718:TUX458747 UES458718:UET458747 UOO458718:UOP458747 UYK458718:UYL458747 VIG458718:VIH458747 VSC458718:VSD458747 WBY458718:WBZ458747 WLU458718:WLV458747 WVQ458718:WVR458747 I524254:J524283 JE524254:JF524283 TA524254:TB524283 ACW524254:ACX524283 AMS524254:AMT524283 AWO524254:AWP524283 BGK524254:BGL524283 BQG524254:BQH524283 CAC524254:CAD524283 CJY524254:CJZ524283 CTU524254:CTV524283 DDQ524254:DDR524283 DNM524254:DNN524283 DXI524254:DXJ524283 EHE524254:EHF524283 ERA524254:ERB524283 FAW524254:FAX524283 FKS524254:FKT524283 FUO524254:FUP524283 GEK524254:GEL524283 GOG524254:GOH524283 GYC524254:GYD524283 HHY524254:HHZ524283 HRU524254:HRV524283 IBQ524254:IBR524283 ILM524254:ILN524283 IVI524254:IVJ524283 JFE524254:JFF524283 JPA524254:JPB524283 JYW524254:JYX524283 KIS524254:KIT524283 KSO524254:KSP524283 LCK524254:LCL524283 LMG524254:LMH524283 LWC524254:LWD524283 MFY524254:MFZ524283 MPU524254:MPV524283 MZQ524254:MZR524283 NJM524254:NJN524283 NTI524254:NTJ524283 ODE524254:ODF524283 ONA524254:ONB524283 OWW524254:OWX524283 PGS524254:PGT524283 PQO524254:PQP524283 QAK524254:QAL524283 QKG524254:QKH524283 QUC524254:QUD524283 RDY524254:RDZ524283 RNU524254:RNV524283 RXQ524254:RXR524283 SHM524254:SHN524283 SRI524254:SRJ524283 TBE524254:TBF524283 TLA524254:TLB524283 TUW524254:TUX524283 UES524254:UET524283 UOO524254:UOP524283 UYK524254:UYL524283 VIG524254:VIH524283 VSC524254:VSD524283 WBY524254:WBZ524283 WLU524254:WLV524283 WVQ524254:WVR524283 I589790:J589819 JE589790:JF589819 TA589790:TB589819 ACW589790:ACX589819 AMS589790:AMT589819 AWO589790:AWP589819 BGK589790:BGL589819 BQG589790:BQH589819 CAC589790:CAD589819 CJY589790:CJZ589819 CTU589790:CTV589819 DDQ589790:DDR589819 DNM589790:DNN589819 DXI589790:DXJ589819 EHE589790:EHF589819 ERA589790:ERB589819 FAW589790:FAX589819 FKS589790:FKT589819 FUO589790:FUP589819 GEK589790:GEL589819 GOG589790:GOH589819 GYC589790:GYD589819 HHY589790:HHZ589819 HRU589790:HRV589819 IBQ589790:IBR589819 ILM589790:ILN589819 IVI589790:IVJ589819 JFE589790:JFF589819 JPA589790:JPB589819 JYW589790:JYX589819 KIS589790:KIT589819 KSO589790:KSP589819 LCK589790:LCL589819 LMG589790:LMH589819 LWC589790:LWD589819 MFY589790:MFZ589819 MPU589790:MPV589819 MZQ589790:MZR589819 NJM589790:NJN589819 NTI589790:NTJ589819 ODE589790:ODF589819 ONA589790:ONB589819 OWW589790:OWX589819 PGS589790:PGT589819 PQO589790:PQP589819 QAK589790:QAL589819 QKG589790:QKH589819 QUC589790:QUD589819 RDY589790:RDZ589819 RNU589790:RNV589819 RXQ589790:RXR589819 SHM589790:SHN589819 SRI589790:SRJ589819 TBE589790:TBF589819 TLA589790:TLB589819 TUW589790:TUX589819 UES589790:UET589819 UOO589790:UOP589819 UYK589790:UYL589819 VIG589790:VIH589819 VSC589790:VSD589819 WBY589790:WBZ589819 WLU589790:WLV589819 WVQ589790:WVR589819 I655326:J655355 JE655326:JF655355 TA655326:TB655355 ACW655326:ACX655355 AMS655326:AMT655355 AWO655326:AWP655355 BGK655326:BGL655355 BQG655326:BQH655355 CAC655326:CAD655355 CJY655326:CJZ655355 CTU655326:CTV655355 DDQ655326:DDR655355 DNM655326:DNN655355 DXI655326:DXJ655355 EHE655326:EHF655355 ERA655326:ERB655355 FAW655326:FAX655355 FKS655326:FKT655355 FUO655326:FUP655355 GEK655326:GEL655355 GOG655326:GOH655355 GYC655326:GYD655355 HHY655326:HHZ655355 HRU655326:HRV655355 IBQ655326:IBR655355 ILM655326:ILN655355 IVI655326:IVJ655355 JFE655326:JFF655355 JPA655326:JPB655355 JYW655326:JYX655355 KIS655326:KIT655355 KSO655326:KSP655355 LCK655326:LCL655355 LMG655326:LMH655355 LWC655326:LWD655355 MFY655326:MFZ655355 MPU655326:MPV655355 MZQ655326:MZR655355 NJM655326:NJN655355 NTI655326:NTJ655355 ODE655326:ODF655355 ONA655326:ONB655355 OWW655326:OWX655355 PGS655326:PGT655355 PQO655326:PQP655355 QAK655326:QAL655355 QKG655326:QKH655355 QUC655326:QUD655355 RDY655326:RDZ655355 RNU655326:RNV655355 RXQ655326:RXR655355 SHM655326:SHN655355 SRI655326:SRJ655355 TBE655326:TBF655355 TLA655326:TLB655355 TUW655326:TUX655355 UES655326:UET655355 UOO655326:UOP655355 UYK655326:UYL655355 VIG655326:VIH655355 VSC655326:VSD655355 WBY655326:WBZ655355 WLU655326:WLV655355 WVQ655326:WVR655355 I720862:J720891 JE720862:JF720891 TA720862:TB720891 ACW720862:ACX720891 AMS720862:AMT720891 AWO720862:AWP720891 BGK720862:BGL720891 BQG720862:BQH720891 CAC720862:CAD720891 CJY720862:CJZ720891 CTU720862:CTV720891 DDQ720862:DDR720891 DNM720862:DNN720891 DXI720862:DXJ720891 EHE720862:EHF720891 ERA720862:ERB720891 FAW720862:FAX720891 FKS720862:FKT720891 FUO720862:FUP720891 GEK720862:GEL720891 GOG720862:GOH720891 GYC720862:GYD720891 HHY720862:HHZ720891 HRU720862:HRV720891 IBQ720862:IBR720891 ILM720862:ILN720891 IVI720862:IVJ720891 JFE720862:JFF720891 JPA720862:JPB720891 JYW720862:JYX720891 KIS720862:KIT720891 KSO720862:KSP720891 LCK720862:LCL720891 LMG720862:LMH720891 LWC720862:LWD720891 MFY720862:MFZ720891 MPU720862:MPV720891 MZQ720862:MZR720891 NJM720862:NJN720891 NTI720862:NTJ720891 ODE720862:ODF720891 ONA720862:ONB720891 OWW720862:OWX720891 PGS720862:PGT720891 PQO720862:PQP720891 QAK720862:QAL720891 QKG720862:QKH720891 QUC720862:QUD720891 RDY720862:RDZ720891 RNU720862:RNV720891 RXQ720862:RXR720891 SHM720862:SHN720891 SRI720862:SRJ720891 TBE720862:TBF720891 TLA720862:TLB720891 TUW720862:TUX720891 UES720862:UET720891 UOO720862:UOP720891 UYK720862:UYL720891 VIG720862:VIH720891 VSC720862:VSD720891 WBY720862:WBZ720891 WLU720862:WLV720891 WVQ720862:WVR720891 I786398:J786427 JE786398:JF786427 TA786398:TB786427 ACW786398:ACX786427 AMS786398:AMT786427 AWO786398:AWP786427 BGK786398:BGL786427 BQG786398:BQH786427 CAC786398:CAD786427 CJY786398:CJZ786427 CTU786398:CTV786427 DDQ786398:DDR786427 DNM786398:DNN786427 DXI786398:DXJ786427 EHE786398:EHF786427 ERA786398:ERB786427 FAW786398:FAX786427 FKS786398:FKT786427 FUO786398:FUP786427 GEK786398:GEL786427 GOG786398:GOH786427 GYC786398:GYD786427 HHY786398:HHZ786427 HRU786398:HRV786427 IBQ786398:IBR786427 ILM786398:ILN786427 IVI786398:IVJ786427 JFE786398:JFF786427 JPA786398:JPB786427 JYW786398:JYX786427 KIS786398:KIT786427 KSO786398:KSP786427 LCK786398:LCL786427 LMG786398:LMH786427 LWC786398:LWD786427 MFY786398:MFZ786427 MPU786398:MPV786427 MZQ786398:MZR786427 NJM786398:NJN786427 NTI786398:NTJ786427 ODE786398:ODF786427 ONA786398:ONB786427 OWW786398:OWX786427 PGS786398:PGT786427 PQO786398:PQP786427 QAK786398:QAL786427 QKG786398:QKH786427 QUC786398:QUD786427 RDY786398:RDZ786427 RNU786398:RNV786427 RXQ786398:RXR786427 SHM786398:SHN786427 SRI786398:SRJ786427 TBE786398:TBF786427 TLA786398:TLB786427 TUW786398:TUX786427 UES786398:UET786427 UOO786398:UOP786427 UYK786398:UYL786427 VIG786398:VIH786427 VSC786398:VSD786427 WBY786398:WBZ786427 WLU786398:WLV786427 WVQ786398:WVR786427 I851934:J851963 JE851934:JF851963 TA851934:TB851963 ACW851934:ACX851963 AMS851934:AMT851963 AWO851934:AWP851963 BGK851934:BGL851963 BQG851934:BQH851963 CAC851934:CAD851963 CJY851934:CJZ851963 CTU851934:CTV851963 DDQ851934:DDR851963 DNM851934:DNN851963 DXI851934:DXJ851963 EHE851934:EHF851963 ERA851934:ERB851963 FAW851934:FAX851963 FKS851934:FKT851963 FUO851934:FUP851963 GEK851934:GEL851963 GOG851934:GOH851963 GYC851934:GYD851963 HHY851934:HHZ851963 HRU851934:HRV851963 IBQ851934:IBR851963 ILM851934:ILN851963 IVI851934:IVJ851963 JFE851934:JFF851963 JPA851934:JPB851963 JYW851934:JYX851963 KIS851934:KIT851963 KSO851934:KSP851963 LCK851934:LCL851963 LMG851934:LMH851963 LWC851934:LWD851963 MFY851934:MFZ851963 MPU851934:MPV851963 MZQ851934:MZR851963 NJM851934:NJN851963 NTI851934:NTJ851963 ODE851934:ODF851963 ONA851934:ONB851963 OWW851934:OWX851963 PGS851934:PGT851963 PQO851934:PQP851963 QAK851934:QAL851963 QKG851934:QKH851963 QUC851934:QUD851963 RDY851934:RDZ851963 RNU851934:RNV851963 RXQ851934:RXR851963 SHM851934:SHN851963 SRI851934:SRJ851963 TBE851934:TBF851963 TLA851934:TLB851963 TUW851934:TUX851963 UES851934:UET851963 UOO851934:UOP851963 UYK851934:UYL851963 VIG851934:VIH851963 VSC851934:VSD851963 WBY851934:WBZ851963 WLU851934:WLV851963 WVQ851934:WVR851963 I917470:J917499 JE917470:JF917499 TA917470:TB917499 ACW917470:ACX917499 AMS917470:AMT917499 AWO917470:AWP917499 BGK917470:BGL917499 BQG917470:BQH917499 CAC917470:CAD917499 CJY917470:CJZ917499 CTU917470:CTV917499 DDQ917470:DDR917499 DNM917470:DNN917499 DXI917470:DXJ917499 EHE917470:EHF917499 ERA917470:ERB917499 FAW917470:FAX917499 FKS917470:FKT917499 FUO917470:FUP917499 GEK917470:GEL917499 GOG917470:GOH917499 GYC917470:GYD917499 HHY917470:HHZ917499 HRU917470:HRV917499 IBQ917470:IBR917499 ILM917470:ILN917499 IVI917470:IVJ917499 JFE917470:JFF917499 JPA917470:JPB917499 JYW917470:JYX917499 KIS917470:KIT917499 KSO917470:KSP917499 LCK917470:LCL917499 LMG917470:LMH917499 LWC917470:LWD917499 MFY917470:MFZ917499 MPU917470:MPV917499 MZQ917470:MZR917499 NJM917470:NJN917499 NTI917470:NTJ917499 ODE917470:ODF917499 ONA917470:ONB917499 OWW917470:OWX917499 PGS917470:PGT917499 PQO917470:PQP917499 QAK917470:QAL917499 QKG917470:QKH917499 QUC917470:QUD917499 RDY917470:RDZ917499 RNU917470:RNV917499 RXQ917470:RXR917499 SHM917470:SHN917499 SRI917470:SRJ917499 TBE917470:TBF917499 TLA917470:TLB917499 TUW917470:TUX917499 UES917470:UET917499 UOO917470:UOP917499 UYK917470:UYL917499 VIG917470:VIH917499 VSC917470:VSD917499 WBY917470:WBZ917499 WLU917470:WLV917499 WVQ917470:WVR917499 I983006:J983035 JE983006:JF983035 TA983006:TB983035 ACW983006:ACX983035 AMS983006:AMT983035 AWO983006:AWP983035 BGK983006:BGL983035 BQG983006:BQH983035 CAC983006:CAD983035 CJY983006:CJZ983035 CTU983006:CTV983035 DDQ983006:DDR983035 DNM983006:DNN983035 DXI983006:DXJ983035 EHE983006:EHF983035 ERA983006:ERB983035 FAW983006:FAX983035 FKS983006:FKT983035 FUO983006:FUP983035 GEK983006:GEL983035 GOG983006:GOH983035 GYC983006:GYD983035 HHY983006:HHZ983035 HRU983006:HRV983035 IBQ983006:IBR983035 ILM983006:ILN983035 IVI983006:IVJ983035 JFE983006:JFF983035 JPA983006:JPB983035 JYW983006:JYX983035 KIS983006:KIT983035 KSO983006:KSP983035 LCK983006:LCL983035 LMG983006:LMH983035 LWC983006:LWD983035 MFY983006:MFZ983035 MPU983006:MPV983035 MZQ983006:MZR983035 NJM983006:NJN983035 NTI983006:NTJ983035 ODE983006:ODF983035 ONA983006:ONB983035 OWW983006:OWX983035 PGS983006:PGT983035 PQO983006:PQP983035 QAK983006:QAL983035 QKG983006:QKH983035 QUC983006:QUD983035 RDY983006:RDZ983035 RNU983006:RNV983035 RXQ983006:RXR983035 SHM983006:SHN983035 SRI983006:SRJ983035 TBE983006:TBF983035 TLA983006:TLB983035 TUW983006:TUX983035 UES983006:UET983035 UOO983006:UOP983035 UYK983006:UYL983035 VIG983006:VIH983035 VSC983006:VSD983035 WBY983006:WBZ983035 WLU983006:WLV983035 WVQ983006:WVR983035 I65423:J65483 JE65423:JF65483 TA65423:TB65483 ACW65423:ACX65483 AMS65423:AMT65483 AWO65423:AWP65483 BGK65423:BGL65483 BQG65423:BQH65483 CAC65423:CAD65483 CJY65423:CJZ65483 CTU65423:CTV65483 DDQ65423:DDR65483 DNM65423:DNN65483 DXI65423:DXJ65483 EHE65423:EHF65483 ERA65423:ERB65483 FAW65423:FAX65483 FKS65423:FKT65483 FUO65423:FUP65483 GEK65423:GEL65483 GOG65423:GOH65483 GYC65423:GYD65483 HHY65423:HHZ65483 HRU65423:HRV65483 IBQ65423:IBR65483 ILM65423:ILN65483 IVI65423:IVJ65483 JFE65423:JFF65483 JPA65423:JPB65483 JYW65423:JYX65483 KIS65423:KIT65483 KSO65423:KSP65483 LCK65423:LCL65483 LMG65423:LMH65483 LWC65423:LWD65483 MFY65423:MFZ65483 MPU65423:MPV65483 MZQ65423:MZR65483 NJM65423:NJN65483 NTI65423:NTJ65483 ODE65423:ODF65483 ONA65423:ONB65483 OWW65423:OWX65483 PGS65423:PGT65483 PQO65423:PQP65483 QAK65423:QAL65483 QKG65423:QKH65483 QUC65423:QUD65483 RDY65423:RDZ65483 RNU65423:RNV65483 RXQ65423:RXR65483 SHM65423:SHN65483 SRI65423:SRJ65483 TBE65423:TBF65483 TLA65423:TLB65483 TUW65423:TUX65483 UES65423:UET65483 UOO65423:UOP65483 UYK65423:UYL65483 VIG65423:VIH65483 VSC65423:VSD65483 WBY65423:WBZ65483 WLU65423:WLV65483 WVQ65423:WVR65483 I130959:J131019 JE130959:JF131019 TA130959:TB131019 ACW130959:ACX131019 AMS130959:AMT131019 AWO130959:AWP131019 BGK130959:BGL131019 BQG130959:BQH131019 CAC130959:CAD131019 CJY130959:CJZ131019 CTU130959:CTV131019 DDQ130959:DDR131019 DNM130959:DNN131019 DXI130959:DXJ131019 EHE130959:EHF131019 ERA130959:ERB131019 FAW130959:FAX131019 FKS130959:FKT131019 FUO130959:FUP131019 GEK130959:GEL131019 GOG130959:GOH131019 GYC130959:GYD131019 HHY130959:HHZ131019 HRU130959:HRV131019 IBQ130959:IBR131019 ILM130959:ILN131019 IVI130959:IVJ131019 JFE130959:JFF131019 JPA130959:JPB131019 JYW130959:JYX131019 KIS130959:KIT131019 KSO130959:KSP131019 LCK130959:LCL131019 LMG130959:LMH131019 LWC130959:LWD131019 MFY130959:MFZ131019 MPU130959:MPV131019 MZQ130959:MZR131019 NJM130959:NJN131019 NTI130959:NTJ131019 ODE130959:ODF131019 ONA130959:ONB131019 OWW130959:OWX131019 PGS130959:PGT131019 PQO130959:PQP131019 QAK130959:QAL131019 QKG130959:QKH131019 QUC130959:QUD131019 RDY130959:RDZ131019 RNU130959:RNV131019 RXQ130959:RXR131019 SHM130959:SHN131019 SRI130959:SRJ131019 TBE130959:TBF131019 TLA130959:TLB131019 TUW130959:TUX131019 UES130959:UET131019 UOO130959:UOP131019 UYK130959:UYL131019 VIG130959:VIH131019 VSC130959:VSD131019 WBY130959:WBZ131019 WLU130959:WLV131019 WVQ130959:WVR131019 I196495:J196555 JE196495:JF196555 TA196495:TB196555 ACW196495:ACX196555 AMS196495:AMT196555 AWO196495:AWP196555 BGK196495:BGL196555 BQG196495:BQH196555 CAC196495:CAD196555 CJY196495:CJZ196555 CTU196495:CTV196555 DDQ196495:DDR196555 DNM196495:DNN196555 DXI196495:DXJ196555 EHE196495:EHF196555 ERA196495:ERB196555 FAW196495:FAX196555 FKS196495:FKT196555 FUO196495:FUP196555 GEK196495:GEL196555 GOG196495:GOH196555 GYC196495:GYD196555 HHY196495:HHZ196555 HRU196495:HRV196555 IBQ196495:IBR196555 ILM196495:ILN196555 IVI196495:IVJ196555 JFE196495:JFF196555 JPA196495:JPB196555 JYW196495:JYX196555 KIS196495:KIT196555 KSO196495:KSP196555 LCK196495:LCL196555 LMG196495:LMH196555 LWC196495:LWD196555 MFY196495:MFZ196555 MPU196495:MPV196555 MZQ196495:MZR196555 NJM196495:NJN196555 NTI196495:NTJ196555 ODE196495:ODF196555 ONA196495:ONB196555 OWW196495:OWX196555 PGS196495:PGT196555 PQO196495:PQP196555 QAK196495:QAL196555 QKG196495:QKH196555 QUC196495:QUD196555 RDY196495:RDZ196555 RNU196495:RNV196555 RXQ196495:RXR196555 SHM196495:SHN196555 SRI196495:SRJ196555 TBE196495:TBF196555 TLA196495:TLB196555 TUW196495:TUX196555 UES196495:UET196555 UOO196495:UOP196555 UYK196495:UYL196555 VIG196495:VIH196555 VSC196495:VSD196555 WBY196495:WBZ196555 WLU196495:WLV196555 WVQ196495:WVR196555 I262031:J262091 JE262031:JF262091 TA262031:TB262091 ACW262031:ACX262091 AMS262031:AMT262091 AWO262031:AWP262091 BGK262031:BGL262091 BQG262031:BQH262091 CAC262031:CAD262091 CJY262031:CJZ262091 CTU262031:CTV262091 DDQ262031:DDR262091 DNM262031:DNN262091 DXI262031:DXJ262091 EHE262031:EHF262091 ERA262031:ERB262091 FAW262031:FAX262091 FKS262031:FKT262091 FUO262031:FUP262091 GEK262031:GEL262091 GOG262031:GOH262091 GYC262031:GYD262091 HHY262031:HHZ262091 HRU262031:HRV262091 IBQ262031:IBR262091 ILM262031:ILN262091 IVI262031:IVJ262091 JFE262031:JFF262091 JPA262031:JPB262091 JYW262031:JYX262091 KIS262031:KIT262091 KSO262031:KSP262091 LCK262031:LCL262091 LMG262031:LMH262091 LWC262031:LWD262091 MFY262031:MFZ262091 MPU262031:MPV262091 MZQ262031:MZR262091 NJM262031:NJN262091 NTI262031:NTJ262091 ODE262031:ODF262091 ONA262031:ONB262091 OWW262031:OWX262091 PGS262031:PGT262091 PQO262031:PQP262091 QAK262031:QAL262091 QKG262031:QKH262091 QUC262031:QUD262091 RDY262031:RDZ262091 RNU262031:RNV262091 RXQ262031:RXR262091 SHM262031:SHN262091 SRI262031:SRJ262091 TBE262031:TBF262091 TLA262031:TLB262091 TUW262031:TUX262091 UES262031:UET262091 UOO262031:UOP262091 UYK262031:UYL262091 VIG262031:VIH262091 VSC262031:VSD262091 WBY262031:WBZ262091 WLU262031:WLV262091 WVQ262031:WVR262091 I327567:J327627 JE327567:JF327627 TA327567:TB327627 ACW327567:ACX327627 AMS327567:AMT327627 AWO327567:AWP327627 BGK327567:BGL327627 BQG327567:BQH327627 CAC327567:CAD327627 CJY327567:CJZ327627 CTU327567:CTV327627 DDQ327567:DDR327627 DNM327567:DNN327627 DXI327567:DXJ327627 EHE327567:EHF327627 ERA327567:ERB327627 FAW327567:FAX327627 FKS327567:FKT327627 FUO327567:FUP327627 GEK327567:GEL327627 GOG327567:GOH327627 GYC327567:GYD327627 HHY327567:HHZ327627 HRU327567:HRV327627 IBQ327567:IBR327627 ILM327567:ILN327627 IVI327567:IVJ327627 JFE327567:JFF327627 JPA327567:JPB327627 JYW327567:JYX327627 KIS327567:KIT327627 KSO327567:KSP327627 LCK327567:LCL327627 LMG327567:LMH327627 LWC327567:LWD327627 MFY327567:MFZ327627 MPU327567:MPV327627 MZQ327567:MZR327627 NJM327567:NJN327627 NTI327567:NTJ327627 ODE327567:ODF327627 ONA327567:ONB327627 OWW327567:OWX327627 PGS327567:PGT327627 PQO327567:PQP327627 QAK327567:QAL327627 QKG327567:QKH327627 QUC327567:QUD327627 RDY327567:RDZ327627 RNU327567:RNV327627 RXQ327567:RXR327627 SHM327567:SHN327627 SRI327567:SRJ327627 TBE327567:TBF327627 TLA327567:TLB327627 TUW327567:TUX327627 UES327567:UET327627 UOO327567:UOP327627 UYK327567:UYL327627 VIG327567:VIH327627 VSC327567:VSD327627 WBY327567:WBZ327627 WLU327567:WLV327627 WVQ327567:WVR327627 I393103:J393163 JE393103:JF393163 TA393103:TB393163 ACW393103:ACX393163 AMS393103:AMT393163 AWO393103:AWP393163 BGK393103:BGL393163 BQG393103:BQH393163 CAC393103:CAD393163 CJY393103:CJZ393163 CTU393103:CTV393163 DDQ393103:DDR393163 DNM393103:DNN393163 DXI393103:DXJ393163 EHE393103:EHF393163 ERA393103:ERB393163 FAW393103:FAX393163 FKS393103:FKT393163 FUO393103:FUP393163 GEK393103:GEL393163 GOG393103:GOH393163 GYC393103:GYD393163 HHY393103:HHZ393163 HRU393103:HRV393163 IBQ393103:IBR393163 ILM393103:ILN393163 IVI393103:IVJ393163 JFE393103:JFF393163 JPA393103:JPB393163 JYW393103:JYX393163 KIS393103:KIT393163 KSO393103:KSP393163 LCK393103:LCL393163 LMG393103:LMH393163 LWC393103:LWD393163 MFY393103:MFZ393163 MPU393103:MPV393163 MZQ393103:MZR393163 NJM393103:NJN393163 NTI393103:NTJ393163 ODE393103:ODF393163 ONA393103:ONB393163 OWW393103:OWX393163 PGS393103:PGT393163 PQO393103:PQP393163 QAK393103:QAL393163 QKG393103:QKH393163 QUC393103:QUD393163 RDY393103:RDZ393163 RNU393103:RNV393163 RXQ393103:RXR393163 SHM393103:SHN393163 SRI393103:SRJ393163 TBE393103:TBF393163 TLA393103:TLB393163 TUW393103:TUX393163 UES393103:UET393163 UOO393103:UOP393163 UYK393103:UYL393163 VIG393103:VIH393163 VSC393103:VSD393163 WBY393103:WBZ393163 WLU393103:WLV393163 WVQ393103:WVR393163 I458639:J458699 JE458639:JF458699 TA458639:TB458699 ACW458639:ACX458699 AMS458639:AMT458699 AWO458639:AWP458699 BGK458639:BGL458699 BQG458639:BQH458699 CAC458639:CAD458699 CJY458639:CJZ458699 CTU458639:CTV458699 DDQ458639:DDR458699 DNM458639:DNN458699 DXI458639:DXJ458699 EHE458639:EHF458699 ERA458639:ERB458699 FAW458639:FAX458699 FKS458639:FKT458699 FUO458639:FUP458699 GEK458639:GEL458699 GOG458639:GOH458699 GYC458639:GYD458699 HHY458639:HHZ458699 HRU458639:HRV458699 IBQ458639:IBR458699 ILM458639:ILN458699 IVI458639:IVJ458699 JFE458639:JFF458699 JPA458639:JPB458699 JYW458639:JYX458699 KIS458639:KIT458699 KSO458639:KSP458699 LCK458639:LCL458699 LMG458639:LMH458699 LWC458639:LWD458699 MFY458639:MFZ458699 MPU458639:MPV458699 MZQ458639:MZR458699 NJM458639:NJN458699 NTI458639:NTJ458699 ODE458639:ODF458699 ONA458639:ONB458699 OWW458639:OWX458699 PGS458639:PGT458699 PQO458639:PQP458699 QAK458639:QAL458699 QKG458639:QKH458699 QUC458639:QUD458699 RDY458639:RDZ458699 RNU458639:RNV458699 RXQ458639:RXR458699 SHM458639:SHN458699 SRI458639:SRJ458699 TBE458639:TBF458699 TLA458639:TLB458699 TUW458639:TUX458699 UES458639:UET458699 UOO458639:UOP458699 UYK458639:UYL458699 VIG458639:VIH458699 VSC458639:VSD458699 WBY458639:WBZ458699 WLU458639:WLV458699 WVQ458639:WVR458699 I524175:J524235 JE524175:JF524235 TA524175:TB524235 ACW524175:ACX524235 AMS524175:AMT524235 AWO524175:AWP524235 BGK524175:BGL524235 BQG524175:BQH524235 CAC524175:CAD524235 CJY524175:CJZ524235 CTU524175:CTV524235 DDQ524175:DDR524235 DNM524175:DNN524235 DXI524175:DXJ524235 EHE524175:EHF524235 ERA524175:ERB524235 FAW524175:FAX524235 FKS524175:FKT524235 FUO524175:FUP524235 GEK524175:GEL524235 GOG524175:GOH524235 GYC524175:GYD524235 HHY524175:HHZ524235 HRU524175:HRV524235 IBQ524175:IBR524235 ILM524175:ILN524235 IVI524175:IVJ524235 JFE524175:JFF524235 JPA524175:JPB524235 JYW524175:JYX524235 KIS524175:KIT524235 KSO524175:KSP524235 LCK524175:LCL524235 LMG524175:LMH524235 LWC524175:LWD524235 MFY524175:MFZ524235 MPU524175:MPV524235 MZQ524175:MZR524235 NJM524175:NJN524235 NTI524175:NTJ524235 ODE524175:ODF524235 ONA524175:ONB524235 OWW524175:OWX524235 PGS524175:PGT524235 PQO524175:PQP524235 QAK524175:QAL524235 QKG524175:QKH524235 QUC524175:QUD524235 RDY524175:RDZ524235 RNU524175:RNV524235 RXQ524175:RXR524235 SHM524175:SHN524235 SRI524175:SRJ524235 TBE524175:TBF524235 TLA524175:TLB524235 TUW524175:TUX524235 UES524175:UET524235 UOO524175:UOP524235 UYK524175:UYL524235 VIG524175:VIH524235 VSC524175:VSD524235 WBY524175:WBZ524235 WLU524175:WLV524235 WVQ524175:WVR524235 I589711:J589771 JE589711:JF589771 TA589711:TB589771 ACW589711:ACX589771 AMS589711:AMT589771 AWO589711:AWP589771 BGK589711:BGL589771 BQG589711:BQH589771 CAC589711:CAD589771 CJY589711:CJZ589771 CTU589711:CTV589771 DDQ589711:DDR589771 DNM589711:DNN589771 DXI589711:DXJ589771 EHE589711:EHF589771 ERA589711:ERB589771 FAW589711:FAX589771 FKS589711:FKT589771 FUO589711:FUP589771 GEK589711:GEL589771 GOG589711:GOH589771 GYC589711:GYD589771 HHY589711:HHZ589771 HRU589711:HRV589771 IBQ589711:IBR589771 ILM589711:ILN589771 IVI589711:IVJ589771 JFE589711:JFF589771 JPA589711:JPB589771 JYW589711:JYX589771 KIS589711:KIT589771 KSO589711:KSP589771 LCK589711:LCL589771 LMG589711:LMH589771 LWC589711:LWD589771 MFY589711:MFZ589771 MPU589711:MPV589771 MZQ589711:MZR589771 NJM589711:NJN589771 NTI589711:NTJ589771 ODE589711:ODF589771 ONA589711:ONB589771 OWW589711:OWX589771 PGS589711:PGT589771 PQO589711:PQP589771 QAK589711:QAL589771 QKG589711:QKH589771 QUC589711:QUD589771 RDY589711:RDZ589771 RNU589711:RNV589771 RXQ589711:RXR589771 SHM589711:SHN589771 SRI589711:SRJ589771 TBE589711:TBF589771 TLA589711:TLB589771 TUW589711:TUX589771 UES589711:UET589771 UOO589711:UOP589771 UYK589711:UYL589771 VIG589711:VIH589771 VSC589711:VSD589771 WBY589711:WBZ589771 WLU589711:WLV589771 WVQ589711:WVR589771 I655247:J655307 JE655247:JF655307 TA655247:TB655307 ACW655247:ACX655307 AMS655247:AMT655307 AWO655247:AWP655307 BGK655247:BGL655307 BQG655247:BQH655307 CAC655247:CAD655307 CJY655247:CJZ655307 CTU655247:CTV655307 DDQ655247:DDR655307 DNM655247:DNN655307 DXI655247:DXJ655307 EHE655247:EHF655307 ERA655247:ERB655307 FAW655247:FAX655307 FKS655247:FKT655307 FUO655247:FUP655307 GEK655247:GEL655307 GOG655247:GOH655307 GYC655247:GYD655307 HHY655247:HHZ655307 HRU655247:HRV655307 IBQ655247:IBR655307 ILM655247:ILN655307 IVI655247:IVJ655307 JFE655247:JFF655307 JPA655247:JPB655307 JYW655247:JYX655307 KIS655247:KIT655307 KSO655247:KSP655307 LCK655247:LCL655307 LMG655247:LMH655307 LWC655247:LWD655307 MFY655247:MFZ655307 MPU655247:MPV655307 MZQ655247:MZR655307 NJM655247:NJN655307 NTI655247:NTJ655307 ODE655247:ODF655307 ONA655247:ONB655307 OWW655247:OWX655307 PGS655247:PGT655307 PQO655247:PQP655307 QAK655247:QAL655307 QKG655247:QKH655307 QUC655247:QUD655307 RDY655247:RDZ655307 RNU655247:RNV655307 RXQ655247:RXR655307 SHM655247:SHN655307 SRI655247:SRJ655307 TBE655247:TBF655307 TLA655247:TLB655307 TUW655247:TUX655307 UES655247:UET655307 UOO655247:UOP655307 UYK655247:UYL655307 VIG655247:VIH655307 VSC655247:VSD655307 WBY655247:WBZ655307 WLU655247:WLV655307 WVQ655247:WVR655307 I720783:J720843 JE720783:JF720843 TA720783:TB720843 ACW720783:ACX720843 AMS720783:AMT720843 AWO720783:AWP720843 BGK720783:BGL720843 BQG720783:BQH720843 CAC720783:CAD720843 CJY720783:CJZ720843 CTU720783:CTV720843 DDQ720783:DDR720843 DNM720783:DNN720843 DXI720783:DXJ720843 EHE720783:EHF720843 ERA720783:ERB720843 FAW720783:FAX720843 FKS720783:FKT720843 FUO720783:FUP720843 GEK720783:GEL720843 GOG720783:GOH720843 GYC720783:GYD720843 HHY720783:HHZ720843 HRU720783:HRV720843 IBQ720783:IBR720843 ILM720783:ILN720843 IVI720783:IVJ720843 JFE720783:JFF720843 JPA720783:JPB720843 JYW720783:JYX720843 KIS720783:KIT720843 KSO720783:KSP720843 LCK720783:LCL720843 LMG720783:LMH720843 LWC720783:LWD720843 MFY720783:MFZ720843 MPU720783:MPV720843 MZQ720783:MZR720843 NJM720783:NJN720843 NTI720783:NTJ720843 ODE720783:ODF720843 ONA720783:ONB720843 OWW720783:OWX720843 PGS720783:PGT720843 PQO720783:PQP720843 QAK720783:QAL720843 QKG720783:QKH720843 QUC720783:QUD720843 RDY720783:RDZ720843 RNU720783:RNV720843 RXQ720783:RXR720843 SHM720783:SHN720843 SRI720783:SRJ720843 TBE720783:TBF720843 TLA720783:TLB720843 TUW720783:TUX720843 UES720783:UET720843 UOO720783:UOP720843 UYK720783:UYL720843 VIG720783:VIH720843 VSC720783:VSD720843 WBY720783:WBZ720843 WLU720783:WLV720843 WVQ720783:WVR720843 I786319:J786379 JE786319:JF786379 TA786319:TB786379 ACW786319:ACX786379 AMS786319:AMT786379 AWO786319:AWP786379 BGK786319:BGL786379 BQG786319:BQH786379 CAC786319:CAD786379 CJY786319:CJZ786379 CTU786319:CTV786379 DDQ786319:DDR786379 DNM786319:DNN786379 DXI786319:DXJ786379 EHE786319:EHF786379 ERA786319:ERB786379 FAW786319:FAX786379 FKS786319:FKT786379 FUO786319:FUP786379 GEK786319:GEL786379 GOG786319:GOH786379 GYC786319:GYD786379 HHY786319:HHZ786379 HRU786319:HRV786379 IBQ786319:IBR786379 ILM786319:ILN786379 IVI786319:IVJ786379 JFE786319:JFF786379 JPA786319:JPB786379 JYW786319:JYX786379 KIS786319:KIT786379 KSO786319:KSP786379 LCK786319:LCL786379 LMG786319:LMH786379 LWC786319:LWD786379 MFY786319:MFZ786379 MPU786319:MPV786379 MZQ786319:MZR786379 NJM786319:NJN786379 NTI786319:NTJ786379 ODE786319:ODF786379 ONA786319:ONB786379 OWW786319:OWX786379 PGS786319:PGT786379 PQO786319:PQP786379 QAK786319:QAL786379 QKG786319:QKH786379 QUC786319:QUD786379 RDY786319:RDZ786379 RNU786319:RNV786379 RXQ786319:RXR786379 SHM786319:SHN786379 SRI786319:SRJ786379 TBE786319:TBF786379 TLA786319:TLB786379 TUW786319:TUX786379 UES786319:UET786379 UOO786319:UOP786379 UYK786319:UYL786379 VIG786319:VIH786379 VSC786319:VSD786379 WBY786319:WBZ786379 WLU786319:WLV786379 WVQ786319:WVR786379 I851855:J851915 JE851855:JF851915 TA851855:TB851915 ACW851855:ACX851915 AMS851855:AMT851915 AWO851855:AWP851915 BGK851855:BGL851915 BQG851855:BQH851915 CAC851855:CAD851915 CJY851855:CJZ851915 CTU851855:CTV851915 DDQ851855:DDR851915 DNM851855:DNN851915 DXI851855:DXJ851915 EHE851855:EHF851915 ERA851855:ERB851915 FAW851855:FAX851915 FKS851855:FKT851915 FUO851855:FUP851915 GEK851855:GEL851915 GOG851855:GOH851915 GYC851855:GYD851915 HHY851855:HHZ851915 HRU851855:HRV851915 IBQ851855:IBR851915 ILM851855:ILN851915 IVI851855:IVJ851915 JFE851855:JFF851915 JPA851855:JPB851915 JYW851855:JYX851915 KIS851855:KIT851915 KSO851855:KSP851915 LCK851855:LCL851915 LMG851855:LMH851915 LWC851855:LWD851915 MFY851855:MFZ851915 MPU851855:MPV851915 MZQ851855:MZR851915 NJM851855:NJN851915 NTI851855:NTJ851915 ODE851855:ODF851915 ONA851855:ONB851915 OWW851855:OWX851915 PGS851855:PGT851915 PQO851855:PQP851915 QAK851855:QAL851915 QKG851855:QKH851915 QUC851855:QUD851915 RDY851855:RDZ851915 RNU851855:RNV851915 RXQ851855:RXR851915 SHM851855:SHN851915 SRI851855:SRJ851915 TBE851855:TBF851915 TLA851855:TLB851915 TUW851855:TUX851915 UES851855:UET851915 UOO851855:UOP851915 UYK851855:UYL851915 VIG851855:VIH851915 VSC851855:VSD851915 WBY851855:WBZ851915 WLU851855:WLV851915 WVQ851855:WVR851915 I917391:J917451 JE917391:JF917451 TA917391:TB917451 ACW917391:ACX917451 AMS917391:AMT917451 AWO917391:AWP917451 BGK917391:BGL917451 BQG917391:BQH917451 CAC917391:CAD917451 CJY917391:CJZ917451 CTU917391:CTV917451 DDQ917391:DDR917451 DNM917391:DNN917451 DXI917391:DXJ917451 EHE917391:EHF917451 ERA917391:ERB917451 FAW917391:FAX917451 FKS917391:FKT917451 FUO917391:FUP917451 GEK917391:GEL917451 GOG917391:GOH917451 GYC917391:GYD917451 HHY917391:HHZ917451 HRU917391:HRV917451 IBQ917391:IBR917451 ILM917391:ILN917451 IVI917391:IVJ917451 JFE917391:JFF917451 JPA917391:JPB917451 JYW917391:JYX917451 KIS917391:KIT917451 KSO917391:KSP917451 LCK917391:LCL917451 LMG917391:LMH917451 LWC917391:LWD917451 MFY917391:MFZ917451 MPU917391:MPV917451 MZQ917391:MZR917451 NJM917391:NJN917451 NTI917391:NTJ917451 ODE917391:ODF917451 ONA917391:ONB917451 OWW917391:OWX917451 PGS917391:PGT917451 PQO917391:PQP917451 QAK917391:QAL917451 QKG917391:QKH917451 QUC917391:QUD917451 RDY917391:RDZ917451 RNU917391:RNV917451 RXQ917391:RXR917451 SHM917391:SHN917451 SRI917391:SRJ917451 TBE917391:TBF917451 TLA917391:TLB917451 TUW917391:TUX917451 UES917391:UET917451 UOO917391:UOP917451 UYK917391:UYL917451 VIG917391:VIH917451 VSC917391:VSD917451 WBY917391:WBZ917451 WLU917391:WLV917451 WVQ917391:WVR917451 I982927:J982987 JE982927:JF982987 TA982927:TB982987 ACW982927:ACX982987 AMS982927:AMT982987 AWO982927:AWP982987 BGK982927:BGL982987 BQG982927:BQH982987 CAC982927:CAD982987 CJY982927:CJZ982987 CTU982927:CTV982987 DDQ982927:DDR982987 DNM982927:DNN982987 DXI982927:DXJ982987 EHE982927:EHF982987 ERA982927:ERB982987 FAW982927:FAX982987 FKS982927:FKT982987 FUO982927:FUP982987 GEK982927:GEL982987 GOG982927:GOH982987 GYC982927:GYD982987 HHY982927:HHZ982987 HRU982927:HRV982987 IBQ982927:IBR982987 ILM982927:ILN982987 IVI982927:IVJ982987 JFE982927:JFF982987 JPA982927:JPB982987 JYW982927:JYX982987 KIS982927:KIT982987 KSO982927:KSP982987 LCK982927:LCL982987 LMG982927:LMH982987 LWC982927:LWD982987 MFY982927:MFZ982987 MPU982927:MPV982987 MZQ982927:MZR982987 NJM982927:NJN982987 NTI982927:NTJ982987 ODE982927:ODF982987 ONA982927:ONB982987 OWW982927:OWX982987 PGS982927:PGT982987 PQO982927:PQP982987 QAK982927:QAL982987 QKG982927:QKH982987 QUC982927:QUD982987 RDY982927:RDZ982987 RNU982927:RNV982987 RXQ982927:RXR982987 SHM982927:SHN982987 SRI982927:SRJ982987 TBE982927:TBF982987 TLA982927:TLB982987 TUW982927:TUX982987 UES982927:UET982987 UOO982927:UOP982987 UYK982927:UYL982987 VIG982927:VIH982987 VSC982927:VSD982987 WBY982927:WBZ982987 WLU982927:WLV982987 WVQ982927:WVR982987">
      <formula1>0</formula1>
    </dataValidation>
  </dataValidations>
  <pageMargins left="0.7" right="0.7" top="0.75" bottom="0.75" header="0.3" footer="0.3"/>
  <pageSetup paperSize="9" scale="69" orientation="portrait" r:id="rId1"/>
  <rowBreaks count="1" manualBreakCount="1">
    <brk id="73"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5"/>
  <sheetViews>
    <sheetView view="pageBreakPreview" topLeftCell="A58" zoomScale="60" zoomScaleNormal="100" workbookViewId="0">
      <selection activeCell="O19" sqref="O19"/>
    </sheetView>
  </sheetViews>
  <sheetFormatPr defaultRowHeight="13.2" x14ac:dyDescent="0.25"/>
  <cols>
    <col min="1" max="7" width="8.88671875" style="164"/>
    <col min="8" max="11" width="16" style="197" customWidth="1"/>
    <col min="12" max="263" width="8.88671875" style="164"/>
    <col min="264" max="264" width="9.88671875" style="164" bestFit="1" customWidth="1"/>
    <col min="265" max="265" width="11.6640625" style="164" bestFit="1" customWidth="1"/>
    <col min="266" max="519" width="8.88671875" style="164"/>
    <col min="520" max="520" width="9.88671875" style="164" bestFit="1" customWidth="1"/>
    <col min="521" max="521" width="11.6640625" style="164" bestFit="1" customWidth="1"/>
    <col min="522" max="775" width="8.88671875" style="164"/>
    <col min="776" max="776" width="9.88671875" style="164" bestFit="1" customWidth="1"/>
    <col min="777" max="777" width="11.6640625" style="164" bestFit="1" customWidth="1"/>
    <col min="778" max="1031" width="8.88671875" style="164"/>
    <col min="1032" max="1032" width="9.88671875" style="164" bestFit="1" customWidth="1"/>
    <col min="1033" max="1033" width="11.6640625" style="164" bestFit="1" customWidth="1"/>
    <col min="1034" max="1287" width="8.88671875" style="164"/>
    <col min="1288" max="1288" width="9.88671875" style="164" bestFit="1" customWidth="1"/>
    <col min="1289" max="1289" width="11.6640625" style="164" bestFit="1" customWidth="1"/>
    <col min="1290" max="1543" width="8.88671875" style="164"/>
    <col min="1544" max="1544" width="9.88671875" style="164" bestFit="1" customWidth="1"/>
    <col min="1545" max="1545" width="11.6640625" style="164" bestFit="1" customWidth="1"/>
    <col min="1546" max="1799" width="8.88671875" style="164"/>
    <col min="1800" max="1800" width="9.88671875" style="164" bestFit="1" customWidth="1"/>
    <col min="1801" max="1801" width="11.6640625" style="164" bestFit="1" customWidth="1"/>
    <col min="1802" max="2055" width="8.88671875" style="164"/>
    <col min="2056" max="2056" width="9.88671875" style="164" bestFit="1" customWidth="1"/>
    <col min="2057" max="2057" width="11.6640625" style="164" bestFit="1" customWidth="1"/>
    <col min="2058" max="2311" width="8.88671875" style="164"/>
    <col min="2312" max="2312" width="9.88671875" style="164" bestFit="1" customWidth="1"/>
    <col min="2313" max="2313" width="11.6640625" style="164" bestFit="1" customWidth="1"/>
    <col min="2314" max="2567" width="8.88671875" style="164"/>
    <col min="2568" max="2568" width="9.88671875" style="164" bestFit="1" customWidth="1"/>
    <col min="2569" max="2569" width="11.6640625" style="164" bestFit="1" customWidth="1"/>
    <col min="2570" max="2823" width="8.88671875" style="164"/>
    <col min="2824" max="2824" width="9.88671875" style="164" bestFit="1" customWidth="1"/>
    <col min="2825" max="2825" width="11.6640625" style="164" bestFit="1" customWidth="1"/>
    <col min="2826" max="3079" width="8.88671875" style="164"/>
    <col min="3080" max="3080" width="9.88671875" style="164" bestFit="1" customWidth="1"/>
    <col min="3081" max="3081" width="11.6640625" style="164" bestFit="1" customWidth="1"/>
    <col min="3082" max="3335" width="8.88671875" style="164"/>
    <col min="3336" max="3336" width="9.88671875" style="164" bestFit="1" customWidth="1"/>
    <col min="3337" max="3337" width="11.6640625" style="164" bestFit="1" customWidth="1"/>
    <col min="3338" max="3591" width="8.88671875" style="164"/>
    <col min="3592" max="3592" width="9.88671875" style="164" bestFit="1" customWidth="1"/>
    <col min="3593" max="3593" width="11.6640625" style="164" bestFit="1" customWidth="1"/>
    <col min="3594" max="3847" width="8.88671875" style="164"/>
    <col min="3848" max="3848" width="9.88671875" style="164" bestFit="1" customWidth="1"/>
    <col min="3849" max="3849" width="11.6640625" style="164" bestFit="1" customWidth="1"/>
    <col min="3850" max="4103" width="8.88671875" style="164"/>
    <col min="4104" max="4104" width="9.88671875" style="164" bestFit="1" customWidth="1"/>
    <col min="4105" max="4105" width="11.6640625" style="164" bestFit="1" customWidth="1"/>
    <col min="4106" max="4359" width="8.88671875" style="164"/>
    <col min="4360" max="4360" width="9.88671875" style="164" bestFit="1" customWidth="1"/>
    <col min="4361" max="4361" width="11.6640625" style="164" bestFit="1" customWidth="1"/>
    <col min="4362" max="4615" width="8.88671875" style="164"/>
    <col min="4616" max="4616" width="9.88671875" style="164" bestFit="1" customWidth="1"/>
    <col min="4617" max="4617" width="11.6640625" style="164" bestFit="1" customWidth="1"/>
    <col min="4618" max="4871" width="8.88671875" style="164"/>
    <col min="4872" max="4872" width="9.88671875" style="164" bestFit="1" customWidth="1"/>
    <col min="4873" max="4873" width="11.6640625" style="164" bestFit="1" customWidth="1"/>
    <col min="4874" max="5127" width="8.88671875" style="164"/>
    <col min="5128" max="5128" width="9.88671875" style="164" bestFit="1" customWidth="1"/>
    <col min="5129" max="5129" width="11.6640625" style="164" bestFit="1" customWidth="1"/>
    <col min="5130" max="5383" width="8.88671875" style="164"/>
    <col min="5384" max="5384" width="9.88671875" style="164" bestFit="1" customWidth="1"/>
    <col min="5385" max="5385" width="11.6640625" style="164" bestFit="1" customWidth="1"/>
    <col min="5386" max="5639" width="8.88671875" style="164"/>
    <col min="5640" max="5640" width="9.88671875" style="164" bestFit="1" customWidth="1"/>
    <col min="5641" max="5641" width="11.6640625" style="164" bestFit="1" customWidth="1"/>
    <col min="5642" max="5895" width="8.88671875" style="164"/>
    <col min="5896" max="5896" width="9.88671875" style="164" bestFit="1" customWidth="1"/>
    <col min="5897" max="5897" width="11.6640625" style="164" bestFit="1" customWidth="1"/>
    <col min="5898" max="6151" width="8.88671875" style="164"/>
    <col min="6152" max="6152" width="9.88671875" style="164" bestFit="1" customWidth="1"/>
    <col min="6153" max="6153" width="11.6640625" style="164" bestFit="1" customWidth="1"/>
    <col min="6154" max="6407" width="8.88671875" style="164"/>
    <col min="6408" max="6408" width="9.88671875" style="164" bestFit="1" customWidth="1"/>
    <col min="6409" max="6409" width="11.6640625" style="164" bestFit="1" customWidth="1"/>
    <col min="6410" max="6663" width="8.88671875" style="164"/>
    <col min="6664" max="6664" width="9.88671875" style="164" bestFit="1" customWidth="1"/>
    <col min="6665" max="6665" width="11.6640625" style="164" bestFit="1" customWidth="1"/>
    <col min="6666" max="6919" width="8.88671875" style="164"/>
    <col min="6920" max="6920" width="9.88671875" style="164" bestFit="1" customWidth="1"/>
    <col min="6921" max="6921" width="11.6640625" style="164" bestFit="1" customWidth="1"/>
    <col min="6922" max="7175" width="8.88671875" style="164"/>
    <col min="7176" max="7176" width="9.88671875" style="164" bestFit="1" customWidth="1"/>
    <col min="7177" max="7177" width="11.6640625" style="164" bestFit="1" customWidth="1"/>
    <col min="7178" max="7431" width="8.88671875" style="164"/>
    <col min="7432" max="7432" width="9.88671875" style="164" bestFit="1" customWidth="1"/>
    <col min="7433" max="7433" width="11.6640625" style="164" bestFit="1" customWidth="1"/>
    <col min="7434" max="7687" width="8.88671875" style="164"/>
    <col min="7688" max="7688" width="9.88671875" style="164" bestFit="1" customWidth="1"/>
    <col min="7689" max="7689" width="11.6640625" style="164" bestFit="1" customWidth="1"/>
    <col min="7690" max="7943" width="8.88671875" style="164"/>
    <col min="7944" max="7944" width="9.88671875" style="164" bestFit="1" customWidth="1"/>
    <col min="7945" max="7945" width="11.6640625" style="164" bestFit="1" customWidth="1"/>
    <col min="7946" max="8199" width="8.88671875" style="164"/>
    <col min="8200" max="8200" width="9.88671875" style="164" bestFit="1" customWidth="1"/>
    <col min="8201" max="8201" width="11.6640625" style="164" bestFit="1" customWidth="1"/>
    <col min="8202" max="8455" width="8.88671875" style="164"/>
    <col min="8456" max="8456" width="9.88671875" style="164" bestFit="1" customWidth="1"/>
    <col min="8457" max="8457" width="11.6640625" style="164" bestFit="1" customWidth="1"/>
    <col min="8458" max="8711" width="8.88671875" style="164"/>
    <col min="8712" max="8712" width="9.88671875" style="164" bestFit="1" customWidth="1"/>
    <col min="8713" max="8713" width="11.6640625" style="164" bestFit="1" customWidth="1"/>
    <col min="8714" max="8967" width="8.88671875" style="164"/>
    <col min="8968" max="8968" width="9.88671875" style="164" bestFit="1" customWidth="1"/>
    <col min="8969" max="8969" width="11.6640625" style="164" bestFit="1" customWidth="1"/>
    <col min="8970" max="9223" width="8.88671875" style="164"/>
    <col min="9224" max="9224" width="9.88671875" style="164" bestFit="1" customWidth="1"/>
    <col min="9225" max="9225" width="11.6640625" style="164" bestFit="1" customWidth="1"/>
    <col min="9226" max="9479" width="8.88671875" style="164"/>
    <col min="9480" max="9480" width="9.88671875" style="164" bestFit="1" customWidth="1"/>
    <col min="9481" max="9481" width="11.6640625" style="164" bestFit="1" customWidth="1"/>
    <col min="9482" max="9735" width="8.88671875" style="164"/>
    <col min="9736" max="9736" width="9.88671875" style="164" bestFit="1" customWidth="1"/>
    <col min="9737" max="9737" width="11.6640625" style="164" bestFit="1" customWidth="1"/>
    <col min="9738" max="9991" width="8.88671875" style="164"/>
    <col min="9992" max="9992" width="9.88671875" style="164" bestFit="1" customWidth="1"/>
    <col min="9993" max="9993" width="11.6640625" style="164" bestFit="1" customWidth="1"/>
    <col min="9994" max="10247" width="8.88671875" style="164"/>
    <col min="10248" max="10248" width="9.88671875" style="164" bestFit="1" customWidth="1"/>
    <col min="10249" max="10249" width="11.6640625" style="164" bestFit="1" customWidth="1"/>
    <col min="10250" max="10503" width="8.88671875" style="164"/>
    <col min="10504" max="10504" width="9.88671875" style="164" bestFit="1" customWidth="1"/>
    <col min="10505" max="10505" width="11.6640625" style="164" bestFit="1" customWidth="1"/>
    <col min="10506" max="10759" width="8.88671875" style="164"/>
    <col min="10760" max="10760" width="9.88671875" style="164" bestFit="1" customWidth="1"/>
    <col min="10761" max="10761" width="11.6640625" style="164" bestFit="1" customWidth="1"/>
    <col min="10762" max="11015" width="8.88671875" style="164"/>
    <col min="11016" max="11016" width="9.88671875" style="164" bestFit="1" customWidth="1"/>
    <col min="11017" max="11017" width="11.6640625" style="164" bestFit="1" customWidth="1"/>
    <col min="11018" max="11271" width="8.88671875" style="164"/>
    <col min="11272" max="11272" width="9.88671875" style="164" bestFit="1" customWidth="1"/>
    <col min="11273" max="11273" width="11.6640625" style="164" bestFit="1" customWidth="1"/>
    <col min="11274" max="11527" width="8.88671875" style="164"/>
    <col min="11528" max="11528" width="9.88671875" style="164" bestFit="1" customWidth="1"/>
    <col min="11529" max="11529" width="11.6640625" style="164" bestFit="1" customWidth="1"/>
    <col min="11530" max="11783" width="8.88671875" style="164"/>
    <col min="11784" max="11784" width="9.88671875" style="164" bestFit="1" customWidth="1"/>
    <col min="11785" max="11785" width="11.6640625" style="164" bestFit="1" customWidth="1"/>
    <col min="11786" max="12039" width="8.88671875" style="164"/>
    <col min="12040" max="12040" width="9.88671875" style="164" bestFit="1" customWidth="1"/>
    <col min="12041" max="12041" width="11.6640625" style="164" bestFit="1" customWidth="1"/>
    <col min="12042" max="12295" width="8.88671875" style="164"/>
    <col min="12296" max="12296" width="9.88671875" style="164" bestFit="1" customWidth="1"/>
    <col min="12297" max="12297" width="11.6640625" style="164" bestFit="1" customWidth="1"/>
    <col min="12298" max="12551" width="8.88671875" style="164"/>
    <col min="12552" max="12552" width="9.88671875" style="164" bestFit="1" customWidth="1"/>
    <col min="12553" max="12553" width="11.6640625" style="164" bestFit="1" customWidth="1"/>
    <col min="12554" max="12807" width="8.88671875" style="164"/>
    <col min="12808" max="12808" width="9.88671875" style="164" bestFit="1" customWidth="1"/>
    <col min="12809" max="12809" width="11.6640625" style="164" bestFit="1" customWidth="1"/>
    <col min="12810" max="13063" width="8.88671875" style="164"/>
    <col min="13064" max="13064" width="9.88671875" style="164" bestFit="1" customWidth="1"/>
    <col min="13065" max="13065" width="11.6640625" style="164" bestFit="1" customWidth="1"/>
    <col min="13066" max="13319" width="8.88671875" style="164"/>
    <col min="13320" max="13320" width="9.88671875" style="164" bestFit="1" customWidth="1"/>
    <col min="13321" max="13321" width="11.6640625" style="164" bestFit="1" customWidth="1"/>
    <col min="13322" max="13575" width="8.88671875" style="164"/>
    <col min="13576" max="13576" width="9.88671875" style="164" bestFit="1" customWidth="1"/>
    <col min="13577" max="13577" width="11.6640625" style="164" bestFit="1" customWidth="1"/>
    <col min="13578" max="13831" width="8.88671875" style="164"/>
    <col min="13832" max="13832" width="9.88671875" style="164" bestFit="1" customWidth="1"/>
    <col min="13833" max="13833" width="11.6640625" style="164" bestFit="1" customWidth="1"/>
    <col min="13834" max="14087" width="8.88671875" style="164"/>
    <col min="14088" max="14088" width="9.88671875" style="164" bestFit="1" customWidth="1"/>
    <col min="14089" max="14089" width="11.6640625" style="164" bestFit="1" customWidth="1"/>
    <col min="14090" max="14343" width="8.88671875" style="164"/>
    <col min="14344" max="14344" width="9.88671875" style="164" bestFit="1" customWidth="1"/>
    <col min="14345" max="14345" width="11.6640625" style="164" bestFit="1" customWidth="1"/>
    <col min="14346" max="14599" width="8.88671875" style="164"/>
    <col min="14600" max="14600" width="9.88671875" style="164" bestFit="1" customWidth="1"/>
    <col min="14601" max="14601" width="11.6640625" style="164" bestFit="1" customWidth="1"/>
    <col min="14602" max="14855" width="8.88671875" style="164"/>
    <col min="14856" max="14856" width="9.88671875" style="164" bestFit="1" customWidth="1"/>
    <col min="14857" max="14857" width="11.6640625" style="164" bestFit="1" customWidth="1"/>
    <col min="14858" max="15111" width="8.88671875" style="164"/>
    <col min="15112" max="15112" width="9.88671875" style="164" bestFit="1" customWidth="1"/>
    <col min="15113" max="15113" width="11.6640625" style="164" bestFit="1" customWidth="1"/>
    <col min="15114" max="15367" width="8.88671875" style="164"/>
    <col min="15368" max="15368" width="9.88671875" style="164" bestFit="1" customWidth="1"/>
    <col min="15369" max="15369" width="11.6640625" style="164" bestFit="1" customWidth="1"/>
    <col min="15370" max="15623" width="8.88671875" style="164"/>
    <col min="15624" max="15624" width="9.88671875" style="164" bestFit="1" customWidth="1"/>
    <col min="15625" max="15625" width="11.6640625" style="164" bestFit="1" customWidth="1"/>
    <col min="15626" max="15879" width="8.88671875" style="164"/>
    <col min="15880" max="15880" width="9.88671875" style="164" bestFit="1" customWidth="1"/>
    <col min="15881" max="15881" width="11.6640625" style="164" bestFit="1" customWidth="1"/>
    <col min="15882" max="16135" width="8.88671875" style="164"/>
    <col min="16136" max="16136" width="9.88671875" style="164" bestFit="1" customWidth="1"/>
    <col min="16137" max="16137" width="11.6640625" style="164" bestFit="1" customWidth="1"/>
    <col min="16138" max="16384" width="8.88671875" style="164"/>
  </cols>
  <sheetData>
    <row r="1" spans="1:11" ht="14.4" x14ac:dyDescent="0.25">
      <c r="A1" s="161" t="s">
        <v>184</v>
      </c>
      <c r="B1" s="162"/>
      <c r="C1" s="162"/>
      <c r="D1" s="162"/>
      <c r="E1" s="162"/>
      <c r="F1" s="162"/>
      <c r="G1" s="162"/>
      <c r="H1" s="162"/>
      <c r="I1" s="162"/>
      <c r="J1" s="163"/>
      <c r="K1" s="163"/>
    </row>
    <row r="2" spans="1:11" ht="14.4" x14ac:dyDescent="0.3">
      <c r="A2" s="165" t="s">
        <v>185</v>
      </c>
      <c r="B2" s="133"/>
      <c r="C2" s="133"/>
      <c r="D2" s="133"/>
      <c r="E2" s="133"/>
      <c r="F2" s="133"/>
      <c r="G2" s="133"/>
      <c r="H2" s="133"/>
      <c r="I2" s="133"/>
      <c r="J2" s="163"/>
      <c r="K2" s="163"/>
    </row>
    <row r="3" spans="1:11" ht="14.4" x14ac:dyDescent="0.3">
      <c r="A3" s="166" t="s">
        <v>75</v>
      </c>
      <c r="B3" s="167"/>
      <c r="C3" s="167"/>
      <c r="D3" s="167"/>
      <c r="E3" s="167"/>
      <c r="F3" s="167"/>
      <c r="G3" s="167"/>
      <c r="H3" s="167"/>
      <c r="I3" s="167"/>
      <c r="J3" s="168"/>
      <c r="K3" s="168"/>
    </row>
    <row r="4" spans="1:11" ht="14.4" x14ac:dyDescent="0.3">
      <c r="A4" s="169" t="s">
        <v>186</v>
      </c>
      <c r="B4" s="170"/>
      <c r="C4" s="170"/>
      <c r="D4" s="170"/>
      <c r="E4" s="170"/>
      <c r="F4" s="170"/>
      <c r="G4" s="170"/>
      <c r="H4" s="170"/>
      <c r="I4" s="170"/>
      <c r="J4" s="171"/>
      <c r="K4" s="171"/>
    </row>
    <row r="5" spans="1:11" ht="22.2" customHeight="1" x14ac:dyDescent="0.25">
      <c r="A5" s="172" t="s">
        <v>77</v>
      </c>
      <c r="B5" s="140"/>
      <c r="C5" s="140"/>
      <c r="D5" s="140"/>
      <c r="E5" s="140"/>
      <c r="F5" s="140"/>
      <c r="G5" s="172" t="s">
        <v>187</v>
      </c>
      <c r="H5" s="173" t="s">
        <v>188</v>
      </c>
      <c r="I5" s="174"/>
      <c r="J5" s="173" t="s">
        <v>189</v>
      </c>
      <c r="K5" s="174"/>
    </row>
    <row r="6" spans="1:11" x14ac:dyDescent="0.25">
      <c r="A6" s="140"/>
      <c r="B6" s="140"/>
      <c r="C6" s="140"/>
      <c r="D6" s="140"/>
      <c r="E6" s="140"/>
      <c r="F6" s="140"/>
      <c r="G6" s="140"/>
      <c r="H6" s="175" t="s">
        <v>190</v>
      </c>
      <c r="I6" s="175" t="s">
        <v>191</v>
      </c>
      <c r="J6" s="175" t="s">
        <v>190</v>
      </c>
      <c r="K6" s="175" t="s">
        <v>191</v>
      </c>
    </row>
    <row r="7" spans="1:11" ht="14.4" x14ac:dyDescent="0.25">
      <c r="A7" s="176">
        <v>1</v>
      </c>
      <c r="B7" s="144"/>
      <c r="C7" s="144"/>
      <c r="D7" s="144"/>
      <c r="E7" s="144"/>
      <c r="F7" s="144"/>
      <c r="G7" s="177">
        <v>2</v>
      </c>
      <c r="H7" s="175">
        <v>3</v>
      </c>
      <c r="I7" s="175">
        <v>4</v>
      </c>
      <c r="J7" s="175">
        <v>5</v>
      </c>
      <c r="K7" s="175">
        <v>6</v>
      </c>
    </row>
    <row r="8" spans="1:11" x14ac:dyDescent="0.25">
      <c r="A8" s="178" t="s">
        <v>192</v>
      </c>
      <c r="B8" s="178"/>
      <c r="C8" s="178"/>
      <c r="D8" s="178"/>
      <c r="E8" s="178"/>
      <c r="F8" s="178"/>
      <c r="G8" s="179">
        <v>125</v>
      </c>
      <c r="H8" s="180">
        <f>SUM(H9:H13)</f>
        <v>1032605081</v>
      </c>
      <c r="I8" s="180">
        <f>SUM(I9:I13)</f>
        <v>332394215</v>
      </c>
      <c r="J8" s="180">
        <f>SUM(J9:J13)</f>
        <v>1033296910</v>
      </c>
      <c r="K8" s="180">
        <f>SUM(K9:K13)</f>
        <v>328539720</v>
      </c>
    </row>
    <row r="9" spans="1:11" x14ac:dyDescent="0.25">
      <c r="A9" s="154" t="s">
        <v>193</v>
      </c>
      <c r="B9" s="154"/>
      <c r="C9" s="154"/>
      <c r="D9" s="154"/>
      <c r="E9" s="154"/>
      <c r="F9" s="154"/>
      <c r="G9" s="148">
        <v>126</v>
      </c>
      <c r="H9" s="149">
        <v>0</v>
      </c>
      <c r="I9" s="149">
        <v>0</v>
      </c>
      <c r="J9" s="149">
        <v>0</v>
      </c>
      <c r="K9" s="149">
        <v>0</v>
      </c>
    </row>
    <row r="10" spans="1:11" x14ac:dyDescent="0.25">
      <c r="A10" s="154" t="s">
        <v>194</v>
      </c>
      <c r="B10" s="154"/>
      <c r="C10" s="154"/>
      <c r="D10" s="154"/>
      <c r="E10" s="154"/>
      <c r="F10" s="154"/>
      <c r="G10" s="148">
        <v>127</v>
      </c>
      <c r="H10" s="149">
        <v>1021657774</v>
      </c>
      <c r="I10" s="149">
        <v>325700516</v>
      </c>
      <c r="J10" s="149">
        <v>974047805</v>
      </c>
      <c r="K10" s="149">
        <v>303557083</v>
      </c>
    </row>
    <row r="11" spans="1:11" x14ac:dyDescent="0.25">
      <c r="A11" s="154" t="s">
        <v>195</v>
      </c>
      <c r="B11" s="154"/>
      <c r="C11" s="154"/>
      <c r="D11" s="154"/>
      <c r="E11" s="154"/>
      <c r="F11" s="154"/>
      <c r="G11" s="148">
        <v>128</v>
      </c>
      <c r="H11" s="149">
        <v>0</v>
      </c>
      <c r="I11" s="149">
        <v>0</v>
      </c>
      <c r="J11" s="149">
        <v>0</v>
      </c>
      <c r="K11" s="149">
        <v>0</v>
      </c>
    </row>
    <row r="12" spans="1:11" x14ac:dyDescent="0.25">
      <c r="A12" s="154" t="s">
        <v>196</v>
      </c>
      <c r="B12" s="154"/>
      <c r="C12" s="154"/>
      <c r="D12" s="154"/>
      <c r="E12" s="154"/>
      <c r="F12" s="154"/>
      <c r="G12" s="148">
        <v>129</v>
      </c>
      <c r="H12" s="149">
        <v>0</v>
      </c>
      <c r="I12" s="149">
        <v>0</v>
      </c>
      <c r="J12" s="149">
        <v>0</v>
      </c>
      <c r="K12" s="149">
        <v>0</v>
      </c>
    </row>
    <row r="13" spans="1:11" x14ac:dyDescent="0.25">
      <c r="A13" s="154" t="s">
        <v>197</v>
      </c>
      <c r="B13" s="154"/>
      <c r="C13" s="154"/>
      <c r="D13" s="154"/>
      <c r="E13" s="154"/>
      <c r="F13" s="154"/>
      <c r="G13" s="148">
        <v>130</v>
      </c>
      <c r="H13" s="149">
        <v>10947307</v>
      </c>
      <c r="I13" s="149">
        <v>6693699</v>
      </c>
      <c r="J13" s="149">
        <v>59249105</v>
      </c>
      <c r="K13" s="149">
        <v>24982637</v>
      </c>
    </row>
    <row r="14" spans="1:11" x14ac:dyDescent="0.25">
      <c r="A14" s="178" t="s">
        <v>198</v>
      </c>
      <c r="B14" s="178"/>
      <c r="C14" s="178"/>
      <c r="D14" s="178"/>
      <c r="E14" s="178"/>
      <c r="F14" s="178"/>
      <c r="G14" s="179">
        <v>131</v>
      </c>
      <c r="H14" s="180">
        <f>H15+H16+H20+H24+H25+H26+H29+H36</f>
        <v>1006929466</v>
      </c>
      <c r="I14" s="180">
        <f>I15+I16+I20+I24+I25+I26+I29+I36</f>
        <v>327888934</v>
      </c>
      <c r="J14" s="180">
        <f>J15+J16+J20+J24+J25+J26+J29+J36</f>
        <v>1000806993</v>
      </c>
      <c r="K14" s="180">
        <f>K15+K16+K20+K24+K25+K26+K29+K36</f>
        <v>329501066</v>
      </c>
    </row>
    <row r="15" spans="1:11" x14ac:dyDescent="0.25">
      <c r="A15" s="154" t="s">
        <v>199</v>
      </c>
      <c r="B15" s="154"/>
      <c r="C15" s="154"/>
      <c r="D15" s="154"/>
      <c r="E15" s="154"/>
      <c r="F15" s="154"/>
      <c r="G15" s="148">
        <v>132</v>
      </c>
      <c r="H15" s="149">
        <v>-348696</v>
      </c>
      <c r="I15" s="149">
        <v>36377100</v>
      </c>
      <c r="J15" s="149">
        <v>-9226696</v>
      </c>
      <c r="K15" s="149">
        <v>37904154</v>
      </c>
    </row>
    <row r="16" spans="1:11" x14ac:dyDescent="0.25">
      <c r="A16" s="181" t="s">
        <v>200</v>
      </c>
      <c r="B16" s="181"/>
      <c r="C16" s="181"/>
      <c r="D16" s="181"/>
      <c r="E16" s="181"/>
      <c r="F16" s="181"/>
      <c r="G16" s="179">
        <v>133</v>
      </c>
      <c r="H16" s="180">
        <f>SUM(H17:H19)</f>
        <v>574836558</v>
      </c>
      <c r="I16" s="180">
        <f>SUM(I17:I19)</f>
        <v>155883473</v>
      </c>
      <c r="J16" s="180">
        <f>SUM(J17:J19)</f>
        <v>595090645</v>
      </c>
      <c r="K16" s="180">
        <f>SUM(K17:K19)</f>
        <v>159015648</v>
      </c>
    </row>
    <row r="17" spans="1:11" x14ac:dyDescent="0.25">
      <c r="A17" s="182" t="s">
        <v>201</v>
      </c>
      <c r="B17" s="182"/>
      <c r="C17" s="182"/>
      <c r="D17" s="182"/>
      <c r="E17" s="182"/>
      <c r="F17" s="182"/>
      <c r="G17" s="148">
        <v>134</v>
      </c>
      <c r="H17" s="149">
        <v>432039297</v>
      </c>
      <c r="I17" s="149">
        <v>109851114</v>
      </c>
      <c r="J17" s="149">
        <v>454186236</v>
      </c>
      <c r="K17" s="149">
        <v>114129597</v>
      </c>
    </row>
    <row r="18" spans="1:11" x14ac:dyDescent="0.25">
      <c r="A18" s="182" t="s">
        <v>202</v>
      </c>
      <c r="B18" s="182"/>
      <c r="C18" s="182"/>
      <c r="D18" s="182"/>
      <c r="E18" s="182"/>
      <c r="F18" s="182"/>
      <c r="G18" s="148">
        <v>135</v>
      </c>
      <c r="H18" s="149">
        <v>15706505</v>
      </c>
      <c r="I18" s="149">
        <v>2096026</v>
      </c>
      <c r="J18" s="149">
        <v>22745665</v>
      </c>
      <c r="K18" s="149">
        <v>5829845</v>
      </c>
    </row>
    <row r="19" spans="1:11" x14ac:dyDescent="0.25">
      <c r="A19" s="182" t="s">
        <v>203</v>
      </c>
      <c r="B19" s="182"/>
      <c r="C19" s="182"/>
      <c r="D19" s="182"/>
      <c r="E19" s="182"/>
      <c r="F19" s="182"/>
      <c r="G19" s="148">
        <v>136</v>
      </c>
      <c r="H19" s="149">
        <v>127090756</v>
      </c>
      <c r="I19" s="149">
        <v>43936333</v>
      </c>
      <c r="J19" s="149">
        <v>118158744</v>
      </c>
      <c r="K19" s="149">
        <v>39056206</v>
      </c>
    </row>
    <row r="20" spans="1:11" x14ac:dyDescent="0.25">
      <c r="A20" s="181" t="s">
        <v>204</v>
      </c>
      <c r="B20" s="181"/>
      <c r="C20" s="181"/>
      <c r="D20" s="181"/>
      <c r="E20" s="181"/>
      <c r="F20" s="181"/>
      <c r="G20" s="179">
        <v>137</v>
      </c>
      <c r="H20" s="180">
        <f>SUM(H21:H23)</f>
        <v>297586135</v>
      </c>
      <c r="I20" s="180">
        <f>SUM(I21:I23)</f>
        <v>72507577</v>
      </c>
      <c r="J20" s="180">
        <f>SUM(J21:J23)</f>
        <v>249471652</v>
      </c>
      <c r="K20" s="180">
        <f>SUM(K21:K23)</f>
        <v>67053031</v>
      </c>
    </row>
    <row r="21" spans="1:11" x14ac:dyDescent="0.25">
      <c r="A21" s="182" t="s">
        <v>205</v>
      </c>
      <c r="B21" s="182"/>
      <c r="C21" s="182"/>
      <c r="D21" s="182"/>
      <c r="E21" s="182"/>
      <c r="F21" s="182"/>
      <c r="G21" s="148">
        <v>138</v>
      </c>
      <c r="H21" s="149">
        <v>181503565</v>
      </c>
      <c r="I21" s="149">
        <v>44985228</v>
      </c>
      <c r="J21" s="149">
        <v>156865253</v>
      </c>
      <c r="K21" s="149">
        <v>41732962</v>
      </c>
    </row>
    <row r="22" spans="1:11" x14ac:dyDescent="0.25">
      <c r="A22" s="182" t="s">
        <v>206</v>
      </c>
      <c r="B22" s="182"/>
      <c r="C22" s="182"/>
      <c r="D22" s="182"/>
      <c r="E22" s="182"/>
      <c r="F22" s="182"/>
      <c r="G22" s="148">
        <v>139</v>
      </c>
      <c r="H22" s="149">
        <v>79471718</v>
      </c>
      <c r="I22" s="149">
        <v>18718522</v>
      </c>
      <c r="J22" s="149">
        <v>62422340</v>
      </c>
      <c r="K22" s="149">
        <v>17228808</v>
      </c>
    </row>
    <row r="23" spans="1:11" x14ac:dyDescent="0.25">
      <c r="A23" s="182" t="s">
        <v>207</v>
      </c>
      <c r="B23" s="182"/>
      <c r="C23" s="182"/>
      <c r="D23" s="182"/>
      <c r="E23" s="182"/>
      <c r="F23" s="182"/>
      <c r="G23" s="148">
        <v>140</v>
      </c>
      <c r="H23" s="149">
        <v>36610852</v>
      </c>
      <c r="I23" s="149">
        <v>8803827</v>
      </c>
      <c r="J23" s="149">
        <v>30184059</v>
      </c>
      <c r="K23" s="149">
        <v>8091261</v>
      </c>
    </row>
    <row r="24" spans="1:11" x14ac:dyDescent="0.25">
      <c r="A24" s="154" t="s">
        <v>208</v>
      </c>
      <c r="B24" s="154"/>
      <c r="C24" s="154"/>
      <c r="D24" s="154"/>
      <c r="E24" s="154"/>
      <c r="F24" s="154"/>
      <c r="G24" s="148">
        <v>141</v>
      </c>
      <c r="H24" s="149">
        <v>47097689</v>
      </c>
      <c r="I24" s="149">
        <v>11284851</v>
      </c>
      <c r="J24" s="149">
        <v>53285576</v>
      </c>
      <c r="K24" s="149">
        <v>15541868</v>
      </c>
    </row>
    <row r="25" spans="1:11" x14ac:dyDescent="0.25">
      <c r="A25" s="154" t="s">
        <v>209</v>
      </c>
      <c r="B25" s="154"/>
      <c r="C25" s="154"/>
      <c r="D25" s="154"/>
      <c r="E25" s="154"/>
      <c r="F25" s="154"/>
      <c r="G25" s="148">
        <v>142</v>
      </c>
      <c r="H25" s="149">
        <v>52104602</v>
      </c>
      <c r="I25" s="149">
        <v>18601271</v>
      </c>
      <c r="J25" s="149">
        <v>84589642</v>
      </c>
      <c r="K25" s="149">
        <v>31503614</v>
      </c>
    </row>
    <row r="26" spans="1:11" x14ac:dyDescent="0.25">
      <c r="A26" s="181" t="s">
        <v>210</v>
      </c>
      <c r="B26" s="181"/>
      <c r="C26" s="181"/>
      <c r="D26" s="181"/>
      <c r="E26" s="181"/>
      <c r="F26" s="181"/>
      <c r="G26" s="179">
        <v>143</v>
      </c>
      <c r="H26" s="180">
        <f>H27+H28</f>
        <v>30989594</v>
      </c>
      <c r="I26" s="180">
        <f>I27+I28</f>
        <v>29909594</v>
      </c>
      <c r="J26" s="180">
        <f>J27+J28</f>
        <v>16955987</v>
      </c>
      <c r="K26" s="180">
        <f>K27+K28</f>
        <v>11436802</v>
      </c>
    </row>
    <row r="27" spans="1:11" x14ac:dyDescent="0.25">
      <c r="A27" s="182" t="s">
        <v>211</v>
      </c>
      <c r="B27" s="182"/>
      <c r="C27" s="182"/>
      <c r="D27" s="182"/>
      <c r="E27" s="182"/>
      <c r="F27" s="182"/>
      <c r="G27" s="148">
        <v>144</v>
      </c>
      <c r="H27" s="149">
        <v>2244</v>
      </c>
      <c r="I27" s="149">
        <v>2244</v>
      </c>
      <c r="J27" s="149">
        <v>1257369</v>
      </c>
      <c r="K27" s="149">
        <v>1257369</v>
      </c>
    </row>
    <row r="28" spans="1:11" x14ac:dyDescent="0.25">
      <c r="A28" s="182" t="s">
        <v>212</v>
      </c>
      <c r="B28" s="182"/>
      <c r="C28" s="182"/>
      <c r="D28" s="182"/>
      <c r="E28" s="182"/>
      <c r="F28" s="182"/>
      <c r="G28" s="148">
        <v>145</v>
      </c>
      <c r="H28" s="149">
        <v>30987350</v>
      </c>
      <c r="I28" s="149">
        <v>29907350</v>
      </c>
      <c r="J28" s="149">
        <v>15698618</v>
      </c>
      <c r="K28" s="149">
        <v>10179433</v>
      </c>
    </row>
    <row r="29" spans="1:11" x14ac:dyDescent="0.25">
      <c r="A29" s="181" t="s">
        <v>213</v>
      </c>
      <c r="B29" s="181"/>
      <c r="C29" s="181"/>
      <c r="D29" s="181"/>
      <c r="E29" s="181"/>
      <c r="F29" s="181"/>
      <c r="G29" s="179">
        <v>146</v>
      </c>
      <c r="H29" s="180">
        <f>SUM(H30:H35)</f>
        <v>746443</v>
      </c>
      <c r="I29" s="180">
        <f>SUM(I30:I35)</f>
        <v>746443</v>
      </c>
      <c r="J29" s="180">
        <f>SUM(J30:J35)</f>
        <v>888838</v>
      </c>
      <c r="K29" s="180">
        <f>SUM(K30:K35)</f>
        <v>888838</v>
      </c>
    </row>
    <row r="30" spans="1:11" x14ac:dyDescent="0.25">
      <c r="A30" s="182" t="s">
        <v>214</v>
      </c>
      <c r="B30" s="182"/>
      <c r="C30" s="182"/>
      <c r="D30" s="182"/>
      <c r="E30" s="182"/>
      <c r="F30" s="182"/>
      <c r="G30" s="148">
        <v>147</v>
      </c>
      <c r="H30" s="149">
        <v>746443</v>
      </c>
      <c r="I30" s="149">
        <v>746443</v>
      </c>
      <c r="J30" s="149">
        <v>888838</v>
      </c>
      <c r="K30" s="149">
        <v>888838</v>
      </c>
    </row>
    <row r="31" spans="1:11" x14ac:dyDescent="0.25">
      <c r="A31" s="182" t="s">
        <v>215</v>
      </c>
      <c r="B31" s="182"/>
      <c r="C31" s="182"/>
      <c r="D31" s="182"/>
      <c r="E31" s="182"/>
      <c r="F31" s="182"/>
      <c r="G31" s="148">
        <v>148</v>
      </c>
      <c r="H31" s="149">
        <v>0</v>
      </c>
      <c r="I31" s="149">
        <v>0</v>
      </c>
      <c r="J31" s="149">
        <v>0</v>
      </c>
      <c r="K31" s="149">
        <v>0</v>
      </c>
    </row>
    <row r="32" spans="1:11" x14ac:dyDescent="0.25">
      <c r="A32" s="182" t="s">
        <v>216</v>
      </c>
      <c r="B32" s="182"/>
      <c r="C32" s="182"/>
      <c r="D32" s="182"/>
      <c r="E32" s="182"/>
      <c r="F32" s="182"/>
      <c r="G32" s="148">
        <v>149</v>
      </c>
      <c r="H32" s="149">
        <v>0</v>
      </c>
      <c r="I32" s="149">
        <v>0</v>
      </c>
      <c r="J32" s="149">
        <v>0</v>
      </c>
      <c r="K32" s="149">
        <v>0</v>
      </c>
    </row>
    <row r="33" spans="1:11" x14ac:dyDescent="0.25">
      <c r="A33" s="182" t="s">
        <v>217</v>
      </c>
      <c r="B33" s="182"/>
      <c r="C33" s="182"/>
      <c r="D33" s="182"/>
      <c r="E33" s="182"/>
      <c r="F33" s="182"/>
      <c r="G33" s="148">
        <v>150</v>
      </c>
      <c r="H33" s="149">
        <v>0</v>
      </c>
      <c r="I33" s="149">
        <v>0</v>
      </c>
      <c r="J33" s="149">
        <v>0</v>
      </c>
      <c r="K33" s="149">
        <v>0</v>
      </c>
    </row>
    <row r="34" spans="1:11" x14ac:dyDescent="0.25">
      <c r="A34" s="182" t="s">
        <v>218</v>
      </c>
      <c r="B34" s="182"/>
      <c r="C34" s="182"/>
      <c r="D34" s="182"/>
      <c r="E34" s="182"/>
      <c r="F34" s="182"/>
      <c r="G34" s="148">
        <v>151</v>
      </c>
      <c r="H34" s="149">
        <v>0</v>
      </c>
      <c r="I34" s="149">
        <v>0</v>
      </c>
      <c r="J34" s="149">
        <v>0</v>
      </c>
      <c r="K34" s="149">
        <v>0</v>
      </c>
    </row>
    <row r="35" spans="1:11" x14ac:dyDescent="0.25">
      <c r="A35" s="182" t="s">
        <v>219</v>
      </c>
      <c r="B35" s="182"/>
      <c r="C35" s="182"/>
      <c r="D35" s="182"/>
      <c r="E35" s="182"/>
      <c r="F35" s="182"/>
      <c r="G35" s="148">
        <v>152</v>
      </c>
      <c r="H35" s="149">
        <v>0</v>
      </c>
      <c r="I35" s="149">
        <v>0</v>
      </c>
      <c r="J35" s="149">
        <v>0</v>
      </c>
      <c r="K35" s="149">
        <v>0</v>
      </c>
    </row>
    <row r="36" spans="1:11" x14ac:dyDescent="0.25">
      <c r="A36" s="154" t="s">
        <v>220</v>
      </c>
      <c r="B36" s="154"/>
      <c r="C36" s="154"/>
      <c r="D36" s="154"/>
      <c r="E36" s="154"/>
      <c r="F36" s="154"/>
      <c r="G36" s="148">
        <v>153</v>
      </c>
      <c r="H36" s="149">
        <v>3917141</v>
      </c>
      <c r="I36" s="149">
        <v>2578625</v>
      </c>
      <c r="J36" s="149">
        <v>9751349</v>
      </c>
      <c r="K36" s="149">
        <v>6157111</v>
      </c>
    </row>
    <row r="37" spans="1:11" x14ac:dyDescent="0.25">
      <c r="A37" s="178" t="s">
        <v>221</v>
      </c>
      <c r="B37" s="178"/>
      <c r="C37" s="178"/>
      <c r="D37" s="178"/>
      <c r="E37" s="178"/>
      <c r="F37" s="178"/>
      <c r="G37" s="179">
        <v>154</v>
      </c>
      <c r="H37" s="180">
        <f>SUM(H38:H47)</f>
        <v>2716359</v>
      </c>
      <c r="I37" s="180">
        <f>SUM(I38:I47)</f>
        <v>838385</v>
      </c>
      <c r="J37" s="180">
        <f>SUM(J38:J47)</f>
        <v>1585507</v>
      </c>
      <c r="K37" s="180">
        <f>SUM(K38:K47)</f>
        <v>282550</v>
      </c>
    </row>
    <row r="38" spans="1:11" x14ac:dyDescent="0.25">
      <c r="A38" s="154" t="s">
        <v>222</v>
      </c>
      <c r="B38" s="154"/>
      <c r="C38" s="154"/>
      <c r="D38" s="154"/>
      <c r="E38" s="154"/>
      <c r="F38" s="154"/>
      <c r="G38" s="148">
        <v>155</v>
      </c>
      <c r="H38" s="149">
        <v>0</v>
      </c>
      <c r="I38" s="149">
        <v>0</v>
      </c>
      <c r="J38" s="149">
        <v>0</v>
      </c>
      <c r="K38" s="149">
        <v>0</v>
      </c>
    </row>
    <row r="39" spans="1:11" ht="25.2" customHeight="1" x14ac:dyDescent="0.25">
      <c r="A39" s="154" t="s">
        <v>223</v>
      </c>
      <c r="B39" s="154"/>
      <c r="C39" s="154"/>
      <c r="D39" s="154"/>
      <c r="E39" s="154"/>
      <c r="F39" s="154"/>
      <c r="G39" s="148">
        <v>156</v>
      </c>
      <c r="H39" s="149">
        <v>0</v>
      </c>
      <c r="I39" s="149">
        <v>0</v>
      </c>
      <c r="J39" s="149">
        <v>0</v>
      </c>
      <c r="K39" s="149">
        <v>0</v>
      </c>
    </row>
    <row r="40" spans="1:11" ht="25.2" customHeight="1" x14ac:dyDescent="0.25">
      <c r="A40" s="154" t="s">
        <v>224</v>
      </c>
      <c r="B40" s="154"/>
      <c r="C40" s="154"/>
      <c r="D40" s="154"/>
      <c r="E40" s="154"/>
      <c r="F40" s="154"/>
      <c r="G40" s="148">
        <v>157</v>
      </c>
      <c r="H40" s="149">
        <v>0</v>
      </c>
      <c r="I40" s="149">
        <v>0</v>
      </c>
      <c r="J40" s="149">
        <v>0</v>
      </c>
      <c r="K40" s="149">
        <v>0</v>
      </c>
    </row>
    <row r="41" spans="1:11" ht="25.2" customHeight="1" x14ac:dyDescent="0.25">
      <c r="A41" s="154" t="s">
        <v>225</v>
      </c>
      <c r="B41" s="154"/>
      <c r="C41" s="154"/>
      <c r="D41" s="154"/>
      <c r="E41" s="154"/>
      <c r="F41" s="154"/>
      <c r="G41" s="148">
        <v>158</v>
      </c>
      <c r="H41" s="149">
        <v>0</v>
      </c>
      <c r="I41" s="149">
        <v>0</v>
      </c>
      <c r="J41" s="149">
        <v>0</v>
      </c>
      <c r="K41" s="149">
        <v>0</v>
      </c>
    </row>
    <row r="42" spans="1:11" ht="25.2" customHeight="1" x14ac:dyDescent="0.25">
      <c r="A42" s="154" t="s">
        <v>226</v>
      </c>
      <c r="B42" s="154"/>
      <c r="C42" s="154"/>
      <c r="D42" s="154"/>
      <c r="E42" s="154"/>
      <c r="F42" s="154"/>
      <c r="G42" s="148">
        <v>159</v>
      </c>
      <c r="H42" s="149">
        <v>0</v>
      </c>
      <c r="I42" s="149">
        <v>0</v>
      </c>
      <c r="J42" s="149">
        <v>0</v>
      </c>
      <c r="K42" s="149">
        <v>0</v>
      </c>
    </row>
    <row r="43" spans="1:11" x14ac:dyDescent="0.25">
      <c r="A43" s="154" t="s">
        <v>227</v>
      </c>
      <c r="B43" s="154"/>
      <c r="C43" s="154"/>
      <c r="D43" s="154"/>
      <c r="E43" s="154"/>
      <c r="F43" s="154"/>
      <c r="G43" s="148">
        <v>160</v>
      </c>
      <c r="H43" s="149">
        <v>5352</v>
      </c>
      <c r="I43" s="149">
        <v>0</v>
      </c>
      <c r="J43" s="149">
        <v>0</v>
      </c>
      <c r="K43" s="149">
        <v>0</v>
      </c>
    </row>
    <row r="44" spans="1:11" x14ac:dyDescent="0.25">
      <c r="A44" s="154" t="s">
        <v>228</v>
      </c>
      <c r="B44" s="154"/>
      <c r="C44" s="154"/>
      <c r="D44" s="154"/>
      <c r="E44" s="154"/>
      <c r="F44" s="154"/>
      <c r="G44" s="148">
        <v>161</v>
      </c>
      <c r="H44" s="149">
        <v>1975056</v>
      </c>
      <c r="I44" s="149">
        <v>194402</v>
      </c>
      <c r="J44" s="149">
        <v>86689</v>
      </c>
      <c r="K44" s="149">
        <v>10123</v>
      </c>
    </row>
    <row r="45" spans="1:11" x14ac:dyDescent="0.25">
      <c r="A45" s="154" t="s">
        <v>229</v>
      </c>
      <c r="B45" s="154"/>
      <c r="C45" s="154"/>
      <c r="D45" s="154"/>
      <c r="E45" s="154"/>
      <c r="F45" s="154"/>
      <c r="G45" s="148">
        <v>162</v>
      </c>
      <c r="H45" s="149">
        <v>643283</v>
      </c>
      <c r="I45" s="149">
        <v>643283</v>
      </c>
      <c r="J45" s="149">
        <v>1497271</v>
      </c>
      <c r="K45" s="149">
        <v>272236</v>
      </c>
    </row>
    <row r="46" spans="1:11" x14ac:dyDescent="0.25">
      <c r="A46" s="154" t="s">
        <v>230</v>
      </c>
      <c r="B46" s="154"/>
      <c r="C46" s="154"/>
      <c r="D46" s="154"/>
      <c r="E46" s="154"/>
      <c r="F46" s="154"/>
      <c r="G46" s="148">
        <v>163</v>
      </c>
      <c r="H46" s="149">
        <v>0</v>
      </c>
      <c r="I46" s="149">
        <v>0</v>
      </c>
      <c r="J46" s="149">
        <v>0</v>
      </c>
      <c r="K46" s="149">
        <v>0</v>
      </c>
    </row>
    <row r="47" spans="1:11" x14ac:dyDescent="0.25">
      <c r="A47" s="154" t="s">
        <v>231</v>
      </c>
      <c r="B47" s="154"/>
      <c r="C47" s="154"/>
      <c r="D47" s="154"/>
      <c r="E47" s="154"/>
      <c r="F47" s="154"/>
      <c r="G47" s="148">
        <v>164</v>
      </c>
      <c r="H47" s="149">
        <v>92668</v>
      </c>
      <c r="I47" s="149">
        <v>700</v>
      </c>
      <c r="J47" s="149">
        <v>1547</v>
      </c>
      <c r="K47" s="149">
        <v>191</v>
      </c>
    </row>
    <row r="48" spans="1:11" x14ac:dyDescent="0.25">
      <c r="A48" s="178" t="s">
        <v>232</v>
      </c>
      <c r="B48" s="178"/>
      <c r="C48" s="178"/>
      <c r="D48" s="178"/>
      <c r="E48" s="178"/>
      <c r="F48" s="178"/>
      <c r="G48" s="179">
        <v>165</v>
      </c>
      <c r="H48" s="180">
        <f>SUM(H49:H55)</f>
        <v>4901369</v>
      </c>
      <c r="I48" s="180">
        <f>SUM(I49:I55)</f>
        <v>3375939</v>
      </c>
      <c r="J48" s="180">
        <f>SUM(J49:J55)</f>
        <v>8176008</v>
      </c>
      <c r="K48" s="180">
        <f>SUM(K49:K55)</f>
        <v>4433840</v>
      </c>
    </row>
    <row r="49" spans="1:11" ht="25.2" customHeight="1" x14ac:dyDescent="0.25">
      <c r="A49" s="154" t="s">
        <v>233</v>
      </c>
      <c r="B49" s="154"/>
      <c r="C49" s="154"/>
      <c r="D49" s="154"/>
      <c r="E49" s="154"/>
      <c r="F49" s="154"/>
      <c r="G49" s="148">
        <v>166</v>
      </c>
      <c r="H49" s="149">
        <v>0</v>
      </c>
      <c r="I49" s="149">
        <v>0</v>
      </c>
      <c r="J49" s="149">
        <v>0</v>
      </c>
      <c r="K49" s="149">
        <v>0</v>
      </c>
    </row>
    <row r="50" spans="1:11" x14ac:dyDescent="0.25">
      <c r="A50" s="183" t="s">
        <v>234</v>
      </c>
      <c r="B50" s="183"/>
      <c r="C50" s="183"/>
      <c r="D50" s="183"/>
      <c r="E50" s="183"/>
      <c r="F50" s="183"/>
      <c r="G50" s="148">
        <v>167</v>
      </c>
      <c r="H50" s="149">
        <v>0</v>
      </c>
      <c r="I50" s="149">
        <v>0</v>
      </c>
      <c r="J50" s="149">
        <v>0</v>
      </c>
      <c r="K50" s="149">
        <v>0</v>
      </c>
    </row>
    <row r="51" spans="1:11" x14ac:dyDescent="0.25">
      <c r="A51" s="183" t="s">
        <v>235</v>
      </c>
      <c r="B51" s="183"/>
      <c r="C51" s="183"/>
      <c r="D51" s="183"/>
      <c r="E51" s="183"/>
      <c r="F51" s="183"/>
      <c r="G51" s="148">
        <v>168</v>
      </c>
      <c r="H51" s="149">
        <v>4528212</v>
      </c>
      <c r="I51" s="149">
        <v>928657</v>
      </c>
      <c r="J51" s="149">
        <v>1698085</v>
      </c>
      <c r="K51" s="149">
        <v>370975</v>
      </c>
    </row>
    <row r="52" spans="1:11" x14ac:dyDescent="0.25">
      <c r="A52" s="183" t="s">
        <v>236</v>
      </c>
      <c r="B52" s="183"/>
      <c r="C52" s="183"/>
      <c r="D52" s="183"/>
      <c r="E52" s="183"/>
      <c r="F52" s="183"/>
      <c r="G52" s="148">
        <v>169</v>
      </c>
      <c r="H52" s="149">
        <v>150712</v>
      </c>
      <c r="I52" s="149">
        <v>2417931</v>
      </c>
      <c r="J52" s="149">
        <v>5732126</v>
      </c>
      <c r="K52" s="149">
        <v>3397208</v>
      </c>
    </row>
    <row r="53" spans="1:11" x14ac:dyDescent="0.25">
      <c r="A53" s="183" t="s">
        <v>237</v>
      </c>
      <c r="B53" s="183"/>
      <c r="C53" s="183"/>
      <c r="D53" s="183"/>
      <c r="E53" s="183"/>
      <c r="F53" s="183"/>
      <c r="G53" s="148">
        <v>170</v>
      </c>
      <c r="H53" s="149">
        <v>12587</v>
      </c>
      <c r="I53" s="149">
        <v>12587</v>
      </c>
      <c r="J53" s="149">
        <v>641746</v>
      </c>
      <c r="K53" s="149">
        <v>641746</v>
      </c>
    </row>
    <row r="54" spans="1:11" x14ac:dyDescent="0.25">
      <c r="A54" s="183" t="s">
        <v>238</v>
      </c>
      <c r="B54" s="183"/>
      <c r="C54" s="183"/>
      <c r="D54" s="183"/>
      <c r="E54" s="183"/>
      <c r="F54" s="183"/>
      <c r="G54" s="148">
        <v>171</v>
      </c>
      <c r="H54" s="149">
        <v>0</v>
      </c>
      <c r="I54" s="149">
        <v>0</v>
      </c>
      <c r="J54" s="149">
        <v>0</v>
      </c>
      <c r="K54" s="149">
        <v>0</v>
      </c>
    </row>
    <row r="55" spans="1:11" x14ac:dyDescent="0.25">
      <c r="A55" s="183" t="s">
        <v>239</v>
      </c>
      <c r="B55" s="183"/>
      <c r="C55" s="183"/>
      <c r="D55" s="183"/>
      <c r="E55" s="183"/>
      <c r="F55" s="183"/>
      <c r="G55" s="148">
        <v>172</v>
      </c>
      <c r="H55" s="149">
        <v>209858</v>
      </c>
      <c r="I55" s="149">
        <v>16764</v>
      </c>
      <c r="J55" s="149">
        <v>104051</v>
      </c>
      <c r="K55" s="149">
        <v>23911</v>
      </c>
    </row>
    <row r="56" spans="1:11" ht="22.2" customHeight="1" x14ac:dyDescent="0.25">
      <c r="A56" s="184" t="s">
        <v>240</v>
      </c>
      <c r="B56" s="184"/>
      <c r="C56" s="184"/>
      <c r="D56" s="184"/>
      <c r="E56" s="184"/>
      <c r="F56" s="184"/>
      <c r="G56" s="148">
        <v>173</v>
      </c>
      <c r="H56" s="149">
        <v>0</v>
      </c>
      <c r="I56" s="149">
        <v>0</v>
      </c>
      <c r="J56" s="149">
        <v>0</v>
      </c>
      <c r="K56" s="149">
        <v>0</v>
      </c>
    </row>
    <row r="57" spans="1:11" x14ac:dyDescent="0.25">
      <c r="A57" s="184" t="s">
        <v>241</v>
      </c>
      <c r="B57" s="184"/>
      <c r="C57" s="184"/>
      <c r="D57" s="184"/>
      <c r="E57" s="184"/>
      <c r="F57" s="184"/>
      <c r="G57" s="148">
        <v>174</v>
      </c>
      <c r="H57" s="149">
        <v>0</v>
      </c>
      <c r="I57" s="149">
        <v>0</v>
      </c>
      <c r="J57" s="149">
        <v>0</v>
      </c>
      <c r="K57" s="149">
        <v>0</v>
      </c>
    </row>
    <row r="58" spans="1:11" ht="24.6" customHeight="1" x14ac:dyDescent="0.25">
      <c r="A58" s="184" t="s">
        <v>242</v>
      </c>
      <c r="B58" s="184"/>
      <c r="C58" s="184"/>
      <c r="D58" s="184"/>
      <c r="E58" s="184"/>
      <c r="F58" s="184"/>
      <c r="G58" s="148">
        <v>175</v>
      </c>
      <c r="H58" s="149">
        <v>0</v>
      </c>
      <c r="I58" s="149">
        <v>0</v>
      </c>
      <c r="J58" s="149">
        <v>0</v>
      </c>
      <c r="K58" s="149">
        <v>0</v>
      </c>
    </row>
    <row r="59" spans="1:11" x14ac:dyDescent="0.25">
      <c r="A59" s="184" t="s">
        <v>243</v>
      </c>
      <c r="B59" s="184"/>
      <c r="C59" s="184"/>
      <c r="D59" s="184"/>
      <c r="E59" s="184"/>
      <c r="F59" s="184"/>
      <c r="G59" s="148">
        <v>176</v>
      </c>
      <c r="H59" s="149">
        <v>0</v>
      </c>
      <c r="I59" s="149">
        <v>0</v>
      </c>
      <c r="J59" s="149">
        <v>0</v>
      </c>
      <c r="K59" s="149">
        <v>0</v>
      </c>
    </row>
    <row r="60" spans="1:11" x14ac:dyDescent="0.25">
      <c r="A60" s="178" t="s">
        <v>244</v>
      </c>
      <c r="B60" s="178"/>
      <c r="C60" s="178"/>
      <c r="D60" s="178"/>
      <c r="E60" s="178"/>
      <c r="F60" s="178"/>
      <c r="G60" s="179">
        <v>177</v>
      </c>
      <c r="H60" s="180">
        <f>H8+H37+H56+H57</f>
        <v>1035321440</v>
      </c>
      <c r="I60" s="180">
        <f t="shared" ref="I60:K60" si="0">I8+I37+I56+I57</f>
        <v>333232600</v>
      </c>
      <c r="J60" s="180">
        <f t="shared" si="0"/>
        <v>1034882417</v>
      </c>
      <c r="K60" s="180">
        <f t="shared" si="0"/>
        <v>328822270</v>
      </c>
    </row>
    <row r="61" spans="1:11" x14ac:dyDescent="0.25">
      <c r="A61" s="178" t="s">
        <v>245</v>
      </c>
      <c r="B61" s="178"/>
      <c r="C61" s="178"/>
      <c r="D61" s="178"/>
      <c r="E61" s="178"/>
      <c r="F61" s="178"/>
      <c r="G61" s="179">
        <v>178</v>
      </c>
      <c r="H61" s="180">
        <f>H14+H48+H58+H59</f>
        <v>1011830835</v>
      </c>
      <c r="I61" s="180">
        <f t="shared" ref="I61:K61" si="1">I14+I48+I58+I59</f>
        <v>331264873</v>
      </c>
      <c r="J61" s="180">
        <f t="shared" si="1"/>
        <v>1008983001</v>
      </c>
      <c r="K61" s="180">
        <f t="shared" si="1"/>
        <v>333934906</v>
      </c>
    </row>
    <row r="62" spans="1:11" x14ac:dyDescent="0.25">
      <c r="A62" s="178" t="s">
        <v>246</v>
      </c>
      <c r="B62" s="178"/>
      <c r="C62" s="178"/>
      <c r="D62" s="178"/>
      <c r="E62" s="178"/>
      <c r="F62" s="178"/>
      <c r="G62" s="179">
        <v>179</v>
      </c>
      <c r="H62" s="180">
        <f>H60-H61</f>
        <v>23490605</v>
      </c>
      <c r="I62" s="180">
        <f t="shared" ref="I62:K62" si="2">I60-I61</f>
        <v>1967727</v>
      </c>
      <c r="J62" s="180">
        <f t="shared" si="2"/>
        <v>25899416</v>
      </c>
      <c r="K62" s="180">
        <f t="shared" si="2"/>
        <v>-5112636</v>
      </c>
    </row>
    <row r="63" spans="1:11" x14ac:dyDescent="0.25">
      <c r="A63" s="185" t="s">
        <v>247</v>
      </c>
      <c r="B63" s="185"/>
      <c r="C63" s="185"/>
      <c r="D63" s="185"/>
      <c r="E63" s="185"/>
      <c r="F63" s="185"/>
      <c r="G63" s="179">
        <v>180</v>
      </c>
      <c r="H63" s="180">
        <f>+IF((H60-H61)&gt;0,(H60-H61),0)</f>
        <v>23490605</v>
      </c>
      <c r="I63" s="180">
        <f t="shared" ref="I63:K63" si="3">+IF((I60-I61)&gt;0,(I60-I61),0)</f>
        <v>1967727</v>
      </c>
      <c r="J63" s="180">
        <f t="shared" si="3"/>
        <v>25899416</v>
      </c>
      <c r="K63" s="180">
        <f t="shared" si="3"/>
        <v>0</v>
      </c>
    </row>
    <row r="64" spans="1:11" x14ac:dyDescent="0.25">
      <c r="A64" s="185" t="s">
        <v>248</v>
      </c>
      <c r="B64" s="185"/>
      <c r="C64" s="185"/>
      <c r="D64" s="185"/>
      <c r="E64" s="185"/>
      <c r="F64" s="185"/>
      <c r="G64" s="179">
        <v>181</v>
      </c>
      <c r="H64" s="180">
        <f>+IF((H60-H61)&lt;0,(H60-H61),0)</f>
        <v>0</v>
      </c>
      <c r="I64" s="180">
        <f t="shared" ref="I64:K64" si="4">+IF((I60-I61)&lt;0,(I60-I61),0)</f>
        <v>0</v>
      </c>
      <c r="J64" s="180">
        <f t="shared" si="4"/>
        <v>0</v>
      </c>
      <c r="K64" s="180">
        <f t="shared" si="4"/>
        <v>-5112636</v>
      </c>
    </row>
    <row r="65" spans="1:11" x14ac:dyDescent="0.25">
      <c r="A65" s="184" t="s">
        <v>249</v>
      </c>
      <c r="B65" s="184"/>
      <c r="C65" s="184"/>
      <c r="D65" s="184"/>
      <c r="E65" s="184"/>
      <c r="F65" s="184"/>
      <c r="G65" s="148">
        <v>182</v>
      </c>
      <c r="H65" s="149">
        <v>4341241</v>
      </c>
      <c r="I65" s="149">
        <v>1318699</v>
      </c>
      <c r="J65" s="149">
        <v>699641</v>
      </c>
      <c r="K65" s="149">
        <v>-3991583</v>
      </c>
    </row>
    <row r="66" spans="1:11" x14ac:dyDescent="0.25">
      <c r="A66" s="178" t="s">
        <v>250</v>
      </c>
      <c r="B66" s="178"/>
      <c r="C66" s="178"/>
      <c r="D66" s="178"/>
      <c r="E66" s="178"/>
      <c r="F66" s="178"/>
      <c r="G66" s="179">
        <v>183</v>
      </c>
      <c r="H66" s="180">
        <f>H62-H65</f>
        <v>19149364</v>
      </c>
      <c r="I66" s="180">
        <f t="shared" ref="I66:K66" si="5">I62-I65</f>
        <v>649028</v>
      </c>
      <c r="J66" s="180">
        <f t="shared" si="5"/>
        <v>25199775</v>
      </c>
      <c r="K66" s="180">
        <f t="shared" si="5"/>
        <v>-1121053</v>
      </c>
    </row>
    <row r="67" spans="1:11" x14ac:dyDescent="0.25">
      <c r="A67" s="185" t="s">
        <v>251</v>
      </c>
      <c r="B67" s="185"/>
      <c r="C67" s="185"/>
      <c r="D67" s="185"/>
      <c r="E67" s="185"/>
      <c r="F67" s="185"/>
      <c r="G67" s="179">
        <v>184</v>
      </c>
      <c r="H67" s="180">
        <f>+IF((H62-H65)&gt;0,(H62-H65),0)</f>
        <v>19149364</v>
      </c>
      <c r="I67" s="180">
        <f t="shared" ref="I67:K67" si="6">+IF((I62-I65)&gt;0,(I62-I65),0)</f>
        <v>649028</v>
      </c>
      <c r="J67" s="180">
        <f t="shared" si="6"/>
        <v>25199775</v>
      </c>
      <c r="K67" s="180">
        <f t="shared" si="6"/>
        <v>0</v>
      </c>
    </row>
    <row r="68" spans="1:11" x14ac:dyDescent="0.25">
      <c r="A68" s="185" t="s">
        <v>252</v>
      </c>
      <c r="B68" s="185"/>
      <c r="C68" s="185"/>
      <c r="D68" s="185"/>
      <c r="E68" s="185"/>
      <c r="F68" s="185"/>
      <c r="G68" s="179">
        <v>185</v>
      </c>
      <c r="H68" s="180">
        <f>+IF((H62-H65)&lt;0,(H62-H65),0)</f>
        <v>0</v>
      </c>
      <c r="I68" s="180">
        <f t="shared" ref="I68:K68" si="7">+IF((I62-I65)&lt;0,(I62-I65),0)</f>
        <v>0</v>
      </c>
      <c r="J68" s="180">
        <f t="shared" si="7"/>
        <v>0</v>
      </c>
      <c r="K68" s="180">
        <f t="shared" si="7"/>
        <v>-1121053</v>
      </c>
    </row>
    <row r="69" spans="1:11" ht="14.4" x14ac:dyDescent="0.3">
      <c r="A69" s="155" t="s">
        <v>253</v>
      </c>
      <c r="B69" s="155"/>
      <c r="C69" s="155"/>
      <c r="D69" s="155"/>
      <c r="E69" s="155"/>
      <c r="F69" s="155"/>
      <c r="G69" s="186"/>
      <c r="H69" s="186"/>
      <c r="I69" s="186"/>
      <c r="J69" s="187"/>
      <c r="K69" s="187"/>
    </row>
    <row r="70" spans="1:11" ht="22.2" customHeight="1" x14ac:dyDescent="0.25">
      <c r="A70" s="178" t="s">
        <v>254</v>
      </c>
      <c r="B70" s="178"/>
      <c r="C70" s="178"/>
      <c r="D70" s="178"/>
      <c r="E70" s="178"/>
      <c r="F70" s="178"/>
      <c r="G70" s="179">
        <v>186</v>
      </c>
      <c r="H70" s="180">
        <f>H71-H72</f>
        <v>0</v>
      </c>
      <c r="I70" s="180">
        <f>I71-I72</f>
        <v>0</v>
      </c>
      <c r="J70" s="180">
        <f>J71-J72</f>
        <v>0</v>
      </c>
      <c r="K70" s="180">
        <f>K71-K72</f>
        <v>0</v>
      </c>
    </row>
    <row r="71" spans="1:11" x14ac:dyDescent="0.25">
      <c r="A71" s="183" t="s">
        <v>255</v>
      </c>
      <c r="B71" s="183"/>
      <c r="C71" s="183"/>
      <c r="D71" s="183"/>
      <c r="E71" s="183"/>
      <c r="F71" s="183"/>
      <c r="G71" s="148">
        <v>187</v>
      </c>
      <c r="H71" s="149">
        <v>0</v>
      </c>
      <c r="I71" s="149">
        <v>0</v>
      </c>
      <c r="J71" s="149">
        <v>0</v>
      </c>
      <c r="K71" s="149">
        <v>0</v>
      </c>
    </row>
    <row r="72" spans="1:11" x14ac:dyDescent="0.25">
      <c r="A72" s="183" t="s">
        <v>256</v>
      </c>
      <c r="B72" s="183"/>
      <c r="C72" s="183"/>
      <c r="D72" s="183"/>
      <c r="E72" s="183"/>
      <c r="F72" s="183"/>
      <c r="G72" s="148">
        <v>188</v>
      </c>
      <c r="H72" s="149">
        <v>0</v>
      </c>
      <c r="I72" s="149">
        <v>0</v>
      </c>
      <c r="J72" s="149">
        <v>0</v>
      </c>
      <c r="K72" s="149">
        <v>0</v>
      </c>
    </row>
    <row r="73" spans="1:11" x14ac:dyDescent="0.25">
      <c r="A73" s="184" t="s">
        <v>257</v>
      </c>
      <c r="B73" s="184"/>
      <c r="C73" s="184"/>
      <c r="D73" s="184"/>
      <c r="E73" s="184"/>
      <c r="F73" s="184"/>
      <c r="G73" s="148">
        <v>189</v>
      </c>
      <c r="H73" s="149">
        <v>0</v>
      </c>
      <c r="I73" s="149">
        <v>0</v>
      </c>
      <c r="J73" s="149">
        <v>0</v>
      </c>
      <c r="K73" s="149">
        <v>0</v>
      </c>
    </row>
    <row r="74" spans="1:11" x14ac:dyDescent="0.25">
      <c r="A74" s="185" t="s">
        <v>258</v>
      </c>
      <c r="B74" s="185"/>
      <c r="C74" s="185"/>
      <c r="D74" s="185"/>
      <c r="E74" s="185"/>
      <c r="F74" s="185"/>
      <c r="G74" s="179">
        <v>190</v>
      </c>
      <c r="H74" s="188">
        <v>0</v>
      </c>
      <c r="I74" s="188">
        <v>0</v>
      </c>
      <c r="J74" s="188">
        <v>0</v>
      </c>
      <c r="K74" s="188">
        <v>0</v>
      </c>
    </row>
    <row r="75" spans="1:11" x14ac:dyDescent="0.25">
      <c r="A75" s="185" t="s">
        <v>259</v>
      </c>
      <c r="B75" s="185"/>
      <c r="C75" s="185"/>
      <c r="D75" s="185"/>
      <c r="E75" s="185"/>
      <c r="F75" s="185"/>
      <c r="G75" s="179">
        <v>191</v>
      </c>
      <c r="H75" s="188">
        <v>0</v>
      </c>
      <c r="I75" s="188">
        <v>0</v>
      </c>
      <c r="J75" s="188">
        <v>0</v>
      </c>
      <c r="K75" s="188">
        <v>0</v>
      </c>
    </row>
    <row r="76" spans="1:11" ht="14.4" x14ac:dyDescent="0.3">
      <c r="A76" s="155" t="s">
        <v>260</v>
      </c>
      <c r="B76" s="155"/>
      <c r="C76" s="155"/>
      <c r="D76" s="155"/>
      <c r="E76" s="155"/>
      <c r="F76" s="155"/>
      <c r="G76" s="186"/>
      <c r="H76" s="186"/>
      <c r="I76" s="186"/>
      <c r="J76" s="187"/>
      <c r="K76" s="187"/>
    </row>
    <row r="77" spans="1:11" x14ac:dyDescent="0.25">
      <c r="A77" s="178" t="s">
        <v>261</v>
      </c>
      <c r="B77" s="178"/>
      <c r="C77" s="178"/>
      <c r="D77" s="178"/>
      <c r="E77" s="178"/>
      <c r="F77" s="178"/>
      <c r="G77" s="179">
        <v>192</v>
      </c>
      <c r="H77" s="188">
        <v>0</v>
      </c>
      <c r="I77" s="188">
        <v>0</v>
      </c>
      <c r="J77" s="188">
        <v>0</v>
      </c>
      <c r="K77" s="188">
        <v>0</v>
      </c>
    </row>
    <row r="78" spans="1:11" x14ac:dyDescent="0.25">
      <c r="A78" s="183" t="s">
        <v>262</v>
      </c>
      <c r="B78" s="183"/>
      <c r="C78" s="183"/>
      <c r="D78" s="183"/>
      <c r="E78" s="183"/>
      <c r="F78" s="183"/>
      <c r="G78" s="148">
        <v>193</v>
      </c>
      <c r="H78" s="189">
        <v>0</v>
      </c>
      <c r="I78" s="189">
        <v>0</v>
      </c>
      <c r="J78" s="189">
        <v>0</v>
      </c>
      <c r="K78" s="189">
        <v>0</v>
      </c>
    </row>
    <row r="79" spans="1:11" x14ac:dyDescent="0.25">
      <c r="A79" s="183" t="s">
        <v>263</v>
      </c>
      <c r="B79" s="183"/>
      <c r="C79" s="183"/>
      <c r="D79" s="183"/>
      <c r="E79" s="183"/>
      <c r="F79" s="183"/>
      <c r="G79" s="148">
        <v>194</v>
      </c>
      <c r="H79" s="189">
        <v>0</v>
      </c>
      <c r="I79" s="189">
        <v>0</v>
      </c>
      <c r="J79" s="189">
        <v>0</v>
      </c>
      <c r="K79" s="189">
        <v>0</v>
      </c>
    </row>
    <row r="80" spans="1:11" x14ac:dyDescent="0.25">
      <c r="A80" s="178" t="s">
        <v>264</v>
      </c>
      <c r="B80" s="178"/>
      <c r="C80" s="178"/>
      <c r="D80" s="178"/>
      <c r="E80" s="178"/>
      <c r="F80" s="178"/>
      <c r="G80" s="179">
        <v>195</v>
      </c>
      <c r="H80" s="188">
        <v>0</v>
      </c>
      <c r="I80" s="188">
        <v>0</v>
      </c>
      <c r="J80" s="188">
        <v>0</v>
      </c>
      <c r="K80" s="188">
        <v>0</v>
      </c>
    </row>
    <row r="81" spans="1:11" x14ac:dyDescent="0.25">
      <c r="A81" s="178" t="s">
        <v>265</v>
      </c>
      <c r="B81" s="178"/>
      <c r="C81" s="178"/>
      <c r="D81" s="178"/>
      <c r="E81" s="178"/>
      <c r="F81" s="178"/>
      <c r="G81" s="179">
        <v>196</v>
      </c>
      <c r="H81" s="188">
        <v>0</v>
      </c>
      <c r="I81" s="188">
        <v>0</v>
      </c>
      <c r="J81" s="188">
        <v>0</v>
      </c>
      <c r="K81" s="188">
        <v>0</v>
      </c>
    </row>
    <row r="82" spans="1:11" x14ac:dyDescent="0.25">
      <c r="A82" s="185" t="s">
        <v>266</v>
      </c>
      <c r="B82" s="185"/>
      <c r="C82" s="185"/>
      <c r="D82" s="185"/>
      <c r="E82" s="185"/>
      <c r="F82" s="185"/>
      <c r="G82" s="179">
        <v>197</v>
      </c>
      <c r="H82" s="188">
        <v>0</v>
      </c>
      <c r="I82" s="188">
        <v>0</v>
      </c>
      <c r="J82" s="188">
        <v>0</v>
      </c>
      <c r="K82" s="188">
        <v>0</v>
      </c>
    </row>
    <row r="83" spans="1:11" x14ac:dyDescent="0.25">
      <c r="A83" s="185" t="s">
        <v>267</v>
      </c>
      <c r="B83" s="185"/>
      <c r="C83" s="185"/>
      <c r="D83" s="185"/>
      <c r="E83" s="185"/>
      <c r="F83" s="185"/>
      <c r="G83" s="179">
        <v>198</v>
      </c>
      <c r="H83" s="188">
        <v>0</v>
      </c>
      <c r="I83" s="188">
        <v>0</v>
      </c>
      <c r="J83" s="188">
        <v>0</v>
      </c>
      <c r="K83" s="188">
        <v>0</v>
      </c>
    </row>
    <row r="84" spans="1:11" ht="14.4" x14ac:dyDescent="0.3">
      <c r="A84" s="155" t="s">
        <v>268</v>
      </c>
      <c r="B84" s="155"/>
      <c r="C84" s="155"/>
      <c r="D84" s="155"/>
      <c r="E84" s="155"/>
      <c r="F84" s="155"/>
      <c r="G84" s="186"/>
      <c r="H84" s="186"/>
      <c r="I84" s="186"/>
      <c r="J84" s="187"/>
      <c r="K84" s="187"/>
    </row>
    <row r="85" spans="1:11" x14ac:dyDescent="0.25">
      <c r="A85" s="190" t="s">
        <v>269</v>
      </c>
      <c r="B85" s="190"/>
      <c r="C85" s="190"/>
      <c r="D85" s="190"/>
      <c r="E85" s="190"/>
      <c r="F85" s="190"/>
      <c r="G85" s="179">
        <v>199</v>
      </c>
      <c r="H85" s="191">
        <f>H86+H87</f>
        <v>19149364</v>
      </c>
      <c r="I85" s="191">
        <f>I86+I87</f>
        <v>649028</v>
      </c>
      <c r="J85" s="191">
        <f>J86+J87</f>
        <v>25199775</v>
      </c>
      <c r="K85" s="191">
        <f>K86+K87</f>
        <v>-1121053</v>
      </c>
    </row>
    <row r="86" spans="1:11" x14ac:dyDescent="0.25">
      <c r="A86" s="192" t="s">
        <v>270</v>
      </c>
      <c r="B86" s="192"/>
      <c r="C86" s="192"/>
      <c r="D86" s="192"/>
      <c r="E86" s="192"/>
      <c r="F86" s="192"/>
      <c r="G86" s="148">
        <v>200</v>
      </c>
      <c r="H86" s="193">
        <v>17914518</v>
      </c>
      <c r="I86" s="193">
        <v>922126</v>
      </c>
      <c r="J86" s="193">
        <v>25125976</v>
      </c>
      <c r="K86" s="193">
        <v>-966062</v>
      </c>
    </row>
    <row r="87" spans="1:11" x14ac:dyDescent="0.25">
      <c r="A87" s="192" t="s">
        <v>271</v>
      </c>
      <c r="B87" s="192"/>
      <c r="C87" s="192"/>
      <c r="D87" s="192"/>
      <c r="E87" s="192"/>
      <c r="F87" s="192"/>
      <c r="G87" s="148">
        <v>201</v>
      </c>
      <c r="H87" s="193">
        <v>1234846</v>
      </c>
      <c r="I87" s="193">
        <v>-273098</v>
      </c>
      <c r="J87" s="193">
        <v>73799</v>
      </c>
      <c r="K87" s="193">
        <v>-154991</v>
      </c>
    </row>
    <row r="88" spans="1:11" ht="14.4" x14ac:dyDescent="0.3">
      <c r="A88" s="194" t="s">
        <v>272</v>
      </c>
      <c r="B88" s="194"/>
      <c r="C88" s="194"/>
      <c r="D88" s="194"/>
      <c r="E88" s="194"/>
      <c r="F88" s="194"/>
      <c r="G88" s="195"/>
      <c r="H88" s="195"/>
      <c r="I88" s="195"/>
      <c r="J88" s="187"/>
      <c r="K88" s="187"/>
    </row>
    <row r="89" spans="1:11" x14ac:dyDescent="0.25">
      <c r="A89" s="147" t="s">
        <v>273</v>
      </c>
      <c r="B89" s="147"/>
      <c r="C89" s="147"/>
      <c r="D89" s="147"/>
      <c r="E89" s="147"/>
      <c r="F89" s="147"/>
      <c r="G89" s="148">
        <v>202</v>
      </c>
      <c r="H89" s="193">
        <v>19149364</v>
      </c>
      <c r="I89" s="193">
        <v>649028</v>
      </c>
      <c r="J89" s="193">
        <v>25199775</v>
      </c>
      <c r="K89" s="193">
        <v>-1121053</v>
      </c>
    </row>
    <row r="90" spans="1:11" ht="24" customHeight="1" x14ac:dyDescent="0.25">
      <c r="A90" s="196" t="s">
        <v>274</v>
      </c>
      <c r="B90" s="196"/>
      <c r="C90" s="196"/>
      <c r="D90" s="196"/>
      <c r="E90" s="196"/>
      <c r="F90" s="196"/>
      <c r="G90" s="179">
        <v>203</v>
      </c>
      <c r="H90" s="191">
        <f>SUM(H91:H98)</f>
        <v>18470951</v>
      </c>
      <c r="I90" s="191">
        <f>SUM(I91:I98)</f>
        <v>21365500</v>
      </c>
      <c r="J90" s="191">
        <f>SUM(J91:J98)</f>
        <v>4039103</v>
      </c>
      <c r="K90" s="191">
        <f>SUM(K91:K98)</f>
        <v>1188147</v>
      </c>
    </row>
    <row r="91" spans="1:11" x14ac:dyDescent="0.25">
      <c r="A91" s="183" t="s">
        <v>275</v>
      </c>
      <c r="B91" s="183"/>
      <c r="C91" s="183"/>
      <c r="D91" s="183"/>
      <c r="E91" s="183"/>
      <c r="F91" s="183"/>
      <c r="G91" s="148">
        <v>204</v>
      </c>
      <c r="H91" s="193">
        <v>1577675</v>
      </c>
      <c r="I91" s="193">
        <v>4472224</v>
      </c>
      <c r="J91" s="193">
        <v>4504959</v>
      </c>
      <c r="K91" s="193">
        <v>1654003</v>
      </c>
    </row>
    <row r="92" spans="1:11" ht="22.2" customHeight="1" x14ac:dyDescent="0.25">
      <c r="A92" s="183" t="s">
        <v>276</v>
      </c>
      <c r="B92" s="183"/>
      <c r="C92" s="183"/>
      <c r="D92" s="183"/>
      <c r="E92" s="183"/>
      <c r="F92" s="183"/>
      <c r="G92" s="148">
        <v>205</v>
      </c>
      <c r="H92" s="193">
        <v>16833098</v>
      </c>
      <c r="I92" s="193">
        <v>16833098</v>
      </c>
      <c r="J92" s="193">
        <v>0</v>
      </c>
      <c r="K92" s="193">
        <v>0</v>
      </c>
    </row>
    <row r="93" spans="1:11" ht="22.2" customHeight="1" x14ac:dyDescent="0.25">
      <c r="A93" s="183" t="s">
        <v>277</v>
      </c>
      <c r="B93" s="183"/>
      <c r="C93" s="183"/>
      <c r="D93" s="183"/>
      <c r="E93" s="183"/>
      <c r="F93" s="183"/>
      <c r="G93" s="148">
        <v>206</v>
      </c>
      <c r="H93" s="193">
        <v>60178</v>
      </c>
      <c r="I93" s="193">
        <v>60178</v>
      </c>
      <c r="J93" s="193">
        <v>-465856</v>
      </c>
      <c r="K93" s="193">
        <v>-465856</v>
      </c>
    </row>
    <row r="94" spans="1:11" ht="22.2" customHeight="1" x14ac:dyDescent="0.25">
      <c r="A94" s="183" t="s">
        <v>278</v>
      </c>
      <c r="B94" s="183"/>
      <c r="C94" s="183"/>
      <c r="D94" s="183"/>
      <c r="E94" s="183"/>
      <c r="F94" s="183"/>
      <c r="G94" s="148">
        <v>207</v>
      </c>
      <c r="H94" s="193">
        <v>0</v>
      </c>
      <c r="I94" s="193">
        <v>0</v>
      </c>
      <c r="J94" s="193">
        <v>0</v>
      </c>
      <c r="K94" s="193">
        <v>0</v>
      </c>
    </row>
    <row r="95" spans="1:11" ht="22.2" customHeight="1" x14ac:dyDescent="0.25">
      <c r="A95" s="183" t="s">
        <v>279</v>
      </c>
      <c r="B95" s="183"/>
      <c r="C95" s="183"/>
      <c r="D95" s="183"/>
      <c r="E95" s="183"/>
      <c r="F95" s="183"/>
      <c r="G95" s="148">
        <v>208</v>
      </c>
      <c r="H95" s="193">
        <v>0</v>
      </c>
      <c r="I95" s="193">
        <v>0</v>
      </c>
      <c r="J95" s="193">
        <v>0</v>
      </c>
      <c r="K95" s="193">
        <v>0</v>
      </c>
    </row>
    <row r="96" spans="1:11" ht="22.2" customHeight="1" x14ac:dyDescent="0.25">
      <c r="A96" s="183" t="s">
        <v>280</v>
      </c>
      <c r="B96" s="183"/>
      <c r="C96" s="183"/>
      <c r="D96" s="183"/>
      <c r="E96" s="183"/>
      <c r="F96" s="183"/>
      <c r="G96" s="148">
        <v>209</v>
      </c>
      <c r="H96" s="193">
        <v>0</v>
      </c>
      <c r="I96" s="193">
        <v>0</v>
      </c>
      <c r="J96" s="193">
        <v>0</v>
      </c>
      <c r="K96" s="193">
        <v>0</v>
      </c>
    </row>
    <row r="97" spans="1:11" x14ac:dyDescent="0.25">
      <c r="A97" s="183" t="s">
        <v>281</v>
      </c>
      <c r="B97" s="183"/>
      <c r="C97" s="183"/>
      <c r="D97" s="183"/>
      <c r="E97" s="183"/>
      <c r="F97" s="183"/>
      <c r="G97" s="148">
        <v>210</v>
      </c>
      <c r="H97" s="193">
        <v>0</v>
      </c>
      <c r="I97" s="193">
        <v>0</v>
      </c>
      <c r="J97" s="193">
        <v>0</v>
      </c>
      <c r="K97" s="193">
        <v>0</v>
      </c>
    </row>
    <row r="98" spans="1:11" x14ac:dyDescent="0.25">
      <c r="A98" s="183" t="s">
        <v>282</v>
      </c>
      <c r="B98" s="183"/>
      <c r="C98" s="183"/>
      <c r="D98" s="183"/>
      <c r="E98" s="183"/>
      <c r="F98" s="183"/>
      <c r="G98" s="148">
        <v>211</v>
      </c>
      <c r="H98" s="193">
        <v>0</v>
      </c>
      <c r="I98" s="193">
        <v>0</v>
      </c>
      <c r="J98" s="193">
        <v>0</v>
      </c>
      <c r="K98" s="193">
        <v>0</v>
      </c>
    </row>
    <row r="99" spans="1:11" x14ac:dyDescent="0.25">
      <c r="A99" s="147" t="s">
        <v>283</v>
      </c>
      <c r="B99" s="147"/>
      <c r="C99" s="147"/>
      <c r="D99" s="147"/>
      <c r="E99" s="147"/>
      <c r="F99" s="147"/>
      <c r="G99" s="148">
        <v>212</v>
      </c>
      <c r="H99" s="193">
        <v>3031120</v>
      </c>
      <c r="I99" s="193">
        <v>3031120</v>
      </c>
      <c r="J99" s="193">
        <v>0</v>
      </c>
      <c r="K99" s="193">
        <v>0</v>
      </c>
    </row>
    <row r="100" spans="1:11" ht="22.95" customHeight="1" x14ac:dyDescent="0.25">
      <c r="A100" s="196" t="s">
        <v>284</v>
      </c>
      <c r="B100" s="196"/>
      <c r="C100" s="196"/>
      <c r="D100" s="196"/>
      <c r="E100" s="196"/>
      <c r="F100" s="196"/>
      <c r="G100" s="179">
        <v>213</v>
      </c>
      <c r="H100" s="191">
        <f>H90-H99</f>
        <v>15439831</v>
      </c>
      <c r="I100" s="191">
        <f>I90-I99</f>
        <v>18334380</v>
      </c>
      <c r="J100" s="191">
        <f>J90-J99</f>
        <v>4039103</v>
      </c>
      <c r="K100" s="191">
        <f>K90-K99</f>
        <v>1188147</v>
      </c>
    </row>
    <row r="101" spans="1:11" x14ac:dyDescent="0.25">
      <c r="A101" s="196" t="s">
        <v>285</v>
      </c>
      <c r="B101" s="196"/>
      <c r="C101" s="196"/>
      <c r="D101" s="196"/>
      <c r="E101" s="196"/>
      <c r="F101" s="196"/>
      <c r="G101" s="179">
        <v>214</v>
      </c>
      <c r="H101" s="191">
        <f>H89+H100</f>
        <v>34589195</v>
      </c>
      <c r="I101" s="191">
        <f>I89+I100</f>
        <v>18983408</v>
      </c>
      <c r="J101" s="191">
        <f>J89+J100</f>
        <v>29238878</v>
      </c>
      <c r="K101" s="191">
        <f>K89+K100</f>
        <v>67094</v>
      </c>
    </row>
    <row r="102" spans="1:11" ht="14.4" x14ac:dyDescent="0.3">
      <c r="A102" s="155" t="s">
        <v>286</v>
      </c>
      <c r="B102" s="155"/>
      <c r="C102" s="155"/>
      <c r="D102" s="155"/>
      <c r="E102" s="155"/>
      <c r="F102" s="155"/>
      <c r="G102" s="186"/>
      <c r="H102" s="186"/>
      <c r="I102" s="186"/>
      <c r="J102" s="187"/>
      <c r="K102" s="187"/>
    </row>
    <row r="103" spans="1:11" x14ac:dyDescent="0.25">
      <c r="A103" s="190" t="s">
        <v>287</v>
      </c>
      <c r="B103" s="190"/>
      <c r="C103" s="190"/>
      <c r="D103" s="190"/>
      <c r="E103" s="190"/>
      <c r="F103" s="190"/>
      <c r="G103" s="179">
        <v>215</v>
      </c>
      <c r="H103" s="191">
        <f>H104+H105</f>
        <v>33312637</v>
      </c>
      <c r="I103" s="191">
        <f>I104+I105</f>
        <v>18983408</v>
      </c>
      <c r="J103" s="191">
        <f>J104+J105</f>
        <v>29238878</v>
      </c>
      <c r="K103" s="191">
        <f>K104+K105</f>
        <v>67094</v>
      </c>
    </row>
    <row r="104" spans="1:11" x14ac:dyDescent="0.25">
      <c r="A104" s="192" t="s">
        <v>288</v>
      </c>
      <c r="B104" s="192"/>
      <c r="C104" s="192"/>
      <c r="D104" s="192"/>
      <c r="E104" s="192"/>
      <c r="F104" s="192"/>
      <c r="G104" s="148">
        <v>216</v>
      </c>
      <c r="H104" s="193">
        <v>32077791</v>
      </c>
      <c r="I104" s="193">
        <v>19256506</v>
      </c>
      <c r="J104" s="193">
        <v>29165079</v>
      </c>
      <c r="K104" s="193">
        <v>222085</v>
      </c>
    </row>
    <row r="105" spans="1:11" x14ac:dyDescent="0.25">
      <c r="A105" s="192" t="s">
        <v>289</v>
      </c>
      <c r="B105" s="192"/>
      <c r="C105" s="192"/>
      <c r="D105" s="192"/>
      <c r="E105" s="192"/>
      <c r="F105" s="192"/>
      <c r="G105" s="148">
        <v>217</v>
      </c>
      <c r="H105" s="193">
        <v>1234846</v>
      </c>
      <c r="I105" s="193">
        <v>-273098</v>
      </c>
      <c r="J105" s="193">
        <v>73799</v>
      </c>
      <c r="K105" s="193">
        <v>-154991</v>
      </c>
    </row>
  </sheetData>
  <mergeCells count="107">
    <mergeCell ref="A103:F103"/>
    <mergeCell ref="A104:F104"/>
    <mergeCell ref="A105:F105"/>
    <mergeCell ref="A97:F97"/>
    <mergeCell ref="A98:F98"/>
    <mergeCell ref="A99:F99"/>
    <mergeCell ref="A100:F100"/>
    <mergeCell ref="A101:F101"/>
    <mergeCell ref="A102:K102"/>
    <mergeCell ref="A91:F91"/>
    <mergeCell ref="A92:F92"/>
    <mergeCell ref="A93:F93"/>
    <mergeCell ref="A94:F94"/>
    <mergeCell ref="A95:F95"/>
    <mergeCell ref="A96:F96"/>
    <mergeCell ref="A85:F85"/>
    <mergeCell ref="A86:F86"/>
    <mergeCell ref="A87:F87"/>
    <mergeCell ref="A88:K88"/>
    <mergeCell ref="A89:F89"/>
    <mergeCell ref="A90:F90"/>
    <mergeCell ref="A79:F79"/>
    <mergeCell ref="A80:F80"/>
    <mergeCell ref="A81:F81"/>
    <mergeCell ref="A82:F82"/>
    <mergeCell ref="A83:F83"/>
    <mergeCell ref="A84:K84"/>
    <mergeCell ref="A73:F73"/>
    <mergeCell ref="A74:F74"/>
    <mergeCell ref="A75:F75"/>
    <mergeCell ref="A76:K76"/>
    <mergeCell ref="A77:F77"/>
    <mergeCell ref="A78:F78"/>
    <mergeCell ref="A67:F67"/>
    <mergeCell ref="A68:F68"/>
    <mergeCell ref="A69:K69"/>
    <mergeCell ref="A70:F70"/>
    <mergeCell ref="A71:F71"/>
    <mergeCell ref="A72:F72"/>
    <mergeCell ref="A61:F61"/>
    <mergeCell ref="A62:F62"/>
    <mergeCell ref="A63:F63"/>
    <mergeCell ref="A64:F64"/>
    <mergeCell ref="A65:F65"/>
    <mergeCell ref="A66:F66"/>
    <mergeCell ref="A55:F55"/>
    <mergeCell ref="A56:F56"/>
    <mergeCell ref="A57:F57"/>
    <mergeCell ref="A58:F58"/>
    <mergeCell ref="A59:F59"/>
    <mergeCell ref="A60:F60"/>
    <mergeCell ref="A49:F49"/>
    <mergeCell ref="A50:F50"/>
    <mergeCell ref="A51:F51"/>
    <mergeCell ref="A52:F52"/>
    <mergeCell ref="A53:F53"/>
    <mergeCell ref="A54:F54"/>
    <mergeCell ref="A43:F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F28"/>
    <mergeCell ref="A29:F29"/>
    <mergeCell ref="A30:F30"/>
    <mergeCell ref="A19:F19"/>
    <mergeCell ref="A20:F20"/>
    <mergeCell ref="A21:F21"/>
    <mergeCell ref="A22:F22"/>
    <mergeCell ref="A23:F23"/>
    <mergeCell ref="A24:F24"/>
    <mergeCell ref="A13:F13"/>
    <mergeCell ref="A14:F14"/>
    <mergeCell ref="A15:F15"/>
    <mergeCell ref="A16:F16"/>
    <mergeCell ref="A17:F17"/>
    <mergeCell ref="A18:F18"/>
    <mergeCell ref="A7:F7"/>
    <mergeCell ref="A8:F8"/>
    <mergeCell ref="A9:F9"/>
    <mergeCell ref="A10:F10"/>
    <mergeCell ref="A11:F11"/>
    <mergeCell ref="A12:F12"/>
    <mergeCell ref="A1:I1"/>
    <mergeCell ref="A2:I2"/>
    <mergeCell ref="A3:K3"/>
    <mergeCell ref="A4:K4"/>
    <mergeCell ref="A5:F6"/>
    <mergeCell ref="G5:G6"/>
    <mergeCell ref="H5:I5"/>
    <mergeCell ref="J5:K5"/>
  </mergeCells>
  <dataValidations count="6">
    <dataValidation operator="greaterThanOrEqual" allowBlank="1" showInputMessage="1" showErrorMessage="1" errorTitle="Pogrešan upis" error="Dopušten je upis samo pozitivnih cjelobrojnih vrijednosti" sqref="H45:K45 H52:K52"/>
    <dataValidation type="whole" operator="greaterThanOrEqual" allowBlank="1" showInputMessage="1" showErrorMessage="1" errorTitle="Pogrešan upis" error="Dopušten je upis samo pozitivnih cjelobrojnih vrijednosti" sqref="H71:K72 H78:K79 H16:K25 H82:K83 H74:K75 H55:K61 H8:K14 H67:K68 H63:K64 H36:K44 H46:K51 H53:K53">
      <formula1>0</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formula1>999999999999</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formula1>999999999999</formula1>
    </dataValidation>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formula1>0</formula1>
    </dataValidation>
  </dataValidations>
  <pageMargins left="0.7" right="0.7" top="0.75" bottom="0.75" header="0.3" footer="0.3"/>
  <pageSetup paperSize="9" scale="69" orientation="portrait" r:id="rId1"/>
  <rowBreaks count="1" manualBreakCount="1">
    <brk id="68"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view="pageBreakPreview" topLeftCell="A19" zoomScale="60" zoomScaleNormal="100" workbookViewId="0">
      <selection sqref="A1:XFD1048576"/>
    </sheetView>
  </sheetViews>
  <sheetFormatPr defaultColWidth="9.109375" defaultRowHeight="13.2" x14ac:dyDescent="0.25"/>
  <cols>
    <col min="1" max="7" width="9.109375" style="200"/>
    <col min="8" max="9" width="30.33203125" style="253" customWidth="1"/>
    <col min="10" max="16384" width="9.109375" style="200"/>
  </cols>
  <sheetData>
    <row r="1" spans="1:9" ht="14.4" x14ac:dyDescent="0.3">
      <c r="A1" s="198" t="s">
        <v>290</v>
      </c>
      <c r="B1" s="199"/>
      <c r="C1" s="199"/>
      <c r="D1" s="199"/>
      <c r="E1" s="199"/>
      <c r="F1" s="199"/>
      <c r="G1" s="199"/>
      <c r="H1" s="199"/>
      <c r="I1" s="199"/>
    </row>
    <row r="2" spans="1:9" ht="14.4" x14ac:dyDescent="0.3">
      <c r="A2" s="165" t="s">
        <v>291</v>
      </c>
      <c r="B2" s="133"/>
      <c r="C2" s="133"/>
      <c r="D2" s="133"/>
      <c r="E2" s="133"/>
      <c r="F2" s="133"/>
      <c r="G2" s="133"/>
      <c r="H2" s="133"/>
      <c r="I2" s="133"/>
    </row>
    <row r="3" spans="1:9" ht="14.4" x14ac:dyDescent="0.3">
      <c r="A3" s="201" t="s">
        <v>75</v>
      </c>
      <c r="B3" s="202"/>
      <c r="C3" s="202"/>
      <c r="D3" s="202"/>
      <c r="E3" s="202"/>
      <c r="F3" s="202"/>
      <c r="G3" s="202"/>
      <c r="H3" s="202"/>
      <c r="I3" s="202"/>
    </row>
    <row r="4" spans="1:9" ht="14.4" x14ac:dyDescent="0.25">
      <c r="A4" s="203" t="s">
        <v>292</v>
      </c>
      <c r="B4" s="137"/>
      <c r="C4" s="137"/>
      <c r="D4" s="137"/>
      <c r="E4" s="137"/>
      <c r="F4" s="137"/>
      <c r="G4" s="137"/>
      <c r="H4" s="137"/>
      <c r="I4" s="138"/>
    </row>
    <row r="5" spans="1:9" ht="22.8" thickBot="1" x14ac:dyDescent="0.3">
      <c r="A5" s="204" t="s">
        <v>77</v>
      </c>
      <c r="B5" s="205"/>
      <c r="C5" s="205"/>
      <c r="D5" s="205"/>
      <c r="E5" s="205"/>
      <c r="F5" s="206"/>
      <c r="G5" s="207" t="s">
        <v>187</v>
      </c>
      <c r="H5" s="208" t="s">
        <v>188</v>
      </c>
      <c r="I5" s="208" t="s">
        <v>189</v>
      </c>
    </row>
    <row r="6" spans="1:9" ht="14.4" x14ac:dyDescent="0.25">
      <c r="A6" s="209">
        <v>1</v>
      </c>
      <c r="B6" s="210"/>
      <c r="C6" s="210"/>
      <c r="D6" s="210"/>
      <c r="E6" s="210"/>
      <c r="F6" s="211"/>
      <c r="G6" s="212">
        <v>2</v>
      </c>
      <c r="H6" s="213" t="s">
        <v>293</v>
      </c>
      <c r="I6" s="213" t="s">
        <v>294</v>
      </c>
    </row>
    <row r="7" spans="1:9" x14ac:dyDescent="0.25">
      <c r="A7" s="214" t="s">
        <v>295</v>
      </c>
      <c r="B7" s="215"/>
      <c r="C7" s="215"/>
      <c r="D7" s="215"/>
      <c r="E7" s="215"/>
      <c r="F7" s="215"/>
      <c r="G7" s="215"/>
      <c r="H7" s="215"/>
      <c r="I7" s="216"/>
    </row>
    <row r="8" spans="1:9" ht="12.75" customHeight="1" x14ac:dyDescent="0.25">
      <c r="A8" s="217" t="s">
        <v>296</v>
      </c>
      <c r="B8" s="218"/>
      <c r="C8" s="218"/>
      <c r="D8" s="218"/>
      <c r="E8" s="218"/>
      <c r="F8" s="219"/>
      <c r="G8" s="220">
        <v>1</v>
      </c>
      <c r="H8" s="221">
        <v>23490606</v>
      </c>
      <c r="I8" s="221">
        <v>25899416</v>
      </c>
    </row>
    <row r="9" spans="1:9" ht="12.75" customHeight="1" x14ac:dyDescent="0.25">
      <c r="A9" s="222" t="s">
        <v>297</v>
      </c>
      <c r="B9" s="223"/>
      <c r="C9" s="223"/>
      <c r="D9" s="223"/>
      <c r="E9" s="223"/>
      <c r="F9" s="224"/>
      <c r="G9" s="225">
        <v>2</v>
      </c>
      <c r="H9" s="226">
        <f>H10+H11+H12+H13+H14+H15+H16+H17</f>
        <v>49487105</v>
      </c>
      <c r="I9" s="226">
        <f>I10+I11+I12+I13+I14+I15+I16+I17</f>
        <v>55230256</v>
      </c>
    </row>
    <row r="10" spans="1:9" ht="12.75" customHeight="1" x14ac:dyDescent="0.25">
      <c r="A10" s="227" t="s">
        <v>298</v>
      </c>
      <c r="B10" s="228"/>
      <c r="C10" s="228"/>
      <c r="D10" s="228"/>
      <c r="E10" s="228"/>
      <c r="F10" s="229"/>
      <c r="G10" s="230">
        <v>3</v>
      </c>
      <c r="H10" s="231">
        <v>47501464</v>
      </c>
      <c r="I10" s="231">
        <v>53285577</v>
      </c>
    </row>
    <row r="11" spans="1:9" ht="22.2" customHeight="1" x14ac:dyDescent="0.25">
      <c r="A11" s="227" t="s">
        <v>299</v>
      </c>
      <c r="B11" s="228"/>
      <c r="C11" s="228"/>
      <c r="D11" s="228"/>
      <c r="E11" s="228"/>
      <c r="F11" s="229"/>
      <c r="G11" s="230">
        <v>4</v>
      </c>
      <c r="H11" s="231">
        <v>0</v>
      </c>
      <c r="I11" s="231">
        <v>0</v>
      </c>
    </row>
    <row r="12" spans="1:9" ht="23.4" customHeight="1" x14ac:dyDescent="0.25">
      <c r="A12" s="227" t="s">
        <v>300</v>
      </c>
      <c r="B12" s="228"/>
      <c r="C12" s="228"/>
      <c r="D12" s="228"/>
      <c r="E12" s="228"/>
      <c r="F12" s="229"/>
      <c r="G12" s="230">
        <v>5</v>
      </c>
      <c r="H12" s="231">
        <v>-642915</v>
      </c>
      <c r="I12" s="231">
        <v>-465857</v>
      </c>
    </row>
    <row r="13" spans="1:9" ht="12.75" customHeight="1" x14ac:dyDescent="0.25">
      <c r="A13" s="227" t="s">
        <v>301</v>
      </c>
      <c r="B13" s="228"/>
      <c r="C13" s="228"/>
      <c r="D13" s="228"/>
      <c r="E13" s="228"/>
      <c r="F13" s="229"/>
      <c r="G13" s="230">
        <v>6</v>
      </c>
      <c r="H13" s="231">
        <v>-1980408</v>
      </c>
      <c r="I13" s="231">
        <v>-86689</v>
      </c>
    </row>
    <row r="14" spans="1:9" ht="12.75" customHeight="1" x14ac:dyDescent="0.25">
      <c r="A14" s="227" t="s">
        <v>302</v>
      </c>
      <c r="B14" s="228"/>
      <c r="C14" s="228"/>
      <c r="D14" s="228"/>
      <c r="E14" s="228"/>
      <c r="F14" s="229"/>
      <c r="G14" s="230">
        <v>7</v>
      </c>
      <c r="H14" s="231">
        <v>4528212</v>
      </c>
      <c r="I14" s="231">
        <v>1698085</v>
      </c>
    </row>
    <row r="15" spans="1:9" ht="12.75" customHeight="1" x14ac:dyDescent="0.25">
      <c r="A15" s="227" t="s">
        <v>303</v>
      </c>
      <c r="B15" s="228"/>
      <c r="C15" s="228"/>
      <c r="D15" s="228"/>
      <c r="E15" s="228"/>
      <c r="F15" s="229"/>
      <c r="G15" s="230">
        <v>8</v>
      </c>
      <c r="H15" s="231">
        <v>421733</v>
      </c>
      <c r="I15" s="231">
        <v>2110906</v>
      </c>
    </row>
    <row r="16" spans="1:9" ht="12.75" customHeight="1" x14ac:dyDescent="0.25">
      <c r="A16" s="227" t="s">
        <v>304</v>
      </c>
      <c r="B16" s="228"/>
      <c r="C16" s="228"/>
      <c r="D16" s="228"/>
      <c r="E16" s="228"/>
      <c r="F16" s="229"/>
      <c r="G16" s="230">
        <v>9</v>
      </c>
      <c r="H16" s="231">
        <v>652394</v>
      </c>
      <c r="I16" s="231">
        <v>3267558</v>
      </c>
    </row>
    <row r="17" spans="1:9" ht="25.2" customHeight="1" x14ac:dyDescent="0.25">
      <c r="A17" s="227" t="s">
        <v>305</v>
      </c>
      <c r="B17" s="228"/>
      <c r="C17" s="228"/>
      <c r="D17" s="228"/>
      <c r="E17" s="228"/>
      <c r="F17" s="229"/>
      <c r="G17" s="230">
        <v>10</v>
      </c>
      <c r="H17" s="231">
        <v>-993375</v>
      </c>
      <c r="I17" s="231">
        <v>-4579324</v>
      </c>
    </row>
    <row r="18" spans="1:9" ht="28.2" customHeight="1" x14ac:dyDescent="0.25">
      <c r="A18" s="232" t="s">
        <v>306</v>
      </c>
      <c r="B18" s="233"/>
      <c r="C18" s="233"/>
      <c r="D18" s="233"/>
      <c r="E18" s="233"/>
      <c r="F18" s="234"/>
      <c r="G18" s="225">
        <v>11</v>
      </c>
      <c r="H18" s="226">
        <f>H8+H9</f>
        <v>72977711</v>
      </c>
      <c r="I18" s="226">
        <f>I8+I9</f>
        <v>81129672</v>
      </c>
    </row>
    <row r="19" spans="1:9" ht="12.75" customHeight="1" x14ac:dyDescent="0.25">
      <c r="A19" s="222" t="s">
        <v>307</v>
      </c>
      <c r="B19" s="223"/>
      <c r="C19" s="223"/>
      <c r="D19" s="223"/>
      <c r="E19" s="223"/>
      <c r="F19" s="224"/>
      <c r="G19" s="225">
        <v>12</v>
      </c>
      <c r="H19" s="226">
        <f>H20+H21+H22+H23</f>
        <v>-38812810</v>
      </c>
      <c r="I19" s="226">
        <f>I20+I21+I22+I23</f>
        <v>66222037</v>
      </c>
    </row>
    <row r="20" spans="1:9" ht="12.75" customHeight="1" x14ac:dyDescent="0.25">
      <c r="A20" s="227" t="s">
        <v>308</v>
      </c>
      <c r="B20" s="228"/>
      <c r="C20" s="228"/>
      <c r="D20" s="228"/>
      <c r="E20" s="228"/>
      <c r="F20" s="229"/>
      <c r="G20" s="230">
        <v>13</v>
      </c>
      <c r="H20" s="231">
        <v>-12937285</v>
      </c>
      <c r="I20" s="231">
        <v>17382865</v>
      </c>
    </row>
    <row r="21" spans="1:9" ht="12.75" customHeight="1" x14ac:dyDescent="0.25">
      <c r="A21" s="227" t="s">
        <v>309</v>
      </c>
      <c r="B21" s="228"/>
      <c r="C21" s="228"/>
      <c r="D21" s="228"/>
      <c r="E21" s="228"/>
      <c r="F21" s="229"/>
      <c r="G21" s="230">
        <v>14</v>
      </c>
      <c r="H21" s="231">
        <v>7657678</v>
      </c>
      <c r="I21" s="231">
        <v>27825626</v>
      </c>
    </row>
    <row r="22" spans="1:9" ht="12.75" customHeight="1" x14ac:dyDescent="0.25">
      <c r="A22" s="227" t="s">
        <v>310</v>
      </c>
      <c r="B22" s="228"/>
      <c r="C22" s="228"/>
      <c r="D22" s="228"/>
      <c r="E22" s="228"/>
      <c r="F22" s="229"/>
      <c r="G22" s="230">
        <v>15</v>
      </c>
      <c r="H22" s="231">
        <v>-31843232</v>
      </c>
      <c r="I22" s="231">
        <v>37651476</v>
      </c>
    </row>
    <row r="23" spans="1:9" ht="12.75" customHeight="1" x14ac:dyDescent="0.25">
      <c r="A23" s="227" t="s">
        <v>311</v>
      </c>
      <c r="B23" s="228"/>
      <c r="C23" s="228"/>
      <c r="D23" s="228"/>
      <c r="E23" s="228"/>
      <c r="F23" s="229"/>
      <c r="G23" s="230">
        <v>16</v>
      </c>
      <c r="H23" s="231">
        <v>-1689971</v>
      </c>
      <c r="I23" s="231">
        <v>-16637930</v>
      </c>
    </row>
    <row r="24" spans="1:9" ht="12.75" customHeight="1" x14ac:dyDescent="0.25">
      <c r="A24" s="232" t="s">
        <v>312</v>
      </c>
      <c r="B24" s="233"/>
      <c r="C24" s="233"/>
      <c r="D24" s="233"/>
      <c r="E24" s="233"/>
      <c r="F24" s="234"/>
      <c r="G24" s="225">
        <v>17</v>
      </c>
      <c r="H24" s="226">
        <f>H18+H19</f>
        <v>34164901</v>
      </c>
      <c r="I24" s="226">
        <f>I18+I19</f>
        <v>147351709</v>
      </c>
    </row>
    <row r="25" spans="1:9" ht="12.75" customHeight="1" x14ac:dyDescent="0.25">
      <c r="A25" s="235" t="s">
        <v>313</v>
      </c>
      <c r="B25" s="236"/>
      <c r="C25" s="236"/>
      <c r="D25" s="236"/>
      <c r="E25" s="236"/>
      <c r="F25" s="237"/>
      <c r="G25" s="230">
        <v>18</v>
      </c>
      <c r="H25" s="231">
        <v>-4528212</v>
      </c>
      <c r="I25" s="231">
        <v>-1698085</v>
      </c>
    </row>
    <row r="26" spans="1:9" ht="12.75" customHeight="1" x14ac:dyDescent="0.25">
      <c r="A26" s="235" t="s">
        <v>314</v>
      </c>
      <c r="B26" s="236"/>
      <c r="C26" s="236"/>
      <c r="D26" s="236"/>
      <c r="E26" s="236"/>
      <c r="F26" s="237"/>
      <c r="G26" s="230">
        <v>19</v>
      </c>
      <c r="H26" s="231">
        <v>-9371673</v>
      </c>
      <c r="I26" s="231">
        <v>-6110940</v>
      </c>
    </row>
    <row r="27" spans="1:9" ht="25.95" customHeight="1" x14ac:dyDescent="0.25">
      <c r="A27" s="238" t="s">
        <v>315</v>
      </c>
      <c r="B27" s="239"/>
      <c r="C27" s="239"/>
      <c r="D27" s="239"/>
      <c r="E27" s="239"/>
      <c r="F27" s="240"/>
      <c r="G27" s="241">
        <v>20</v>
      </c>
      <c r="H27" s="242">
        <f>H24+H25+H26</f>
        <v>20265016</v>
      </c>
      <c r="I27" s="242">
        <f>I24+I25+I26</f>
        <v>139542684</v>
      </c>
    </row>
    <row r="28" spans="1:9" x14ac:dyDescent="0.25">
      <c r="A28" s="214" t="s">
        <v>316</v>
      </c>
      <c r="B28" s="215"/>
      <c r="C28" s="215"/>
      <c r="D28" s="215"/>
      <c r="E28" s="215"/>
      <c r="F28" s="215"/>
      <c r="G28" s="215"/>
      <c r="H28" s="215"/>
      <c r="I28" s="216"/>
    </row>
    <row r="29" spans="1:9" ht="30.6" customHeight="1" x14ac:dyDescent="0.25">
      <c r="A29" s="217" t="s">
        <v>317</v>
      </c>
      <c r="B29" s="218"/>
      <c r="C29" s="218"/>
      <c r="D29" s="218"/>
      <c r="E29" s="218"/>
      <c r="F29" s="219"/>
      <c r="G29" s="220">
        <v>21</v>
      </c>
      <c r="H29" s="243">
        <v>3434976</v>
      </c>
      <c r="I29" s="243">
        <v>18046294</v>
      </c>
    </row>
    <row r="30" spans="1:9" ht="12.75" customHeight="1" x14ac:dyDescent="0.25">
      <c r="A30" s="235" t="s">
        <v>318</v>
      </c>
      <c r="B30" s="236"/>
      <c r="C30" s="236"/>
      <c r="D30" s="236"/>
      <c r="E30" s="236"/>
      <c r="F30" s="237"/>
      <c r="G30" s="230">
        <v>22</v>
      </c>
      <c r="H30" s="244">
        <v>0</v>
      </c>
      <c r="I30" s="244">
        <v>0</v>
      </c>
    </row>
    <row r="31" spans="1:9" ht="12.75" customHeight="1" x14ac:dyDescent="0.25">
      <c r="A31" s="235" t="s">
        <v>319</v>
      </c>
      <c r="B31" s="236"/>
      <c r="C31" s="236"/>
      <c r="D31" s="236"/>
      <c r="E31" s="236"/>
      <c r="F31" s="237"/>
      <c r="G31" s="230">
        <v>23</v>
      </c>
      <c r="H31" s="244">
        <v>1975056</v>
      </c>
      <c r="I31" s="244">
        <v>86689</v>
      </c>
    </row>
    <row r="32" spans="1:9" ht="12.75" customHeight="1" x14ac:dyDescent="0.25">
      <c r="A32" s="235" t="s">
        <v>320</v>
      </c>
      <c r="B32" s="236"/>
      <c r="C32" s="236"/>
      <c r="D32" s="236"/>
      <c r="E32" s="236"/>
      <c r="F32" s="237"/>
      <c r="G32" s="230">
        <v>24</v>
      </c>
      <c r="H32" s="244">
        <v>5352</v>
      </c>
      <c r="I32" s="244">
        <v>0</v>
      </c>
    </row>
    <row r="33" spans="1:9" ht="12.75" customHeight="1" x14ac:dyDescent="0.25">
      <c r="A33" s="235" t="s">
        <v>321</v>
      </c>
      <c r="B33" s="236"/>
      <c r="C33" s="236"/>
      <c r="D33" s="236"/>
      <c r="E33" s="236"/>
      <c r="F33" s="237"/>
      <c r="G33" s="230">
        <v>25</v>
      </c>
      <c r="H33" s="244">
        <v>0</v>
      </c>
      <c r="I33" s="244">
        <v>0</v>
      </c>
    </row>
    <row r="34" spans="1:9" ht="12.75" customHeight="1" x14ac:dyDescent="0.25">
      <c r="A34" s="235" t="s">
        <v>322</v>
      </c>
      <c r="B34" s="236"/>
      <c r="C34" s="236"/>
      <c r="D34" s="236"/>
      <c r="E34" s="236"/>
      <c r="F34" s="237"/>
      <c r="G34" s="230">
        <v>26</v>
      </c>
      <c r="H34" s="244">
        <v>116726275</v>
      </c>
      <c r="I34" s="244">
        <v>19214999</v>
      </c>
    </row>
    <row r="35" spans="1:9" ht="26.4" customHeight="1" x14ac:dyDescent="0.25">
      <c r="A35" s="232" t="s">
        <v>323</v>
      </c>
      <c r="B35" s="233"/>
      <c r="C35" s="233"/>
      <c r="D35" s="233"/>
      <c r="E35" s="233"/>
      <c r="F35" s="234"/>
      <c r="G35" s="225">
        <v>27</v>
      </c>
      <c r="H35" s="245">
        <f>H29+H30+H31+H32+H33+H34</f>
        <v>122141659</v>
      </c>
      <c r="I35" s="245">
        <f>I29+I30+I31+I32+I33+I34</f>
        <v>37347982</v>
      </c>
    </row>
    <row r="36" spans="1:9" ht="22.95" customHeight="1" x14ac:dyDescent="0.25">
      <c r="A36" s="235" t="s">
        <v>324</v>
      </c>
      <c r="B36" s="236"/>
      <c r="C36" s="236"/>
      <c r="D36" s="236"/>
      <c r="E36" s="236"/>
      <c r="F36" s="237"/>
      <c r="G36" s="230">
        <v>28</v>
      </c>
      <c r="H36" s="244">
        <v>-107514236</v>
      </c>
      <c r="I36" s="244">
        <v>-118172422</v>
      </c>
    </row>
    <row r="37" spans="1:9" ht="12.75" customHeight="1" x14ac:dyDescent="0.25">
      <c r="A37" s="235" t="s">
        <v>325</v>
      </c>
      <c r="B37" s="236"/>
      <c r="C37" s="236"/>
      <c r="D37" s="236"/>
      <c r="E37" s="236"/>
      <c r="F37" s="237"/>
      <c r="G37" s="230">
        <v>29</v>
      </c>
      <c r="H37" s="244">
        <v>0</v>
      </c>
      <c r="I37" s="244">
        <v>0</v>
      </c>
    </row>
    <row r="38" spans="1:9" ht="12.75" customHeight="1" x14ac:dyDescent="0.25">
      <c r="A38" s="235" t="s">
        <v>326</v>
      </c>
      <c r="B38" s="236"/>
      <c r="C38" s="236"/>
      <c r="D38" s="236"/>
      <c r="E38" s="236"/>
      <c r="F38" s="237"/>
      <c r="G38" s="230">
        <v>30</v>
      </c>
      <c r="H38" s="244">
        <v>-2871200</v>
      </c>
      <c r="I38" s="244">
        <v>0</v>
      </c>
    </row>
    <row r="39" spans="1:9" ht="12.75" customHeight="1" x14ac:dyDescent="0.25">
      <c r="A39" s="235" t="s">
        <v>327</v>
      </c>
      <c r="B39" s="236"/>
      <c r="C39" s="236"/>
      <c r="D39" s="236"/>
      <c r="E39" s="236"/>
      <c r="F39" s="237"/>
      <c r="G39" s="230">
        <v>31</v>
      </c>
      <c r="H39" s="244">
        <v>0</v>
      </c>
      <c r="I39" s="244">
        <v>0</v>
      </c>
    </row>
    <row r="40" spans="1:9" ht="12.75" customHeight="1" x14ac:dyDescent="0.25">
      <c r="A40" s="235" t="s">
        <v>328</v>
      </c>
      <c r="B40" s="236"/>
      <c r="C40" s="236"/>
      <c r="D40" s="236"/>
      <c r="E40" s="236"/>
      <c r="F40" s="237"/>
      <c r="G40" s="230">
        <v>32</v>
      </c>
      <c r="H40" s="244">
        <v>0</v>
      </c>
      <c r="I40" s="244">
        <v>0</v>
      </c>
    </row>
    <row r="41" spans="1:9" ht="24" customHeight="1" x14ac:dyDescent="0.25">
      <c r="A41" s="232" t="s">
        <v>329</v>
      </c>
      <c r="B41" s="233"/>
      <c r="C41" s="233"/>
      <c r="D41" s="233"/>
      <c r="E41" s="233"/>
      <c r="F41" s="234"/>
      <c r="G41" s="225">
        <v>33</v>
      </c>
      <c r="H41" s="245">
        <f>H36+H37+H38+H39+H40</f>
        <v>-110385436</v>
      </c>
      <c r="I41" s="245">
        <f>I36+I37+I38+I39+I40</f>
        <v>-118172422</v>
      </c>
    </row>
    <row r="42" spans="1:9" ht="29.4" customHeight="1" x14ac:dyDescent="0.25">
      <c r="A42" s="238" t="s">
        <v>330</v>
      </c>
      <c r="B42" s="239"/>
      <c r="C42" s="239"/>
      <c r="D42" s="239"/>
      <c r="E42" s="239"/>
      <c r="F42" s="240"/>
      <c r="G42" s="241">
        <v>34</v>
      </c>
      <c r="H42" s="246">
        <f>H35+H41</f>
        <v>11756223</v>
      </c>
      <c r="I42" s="246">
        <f>I35+I41</f>
        <v>-80824440</v>
      </c>
    </row>
    <row r="43" spans="1:9" x14ac:dyDescent="0.25">
      <c r="A43" s="214" t="s">
        <v>331</v>
      </c>
      <c r="B43" s="215"/>
      <c r="C43" s="215"/>
      <c r="D43" s="215"/>
      <c r="E43" s="215"/>
      <c r="F43" s="215"/>
      <c r="G43" s="215"/>
      <c r="H43" s="215"/>
      <c r="I43" s="216"/>
    </row>
    <row r="44" spans="1:9" ht="12.75" customHeight="1" x14ac:dyDescent="0.25">
      <c r="A44" s="217" t="s">
        <v>332</v>
      </c>
      <c r="B44" s="218"/>
      <c r="C44" s="218"/>
      <c r="D44" s="218"/>
      <c r="E44" s="218"/>
      <c r="F44" s="219"/>
      <c r="G44" s="220">
        <v>35</v>
      </c>
      <c r="H44" s="243">
        <v>0</v>
      </c>
      <c r="I44" s="243">
        <v>0</v>
      </c>
    </row>
    <row r="45" spans="1:9" ht="25.2" customHeight="1" x14ac:dyDescent="0.25">
      <c r="A45" s="235" t="s">
        <v>333</v>
      </c>
      <c r="B45" s="236"/>
      <c r="C45" s="236"/>
      <c r="D45" s="236"/>
      <c r="E45" s="236"/>
      <c r="F45" s="237"/>
      <c r="G45" s="230">
        <v>36</v>
      </c>
      <c r="H45" s="244">
        <v>0</v>
      </c>
      <c r="I45" s="244">
        <v>0</v>
      </c>
    </row>
    <row r="46" spans="1:9" ht="12.75" customHeight="1" x14ac:dyDescent="0.25">
      <c r="A46" s="235" t="s">
        <v>334</v>
      </c>
      <c r="B46" s="236"/>
      <c r="C46" s="236"/>
      <c r="D46" s="236"/>
      <c r="E46" s="236"/>
      <c r="F46" s="237"/>
      <c r="G46" s="230">
        <v>37</v>
      </c>
      <c r="H46" s="244">
        <v>229476494</v>
      </c>
      <c r="I46" s="244">
        <v>96167229</v>
      </c>
    </row>
    <row r="47" spans="1:9" ht="12.75" customHeight="1" x14ac:dyDescent="0.25">
      <c r="A47" s="235" t="s">
        <v>335</v>
      </c>
      <c r="B47" s="236"/>
      <c r="C47" s="236"/>
      <c r="D47" s="236"/>
      <c r="E47" s="236"/>
      <c r="F47" s="237"/>
      <c r="G47" s="230">
        <v>38</v>
      </c>
      <c r="H47" s="244">
        <v>5752009</v>
      </c>
      <c r="I47" s="244">
        <v>3426575</v>
      </c>
    </row>
    <row r="48" spans="1:9" ht="22.2" customHeight="1" x14ac:dyDescent="0.25">
      <c r="A48" s="232" t="s">
        <v>336</v>
      </c>
      <c r="B48" s="233"/>
      <c r="C48" s="233"/>
      <c r="D48" s="233"/>
      <c r="E48" s="233"/>
      <c r="F48" s="234"/>
      <c r="G48" s="225">
        <v>39</v>
      </c>
      <c r="H48" s="245">
        <f>H44+H45+H46+H47</f>
        <v>235228503</v>
      </c>
      <c r="I48" s="245">
        <f>I44+I45+I46+I47</f>
        <v>99593804</v>
      </c>
    </row>
    <row r="49" spans="1:9" ht="24.6" customHeight="1" x14ac:dyDescent="0.25">
      <c r="A49" s="235" t="s">
        <v>337</v>
      </c>
      <c r="B49" s="236"/>
      <c r="C49" s="236"/>
      <c r="D49" s="236"/>
      <c r="E49" s="236"/>
      <c r="F49" s="237"/>
      <c r="G49" s="230">
        <v>40</v>
      </c>
      <c r="H49" s="244">
        <v>-278269729</v>
      </c>
      <c r="I49" s="244">
        <v>-198533381</v>
      </c>
    </row>
    <row r="50" spans="1:9" ht="12.75" customHeight="1" x14ac:dyDescent="0.25">
      <c r="A50" s="235" t="s">
        <v>338</v>
      </c>
      <c r="B50" s="236"/>
      <c r="C50" s="236"/>
      <c r="D50" s="236"/>
      <c r="E50" s="236"/>
      <c r="F50" s="237"/>
      <c r="G50" s="230">
        <v>41</v>
      </c>
      <c r="H50" s="244">
        <v>-14347921</v>
      </c>
      <c r="I50" s="244">
        <v>0</v>
      </c>
    </row>
    <row r="51" spans="1:9" ht="12.75" customHeight="1" x14ac:dyDescent="0.25">
      <c r="A51" s="235" t="s">
        <v>339</v>
      </c>
      <c r="B51" s="236"/>
      <c r="C51" s="236"/>
      <c r="D51" s="236"/>
      <c r="E51" s="236"/>
      <c r="F51" s="237"/>
      <c r="G51" s="230">
        <v>42</v>
      </c>
      <c r="H51" s="244">
        <v>0</v>
      </c>
      <c r="I51" s="244">
        <v>0</v>
      </c>
    </row>
    <row r="52" spans="1:9" ht="22.95" customHeight="1" x14ac:dyDescent="0.25">
      <c r="A52" s="235" t="s">
        <v>340</v>
      </c>
      <c r="B52" s="236"/>
      <c r="C52" s="236"/>
      <c r="D52" s="236"/>
      <c r="E52" s="236"/>
      <c r="F52" s="237"/>
      <c r="G52" s="230">
        <v>43</v>
      </c>
      <c r="H52" s="244">
        <v>-1334941</v>
      </c>
      <c r="I52" s="244">
        <v>-1446602</v>
      </c>
    </row>
    <row r="53" spans="1:9" ht="12.75" customHeight="1" x14ac:dyDescent="0.25">
      <c r="A53" s="235" t="s">
        <v>341</v>
      </c>
      <c r="B53" s="236"/>
      <c r="C53" s="236"/>
      <c r="D53" s="236"/>
      <c r="E53" s="236"/>
      <c r="F53" s="237"/>
      <c r="G53" s="230">
        <v>44</v>
      </c>
      <c r="H53" s="244">
        <v>0</v>
      </c>
      <c r="I53" s="244">
        <v>0</v>
      </c>
    </row>
    <row r="54" spans="1:9" ht="30.6" customHeight="1" x14ac:dyDescent="0.25">
      <c r="A54" s="232" t="s">
        <v>342</v>
      </c>
      <c r="B54" s="233"/>
      <c r="C54" s="233"/>
      <c r="D54" s="233"/>
      <c r="E54" s="233"/>
      <c r="F54" s="234"/>
      <c r="G54" s="225">
        <v>45</v>
      </c>
      <c r="H54" s="245">
        <f>H49+H50+H51+H52+H53</f>
        <v>-293952591</v>
      </c>
      <c r="I54" s="245">
        <f>I49+I50+I51+I52+I53</f>
        <v>-199979983</v>
      </c>
    </row>
    <row r="55" spans="1:9" ht="29.4" customHeight="1" x14ac:dyDescent="0.25">
      <c r="A55" s="247" t="s">
        <v>343</v>
      </c>
      <c r="B55" s="248"/>
      <c r="C55" s="248"/>
      <c r="D55" s="248"/>
      <c r="E55" s="248"/>
      <c r="F55" s="249"/>
      <c r="G55" s="225">
        <v>46</v>
      </c>
      <c r="H55" s="245">
        <f>H48+H54</f>
        <v>-58724088</v>
      </c>
      <c r="I55" s="245">
        <f>I48+I54</f>
        <v>-100386179</v>
      </c>
    </row>
    <row r="56" spans="1:9" x14ac:dyDescent="0.25">
      <c r="A56" s="235" t="s">
        <v>344</v>
      </c>
      <c r="B56" s="236"/>
      <c r="C56" s="236"/>
      <c r="D56" s="236"/>
      <c r="E56" s="236"/>
      <c r="F56" s="237"/>
      <c r="G56" s="230">
        <v>47</v>
      </c>
      <c r="H56" s="244">
        <v>0</v>
      </c>
      <c r="I56" s="244">
        <v>0</v>
      </c>
    </row>
    <row r="57" spans="1:9" ht="26.4" customHeight="1" x14ac:dyDescent="0.25">
      <c r="A57" s="247" t="s">
        <v>345</v>
      </c>
      <c r="B57" s="248"/>
      <c r="C57" s="248"/>
      <c r="D57" s="248"/>
      <c r="E57" s="248"/>
      <c r="F57" s="249"/>
      <c r="G57" s="225">
        <v>48</v>
      </c>
      <c r="H57" s="245">
        <f>H27+H42+H55+H56</f>
        <v>-26702849</v>
      </c>
      <c r="I57" s="245">
        <f>I27+I42+I55+I56</f>
        <v>-41667935</v>
      </c>
    </row>
    <row r="58" spans="1:9" x14ac:dyDescent="0.25">
      <c r="A58" s="250" t="s">
        <v>346</v>
      </c>
      <c r="B58" s="251"/>
      <c r="C58" s="251"/>
      <c r="D58" s="251"/>
      <c r="E58" s="251"/>
      <c r="F58" s="252"/>
      <c r="G58" s="230">
        <v>49</v>
      </c>
      <c r="H58" s="244">
        <v>109597975</v>
      </c>
      <c r="I58" s="244">
        <v>82895126</v>
      </c>
    </row>
    <row r="59" spans="1:9" ht="31.2" customHeight="1" x14ac:dyDescent="0.25">
      <c r="A59" s="238" t="s">
        <v>347</v>
      </c>
      <c r="B59" s="239"/>
      <c r="C59" s="239"/>
      <c r="D59" s="239"/>
      <c r="E59" s="239"/>
      <c r="F59" s="240"/>
      <c r="G59" s="241">
        <v>50</v>
      </c>
      <c r="H59" s="246">
        <f>H57+H58</f>
        <v>82895126</v>
      </c>
      <c r="I59" s="246">
        <f>I57+I58</f>
        <v>41227191</v>
      </c>
    </row>
  </sheetData>
  <mergeCells count="59">
    <mergeCell ref="A55:F55"/>
    <mergeCell ref="A56:F56"/>
    <mergeCell ref="A57:F57"/>
    <mergeCell ref="A58:F58"/>
    <mergeCell ref="A59:F59"/>
    <mergeCell ref="A49:F49"/>
    <mergeCell ref="A50:F50"/>
    <mergeCell ref="A51:F51"/>
    <mergeCell ref="A52:F52"/>
    <mergeCell ref="A53:F53"/>
    <mergeCell ref="A54:F54"/>
    <mergeCell ref="A43:I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I28"/>
    <mergeCell ref="A29:F29"/>
    <mergeCell ref="A30:F30"/>
    <mergeCell ref="A19:F19"/>
    <mergeCell ref="A20:F20"/>
    <mergeCell ref="A21:F21"/>
    <mergeCell ref="A22:F22"/>
    <mergeCell ref="A23:F23"/>
    <mergeCell ref="A24:F24"/>
    <mergeCell ref="A13:F13"/>
    <mergeCell ref="A14:F14"/>
    <mergeCell ref="A15:F15"/>
    <mergeCell ref="A16:F16"/>
    <mergeCell ref="A17:F17"/>
    <mergeCell ref="A18:F18"/>
    <mergeCell ref="A7:I7"/>
    <mergeCell ref="A8:F8"/>
    <mergeCell ref="A9:F9"/>
    <mergeCell ref="A10:F10"/>
    <mergeCell ref="A11:F11"/>
    <mergeCell ref="A12:F12"/>
    <mergeCell ref="A1:I1"/>
    <mergeCell ref="A2:I2"/>
    <mergeCell ref="A3:I3"/>
    <mergeCell ref="A4:I4"/>
    <mergeCell ref="A5:F5"/>
    <mergeCell ref="A6:F6"/>
  </mergeCells>
  <dataValidations count="5">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s>
  <pageMargins left="0.7" right="0.7" top="0.75" bottom="0.75" header="0.3" footer="0.3"/>
  <pageSetup paperSize="9" scale="7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1"/>
  <sheetViews>
    <sheetView view="pageBreakPreview" topLeftCell="A26" zoomScale="60" zoomScaleNormal="100" workbookViewId="0">
      <selection activeCell="K13" sqref="K13"/>
    </sheetView>
  </sheetViews>
  <sheetFormatPr defaultRowHeight="13.2" x14ac:dyDescent="0.25"/>
  <cols>
    <col min="1" max="4" width="8.88671875" style="258"/>
    <col min="5" max="5" width="10.109375" style="258" bestFit="1" customWidth="1"/>
    <col min="6" max="6" width="14.6640625" style="258" customWidth="1"/>
    <col min="7" max="7" width="10.88671875" style="258" bestFit="1" customWidth="1"/>
    <col min="8" max="23" width="13.44140625" style="257" customWidth="1"/>
    <col min="24" max="24" width="13.44140625" style="258" customWidth="1"/>
    <col min="25" max="259" width="8.88671875" style="258"/>
    <col min="260" max="260" width="10.109375" style="258" bestFit="1" customWidth="1"/>
    <col min="261" max="264" width="8.88671875" style="258"/>
    <col min="265" max="266" width="9.88671875" style="258" bestFit="1" customWidth="1"/>
    <col min="267" max="515" width="8.88671875" style="258"/>
    <col min="516" max="516" width="10.109375" style="258" bestFit="1" customWidth="1"/>
    <col min="517" max="520" width="8.88671875" style="258"/>
    <col min="521" max="522" width="9.88671875" style="258" bestFit="1" customWidth="1"/>
    <col min="523" max="771" width="8.88671875" style="258"/>
    <col min="772" max="772" width="10.109375" style="258" bestFit="1" customWidth="1"/>
    <col min="773" max="776" width="8.88671875" style="258"/>
    <col min="777" max="778" width="9.88671875" style="258" bestFit="1" customWidth="1"/>
    <col min="779" max="1027" width="8.88671875" style="258"/>
    <col min="1028" max="1028" width="10.109375" style="258" bestFit="1" customWidth="1"/>
    <col min="1029" max="1032" width="8.88671875" style="258"/>
    <col min="1033" max="1034" width="9.88671875" style="258" bestFit="1" customWidth="1"/>
    <col min="1035" max="1283" width="8.88671875" style="258"/>
    <col min="1284" max="1284" width="10.109375" style="258" bestFit="1" customWidth="1"/>
    <col min="1285" max="1288" width="8.88671875" style="258"/>
    <col min="1289" max="1290" width="9.88671875" style="258" bestFit="1" customWidth="1"/>
    <col min="1291" max="1539" width="8.88671875" style="258"/>
    <col min="1540" max="1540" width="10.109375" style="258" bestFit="1" customWidth="1"/>
    <col min="1541" max="1544" width="8.88671875" style="258"/>
    <col min="1545" max="1546" width="9.88671875" style="258" bestFit="1" customWidth="1"/>
    <col min="1547" max="1795" width="8.88671875" style="258"/>
    <col min="1796" max="1796" width="10.109375" style="258" bestFit="1" customWidth="1"/>
    <col min="1797" max="1800" width="8.88671875" style="258"/>
    <col min="1801" max="1802" width="9.88671875" style="258" bestFit="1" customWidth="1"/>
    <col min="1803" max="2051" width="8.88671875" style="258"/>
    <col min="2052" max="2052" width="10.109375" style="258" bestFit="1" customWidth="1"/>
    <col min="2053" max="2056" width="8.88671875" style="258"/>
    <col min="2057" max="2058" width="9.88671875" style="258" bestFit="1" customWidth="1"/>
    <col min="2059" max="2307" width="8.88671875" style="258"/>
    <col min="2308" max="2308" width="10.109375" style="258" bestFit="1" customWidth="1"/>
    <col min="2309" max="2312" width="8.88671875" style="258"/>
    <col min="2313" max="2314" width="9.88671875" style="258" bestFit="1" customWidth="1"/>
    <col min="2315" max="2563" width="8.88671875" style="258"/>
    <col min="2564" max="2564" width="10.109375" style="258" bestFit="1" customWidth="1"/>
    <col min="2565" max="2568" width="8.88671875" style="258"/>
    <col min="2569" max="2570" width="9.88671875" style="258" bestFit="1" customWidth="1"/>
    <col min="2571" max="2819" width="8.88671875" style="258"/>
    <col min="2820" max="2820" width="10.109375" style="258" bestFit="1" customWidth="1"/>
    <col min="2821" max="2824" width="8.88671875" style="258"/>
    <col min="2825" max="2826" width="9.88671875" style="258" bestFit="1" customWidth="1"/>
    <col min="2827" max="3075" width="8.88671875" style="258"/>
    <col min="3076" max="3076" width="10.109375" style="258" bestFit="1" customWidth="1"/>
    <col min="3077" max="3080" width="8.88671875" style="258"/>
    <col min="3081" max="3082" width="9.88671875" style="258" bestFit="1" customWidth="1"/>
    <col min="3083" max="3331" width="8.88671875" style="258"/>
    <col min="3332" max="3332" width="10.109375" style="258" bestFit="1" customWidth="1"/>
    <col min="3333" max="3336" width="8.88671875" style="258"/>
    <col min="3337" max="3338" width="9.88671875" style="258" bestFit="1" customWidth="1"/>
    <col min="3339" max="3587" width="8.88671875" style="258"/>
    <col min="3588" max="3588" width="10.109375" style="258" bestFit="1" customWidth="1"/>
    <col min="3589" max="3592" width="8.88671875" style="258"/>
    <col min="3593" max="3594" width="9.88671875" style="258" bestFit="1" customWidth="1"/>
    <col min="3595" max="3843" width="8.88671875" style="258"/>
    <col min="3844" max="3844" width="10.109375" style="258" bestFit="1" customWidth="1"/>
    <col min="3845" max="3848" width="8.88671875" style="258"/>
    <col min="3849" max="3850" width="9.88671875" style="258" bestFit="1" customWidth="1"/>
    <col min="3851" max="4099" width="8.88671875" style="258"/>
    <col min="4100" max="4100" width="10.109375" style="258" bestFit="1" customWidth="1"/>
    <col min="4101" max="4104" width="8.88671875" style="258"/>
    <col min="4105" max="4106" width="9.88671875" style="258" bestFit="1" customWidth="1"/>
    <col min="4107" max="4355" width="8.88671875" style="258"/>
    <col min="4356" max="4356" width="10.109375" style="258" bestFit="1" customWidth="1"/>
    <col min="4357" max="4360" width="8.88671875" style="258"/>
    <col min="4361" max="4362" width="9.88671875" style="258" bestFit="1" customWidth="1"/>
    <col min="4363" max="4611" width="8.88671875" style="258"/>
    <col min="4612" max="4612" width="10.109375" style="258" bestFit="1" customWidth="1"/>
    <col min="4613" max="4616" width="8.88671875" style="258"/>
    <col min="4617" max="4618" width="9.88671875" style="258" bestFit="1" customWidth="1"/>
    <col min="4619" max="4867" width="8.88671875" style="258"/>
    <col min="4868" max="4868" width="10.109375" style="258" bestFit="1" customWidth="1"/>
    <col min="4869" max="4872" width="8.88671875" style="258"/>
    <col min="4873" max="4874" width="9.88671875" style="258" bestFit="1" customWidth="1"/>
    <col min="4875" max="5123" width="8.88671875" style="258"/>
    <col min="5124" max="5124" width="10.109375" style="258" bestFit="1" customWidth="1"/>
    <col min="5125" max="5128" width="8.88671875" style="258"/>
    <col min="5129" max="5130" width="9.88671875" style="258" bestFit="1" customWidth="1"/>
    <col min="5131" max="5379" width="8.88671875" style="258"/>
    <col min="5380" max="5380" width="10.109375" style="258" bestFit="1" customWidth="1"/>
    <col min="5381" max="5384" width="8.88671875" style="258"/>
    <col min="5385" max="5386" width="9.88671875" style="258" bestFit="1" customWidth="1"/>
    <col min="5387" max="5635" width="8.88671875" style="258"/>
    <col min="5636" max="5636" width="10.109375" style="258" bestFit="1" customWidth="1"/>
    <col min="5637" max="5640" width="8.88671875" style="258"/>
    <col min="5641" max="5642" width="9.88671875" style="258" bestFit="1" customWidth="1"/>
    <col min="5643" max="5891" width="8.88671875" style="258"/>
    <col min="5892" max="5892" width="10.109375" style="258" bestFit="1" customWidth="1"/>
    <col min="5893" max="5896" width="8.88671875" style="258"/>
    <col min="5897" max="5898" width="9.88671875" style="258" bestFit="1" customWidth="1"/>
    <col min="5899" max="6147" width="8.88671875" style="258"/>
    <col min="6148" max="6148" width="10.109375" style="258" bestFit="1" customWidth="1"/>
    <col min="6149" max="6152" width="8.88671875" style="258"/>
    <col min="6153" max="6154" width="9.88671875" style="258" bestFit="1" customWidth="1"/>
    <col min="6155" max="6403" width="8.88671875" style="258"/>
    <col min="6404" max="6404" width="10.109375" style="258" bestFit="1" customWidth="1"/>
    <col min="6405" max="6408" width="8.88671875" style="258"/>
    <col min="6409" max="6410" width="9.88671875" style="258" bestFit="1" customWidth="1"/>
    <col min="6411" max="6659" width="8.88671875" style="258"/>
    <col min="6660" max="6660" width="10.109375" style="258" bestFit="1" customWidth="1"/>
    <col min="6661" max="6664" width="8.88671875" style="258"/>
    <col min="6665" max="6666" width="9.88671875" style="258" bestFit="1" customWidth="1"/>
    <col min="6667" max="6915" width="8.88671875" style="258"/>
    <col min="6916" max="6916" width="10.109375" style="258" bestFit="1" customWidth="1"/>
    <col min="6917" max="6920" width="8.88671875" style="258"/>
    <col min="6921" max="6922" width="9.88671875" style="258" bestFit="1" customWidth="1"/>
    <col min="6923" max="7171" width="8.88671875" style="258"/>
    <col min="7172" max="7172" width="10.109375" style="258" bestFit="1" customWidth="1"/>
    <col min="7173" max="7176" width="8.88671875" style="258"/>
    <col min="7177" max="7178" width="9.88671875" style="258" bestFit="1" customWidth="1"/>
    <col min="7179" max="7427" width="8.88671875" style="258"/>
    <col min="7428" max="7428" width="10.109375" style="258" bestFit="1" customWidth="1"/>
    <col min="7429" max="7432" width="8.88671875" style="258"/>
    <col min="7433" max="7434" width="9.88671875" style="258" bestFit="1" customWidth="1"/>
    <col min="7435" max="7683" width="8.88671875" style="258"/>
    <col min="7684" max="7684" width="10.109375" style="258" bestFit="1" customWidth="1"/>
    <col min="7685" max="7688" width="8.88671875" style="258"/>
    <col min="7689" max="7690" width="9.88671875" style="258" bestFit="1" customWidth="1"/>
    <col min="7691" max="7939" width="8.88671875" style="258"/>
    <col min="7940" max="7940" width="10.109375" style="258" bestFit="1" customWidth="1"/>
    <col min="7941" max="7944" width="8.88671875" style="258"/>
    <col min="7945" max="7946" width="9.88671875" style="258" bestFit="1" customWidth="1"/>
    <col min="7947" max="8195" width="8.88671875" style="258"/>
    <col min="8196" max="8196" width="10.109375" style="258" bestFit="1" customWidth="1"/>
    <col min="8197" max="8200" width="8.88671875" style="258"/>
    <col min="8201" max="8202" width="9.88671875" style="258" bestFit="1" customWidth="1"/>
    <col min="8203" max="8451" width="8.88671875" style="258"/>
    <col min="8452" max="8452" width="10.109375" style="258" bestFit="1" customWidth="1"/>
    <col min="8453" max="8456" width="8.88671875" style="258"/>
    <col min="8457" max="8458" width="9.88671875" style="258" bestFit="1" customWidth="1"/>
    <col min="8459" max="8707" width="8.88671875" style="258"/>
    <col min="8708" max="8708" width="10.109375" style="258" bestFit="1" customWidth="1"/>
    <col min="8709" max="8712" width="8.88671875" style="258"/>
    <col min="8713" max="8714" width="9.88671875" style="258" bestFit="1" customWidth="1"/>
    <col min="8715" max="8963" width="8.88671875" style="258"/>
    <col min="8964" max="8964" width="10.109375" style="258" bestFit="1" customWidth="1"/>
    <col min="8965" max="8968" width="8.88671875" style="258"/>
    <col min="8969" max="8970" width="9.88671875" style="258" bestFit="1" customWidth="1"/>
    <col min="8971" max="9219" width="8.88671875" style="258"/>
    <col min="9220" max="9220" width="10.109375" style="258" bestFit="1" customWidth="1"/>
    <col min="9221" max="9224" width="8.88671875" style="258"/>
    <col min="9225" max="9226" width="9.88671875" style="258" bestFit="1" customWidth="1"/>
    <col min="9227" max="9475" width="8.88671875" style="258"/>
    <col min="9476" max="9476" width="10.109375" style="258" bestFit="1" customWidth="1"/>
    <col min="9477" max="9480" width="8.88671875" style="258"/>
    <col min="9481" max="9482" width="9.88671875" style="258" bestFit="1" customWidth="1"/>
    <col min="9483" max="9731" width="8.88671875" style="258"/>
    <col min="9732" max="9732" width="10.109375" style="258" bestFit="1" customWidth="1"/>
    <col min="9733" max="9736" width="8.88671875" style="258"/>
    <col min="9737" max="9738" width="9.88671875" style="258" bestFit="1" customWidth="1"/>
    <col min="9739" max="9987" width="8.88671875" style="258"/>
    <col min="9988" max="9988" width="10.109375" style="258" bestFit="1" customWidth="1"/>
    <col min="9989" max="9992" width="8.88671875" style="258"/>
    <col min="9993" max="9994" width="9.88671875" style="258" bestFit="1" customWidth="1"/>
    <col min="9995" max="10243" width="8.88671875" style="258"/>
    <col min="10244" max="10244" width="10.109375" style="258" bestFit="1" customWidth="1"/>
    <col min="10245" max="10248" width="8.88671875" style="258"/>
    <col min="10249" max="10250" width="9.88671875" style="258" bestFit="1" customWidth="1"/>
    <col min="10251" max="10499" width="8.88671875" style="258"/>
    <col min="10500" max="10500" width="10.109375" style="258" bestFit="1" customWidth="1"/>
    <col min="10501" max="10504" width="8.88671875" style="258"/>
    <col min="10505" max="10506" width="9.88671875" style="258" bestFit="1" customWidth="1"/>
    <col min="10507" max="10755" width="8.88671875" style="258"/>
    <col min="10756" max="10756" width="10.109375" style="258" bestFit="1" customWidth="1"/>
    <col min="10757" max="10760" width="8.88671875" style="258"/>
    <col min="10761" max="10762" width="9.88671875" style="258" bestFit="1" customWidth="1"/>
    <col min="10763" max="11011" width="8.88671875" style="258"/>
    <col min="11012" max="11012" width="10.109375" style="258" bestFit="1" customWidth="1"/>
    <col min="11013" max="11016" width="8.88671875" style="258"/>
    <col min="11017" max="11018" width="9.88671875" style="258" bestFit="1" customWidth="1"/>
    <col min="11019" max="11267" width="8.88671875" style="258"/>
    <col min="11268" max="11268" width="10.109375" style="258" bestFit="1" customWidth="1"/>
    <col min="11269" max="11272" width="8.88671875" style="258"/>
    <col min="11273" max="11274" width="9.88671875" style="258" bestFit="1" customWidth="1"/>
    <col min="11275" max="11523" width="8.88671875" style="258"/>
    <col min="11524" max="11524" width="10.109375" style="258" bestFit="1" customWidth="1"/>
    <col min="11525" max="11528" width="8.88671875" style="258"/>
    <col min="11529" max="11530" width="9.88671875" style="258" bestFit="1" customWidth="1"/>
    <col min="11531" max="11779" width="8.88671875" style="258"/>
    <col min="11780" max="11780" width="10.109375" style="258" bestFit="1" customWidth="1"/>
    <col min="11781" max="11784" width="8.88671875" style="258"/>
    <col min="11785" max="11786" width="9.88671875" style="258" bestFit="1" customWidth="1"/>
    <col min="11787" max="12035" width="8.88671875" style="258"/>
    <col min="12036" max="12036" width="10.109375" style="258" bestFit="1" customWidth="1"/>
    <col min="12037" max="12040" width="8.88671875" style="258"/>
    <col min="12041" max="12042" width="9.88671875" style="258" bestFit="1" customWidth="1"/>
    <col min="12043" max="12291" width="8.88671875" style="258"/>
    <col min="12292" max="12292" width="10.109375" style="258" bestFit="1" customWidth="1"/>
    <col min="12293" max="12296" width="8.88671875" style="258"/>
    <col min="12297" max="12298" width="9.88671875" style="258" bestFit="1" customWidth="1"/>
    <col min="12299" max="12547" width="8.88671875" style="258"/>
    <col min="12548" max="12548" width="10.109375" style="258" bestFit="1" customWidth="1"/>
    <col min="12549" max="12552" width="8.88671875" style="258"/>
    <col min="12553" max="12554" width="9.88671875" style="258" bestFit="1" customWidth="1"/>
    <col min="12555" max="12803" width="8.88671875" style="258"/>
    <col min="12804" max="12804" width="10.109375" style="258" bestFit="1" customWidth="1"/>
    <col min="12805" max="12808" width="8.88671875" style="258"/>
    <col min="12809" max="12810" width="9.88671875" style="258" bestFit="1" customWidth="1"/>
    <col min="12811" max="13059" width="8.88671875" style="258"/>
    <col min="13060" max="13060" width="10.109375" style="258" bestFit="1" customWidth="1"/>
    <col min="13061" max="13064" width="8.88671875" style="258"/>
    <col min="13065" max="13066" width="9.88671875" style="258" bestFit="1" customWidth="1"/>
    <col min="13067" max="13315" width="8.88671875" style="258"/>
    <col min="13316" max="13316" width="10.109375" style="258" bestFit="1" customWidth="1"/>
    <col min="13317" max="13320" width="8.88671875" style="258"/>
    <col min="13321" max="13322" width="9.88671875" style="258" bestFit="1" customWidth="1"/>
    <col min="13323" max="13571" width="8.88671875" style="258"/>
    <col min="13572" max="13572" width="10.109375" style="258" bestFit="1" customWidth="1"/>
    <col min="13573" max="13576" width="8.88671875" style="258"/>
    <col min="13577" max="13578" width="9.88671875" style="258" bestFit="1" customWidth="1"/>
    <col min="13579" max="13827" width="8.88671875" style="258"/>
    <col min="13828" max="13828" width="10.109375" style="258" bestFit="1" customWidth="1"/>
    <col min="13829" max="13832" width="8.88671875" style="258"/>
    <col min="13833" max="13834" width="9.88671875" style="258" bestFit="1" customWidth="1"/>
    <col min="13835" max="14083" width="8.88671875" style="258"/>
    <col min="14084" max="14084" width="10.109375" style="258" bestFit="1" customWidth="1"/>
    <col min="14085" max="14088" width="8.88671875" style="258"/>
    <col min="14089" max="14090" width="9.88671875" style="258" bestFit="1" customWidth="1"/>
    <col min="14091" max="14339" width="8.88671875" style="258"/>
    <col min="14340" max="14340" width="10.109375" style="258" bestFit="1" customWidth="1"/>
    <col min="14341" max="14344" width="8.88671875" style="258"/>
    <col min="14345" max="14346" width="9.88671875" style="258" bestFit="1" customWidth="1"/>
    <col min="14347" max="14595" width="8.88671875" style="258"/>
    <col min="14596" max="14596" width="10.109375" style="258" bestFit="1" customWidth="1"/>
    <col min="14597" max="14600" width="8.88671875" style="258"/>
    <col min="14601" max="14602" width="9.88671875" style="258" bestFit="1" customWidth="1"/>
    <col min="14603" max="14851" width="8.88671875" style="258"/>
    <col min="14852" max="14852" width="10.109375" style="258" bestFit="1" customWidth="1"/>
    <col min="14853" max="14856" width="8.88671875" style="258"/>
    <col min="14857" max="14858" width="9.88671875" style="258" bestFit="1" customWidth="1"/>
    <col min="14859" max="15107" width="8.88671875" style="258"/>
    <col min="15108" max="15108" width="10.109375" style="258" bestFit="1" customWidth="1"/>
    <col min="15109" max="15112" width="8.88671875" style="258"/>
    <col min="15113" max="15114" width="9.88671875" style="258" bestFit="1" customWidth="1"/>
    <col min="15115" max="15363" width="8.88671875" style="258"/>
    <col min="15364" max="15364" width="10.109375" style="258" bestFit="1" customWidth="1"/>
    <col min="15365" max="15368" width="8.88671875" style="258"/>
    <col min="15369" max="15370" width="9.88671875" style="258" bestFit="1" customWidth="1"/>
    <col min="15371" max="15619" width="8.88671875" style="258"/>
    <col min="15620" max="15620" width="10.109375" style="258" bestFit="1" customWidth="1"/>
    <col min="15621" max="15624" width="8.88671875" style="258"/>
    <col min="15625" max="15626" width="9.88671875" style="258" bestFit="1" customWidth="1"/>
    <col min="15627" max="15875" width="8.88671875" style="258"/>
    <col min="15876" max="15876" width="10.109375" style="258" bestFit="1" customWidth="1"/>
    <col min="15877" max="15880" width="8.88671875" style="258"/>
    <col min="15881" max="15882" width="9.88671875" style="258" bestFit="1" customWidth="1"/>
    <col min="15883" max="16131" width="8.88671875" style="258"/>
    <col min="16132" max="16132" width="10.109375" style="258" bestFit="1" customWidth="1"/>
    <col min="16133" max="16136" width="8.88671875" style="258"/>
    <col min="16137" max="16138" width="9.88671875" style="258" bestFit="1" customWidth="1"/>
    <col min="16139" max="16384" width="8.88671875" style="258"/>
  </cols>
  <sheetData>
    <row r="1" spans="1:23" x14ac:dyDescent="0.25">
      <c r="A1" s="254" t="s">
        <v>348</v>
      </c>
      <c r="B1" s="255"/>
      <c r="C1" s="255"/>
      <c r="D1" s="255"/>
      <c r="E1" s="255"/>
      <c r="F1" s="255"/>
      <c r="G1" s="255"/>
      <c r="H1" s="255"/>
      <c r="I1" s="255"/>
      <c r="J1" s="255"/>
      <c r="K1" s="256"/>
    </row>
    <row r="2" spans="1:23" ht="15.6" x14ac:dyDescent="0.25">
      <c r="A2" s="259"/>
      <c r="B2" s="260"/>
      <c r="C2" s="261" t="s">
        <v>349</v>
      </c>
      <c r="D2" s="261"/>
      <c r="E2" s="262">
        <v>43831</v>
      </c>
      <c r="F2" s="263" t="s">
        <v>3</v>
      </c>
      <c r="G2" s="262">
        <v>44196</v>
      </c>
      <c r="H2" s="264"/>
      <c r="I2" s="264"/>
      <c r="J2" s="264"/>
      <c r="K2" s="265"/>
      <c r="V2" s="257" t="s">
        <v>75</v>
      </c>
    </row>
    <row r="3" spans="1:23" ht="13.5" customHeight="1" thickBot="1" x14ac:dyDescent="0.3">
      <c r="A3" s="266" t="s">
        <v>350</v>
      </c>
      <c r="B3" s="267"/>
      <c r="C3" s="267"/>
      <c r="D3" s="267"/>
      <c r="E3" s="267"/>
      <c r="F3" s="267"/>
      <c r="G3" s="268" t="s">
        <v>351</v>
      </c>
      <c r="H3" s="269" t="s">
        <v>352</v>
      </c>
      <c r="I3" s="269"/>
      <c r="J3" s="269"/>
      <c r="K3" s="269"/>
      <c r="L3" s="269"/>
      <c r="M3" s="269"/>
      <c r="N3" s="269"/>
      <c r="O3" s="269"/>
      <c r="P3" s="269"/>
      <c r="Q3" s="269"/>
      <c r="R3" s="269"/>
      <c r="S3" s="269"/>
      <c r="T3" s="269"/>
      <c r="U3" s="269"/>
      <c r="V3" s="269" t="s">
        <v>353</v>
      </c>
      <c r="W3" s="270" t="s">
        <v>354</v>
      </c>
    </row>
    <row r="4" spans="1:23" ht="51.6" thickBot="1" x14ac:dyDescent="0.3">
      <c r="A4" s="271"/>
      <c r="B4" s="272"/>
      <c r="C4" s="272"/>
      <c r="D4" s="272"/>
      <c r="E4" s="272"/>
      <c r="F4" s="272"/>
      <c r="G4" s="273"/>
      <c r="H4" s="274" t="s">
        <v>355</v>
      </c>
      <c r="I4" s="274" t="s">
        <v>356</v>
      </c>
      <c r="J4" s="274" t="s">
        <v>357</v>
      </c>
      <c r="K4" s="274" t="s">
        <v>358</v>
      </c>
      <c r="L4" s="274" t="s">
        <v>359</v>
      </c>
      <c r="M4" s="274" t="s">
        <v>360</v>
      </c>
      <c r="N4" s="274" t="s">
        <v>361</v>
      </c>
      <c r="O4" s="274" t="s">
        <v>362</v>
      </c>
      <c r="P4" s="274" t="s">
        <v>363</v>
      </c>
      <c r="Q4" s="274" t="s">
        <v>364</v>
      </c>
      <c r="R4" s="274" t="s">
        <v>365</v>
      </c>
      <c r="S4" s="274" t="s">
        <v>366</v>
      </c>
      <c r="T4" s="274" t="s">
        <v>367</v>
      </c>
      <c r="U4" s="274" t="s">
        <v>368</v>
      </c>
      <c r="V4" s="275"/>
      <c r="W4" s="276"/>
    </row>
    <row r="5" spans="1:23" ht="20.399999999999999" x14ac:dyDescent="0.25">
      <c r="A5" s="277">
        <v>1</v>
      </c>
      <c r="B5" s="278"/>
      <c r="C5" s="278"/>
      <c r="D5" s="278"/>
      <c r="E5" s="278"/>
      <c r="F5" s="278"/>
      <c r="G5" s="279">
        <v>2</v>
      </c>
      <c r="H5" s="280" t="s">
        <v>293</v>
      </c>
      <c r="I5" s="281" t="s">
        <v>294</v>
      </c>
      <c r="J5" s="280" t="s">
        <v>369</v>
      </c>
      <c r="K5" s="281" t="s">
        <v>370</v>
      </c>
      <c r="L5" s="280" t="s">
        <v>371</v>
      </c>
      <c r="M5" s="281" t="s">
        <v>372</v>
      </c>
      <c r="N5" s="280" t="s">
        <v>373</v>
      </c>
      <c r="O5" s="281" t="s">
        <v>374</v>
      </c>
      <c r="P5" s="280" t="s">
        <v>375</v>
      </c>
      <c r="Q5" s="281" t="s">
        <v>376</v>
      </c>
      <c r="R5" s="280" t="s">
        <v>377</v>
      </c>
      <c r="S5" s="281" t="s">
        <v>378</v>
      </c>
      <c r="T5" s="280" t="s">
        <v>379</v>
      </c>
      <c r="U5" s="280" t="s">
        <v>380</v>
      </c>
      <c r="V5" s="280" t="s">
        <v>381</v>
      </c>
      <c r="W5" s="282" t="s">
        <v>382</v>
      </c>
    </row>
    <row r="6" spans="1:23" x14ac:dyDescent="0.25">
      <c r="A6" s="283" t="s">
        <v>383</v>
      </c>
      <c r="B6" s="283"/>
      <c r="C6" s="283"/>
      <c r="D6" s="283"/>
      <c r="E6" s="283"/>
      <c r="F6" s="283"/>
      <c r="G6" s="283"/>
      <c r="H6" s="283"/>
      <c r="I6" s="283"/>
      <c r="J6" s="283"/>
      <c r="K6" s="283"/>
      <c r="L6" s="283"/>
      <c r="M6" s="283"/>
      <c r="N6" s="284"/>
      <c r="O6" s="284"/>
      <c r="P6" s="284"/>
      <c r="Q6" s="284"/>
      <c r="R6" s="284"/>
      <c r="S6" s="284"/>
      <c r="T6" s="284"/>
      <c r="U6" s="284"/>
      <c r="V6" s="284"/>
      <c r="W6" s="285"/>
    </row>
    <row r="7" spans="1:23" x14ac:dyDescent="0.25">
      <c r="A7" s="286" t="s">
        <v>384</v>
      </c>
      <c r="B7" s="286"/>
      <c r="C7" s="286"/>
      <c r="D7" s="286"/>
      <c r="E7" s="286"/>
      <c r="F7" s="286"/>
      <c r="G7" s="287">
        <v>1</v>
      </c>
      <c r="H7" s="288">
        <v>599448400</v>
      </c>
      <c r="I7" s="288">
        <v>-15509912</v>
      </c>
      <c r="J7" s="288">
        <v>29906069</v>
      </c>
      <c r="K7" s="288">
        <v>39347583</v>
      </c>
      <c r="L7" s="288">
        <v>39347583</v>
      </c>
      <c r="M7" s="288">
        <v>0</v>
      </c>
      <c r="N7" s="288">
        <v>0</v>
      </c>
      <c r="O7" s="288">
        <v>-3636056</v>
      </c>
      <c r="P7" s="288">
        <v>586667</v>
      </c>
      <c r="Q7" s="288">
        <v>0</v>
      </c>
      <c r="R7" s="288">
        <v>0</v>
      </c>
      <c r="S7" s="288">
        <v>38034052</v>
      </c>
      <c r="T7" s="288">
        <v>48506895</v>
      </c>
      <c r="U7" s="289">
        <f>H7+I7+J7+K7-L7+M7+N7+O7+P7+Q7+R7+S7+T7</f>
        <v>697336115</v>
      </c>
      <c r="V7" s="288">
        <v>0</v>
      </c>
      <c r="W7" s="289">
        <f>U7+V7</f>
        <v>697336115</v>
      </c>
    </row>
    <row r="8" spans="1:23" x14ac:dyDescent="0.25">
      <c r="A8" s="290" t="s">
        <v>385</v>
      </c>
      <c r="B8" s="290"/>
      <c r="C8" s="290"/>
      <c r="D8" s="290"/>
      <c r="E8" s="290"/>
      <c r="F8" s="290"/>
      <c r="G8" s="287">
        <v>2</v>
      </c>
      <c r="H8" s="288">
        <v>0</v>
      </c>
      <c r="I8" s="288">
        <v>0</v>
      </c>
      <c r="J8" s="288">
        <v>0</v>
      </c>
      <c r="K8" s="288">
        <v>0</v>
      </c>
      <c r="L8" s="288">
        <v>0</v>
      </c>
      <c r="M8" s="288">
        <v>0</v>
      </c>
      <c r="N8" s="288">
        <v>0</v>
      </c>
      <c r="O8" s="288">
        <v>0</v>
      </c>
      <c r="P8" s="288">
        <v>0</v>
      </c>
      <c r="Q8" s="288">
        <v>0</v>
      </c>
      <c r="R8" s="288">
        <v>0</v>
      </c>
      <c r="S8" s="288">
        <v>-25138</v>
      </c>
      <c r="T8" s="288">
        <v>0</v>
      </c>
      <c r="U8" s="289">
        <f t="shared" ref="U8:U9" si="0">H8+I8+J8+K8-L8+M8+N8+O8+P8+Q8+R8+S8+T8</f>
        <v>-25138</v>
      </c>
      <c r="V8" s="288">
        <v>0</v>
      </c>
      <c r="W8" s="289">
        <f t="shared" ref="W8:W9" si="1">U8+V8</f>
        <v>-25138</v>
      </c>
    </row>
    <row r="9" spans="1:23" x14ac:dyDescent="0.25">
      <c r="A9" s="290" t="s">
        <v>386</v>
      </c>
      <c r="B9" s="290"/>
      <c r="C9" s="290"/>
      <c r="D9" s="290"/>
      <c r="E9" s="290"/>
      <c r="F9" s="290"/>
      <c r="G9" s="287">
        <v>3</v>
      </c>
      <c r="H9" s="288">
        <v>0</v>
      </c>
      <c r="I9" s="288">
        <v>0</v>
      </c>
      <c r="J9" s="288">
        <v>0</v>
      </c>
      <c r="K9" s="288">
        <v>0</v>
      </c>
      <c r="L9" s="288">
        <v>0</v>
      </c>
      <c r="M9" s="288">
        <v>0</v>
      </c>
      <c r="N9" s="288">
        <v>0</v>
      </c>
      <c r="O9" s="288">
        <v>-611512</v>
      </c>
      <c r="P9" s="288">
        <v>0</v>
      </c>
      <c r="Q9" s="288">
        <v>0</v>
      </c>
      <c r="R9" s="288">
        <v>0</v>
      </c>
      <c r="S9" s="288">
        <v>-14850840</v>
      </c>
      <c r="T9" s="288">
        <v>0</v>
      </c>
      <c r="U9" s="289">
        <f t="shared" si="0"/>
        <v>-15462352</v>
      </c>
      <c r="V9" s="288">
        <v>0</v>
      </c>
      <c r="W9" s="289">
        <f t="shared" si="1"/>
        <v>-15462352</v>
      </c>
    </row>
    <row r="10" spans="1:23" ht="24" customHeight="1" x14ac:dyDescent="0.25">
      <c r="A10" s="291" t="s">
        <v>387</v>
      </c>
      <c r="B10" s="291"/>
      <c r="C10" s="291"/>
      <c r="D10" s="291"/>
      <c r="E10" s="291"/>
      <c r="F10" s="291"/>
      <c r="G10" s="292">
        <v>4</v>
      </c>
      <c r="H10" s="289">
        <f>H7+H8+H9</f>
        <v>599448400</v>
      </c>
      <c r="I10" s="289">
        <f t="shared" ref="I10:W10" si="2">I7+I8+I9</f>
        <v>-15509912</v>
      </c>
      <c r="J10" s="289">
        <f t="shared" si="2"/>
        <v>29906069</v>
      </c>
      <c r="K10" s="289">
        <f>K7+K8+K9</f>
        <v>39347583</v>
      </c>
      <c r="L10" s="289">
        <f t="shared" si="2"/>
        <v>39347583</v>
      </c>
      <c r="M10" s="289">
        <f t="shared" si="2"/>
        <v>0</v>
      </c>
      <c r="N10" s="289">
        <f t="shared" si="2"/>
        <v>0</v>
      </c>
      <c r="O10" s="289">
        <f t="shared" si="2"/>
        <v>-4247568</v>
      </c>
      <c r="P10" s="289">
        <f t="shared" si="2"/>
        <v>586667</v>
      </c>
      <c r="Q10" s="289">
        <f t="shared" si="2"/>
        <v>0</v>
      </c>
      <c r="R10" s="289">
        <f t="shared" si="2"/>
        <v>0</v>
      </c>
      <c r="S10" s="289">
        <f t="shared" si="2"/>
        <v>23158074</v>
      </c>
      <c r="T10" s="289">
        <f t="shared" si="2"/>
        <v>48506895</v>
      </c>
      <c r="U10" s="289">
        <f t="shared" si="2"/>
        <v>681848625</v>
      </c>
      <c r="V10" s="289">
        <f t="shared" si="2"/>
        <v>0</v>
      </c>
      <c r="W10" s="289">
        <f t="shared" si="2"/>
        <v>681848625</v>
      </c>
    </row>
    <row r="11" spans="1:23" x14ac:dyDescent="0.25">
      <c r="A11" s="290" t="s">
        <v>388</v>
      </c>
      <c r="B11" s="290"/>
      <c r="C11" s="290"/>
      <c r="D11" s="290"/>
      <c r="E11" s="290"/>
      <c r="F11" s="290"/>
      <c r="G11" s="287">
        <v>5</v>
      </c>
      <c r="H11" s="293">
        <v>0</v>
      </c>
      <c r="I11" s="293">
        <v>0</v>
      </c>
      <c r="J11" s="293">
        <v>0</v>
      </c>
      <c r="K11" s="293">
        <v>0</v>
      </c>
      <c r="L11" s="293">
        <v>0</v>
      </c>
      <c r="M11" s="293">
        <v>0</v>
      </c>
      <c r="N11" s="293">
        <v>0</v>
      </c>
      <c r="O11" s="293">
        <v>0</v>
      </c>
      <c r="P11" s="293">
        <v>0</v>
      </c>
      <c r="Q11" s="293">
        <v>0</v>
      </c>
      <c r="R11" s="293">
        <v>0</v>
      </c>
      <c r="S11" s="293">
        <v>0</v>
      </c>
      <c r="T11" s="288">
        <v>14319002</v>
      </c>
      <c r="U11" s="289">
        <f>H11+I11+J11+K11-L11+M11+N11+O11+P11+Q11+R11+S11+T11</f>
        <v>14319002</v>
      </c>
      <c r="V11" s="288">
        <v>0</v>
      </c>
      <c r="W11" s="289">
        <f t="shared" ref="W11:W28" si="3">U11+V11</f>
        <v>14319002</v>
      </c>
    </row>
    <row r="12" spans="1:23" x14ac:dyDescent="0.25">
      <c r="A12" s="290" t="s">
        <v>389</v>
      </c>
      <c r="B12" s="290"/>
      <c r="C12" s="290"/>
      <c r="D12" s="290"/>
      <c r="E12" s="290"/>
      <c r="F12" s="290"/>
      <c r="G12" s="287">
        <v>6</v>
      </c>
      <c r="H12" s="293">
        <v>0</v>
      </c>
      <c r="I12" s="293">
        <v>0</v>
      </c>
      <c r="J12" s="293">
        <v>0</v>
      </c>
      <c r="K12" s="293">
        <v>0</v>
      </c>
      <c r="L12" s="293">
        <v>0</v>
      </c>
      <c r="M12" s="293">
        <v>0</v>
      </c>
      <c r="N12" s="288">
        <v>0</v>
      </c>
      <c r="O12" s="293">
        <v>0</v>
      </c>
      <c r="P12" s="293">
        <v>0</v>
      </c>
      <c r="Q12" s="293">
        <v>0</v>
      </c>
      <c r="R12" s="293">
        <v>0</v>
      </c>
      <c r="S12" s="293">
        <v>0</v>
      </c>
      <c r="T12" s="293">
        <v>0</v>
      </c>
      <c r="U12" s="289">
        <f t="shared" ref="U12:U28" si="4">H12+I12+J12+K12-L12+M12+N12+O12+P12+Q12+R12+S12+T12</f>
        <v>0</v>
      </c>
      <c r="V12" s="288">
        <v>0</v>
      </c>
      <c r="W12" s="289">
        <f t="shared" si="3"/>
        <v>0</v>
      </c>
    </row>
    <row r="13" spans="1:23" ht="26.25" customHeight="1" x14ac:dyDescent="0.25">
      <c r="A13" s="290" t="s">
        <v>390</v>
      </c>
      <c r="B13" s="290"/>
      <c r="C13" s="290"/>
      <c r="D13" s="290"/>
      <c r="E13" s="290"/>
      <c r="F13" s="290"/>
      <c r="G13" s="287">
        <v>7</v>
      </c>
      <c r="H13" s="293">
        <v>0</v>
      </c>
      <c r="I13" s="293">
        <v>0</v>
      </c>
      <c r="J13" s="293">
        <v>0</v>
      </c>
      <c r="K13" s="293">
        <v>0</v>
      </c>
      <c r="L13" s="293">
        <v>0</v>
      </c>
      <c r="M13" s="293">
        <v>0</v>
      </c>
      <c r="N13" s="293">
        <v>0</v>
      </c>
      <c r="O13" s="288">
        <v>13803140</v>
      </c>
      <c r="P13" s="293">
        <v>0</v>
      </c>
      <c r="Q13" s="293">
        <v>0</v>
      </c>
      <c r="R13" s="293">
        <v>0</v>
      </c>
      <c r="S13" s="288">
        <v>0</v>
      </c>
      <c r="T13" s="288">
        <v>0</v>
      </c>
      <c r="U13" s="289">
        <f t="shared" si="4"/>
        <v>13803140</v>
      </c>
      <c r="V13" s="288">
        <v>0</v>
      </c>
      <c r="W13" s="289">
        <f t="shared" si="3"/>
        <v>13803140</v>
      </c>
    </row>
    <row r="14" spans="1:23" ht="29.25" customHeight="1" x14ac:dyDescent="0.25">
      <c r="A14" s="290" t="s">
        <v>391</v>
      </c>
      <c r="B14" s="290"/>
      <c r="C14" s="290"/>
      <c r="D14" s="290"/>
      <c r="E14" s="290"/>
      <c r="F14" s="290"/>
      <c r="G14" s="287">
        <v>8</v>
      </c>
      <c r="H14" s="293">
        <v>0</v>
      </c>
      <c r="I14" s="293">
        <v>0</v>
      </c>
      <c r="J14" s="293">
        <v>0</v>
      </c>
      <c r="K14" s="293">
        <v>0</v>
      </c>
      <c r="L14" s="293">
        <v>0</v>
      </c>
      <c r="M14" s="293">
        <v>0</v>
      </c>
      <c r="N14" s="293">
        <v>0</v>
      </c>
      <c r="O14" s="293">
        <v>0</v>
      </c>
      <c r="P14" s="288">
        <v>-642915</v>
      </c>
      <c r="Q14" s="293">
        <v>0</v>
      </c>
      <c r="R14" s="293">
        <v>0</v>
      </c>
      <c r="S14" s="288">
        <v>0</v>
      </c>
      <c r="T14" s="288">
        <v>0</v>
      </c>
      <c r="U14" s="289">
        <f t="shared" si="4"/>
        <v>-642915</v>
      </c>
      <c r="V14" s="288">
        <v>0</v>
      </c>
      <c r="W14" s="289">
        <f t="shared" si="3"/>
        <v>-642915</v>
      </c>
    </row>
    <row r="15" spans="1:23" x14ac:dyDescent="0.25">
      <c r="A15" s="290" t="s">
        <v>392</v>
      </c>
      <c r="B15" s="290"/>
      <c r="C15" s="290"/>
      <c r="D15" s="290"/>
      <c r="E15" s="290"/>
      <c r="F15" s="290"/>
      <c r="G15" s="287">
        <v>9</v>
      </c>
      <c r="H15" s="293">
        <v>0</v>
      </c>
      <c r="I15" s="293">
        <v>0</v>
      </c>
      <c r="J15" s="293">
        <v>0</v>
      </c>
      <c r="K15" s="293">
        <v>0</v>
      </c>
      <c r="L15" s="293">
        <v>0</v>
      </c>
      <c r="M15" s="293">
        <v>0</v>
      </c>
      <c r="N15" s="293">
        <v>0</v>
      </c>
      <c r="O15" s="293">
        <v>0</v>
      </c>
      <c r="P15" s="293">
        <v>0</v>
      </c>
      <c r="Q15" s="288">
        <v>0</v>
      </c>
      <c r="R15" s="293">
        <v>0</v>
      </c>
      <c r="S15" s="288">
        <v>0</v>
      </c>
      <c r="T15" s="288">
        <v>0</v>
      </c>
      <c r="U15" s="289">
        <f t="shared" si="4"/>
        <v>0</v>
      </c>
      <c r="V15" s="288">
        <v>0</v>
      </c>
      <c r="W15" s="289">
        <f t="shared" si="3"/>
        <v>0</v>
      </c>
    </row>
    <row r="16" spans="1:23" ht="28.5" customHeight="1" x14ac:dyDescent="0.25">
      <c r="A16" s="290" t="s">
        <v>393</v>
      </c>
      <c r="B16" s="290"/>
      <c r="C16" s="290"/>
      <c r="D16" s="290"/>
      <c r="E16" s="290"/>
      <c r="F16" s="290"/>
      <c r="G16" s="287">
        <v>10</v>
      </c>
      <c r="H16" s="293">
        <v>0</v>
      </c>
      <c r="I16" s="293">
        <v>0</v>
      </c>
      <c r="J16" s="293">
        <v>0</v>
      </c>
      <c r="K16" s="293">
        <v>0</v>
      </c>
      <c r="L16" s="293">
        <v>0</v>
      </c>
      <c r="M16" s="293">
        <v>0</v>
      </c>
      <c r="N16" s="293">
        <v>0</v>
      </c>
      <c r="O16" s="293">
        <v>0</v>
      </c>
      <c r="P16" s="293">
        <v>0</v>
      </c>
      <c r="Q16" s="293">
        <v>0</v>
      </c>
      <c r="R16" s="288">
        <v>0</v>
      </c>
      <c r="S16" s="288">
        <v>0</v>
      </c>
      <c r="T16" s="288">
        <v>0</v>
      </c>
      <c r="U16" s="289">
        <f t="shared" si="4"/>
        <v>0</v>
      </c>
      <c r="V16" s="288">
        <v>0</v>
      </c>
      <c r="W16" s="289">
        <f t="shared" si="3"/>
        <v>0</v>
      </c>
    </row>
    <row r="17" spans="1:23" ht="23.25" customHeight="1" x14ac:dyDescent="0.25">
      <c r="A17" s="290" t="s">
        <v>394</v>
      </c>
      <c r="B17" s="290"/>
      <c r="C17" s="290"/>
      <c r="D17" s="290"/>
      <c r="E17" s="290"/>
      <c r="F17" s="290"/>
      <c r="G17" s="287">
        <v>11</v>
      </c>
      <c r="H17" s="293">
        <v>0</v>
      </c>
      <c r="I17" s="293">
        <v>0</v>
      </c>
      <c r="J17" s="293">
        <v>0</v>
      </c>
      <c r="K17" s="293">
        <v>0</v>
      </c>
      <c r="L17" s="293">
        <v>0</v>
      </c>
      <c r="M17" s="293">
        <v>0</v>
      </c>
      <c r="N17" s="288">
        <v>0</v>
      </c>
      <c r="O17" s="288">
        <v>0</v>
      </c>
      <c r="P17" s="288">
        <v>0</v>
      </c>
      <c r="Q17" s="288">
        <v>0</v>
      </c>
      <c r="R17" s="288">
        <v>0</v>
      </c>
      <c r="S17" s="288">
        <v>0</v>
      </c>
      <c r="T17" s="288">
        <v>0</v>
      </c>
      <c r="U17" s="289">
        <f t="shared" si="4"/>
        <v>0</v>
      </c>
      <c r="V17" s="288">
        <v>0</v>
      </c>
      <c r="W17" s="289">
        <f t="shared" si="3"/>
        <v>0</v>
      </c>
    </row>
    <row r="18" spans="1:23" x14ac:dyDescent="0.25">
      <c r="A18" s="290" t="s">
        <v>395</v>
      </c>
      <c r="B18" s="290"/>
      <c r="C18" s="290"/>
      <c r="D18" s="290"/>
      <c r="E18" s="290"/>
      <c r="F18" s="290"/>
      <c r="G18" s="287">
        <v>12</v>
      </c>
      <c r="H18" s="293">
        <v>0</v>
      </c>
      <c r="I18" s="293">
        <v>0</v>
      </c>
      <c r="J18" s="293">
        <v>0</v>
      </c>
      <c r="K18" s="293">
        <v>0</v>
      </c>
      <c r="L18" s="293">
        <v>0</v>
      </c>
      <c r="M18" s="293">
        <v>0</v>
      </c>
      <c r="N18" s="288">
        <v>0</v>
      </c>
      <c r="O18" s="288">
        <v>0</v>
      </c>
      <c r="P18" s="288">
        <v>0</v>
      </c>
      <c r="Q18" s="288">
        <v>0</v>
      </c>
      <c r="R18" s="288">
        <v>0</v>
      </c>
      <c r="S18" s="288">
        <v>0</v>
      </c>
      <c r="T18" s="288">
        <v>0</v>
      </c>
      <c r="U18" s="289">
        <f t="shared" si="4"/>
        <v>0</v>
      </c>
      <c r="V18" s="288">
        <v>0</v>
      </c>
      <c r="W18" s="289">
        <f t="shared" si="3"/>
        <v>0</v>
      </c>
    </row>
    <row r="19" spans="1:23" x14ac:dyDescent="0.25">
      <c r="A19" s="290" t="s">
        <v>396</v>
      </c>
      <c r="B19" s="290"/>
      <c r="C19" s="290"/>
      <c r="D19" s="290"/>
      <c r="E19" s="290"/>
      <c r="F19" s="290"/>
      <c r="G19" s="287">
        <v>13</v>
      </c>
      <c r="H19" s="288">
        <v>0</v>
      </c>
      <c r="I19" s="288">
        <v>0</v>
      </c>
      <c r="J19" s="288">
        <v>0</v>
      </c>
      <c r="K19" s="288">
        <v>0</v>
      </c>
      <c r="L19" s="288">
        <v>0</v>
      </c>
      <c r="M19" s="288">
        <v>0</v>
      </c>
      <c r="N19" s="288">
        <v>0</v>
      </c>
      <c r="O19" s="288">
        <v>1577675</v>
      </c>
      <c r="P19" s="288">
        <v>0</v>
      </c>
      <c r="Q19" s="288">
        <v>0</v>
      </c>
      <c r="R19" s="288">
        <v>0</v>
      </c>
      <c r="S19" s="288">
        <v>-514807</v>
      </c>
      <c r="T19" s="288">
        <v>0</v>
      </c>
      <c r="U19" s="289">
        <f t="shared" si="4"/>
        <v>1062868</v>
      </c>
      <c r="V19" s="288">
        <v>0</v>
      </c>
      <c r="W19" s="289">
        <f t="shared" si="3"/>
        <v>1062868</v>
      </c>
    </row>
    <row r="20" spans="1:23" x14ac:dyDescent="0.25">
      <c r="A20" s="290" t="s">
        <v>397</v>
      </c>
      <c r="B20" s="290"/>
      <c r="C20" s="290"/>
      <c r="D20" s="290"/>
      <c r="E20" s="290"/>
      <c r="F20" s="290"/>
      <c r="G20" s="287">
        <v>14</v>
      </c>
      <c r="H20" s="293">
        <v>0</v>
      </c>
      <c r="I20" s="293">
        <v>0</v>
      </c>
      <c r="J20" s="293">
        <v>0</v>
      </c>
      <c r="K20" s="293">
        <v>0</v>
      </c>
      <c r="L20" s="293">
        <v>0</v>
      </c>
      <c r="M20" s="293">
        <v>0</v>
      </c>
      <c r="N20" s="288">
        <v>0</v>
      </c>
      <c r="O20" s="288">
        <v>0</v>
      </c>
      <c r="P20" s="288">
        <v>0</v>
      </c>
      <c r="Q20" s="288">
        <v>0</v>
      </c>
      <c r="R20" s="288">
        <v>0</v>
      </c>
      <c r="S20" s="288">
        <v>0</v>
      </c>
      <c r="T20" s="288">
        <v>0</v>
      </c>
      <c r="U20" s="289">
        <f t="shared" si="4"/>
        <v>0</v>
      </c>
      <c r="V20" s="288">
        <v>0</v>
      </c>
      <c r="W20" s="289">
        <f t="shared" si="3"/>
        <v>0</v>
      </c>
    </row>
    <row r="21" spans="1:23" ht="30.75" customHeight="1" x14ac:dyDescent="0.25">
      <c r="A21" s="290" t="s">
        <v>398</v>
      </c>
      <c r="B21" s="290"/>
      <c r="C21" s="290"/>
      <c r="D21" s="290"/>
      <c r="E21" s="290"/>
      <c r="F21" s="290"/>
      <c r="G21" s="287">
        <v>15</v>
      </c>
      <c r="H21" s="288">
        <v>0</v>
      </c>
      <c r="I21" s="288">
        <v>-136205</v>
      </c>
      <c r="J21" s="288">
        <v>0</v>
      </c>
      <c r="K21" s="288">
        <v>0</v>
      </c>
      <c r="L21" s="288">
        <v>0</v>
      </c>
      <c r="M21" s="288">
        <v>0</v>
      </c>
      <c r="N21" s="288">
        <v>0</v>
      </c>
      <c r="O21" s="288">
        <v>0</v>
      </c>
      <c r="P21" s="288">
        <v>0</v>
      </c>
      <c r="Q21" s="288">
        <v>0</v>
      </c>
      <c r="R21" s="288">
        <v>0</v>
      </c>
      <c r="S21" s="288">
        <v>0</v>
      </c>
      <c r="T21" s="288">
        <v>0</v>
      </c>
      <c r="U21" s="289">
        <f t="shared" si="4"/>
        <v>-136205</v>
      </c>
      <c r="V21" s="288">
        <v>0</v>
      </c>
      <c r="W21" s="289">
        <f t="shared" si="3"/>
        <v>-136205</v>
      </c>
    </row>
    <row r="22" spans="1:23" ht="28.5" customHeight="1" x14ac:dyDescent="0.25">
      <c r="A22" s="290" t="s">
        <v>399</v>
      </c>
      <c r="B22" s="290"/>
      <c r="C22" s="290"/>
      <c r="D22" s="290"/>
      <c r="E22" s="290"/>
      <c r="F22" s="290"/>
      <c r="G22" s="287">
        <v>16</v>
      </c>
      <c r="H22" s="288">
        <v>0</v>
      </c>
      <c r="I22" s="288">
        <v>0</v>
      </c>
      <c r="J22" s="288">
        <v>0</v>
      </c>
      <c r="K22" s="288">
        <v>0</v>
      </c>
      <c r="L22" s="288">
        <v>0</v>
      </c>
      <c r="M22" s="288">
        <v>0</v>
      </c>
      <c r="N22" s="288">
        <v>0</v>
      </c>
      <c r="O22" s="288">
        <v>0</v>
      </c>
      <c r="P22" s="288">
        <v>0</v>
      </c>
      <c r="Q22" s="288">
        <v>0</v>
      </c>
      <c r="R22" s="288">
        <v>0</v>
      </c>
      <c r="S22" s="288">
        <v>0</v>
      </c>
      <c r="T22" s="288">
        <v>0</v>
      </c>
      <c r="U22" s="289">
        <f t="shared" si="4"/>
        <v>0</v>
      </c>
      <c r="V22" s="288">
        <v>0</v>
      </c>
      <c r="W22" s="289">
        <f t="shared" si="3"/>
        <v>0</v>
      </c>
    </row>
    <row r="23" spans="1:23" ht="26.25" customHeight="1" x14ac:dyDescent="0.25">
      <c r="A23" s="290" t="s">
        <v>400</v>
      </c>
      <c r="B23" s="290"/>
      <c r="C23" s="290"/>
      <c r="D23" s="290"/>
      <c r="E23" s="290"/>
      <c r="F23" s="290"/>
      <c r="G23" s="287">
        <v>17</v>
      </c>
      <c r="H23" s="288">
        <v>0</v>
      </c>
      <c r="I23" s="288">
        <v>0</v>
      </c>
      <c r="J23" s="288">
        <v>0</v>
      </c>
      <c r="K23" s="288">
        <v>0</v>
      </c>
      <c r="L23" s="288">
        <v>0</v>
      </c>
      <c r="M23" s="288">
        <v>0</v>
      </c>
      <c r="N23" s="288">
        <v>0</v>
      </c>
      <c r="O23" s="288">
        <v>0</v>
      </c>
      <c r="P23" s="288">
        <v>0</v>
      </c>
      <c r="Q23" s="288">
        <v>0</v>
      </c>
      <c r="R23" s="288">
        <v>0</v>
      </c>
      <c r="S23" s="288">
        <v>0</v>
      </c>
      <c r="T23" s="288">
        <v>0</v>
      </c>
      <c r="U23" s="289">
        <f t="shared" si="4"/>
        <v>0</v>
      </c>
      <c r="V23" s="288">
        <v>0</v>
      </c>
      <c r="W23" s="289">
        <f t="shared" si="3"/>
        <v>0</v>
      </c>
    </row>
    <row r="24" spans="1:23" x14ac:dyDescent="0.25">
      <c r="A24" s="290" t="s">
        <v>401</v>
      </c>
      <c r="B24" s="290"/>
      <c r="C24" s="290"/>
      <c r="D24" s="290"/>
      <c r="E24" s="290"/>
      <c r="F24" s="290"/>
      <c r="G24" s="287">
        <v>18</v>
      </c>
      <c r="H24" s="288">
        <v>0</v>
      </c>
      <c r="I24" s="288">
        <v>-735518</v>
      </c>
      <c r="J24" s="288">
        <v>0</v>
      </c>
      <c r="K24" s="288">
        <v>-1494229</v>
      </c>
      <c r="L24" s="288">
        <v>-1494229</v>
      </c>
      <c r="M24" s="288">
        <v>0</v>
      </c>
      <c r="N24" s="288">
        <v>0</v>
      </c>
      <c r="O24" s="288">
        <v>0</v>
      </c>
      <c r="P24" s="288">
        <v>0</v>
      </c>
      <c r="Q24" s="288">
        <v>0</v>
      </c>
      <c r="R24" s="288">
        <v>0</v>
      </c>
      <c r="S24" s="288">
        <v>1494229</v>
      </c>
      <c r="T24" s="288">
        <v>0</v>
      </c>
      <c r="U24" s="289">
        <f t="shared" si="4"/>
        <v>758711</v>
      </c>
      <c r="V24" s="288">
        <v>0</v>
      </c>
      <c r="W24" s="289">
        <f t="shared" si="3"/>
        <v>758711</v>
      </c>
    </row>
    <row r="25" spans="1:23" x14ac:dyDescent="0.25">
      <c r="A25" s="290" t="s">
        <v>402</v>
      </c>
      <c r="B25" s="290"/>
      <c r="C25" s="290"/>
      <c r="D25" s="290"/>
      <c r="E25" s="290"/>
      <c r="F25" s="290"/>
      <c r="G25" s="287">
        <v>19</v>
      </c>
      <c r="H25" s="288">
        <v>0</v>
      </c>
      <c r="I25" s="288">
        <v>0</v>
      </c>
      <c r="J25" s="288">
        <v>0</v>
      </c>
      <c r="K25" s="288">
        <v>0</v>
      </c>
      <c r="L25" s="288">
        <v>0</v>
      </c>
      <c r="M25" s="288">
        <v>0</v>
      </c>
      <c r="N25" s="288">
        <v>0</v>
      </c>
      <c r="O25" s="288">
        <v>0</v>
      </c>
      <c r="P25" s="288">
        <v>0</v>
      </c>
      <c r="Q25" s="288">
        <v>0</v>
      </c>
      <c r="R25" s="288">
        <v>0</v>
      </c>
      <c r="S25" s="288">
        <v>-14208420</v>
      </c>
      <c r="T25" s="288">
        <v>0</v>
      </c>
      <c r="U25" s="289">
        <f t="shared" si="4"/>
        <v>-14208420</v>
      </c>
      <c r="V25" s="288">
        <v>0</v>
      </c>
      <c r="W25" s="289">
        <f t="shared" si="3"/>
        <v>-14208420</v>
      </c>
    </row>
    <row r="26" spans="1:23" x14ac:dyDescent="0.25">
      <c r="A26" s="290" t="s">
        <v>403</v>
      </c>
      <c r="B26" s="290"/>
      <c r="C26" s="290"/>
      <c r="D26" s="290"/>
      <c r="E26" s="290"/>
      <c r="F26" s="290"/>
      <c r="G26" s="287">
        <v>20</v>
      </c>
      <c r="H26" s="288">
        <v>0</v>
      </c>
      <c r="I26" s="288">
        <v>0</v>
      </c>
      <c r="J26" s="288">
        <v>0</v>
      </c>
      <c r="K26" s="288">
        <v>0</v>
      </c>
      <c r="L26" s="288">
        <v>0</v>
      </c>
      <c r="M26" s="288">
        <v>0</v>
      </c>
      <c r="N26" s="288">
        <v>0</v>
      </c>
      <c r="O26" s="288">
        <v>0</v>
      </c>
      <c r="P26" s="288">
        <v>0</v>
      </c>
      <c r="Q26" s="288">
        <v>0</v>
      </c>
      <c r="R26" s="288">
        <v>0</v>
      </c>
      <c r="S26" s="288">
        <v>0</v>
      </c>
      <c r="T26" s="288">
        <v>0</v>
      </c>
      <c r="U26" s="289">
        <f t="shared" si="4"/>
        <v>0</v>
      </c>
      <c r="V26" s="288">
        <v>0</v>
      </c>
      <c r="W26" s="289">
        <f t="shared" si="3"/>
        <v>0</v>
      </c>
    </row>
    <row r="27" spans="1:23" x14ac:dyDescent="0.25">
      <c r="A27" s="290" t="s">
        <v>404</v>
      </c>
      <c r="B27" s="290"/>
      <c r="C27" s="290"/>
      <c r="D27" s="290"/>
      <c r="E27" s="290"/>
      <c r="F27" s="290"/>
      <c r="G27" s="287">
        <v>21</v>
      </c>
      <c r="H27" s="288">
        <v>0</v>
      </c>
      <c r="I27" s="288">
        <v>0</v>
      </c>
      <c r="J27" s="288">
        <v>2207821</v>
      </c>
      <c r="K27" s="288">
        <v>0</v>
      </c>
      <c r="L27" s="288">
        <v>0</v>
      </c>
      <c r="M27" s="288">
        <v>0</v>
      </c>
      <c r="N27" s="288">
        <v>0</v>
      </c>
      <c r="O27" s="288">
        <v>0</v>
      </c>
      <c r="P27" s="288">
        <v>0</v>
      </c>
      <c r="Q27" s="288">
        <v>0</v>
      </c>
      <c r="R27" s="288">
        <v>0</v>
      </c>
      <c r="S27" s="288">
        <v>46237529</v>
      </c>
      <c r="T27" s="288">
        <v>-48506895</v>
      </c>
      <c r="U27" s="289">
        <f t="shared" si="4"/>
        <v>-61545</v>
      </c>
      <c r="V27" s="288">
        <v>0</v>
      </c>
      <c r="W27" s="289">
        <f t="shared" si="3"/>
        <v>-61545</v>
      </c>
    </row>
    <row r="28" spans="1:23" x14ac:dyDescent="0.25">
      <c r="A28" s="290" t="s">
        <v>405</v>
      </c>
      <c r="B28" s="290"/>
      <c r="C28" s="290"/>
      <c r="D28" s="290"/>
      <c r="E28" s="290"/>
      <c r="F28" s="290"/>
      <c r="G28" s="287">
        <v>22</v>
      </c>
      <c r="H28" s="288">
        <v>0</v>
      </c>
      <c r="I28" s="288">
        <v>0</v>
      </c>
      <c r="J28" s="288">
        <v>0</v>
      </c>
      <c r="K28" s="288">
        <v>0</v>
      </c>
      <c r="L28" s="288">
        <v>0</v>
      </c>
      <c r="M28" s="288">
        <v>0</v>
      </c>
      <c r="N28" s="288">
        <v>0</v>
      </c>
      <c r="O28" s="288">
        <v>0</v>
      </c>
      <c r="P28" s="288">
        <v>0</v>
      </c>
      <c r="Q28" s="288">
        <v>0</v>
      </c>
      <c r="R28" s="288">
        <v>0</v>
      </c>
      <c r="S28" s="288">
        <v>0</v>
      </c>
      <c r="T28" s="288">
        <v>0</v>
      </c>
      <c r="U28" s="289">
        <f t="shared" si="4"/>
        <v>0</v>
      </c>
      <c r="V28" s="288">
        <v>0</v>
      </c>
      <c r="W28" s="289">
        <f t="shared" si="3"/>
        <v>0</v>
      </c>
    </row>
    <row r="29" spans="1:23" ht="21.75" customHeight="1" x14ac:dyDescent="0.25">
      <c r="A29" s="294" t="s">
        <v>406</v>
      </c>
      <c r="B29" s="294"/>
      <c r="C29" s="294"/>
      <c r="D29" s="294"/>
      <c r="E29" s="294"/>
      <c r="F29" s="294"/>
      <c r="G29" s="295">
        <v>23</v>
      </c>
      <c r="H29" s="296">
        <f>SUM(H10:H28)</f>
        <v>599448400</v>
      </c>
      <c r="I29" s="296">
        <f t="shared" ref="I29:W29" si="5">SUM(I10:I28)</f>
        <v>-16381635</v>
      </c>
      <c r="J29" s="296">
        <f t="shared" si="5"/>
        <v>32113890</v>
      </c>
      <c r="K29" s="296">
        <f t="shared" si="5"/>
        <v>37853354</v>
      </c>
      <c r="L29" s="296">
        <f t="shared" si="5"/>
        <v>37853354</v>
      </c>
      <c r="M29" s="296">
        <f t="shared" si="5"/>
        <v>0</v>
      </c>
      <c r="N29" s="296">
        <f t="shared" si="5"/>
        <v>0</v>
      </c>
      <c r="O29" s="296">
        <f t="shared" si="5"/>
        <v>11133247</v>
      </c>
      <c r="P29" s="296">
        <f t="shared" si="5"/>
        <v>-56248</v>
      </c>
      <c r="Q29" s="296">
        <f t="shared" si="5"/>
        <v>0</v>
      </c>
      <c r="R29" s="296">
        <f t="shared" si="5"/>
        <v>0</v>
      </c>
      <c r="S29" s="296">
        <f t="shared" si="5"/>
        <v>56166605</v>
      </c>
      <c r="T29" s="296">
        <f t="shared" si="5"/>
        <v>14319002</v>
      </c>
      <c r="U29" s="296">
        <f t="shared" si="5"/>
        <v>696743261</v>
      </c>
      <c r="V29" s="296">
        <f t="shared" si="5"/>
        <v>0</v>
      </c>
      <c r="W29" s="296">
        <f t="shared" si="5"/>
        <v>696743261</v>
      </c>
    </row>
    <row r="30" spans="1:23" x14ac:dyDescent="0.25">
      <c r="A30" s="297" t="s">
        <v>407</v>
      </c>
      <c r="B30" s="298"/>
      <c r="C30" s="298"/>
      <c r="D30" s="298"/>
      <c r="E30" s="298"/>
      <c r="F30" s="298"/>
      <c r="G30" s="298"/>
      <c r="H30" s="298"/>
      <c r="I30" s="298"/>
      <c r="J30" s="298"/>
      <c r="K30" s="298"/>
      <c r="L30" s="298"/>
      <c r="M30" s="298"/>
      <c r="N30" s="298"/>
      <c r="O30" s="298"/>
      <c r="P30" s="298"/>
      <c r="Q30" s="298"/>
      <c r="R30" s="298"/>
      <c r="S30" s="298"/>
      <c r="T30" s="298"/>
      <c r="U30" s="298"/>
      <c r="V30" s="298"/>
      <c r="W30" s="298"/>
    </row>
    <row r="31" spans="1:23" ht="36.75" customHeight="1" x14ac:dyDescent="0.25">
      <c r="A31" s="299" t="s">
        <v>408</v>
      </c>
      <c r="B31" s="299"/>
      <c r="C31" s="299"/>
      <c r="D31" s="299"/>
      <c r="E31" s="299"/>
      <c r="F31" s="299"/>
      <c r="G31" s="292">
        <v>24</v>
      </c>
      <c r="H31" s="289">
        <f>SUM(H12:H20)</f>
        <v>0</v>
      </c>
      <c r="I31" s="289">
        <f t="shared" ref="I31:W31" si="6">SUM(I12:I20)</f>
        <v>0</v>
      </c>
      <c r="J31" s="289">
        <f t="shared" si="6"/>
        <v>0</v>
      </c>
      <c r="K31" s="289">
        <f t="shared" si="6"/>
        <v>0</v>
      </c>
      <c r="L31" s="289">
        <f t="shared" si="6"/>
        <v>0</v>
      </c>
      <c r="M31" s="289">
        <f t="shared" si="6"/>
        <v>0</v>
      </c>
      <c r="N31" s="289">
        <f t="shared" si="6"/>
        <v>0</v>
      </c>
      <c r="O31" s="289">
        <f t="shared" si="6"/>
        <v>15380815</v>
      </c>
      <c r="P31" s="289">
        <f t="shared" si="6"/>
        <v>-642915</v>
      </c>
      <c r="Q31" s="289">
        <f t="shared" si="6"/>
        <v>0</v>
      </c>
      <c r="R31" s="289">
        <f t="shared" si="6"/>
        <v>0</v>
      </c>
      <c r="S31" s="289">
        <f t="shared" si="6"/>
        <v>-514807</v>
      </c>
      <c r="T31" s="289">
        <f t="shared" si="6"/>
        <v>0</v>
      </c>
      <c r="U31" s="289">
        <f t="shared" si="6"/>
        <v>14223093</v>
      </c>
      <c r="V31" s="289">
        <f t="shared" si="6"/>
        <v>0</v>
      </c>
      <c r="W31" s="289">
        <f t="shared" si="6"/>
        <v>14223093</v>
      </c>
    </row>
    <row r="32" spans="1:23" ht="31.5" customHeight="1" x14ac:dyDescent="0.25">
      <c r="A32" s="299" t="s">
        <v>409</v>
      </c>
      <c r="B32" s="299"/>
      <c r="C32" s="299"/>
      <c r="D32" s="299"/>
      <c r="E32" s="299"/>
      <c r="F32" s="299"/>
      <c r="G32" s="292">
        <v>25</v>
      </c>
      <c r="H32" s="289">
        <f>H11+H31</f>
        <v>0</v>
      </c>
      <c r="I32" s="289">
        <f t="shared" ref="I32:W32" si="7">I11+I31</f>
        <v>0</v>
      </c>
      <c r="J32" s="289">
        <f t="shared" si="7"/>
        <v>0</v>
      </c>
      <c r="K32" s="289">
        <f t="shared" si="7"/>
        <v>0</v>
      </c>
      <c r="L32" s="289">
        <f t="shared" si="7"/>
        <v>0</v>
      </c>
      <c r="M32" s="289">
        <f t="shared" si="7"/>
        <v>0</v>
      </c>
      <c r="N32" s="289">
        <f t="shared" si="7"/>
        <v>0</v>
      </c>
      <c r="O32" s="289">
        <f t="shared" si="7"/>
        <v>15380815</v>
      </c>
      <c r="P32" s="289">
        <f t="shared" si="7"/>
        <v>-642915</v>
      </c>
      <c r="Q32" s="289">
        <f t="shared" si="7"/>
        <v>0</v>
      </c>
      <c r="R32" s="289">
        <f t="shared" si="7"/>
        <v>0</v>
      </c>
      <c r="S32" s="289">
        <f t="shared" si="7"/>
        <v>-514807</v>
      </c>
      <c r="T32" s="289">
        <f t="shared" si="7"/>
        <v>14319002</v>
      </c>
      <c r="U32" s="289">
        <f t="shared" si="7"/>
        <v>28542095</v>
      </c>
      <c r="V32" s="289">
        <f t="shared" si="7"/>
        <v>0</v>
      </c>
      <c r="W32" s="289">
        <f t="shared" si="7"/>
        <v>28542095</v>
      </c>
    </row>
    <row r="33" spans="1:23" ht="30.75" customHeight="1" x14ac:dyDescent="0.25">
      <c r="A33" s="300" t="s">
        <v>410</v>
      </c>
      <c r="B33" s="300"/>
      <c r="C33" s="300"/>
      <c r="D33" s="300"/>
      <c r="E33" s="300"/>
      <c r="F33" s="300"/>
      <c r="G33" s="295">
        <v>26</v>
      </c>
      <c r="H33" s="296">
        <f>SUM(H21:H28)</f>
        <v>0</v>
      </c>
      <c r="I33" s="296">
        <f t="shared" ref="I33:W33" si="8">SUM(I21:I28)</f>
        <v>-871723</v>
      </c>
      <c r="J33" s="296">
        <f t="shared" si="8"/>
        <v>2207821</v>
      </c>
      <c r="K33" s="296">
        <f t="shared" si="8"/>
        <v>-1494229</v>
      </c>
      <c r="L33" s="296">
        <f t="shared" si="8"/>
        <v>-1494229</v>
      </c>
      <c r="M33" s="296">
        <f t="shared" si="8"/>
        <v>0</v>
      </c>
      <c r="N33" s="296">
        <f t="shared" si="8"/>
        <v>0</v>
      </c>
      <c r="O33" s="296">
        <f t="shared" si="8"/>
        <v>0</v>
      </c>
      <c r="P33" s="296">
        <f t="shared" si="8"/>
        <v>0</v>
      </c>
      <c r="Q33" s="296">
        <f t="shared" si="8"/>
        <v>0</v>
      </c>
      <c r="R33" s="296">
        <f t="shared" si="8"/>
        <v>0</v>
      </c>
      <c r="S33" s="296">
        <f t="shared" si="8"/>
        <v>33523338</v>
      </c>
      <c r="T33" s="296">
        <f t="shared" si="8"/>
        <v>-48506895</v>
      </c>
      <c r="U33" s="296">
        <f t="shared" si="8"/>
        <v>-13647459</v>
      </c>
      <c r="V33" s="296">
        <f t="shared" si="8"/>
        <v>0</v>
      </c>
      <c r="W33" s="296">
        <f t="shared" si="8"/>
        <v>-13647459</v>
      </c>
    </row>
    <row r="34" spans="1:23" x14ac:dyDescent="0.25">
      <c r="A34" s="297" t="s">
        <v>189</v>
      </c>
      <c r="B34" s="301"/>
      <c r="C34" s="301"/>
      <c r="D34" s="301"/>
      <c r="E34" s="301"/>
      <c r="F34" s="301"/>
      <c r="G34" s="301"/>
      <c r="H34" s="301"/>
      <c r="I34" s="301"/>
      <c r="J34" s="301"/>
      <c r="K34" s="301"/>
      <c r="L34" s="301"/>
      <c r="M34" s="301"/>
      <c r="N34" s="301"/>
      <c r="O34" s="301"/>
      <c r="P34" s="301"/>
      <c r="Q34" s="301"/>
      <c r="R34" s="301"/>
      <c r="S34" s="301"/>
      <c r="T34" s="301"/>
      <c r="U34" s="301"/>
      <c r="V34" s="301"/>
      <c r="W34" s="301"/>
    </row>
    <row r="35" spans="1:23" x14ac:dyDescent="0.25">
      <c r="A35" s="286" t="s">
        <v>411</v>
      </c>
      <c r="B35" s="286"/>
      <c r="C35" s="286"/>
      <c r="D35" s="286"/>
      <c r="E35" s="286"/>
      <c r="F35" s="286"/>
      <c r="G35" s="287">
        <v>27</v>
      </c>
      <c r="H35" s="288">
        <v>599448400</v>
      </c>
      <c r="I35" s="288">
        <v>-16381635</v>
      </c>
      <c r="J35" s="288">
        <v>32113890</v>
      </c>
      <c r="K35" s="288">
        <v>37853354</v>
      </c>
      <c r="L35" s="288">
        <v>37853354</v>
      </c>
      <c r="M35" s="288">
        <v>0</v>
      </c>
      <c r="N35" s="288">
        <v>0</v>
      </c>
      <c r="O35" s="288">
        <v>11133247</v>
      </c>
      <c r="P35" s="288">
        <v>-56248</v>
      </c>
      <c r="Q35" s="288">
        <v>0</v>
      </c>
      <c r="R35" s="288">
        <v>0</v>
      </c>
      <c r="S35" s="288">
        <v>56166605</v>
      </c>
      <c r="T35" s="288">
        <v>14319002</v>
      </c>
      <c r="U35" s="302">
        <f t="shared" ref="U35:U37" si="9">H35+I35+J35+K35-L35+M35+N35+O35+P35+Q35+R35+S35+T35</f>
        <v>696743261</v>
      </c>
      <c r="V35" s="288">
        <v>20782615</v>
      </c>
      <c r="W35" s="302">
        <f t="shared" ref="W35:W37" si="10">U35+V35</f>
        <v>717525876</v>
      </c>
    </row>
    <row r="36" spans="1:23" x14ac:dyDescent="0.25">
      <c r="A36" s="290" t="s">
        <v>385</v>
      </c>
      <c r="B36" s="290"/>
      <c r="C36" s="290"/>
      <c r="D36" s="290"/>
      <c r="E36" s="290"/>
      <c r="F36" s="290"/>
      <c r="G36" s="287">
        <v>28</v>
      </c>
      <c r="H36" s="288">
        <v>0</v>
      </c>
      <c r="I36" s="288">
        <v>0</v>
      </c>
      <c r="J36" s="288">
        <v>0</v>
      </c>
      <c r="K36" s="288">
        <v>0</v>
      </c>
      <c r="L36" s="288">
        <v>0</v>
      </c>
      <c r="M36" s="288">
        <v>0</v>
      </c>
      <c r="N36" s="288">
        <v>0</v>
      </c>
      <c r="O36" s="288">
        <v>0</v>
      </c>
      <c r="P36" s="288">
        <v>0</v>
      </c>
      <c r="Q36" s="288">
        <v>0</v>
      </c>
      <c r="R36" s="288">
        <v>0</v>
      </c>
      <c r="S36" s="288">
        <v>0</v>
      </c>
      <c r="T36" s="288">
        <v>0</v>
      </c>
      <c r="U36" s="302">
        <f t="shared" si="9"/>
        <v>0</v>
      </c>
      <c r="V36" s="288">
        <v>0</v>
      </c>
      <c r="W36" s="302">
        <f t="shared" si="10"/>
        <v>0</v>
      </c>
    </row>
    <row r="37" spans="1:23" x14ac:dyDescent="0.25">
      <c r="A37" s="290" t="s">
        <v>386</v>
      </c>
      <c r="B37" s="290"/>
      <c r="C37" s="290"/>
      <c r="D37" s="290"/>
      <c r="E37" s="290"/>
      <c r="F37" s="290"/>
      <c r="G37" s="287">
        <v>29</v>
      </c>
      <c r="H37" s="288">
        <v>0</v>
      </c>
      <c r="I37" s="288">
        <v>0</v>
      </c>
      <c r="J37" s="288">
        <v>0</v>
      </c>
      <c r="K37" s="288">
        <v>0</v>
      </c>
      <c r="L37" s="288">
        <v>0</v>
      </c>
      <c r="M37" s="288">
        <v>0</v>
      </c>
      <c r="N37" s="288">
        <v>0</v>
      </c>
      <c r="O37" s="288">
        <v>-573465</v>
      </c>
      <c r="P37" s="288">
        <v>0</v>
      </c>
      <c r="Q37" s="288">
        <v>0</v>
      </c>
      <c r="R37" s="288">
        <v>0</v>
      </c>
      <c r="S37" s="288">
        <v>0</v>
      </c>
      <c r="T37" s="288">
        <v>3595517</v>
      </c>
      <c r="U37" s="302">
        <f t="shared" si="9"/>
        <v>3022052</v>
      </c>
      <c r="V37" s="288">
        <v>0</v>
      </c>
      <c r="W37" s="302">
        <f t="shared" si="10"/>
        <v>3022052</v>
      </c>
    </row>
    <row r="38" spans="1:23" ht="25.5" customHeight="1" x14ac:dyDescent="0.25">
      <c r="A38" s="286" t="s">
        <v>412</v>
      </c>
      <c r="B38" s="286"/>
      <c r="C38" s="286"/>
      <c r="D38" s="286"/>
      <c r="E38" s="286"/>
      <c r="F38" s="286"/>
      <c r="G38" s="287">
        <v>30</v>
      </c>
      <c r="H38" s="302">
        <f>H35+H36+H37</f>
        <v>599448400</v>
      </c>
      <c r="I38" s="302">
        <f t="shared" ref="I38:W38" si="11">I35+I36+I37</f>
        <v>-16381635</v>
      </c>
      <c r="J38" s="302">
        <f t="shared" si="11"/>
        <v>32113890</v>
      </c>
      <c r="K38" s="302">
        <f t="shared" si="11"/>
        <v>37853354</v>
      </c>
      <c r="L38" s="302">
        <f t="shared" si="11"/>
        <v>37853354</v>
      </c>
      <c r="M38" s="302">
        <f t="shared" si="11"/>
        <v>0</v>
      </c>
      <c r="N38" s="302">
        <f t="shared" si="11"/>
        <v>0</v>
      </c>
      <c r="O38" s="302">
        <f t="shared" si="11"/>
        <v>10559782</v>
      </c>
      <c r="P38" s="302">
        <f t="shared" si="11"/>
        <v>-56248</v>
      </c>
      <c r="Q38" s="302">
        <f t="shared" si="11"/>
        <v>0</v>
      </c>
      <c r="R38" s="302">
        <f t="shared" si="11"/>
        <v>0</v>
      </c>
      <c r="S38" s="302">
        <f t="shared" si="11"/>
        <v>56166605</v>
      </c>
      <c r="T38" s="302">
        <f t="shared" si="11"/>
        <v>17914519</v>
      </c>
      <c r="U38" s="302">
        <f t="shared" si="11"/>
        <v>699765313</v>
      </c>
      <c r="V38" s="302">
        <f t="shared" si="11"/>
        <v>20782615</v>
      </c>
      <c r="W38" s="302">
        <f t="shared" si="11"/>
        <v>720547928</v>
      </c>
    </row>
    <row r="39" spans="1:23" x14ac:dyDescent="0.25">
      <c r="A39" s="290" t="s">
        <v>388</v>
      </c>
      <c r="B39" s="290"/>
      <c r="C39" s="290"/>
      <c r="D39" s="290"/>
      <c r="E39" s="290"/>
      <c r="F39" s="290"/>
      <c r="G39" s="287">
        <v>31</v>
      </c>
      <c r="H39" s="293">
        <v>0</v>
      </c>
      <c r="I39" s="293">
        <v>0</v>
      </c>
      <c r="J39" s="293">
        <v>0</v>
      </c>
      <c r="K39" s="293">
        <v>0</v>
      </c>
      <c r="L39" s="293">
        <v>0</v>
      </c>
      <c r="M39" s="293">
        <v>0</v>
      </c>
      <c r="N39" s="293">
        <v>0</v>
      </c>
      <c r="O39" s="293">
        <v>0</v>
      </c>
      <c r="P39" s="293">
        <v>0</v>
      </c>
      <c r="Q39" s="293">
        <v>0</v>
      </c>
      <c r="R39" s="293">
        <v>0</v>
      </c>
      <c r="S39" s="293">
        <v>0</v>
      </c>
      <c r="T39" s="288">
        <v>25125976</v>
      </c>
      <c r="U39" s="302">
        <f t="shared" ref="U39:U56" si="12">H39+I39+J39+K39-L39+M39+N39+O39+P39+Q39+R39+S39+T39</f>
        <v>25125976</v>
      </c>
      <c r="V39" s="288">
        <v>73799</v>
      </c>
      <c r="W39" s="302">
        <f t="shared" ref="W39:W56" si="13">U39+V39</f>
        <v>25199775</v>
      </c>
    </row>
    <row r="40" spans="1:23" x14ac:dyDescent="0.25">
      <c r="A40" s="290" t="s">
        <v>389</v>
      </c>
      <c r="B40" s="290"/>
      <c r="C40" s="290"/>
      <c r="D40" s="290"/>
      <c r="E40" s="290"/>
      <c r="F40" s="290"/>
      <c r="G40" s="287">
        <v>32</v>
      </c>
      <c r="H40" s="293">
        <v>0</v>
      </c>
      <c r="I40" s="293">
        <v>0</v>
      </c>
      <c r="J40" s="293">
        <v>0</v>
      </c>
      <c r="K40" s="293">
        <v>0</v>
      </c>
      <c r="L40" s="293">
        <v>0</v>
      </c>
      <c r="M40" s="293">
        <v>0</v>
      </c>
      <c r="N40" s="288">
        <v>0</v>
      </c>
      <c r="O40" s="293">
        <v>0</v>
      </c>
      <c r="P40" s="293">
        <v>0</v>
      </c>
      <c r="Q40" s="293">
        <v>0</v>
      </c>
      <c r="R40" s="293">
        <v>0</v>
      </c>
      <c r="S40" s="293">
        <v>0</v>
      </c>
      <c r="T40" s="293">
        <v>0</v>
      </c>
      <c r="U40" s="302">
        <f t="shared" si="12"/>
        <v>0</v>
      </c>
      <c r="V40" s="288">
        <v>-1237401</v>
      </c>
      <c r="W40" s="302">
        <f t="shared" si="13"/>
        <v>-1237401</v>
      </c>
    </row>
    <row r="41" spans="1:23" ht="27" customHeight="1" x14ac:dyDescent="0.25">
      <c r="A41" s="290" t="s">
        <v>413</v>
      </c>
      <c r="B41" s="290"/>
      <c r="C41" s="290"/>
      <c r="D41" s="290"/>
      <c r="E41" s="290"/>
      <c r="F41" s="290"/>
      <c r="G41" s="287">
        <v>33</v>
      </c>
      <c r="H41" s="293">
        <v>0</v>
      </c>
      <c r="I41" s="293">
        <v>0</v>
      </c>
      <c r="J41" s="293">
        <v>0</v>
      </c>
      <c r="K41" s="293">
        <v>0</v>
      </c>
      <c r="L41" s="293">
        <v>0</v>
      </c>
      <c r="M41" s="293">
        <v>0</v>
      </c>
      <c r="N41" s="293">
        <v>0</v>
      </c>
      <c r="O41" s="288">
        <v>0</v>
      </c>
      <c r="P41" s="293">
        <v>0</v>
      </c>
      <c r="Q41" s="293">
        <v>0</v>
      </c>
      <c r="R41" s="293">
        <v>0</v>
      </c>
      <c r="S41" s="288">
        <v>0</v>
      </c>
      <c r="T41" s="288">
        <v>0</v>
      </c>
      <c r="U41" s="302">
        <f t="shared" si="12"/>
        <v>0</v>
      </c>
      <c r="V41" s="288">
        <v>0</v>
      </c>
      <c r="W41" s="302">
        <f t="shared" si="13"/>
        <v>0</v>
      </c>
    </row>
    <row r="42" spans="1:23" ht="20.25" customHeight="1" x14ac:dyDescent="0.25">
      <c r="A42" s="290" t="s">
        <v>391</v>
      </c>
      <c r="B42" s="290"/>
      <c r="C42" s="290"/>
      <c r="D42" s="290"/>
      <c r="E42" s="290"/>
      <c r="F42" s="290"/>
      <c r="G42" s="287">
        <v>34</v>
      </c>
      <c r="H42" s="293">
        <v>0</v>
      </c>
      <c r="I42" s="293">
        <v>0</v>
      </c>
      <c r="J42" s="293">
        <v>0</v>
      </c>
      <c r="K42" s="293">
        <v>0</v>
      </c>
      <c r="L42" s="293">
        <v>0</v>
      </c>
      <c r="M42" s="293">
        <v>0</v>
      </c>
      <c r="N42" s="293">
        <v>0</v>
      </c>
      <c r="O42" s="293">
        <v>0</v>
      </c>
      <c r="P42" s="288">
        <v>0</v>
      </c>
      <c r="Q42" s="293">
        <v>0</v>
      </c>
      <c r="R42" s="293">
        <v>0</v>
      </c>
      <c r="S42" s="288">
        <v>0</v>
      </c>
      <c r="T42" s="288">
        <v>0</v>
      </c>
      <c r="U42" s="302">
        <f t="shared" si="12"/>
        <v>0</v>
      </c>
      <c r="V42" s="288">
        <v>0</v>
      </c>
      <c r="W42" s="302">
        <f t="shared" si="13"/>
        <v>0</v>
      </c>
    </row>
    <row r="43" spans="1:23" ht="21" customHeight="1" x14ac:dyDescent="0.25">
      <c r="A43" s="290" t="s">
        <v>392</v>
      </c>
      <c r="B43" s="290"/>
      <c r="C43" s="290"/>
      <c r="D43" s="290"/>
      <c r="E43" s="290"/>
      <c r="F43" s="290"/>
      <c r="G43" s="287">
        <v>35</v>
      </c>
      <c r="H43" s="293">
        <v>0</v>
      </c>
      <c r="I43" s="293">
        <v>0</v>
      </c>
      <c r="J43" s="293">
        <v>0</v>
      </c>
      <c r="K43" s="293">
        <v>0</v>
      </c>
      <c r="L43" s="293">
        <v>0</v>
      </c>
      <c r="M43" s="293">
        <v>0</v>
      </c>
      <c r="N43" s="293">
        <v>0</v>
      </c>
      <c r="O43" s="293">
        <v>0</v>
      </c>
      <c r="P43" s="293">
        <v>0</v>
      </c>
      <c r="Q43" s="288">
        <v>0</v>
      </c>
      <c r="R43" s="293">
        <v>0</v>
      </c>
      <c r="S43" s="288">
        <v>0</v>
      </c>
      <c r="T43" s="288">
        <v>0</v>
      </c>
      <c r="U43" s="302">
        <f t="shared" si="12"/>
        <v>0</v>
      </c>
      <c r="V43" s="288">
        <v>0</v>
      </c>
      <c r="W43" s="302">
        <f t="shared" si="13"/>
        <v>0</v>
      </c>
    </row>
    <row r="44" spans="1:23" ht="29.25" customHeight="1" x14ac:dyDescent="0.25">
      <c r="A44" s="290" t="s">
        <v>393</v>
      </c>
      <c r="B44" s="290"/>
      <c r="C44" s="290"/>
      <c r="D44" s="290"/>
      <c r="E44" s="290"/>
      <c r="F44" s="290"/>
      <c r="G44" s="287">
        <v>36</v>
      </c>
      <c r="H44" s="293">
        <v>0</v>
      </c>
      <c r="I44" s="293">
        <v>0</v>
      </c>
      <c r="J44" s="293">
        <v>0</v>
      </c>
      <c r="K44" s="293">
        <v>0</v>
      </c>
      <c r="L44" s="293">
        <v>0</v>
      </c>
      <c r="M44" s="293">
        <v>0</v>
      </c>
      <c r="N44" s="293">
        <v>0</v>
      </c>
      <c r="O44" s="293">
        <v>0</v>
      </c>
      <c r="P44" s="293">
        <v>0</v>
      </c>
      <c r="Q44" s="293">
        <v>0</v>
      </c>
      <c r="R44" s="288">
        <v>0</v>
      </c>
      <c r="S44" s="288">
        <v>0</v>
      </c>
      <c r="T44" s="288">
        <v>0</v>
      </c>
      <c r="U44" s="302">
        <f t="shared" si="12"/>
        <v>0</v>
      </c>
      <c r="V44" s="288">
        <v>0</v>
      </c>
      <c r="W44" s="302">
        <f t="shared" si="13"/>
        <v>0</v>
      </c>
    </row>
    <row r="45" spans="1:23" ht="21" customHeight="1" x14ac:dyDescent="0.25">
      <c r="A45" s="290" t="s">
        <v>414</v>
      </c>
      <c r="B45" s="290"/>
      <c r="C45" s="290"/>
      <c r="D45" s="290"/>
      <c r="E45" s="290"/>
      <c r="F45" s="290"/>
      <c r="G45" s="287">
        <v>37</v>
      </c>
      <c r="H45" s="293">
        <v>0</v>
      </c>
      <c r="I45" s="293">
        <v>0</v>
      </c>
      <c r="J45" s="293">
        <v>0</v>
      </c>
      <c r="K45" s="293">
        <v>0</v>
      </c>
      <c r="L45" s="293">
        <v>0</v>
      </c>
      <c r="M45" s="293">
        <v>0</v>
      </c>
      <c r="N45" s="288">
        <v>0</v>
      </c>
      <c r="O45" s="288">
        <v>0</v>
      </c>
      <c r="P45" s="288">
        <v>0</v>
      </c>
      <c r="Q45" s="288">
        <v>0</v>
      </c>
      <c r="R45" s="288">
        <v>0</v>
      </c>
      <c r="S45" s="288">
        <v>0</v>
      </c>
      <c r="T45" s="288">
        <v>0</v>
      </c>
      <c r="U45" s="302">
        <f t="shared" si="12"/>
        <v>0</v>
      </c>
      <c r="V45" s="288">
        <v>0</v>
      </c>
      <c r="W45" s="302">
        <f t="shared" si="13"/>
        <v>0</v>
      </c>
    </row>
    <row r="46" spans="1:23" x14ac:dyDescent="0.25">
      <c r="A46" s="290" t="s">
        <v>395</v>
      </c>
      <c r="B46" s="290"/>
      <c r="C46" s="290"/>
      <c r="D46" s="290"/>
      <c r="E46" s="290"/>
      <c r="F46" s="290"/>
      <c r="G46" s="287">
        <v>38</v>
      </c>
      <c r="H46" s="293">
        <v>0</v>
      </c>
      <c r="I46" s="293">
        <v>0</v>
      </c>
      <c r="J46" s="293">
        <v>0</v>
      </c>
      <c r="K46" s="293">
        <v>0</v>
      </c>
      <c r="L46" s="293">
        <v>0</v>
      </c>
      <c r="M46" s="293">
        <v>0</v>
      </c>
      <c r="N46" s="288">
        <v>0</v>
      </c>
      <c r="O46" s="288">
        <v>0</v>
      </c>
      <c r="P46" s="288">
        <v>0</v>
      </c>
      <c r="Q46" s="288">
        <v>0</v>
      </c>
      <c r="R46" s="288">
        <v>0</v>
      </c>
      <c r="S46" s="288">
        <v>0</v>
      </c>
      <c r="T46" s="288">
        <v>0</v>
      </c>
      <c r="U46" s="302">
        <f t="shared" si="12"/>
        <v>0</v>
      </c>
      <c r="V46" s="288">
        <v>0</v>
      </c>
      <c r="W46" s="302">
        <f t="shared" si="13"/>
        <v>0</v>
      </c>
    </row>
    <row r="47" spans="1:23" x14ac:dyDescent="0.25">
      <c r="A47" s="290" t="s">
        <v>396</v>
      </c>
      <c r="B47" s="290"/>
      <c r="C47" s="290"/>
      <c r="D47" s="290"/>
      <c r="E47" s="290"/>
      <c r="F47" s="290"/>
      <c r="G47" s="287">
        <v>39</v>
      </c>
      <c r="H47" s="288">
        <v>0</v>
      </c>
      <c r="I47" s="288">
        <v>0</v>
      </c>
      <c r="J47" s="288">
        <v>0</v>
      </c>
      <c r="K47" s="288">
        <v>0</v>
      </c>
      <c r="L47" s="288">
        <v>0</v>
      </c>
      <c r="M47" s="288">
        <v>0</v>
      </c>
      <c r="N47" s="288">
        <v>0</v>
      </c>
      <c r="O47" s="288">
        <v>4504959</v>
      </c>
      <c r="P47" s="288">
        <v>0</v>
      </c>
      <c r="Q47" s="288">
        <v>0</v>
      </c>
      <c r="R47" s="288">
        <v>0</v>
      </c>
      <c r="S47" s="288">
        <v>0</v>
      </c>
      <c r="T47" s="288">
        <v>0</v>
      </c>
      <c r="U47" s="302">
        <f t="shared" si="12"/>
        <v>4504959</v>
      </c>
      <c r="V47" s="288">
        <v>0</v>
      </c>
      <c r="W47" s="302">
        <f t="shared" si="13"/>
        <v>4504959</v>
      </c>
    </row>
    <row r="48" spans="1:23" x14ac:dyDescent="0.25">
      <c r="A48" s="290" t="s">
        <v>397</v>
      </c>
      <c r="B48" s="290"/>
      <c r="C48" s="290"/>
      <c r="D48" s="290"/>
      <c r="E48" s="290"/>
      <c r="F48" s="290"/>
      <c r="G48" s="287">
        <v>40</v>
      </c>
      <c r="H48" s="293">
        <v>0</v>
      </c>
      <c r="I48" s="293">
        <v>0</v>
      </c>
      <c r="J48" s="293">
        <v>0</v>
      </c>
      <c r="K48" s="293">
        <v>0</v>
      </c>
      <c r="L48" s="293">
        <v>0</v>
      </c>
      <c r="M48" s="293">
        <v>0</v>
      </c>
      <c r="N48" s="288">
        <v>0</v>
      </c>
      <c r="O48" s="288">
        <v>0</v>
      </c>
      <c r="P48" s="288">
        <v>0</v>
      </c>
      <c r="Q48" s="288">
        <v>0</v>
      </c>
      <c r="R48" s="288">
        <v>0</v>
      </c>
      <c r="S48" s="288">
        <v>0</v>
      </c>
      <c r="T48" s="288">
        <v>0</v>
      </c>
      <c r="U48" s="302">
        <f t="shared" si="12"/>
        <v>0</v>
      </c>
      <c r="V48" s="288">
        <v>0</v>
      </c>
      <c r="W48" s="302">
        <f t="shared" si="13"/>
        <v>0</v>
      </c>
    </row>
    <row r="49" spans="1:23" ht="24" customHeight="1" x14ac:dyDescent="0.25">
      <c r="A49" s="290" t="s">
        <v>415</v>
      </c>
      <c r="B49" s="290"/>
      <c r="C49" s="290"/>
      <c r="D49" s="290"/>
      <c r="E49" s="290"/>
      <c r="F49" s="290"/>
      <c r="G49" s="287">
        <v>41</v>
      </c>
      <c r="H49" s="288">
        <v>0</v>
      </c>
      <c r="I49" s="288">
        <v>0</v>
      </c>
      <c r="J49" s="288">
        <v>0</v>
      </c>
      <c r="K49" s="288">
        <v>0</v>
      </c>
      <c r="L49" s="288">
        <v>0</v>
      </c>
      <c r="M49" s="288">
        <v>0</v>
      </c>
      <c r="N49" s="288">
        <v>0</v>
      </c>
      <c r="O49" s="288">
        <v>0</v>
      </c>
      <c r="P49" s="288">
        <v>0</v>
      </c>
      <c r="Q49" s="288">
        <v>0</v>
      </c>
      <c r="R49" s="288">
        <v>0</v>
      </c>
      <c r="S49" s="288">
        <v>0</v>
      </c>
      <c r="T49" s="288">
        <v>0</v>
      </c>
      <c r="U49" s="302">
        <f>H49+I49+J49+K49-L49+M49+N49+O49+P49+Q49+R49+S49+T49</f>
        <v>0</v>
      </c>
      <c r="V49" s="288">
        <v>0</v>
      </c>
      <c r="W49" s="302">
        <f t="shared" si="13"/>
        <v>0</v>
      </c>
    </row>
    <row r="50" spans="1:23" ht="26.25" customHeight="1" x14ac:dyDescent="0.25">
      <c r="A50" s="290" t="s">
        <v>399</v>
      </c>
      <c r="B50" s="290"/>
      <c r="C50" s="290"/>
      <c r="D50" s="290"/>
      <c r="E50" s="290"/>
      <c r="F50" s="290"/>
      <c r="G50" s="287">
        <v>42</v>
      </c>
      <c r="H50" s="288">
        <v>0</v>
      </c>
      <c r="I50" s="288">
        <v>0</v>
      </c>
      <c r="J50" s="288">
        <v>0</v>
      </c>
      <c r="K50" s="288">
        <v>0</v>
      </c>
      <c r="L50" s="288">
        <v>0</v>
      </c>
      <c r="M50" s="288">
        <v>0</v>
      </c>
      <c r="N50" s="288">
        <v>0</v>
      </c>
      <c r="O50" s="288">
        <v>0</v>
      </c>
      <c r="P50" s="288">
        <v>0</v>
      </c>
      <c r="Q50" s="288">
        <v>0</v>
      </c>
      <c r="R50" s="288">
        <v>0</v>
      </c>
      <c r="S50" s="288">
        <v>0</v>
      </c>
      <c r="T50" s="288">
        <v>0</v>
      </c>
      <c r="U50" s="302">
        <f t="shared" si="12"/>
        <v>0</v>
      </c>
      <c r="V50" s="288">
        <v>0</v>
      </c>
      <c r="W50" s="302">
        <f t="shared" si="13"/>
        <v>0</v>
      </c>
    </row>
    <row r="51" spans="1:23" ht="22.5" customHeight="1" x14ac:dyDescent="0.25">
      <c r="A51" s="290" t="s">
        <v>416</v>
      </c>
      <c r="B51" s="290"/>
      <c r="C51" s="290"/>
      <c r="D51" s="290"/>
      <c r="E51" s="290"/>
      <c r="F51" s="290"/>
      <c r="G51" s="287">
        <v>43</v>
      </c>
      <c r="H51" s="288">
        <v>0</v>
      </c>
      <c r="I51" s="288">
        <v>0</v>
      </c>
      <c r="J51" s="288">
        <v>0</v>
      </c>
      <c r="K51" s="288">
        <v>0</v>
      </c>
      <c r="L51" s="288">
        <v>0</v>
      </c>
      <c r="M51" s="288">
        <v>0</v>
      </c>
      <c r="N51" s="288">
        <v>0</v>
      </c>
      <c r="O51" s="288">
        <v>0</v>
      </c>
      <c r="P51" s="288">
        <v>0</v>
      </c>
      <c r="Q51" s="288">
        <v>0</v>
      </c>
      <c r="R51" s="288">
        <v>0</v>
      </c>
      <c r="S51" s="288">
        <v>0</v>
      </c>
      <c r="T51" s="288">
        <v>0</v>
      </c>
      <c r="U51" s="302">
        <f t="shared" si="12"/>
        <v>0</v>
      </c>
      <c r="V51" s="288">
        <v>0</v>
      </c>
      <c r="W51" s="302">
        <f t="shared" si="13"/>
        <v>0</v>
      </c>
    </row>
    <row r="52" spans="1:23" x14ac:dyDescent="0.25">
      <c r="A52" s="290" t="s">
        <v>401</v>
      </c>
      <c r="B52" s="290"/>
      <c r="C52" s="290"/>
      <c r="D52" s="290"/>
      <c r="E52" s="290"/>
      <c r="F52" s="290"/>
      <c r="G52" s="287">
        <v>44</v>
      </c>
      <c r="H52" s="288">
        <v>0</v>
      </c>
      <c r="I52" s="288">
        <v>946647</v>
      </c>
      <c r="J52" s="288">
        <v>0</v>
      </c>
      <c r="K52" s="288">
        <v>2393250</v>
      </c>
      <c r="L52" s="288">
        <v>2393250</v>
      </c>
      <c r="M52" s="288">
        <v>0</v>
      </c>
      <c r="N52" s="288">
        <v>0</v>
      </c>
      <c r="O52" s="288">
        <v>0</v>
      </c>
      <c r="P52" s="288">
        <v>0</v>
      </c>
      <c r="Q52" s="288">
        <v>0</v>
      </c>
      <c r="R52" s="288">
        <v>0</v>
      </c>
      <c r="S52" s="288">
        <v>-2393250</v>
      </c>
      <c r="T52" s="288">
        <v>0</v>
      </c>
      <c r="U52" s="302">
        <f t="shared" si="12"/>
        <v>-1446603</v>
      </c>
      <c r="V52" s="288">
        <v>-18325975</v>
      </c>
      <c r="W52" s="302">
        <f t="shared" si="13"/>
        <v>-19772578</v>
      </c>
    </row>
    <row r="53" spans="1:23" x14ac:dyDescent="0.25">
      <c r="A53" s="290" t="s">
        <v>402</v>
      </c>
      <c r="B53" s="290"/>
      <c r="C53" s="290"/>
      <c r="D53" s="290"/>
      <c r="E53" s="290"/>
      <c r="F53" s="290"/>
      <c r="G53" s="287">
        <v>45</v>
      </c>
      <c r="H53" s="288">
        <v>0</v>
      </c>
      <c r="I53" s="288">
        <v>0</v>
      </c>
      <c r="J53" s="288">
        <v>0</v>
      </c>
      <c r="K53" s="288">
        <v>0</v>
      </c>
      <c r="L53" s="288">
        <v>0</v>
      </c>
      <c r="M53" s="288">
        <v>0</v>
      </c>
      <c r="N53" s="288">
        <v>0</v>
      </c>
      <c r="O53" s="288">
        <v>0</v>
      </c>
      <c r="P53" s="288">
        <v>0</v>
      </c>
      <c r="Q53" s="288">
        <v>0</v>
      </c>
      <c r="R53" s="288">
        <v>0</v>
      </c>
      <c r="S53" s="288">
        <v>17276087</v>
      </c>
      <c r="T53" s="288">
        <v>-17914519</v>
      </c>
      <c r="U53" s="302">
        <f t="shared" si="12"/>
        <v>-638432</v>
      </c>
      <c r="V53" s="288">
        <v>0</v>
      </c>
      <c r="W53" s="302">
        <f t="shared" si="13"/>
        <v>-638432</v>
      </c>
    </row>
    <row r="54" spans="1:23" x14ac:dyDescent="0.25">
      <c r="A54" s="290" t="s">
        <v>403</v>
      </c>
      <c r="B54" s="290"/>
      <c r="C54" s="290"/>
      <c r="D54" s="290"/>
      <c r="E54" s="290"/>
      <c r="F54" s="290"/>
      <c r="G54" s="287">
        <v>46</v>
      </c>
      <c r="H54" s="288">
        <v>0</v>
      </c>
      <c r="I54" s="288">
        <v>0</v>
      </c>
      <c r="J54" s="288">
        <v>0</v>
      </c>
      <c r="K54" s="288">
        <v>0</v>
      </c>
      <c r="L54" s="288">
        <v>0</v>
      </c>
      <c r="M54" s="288">
        <v>0</v>
      </c>
      <c r="N54" s="288">
        <v>0</v>
      </c>
      <c r="O54" s="288">
        <v>0</v>
      </c>
      <c r="P54" s="288">
        <v>0</v>
      </c>
      <c r="Q54" s="288">
        <v>0</v>
      </c>
      <c r="R54" s="288">
        <v>0</v>
      </c>
      <c r="S54" s="288">
        <v>0</v>
      </c>
      <c r="T54" s="288">
        <v>0</v>
      </c>
      <c r="U54" s="302">
        <f t="shared" si="12"/>
        <v>0</v>
      </c>
      <c r="V54" s="288">
        <v>0</v>
      </c>
      <c r="W54" s="302">
        <f t="shared" si="13"/>
        <v>0</v>
      </c>
    </row>
    <row r="55" spans="1:23" x14ac:dyDescent="0.25">
      <c r="A55" s="290" t="s">
        <v>404</v>
      </c>
      <c r="B55" s="290"/>
      <c r="C55" s="290"/>
      <c r="D55" s="290"/>
      <c r="E55" s="290"/>
      <c r="F55" s="290"/>
      <c r="G55" s="287">
        <v>47</v>
      </c>
      <c r="H55" s="288">
        <v>0</v>
      </c>
      <c r="I55" s="288">
        <v>0</v>
      </c>
      <c r="J55" s="288">
        <v>-72585</v>
      </c>
      <c r="K55" s="288">
        <v>0</v>
      </c>
      <c r="L55" s="288">
        <v>0</v>
      </c>
      <c r="M55" s="288">
        <v>0</v>
      </c>
      <c r="N55" s="288">
        <v>0</v>
      </c>
      <c r="O55" s="288">
        <v>0</v>
      </c>
      <c r="P55" s="288">
        <v>0</v>
      </c>
      <c r="Q55" s="288">
        <v>0</v>
      </c>
      <c r="R55" s="288">
        <v>0</v>
      </c>
      <c r="S55" s="288">
        <v>702639</v>
      </c>
      <c r="T55" s="288">
        <v>0</v>
      </c>
      <c r="U55" s="302">
        <f t="shared" si="12"/>
        <v>630054</v>
      </c>
      <c r="V55" s="288">
        <v>8379</v>
      </c>
      <c r="W55" s="302">
        <f t="shared" si="13"/>
        <v>638433</v>
      </c>
    </row>
    <row r="56" spans="1:23" x14ac:dyDescent="0.25">
      <c r="A56" s="290" t="s">
        <v>405</v>
      </c>
      <c r="B56" s="290"/>
      <c r="C56" s="290"/>
      <c r="D56" s="290"/>
      <c r="E56" s="290"/>
      <c r="F56" s="290"/>
      <c r="G56" s="287">
        <v>48</v>
      </c>
      <c r="H56" s="288">
        <v>0</v>
      </c>
      <c r="I56" s="288">
        <v>0</v>
      </c>
      <c r="J56" s="288">
        <v>0</v>
      </c>
      <c r="K56" s="288">
        <v>0</v>
      </c>
      <c r="L56" s="288">
        <v>0</v>
      </c>
      <c r="M56" s="288">
        <v>0</v>
      </c>
      <c r="N56" s="288">
        <v>0</v>
      </c>
      <c r="O56" s="288">
        <v>0</v>
      </c>
      <c r="P56" s="288">
        <v>0</v>
      </c>
      <c r="Q56" s="288">
        <v>0</v>
      </c>
      <c r="R56" s="288">
        <v>0</v>
      </c>
      <c r="S56" s="288">
        <v>0</v>
      </c>
      <c r="T56" s="288">
        <v>0</v>
      </c>
      <c r="U56" s="302">
        <f t="shared" si="12"/>
        <v>0</v>
      </c>
      <c r="V56" s="288">
        <v>0</v>
      </c>
      <c r="W56" s="302">
        <f t="shared" si="13"/>
        <v>0</v>
      </c>
    </row>
    <row r="57" spans="1:23" ht="25.5" customHeight="1" x14ac:dyDescent="0.25">
      <c r="A57" s="303" t="s">
        <v>417</v>
      </c>
      <c r="B57" s="303"/>
      <c r="C57" s="303"/>
      <c r="D57" s="303"/>
      <c r="E57" s="303"/>
      <c r="F57" s="303"/>
      <c r="G57" s="304">
        <v>49</v>
      </c>
      <c r="H57" s="305">
        <f>SUM(H38:H56)</f>
        <v>599448400</v>
      </c>
      <c r="I57" s="305">
        <f t="shared" ref="I57:W57" si="14">SUM(I38:I56)</f>
        <v>-15434988</v>
      </c>
      <c r="J57" s="305">
        <f t="shared" si="14"/>
        <v>32041305</v>
      </c>
      <c r="K57" s="305">
        <f t="shared" si="14"/>
        <v>40246604</v>
      </c>
      <c r="L57" s="305">
        <f t="shared" si="14"/>
        <v>40246604</v>
      </c>
      <c r="M57" s="305">
        <f t="shared" si="14"/>
        <v>0</v>
      </c>
      <c r="N57" s="305">
        <f t="shared" si="14"/>
        <v>0</v>
      </c>
      <c r="O57" s="305">
        <f t="shared" si="14"/>
        <v>15064741</v>
      </c>
      <c r="P57" s="305">
        <f t="shared" si="14"/>
        <v>-56248</v>
      </c>
      <c r="Q57" s="305">
        <f t="shared" si="14"/>
        <v>0</v>
      </c>
      <c r="R57" s="305">
        <f t="shared" si="14"/>
        <v>0</v>
      </c>
      <c r="S57" s="305">
        <f t="shared" si="14"/>
        <v>71752081</v>
      </c>
      <c r="T57" s="305">
        <f t="shared" si="14"/>
        <v>25125976</v>
      </c>
      <c r="U57" s="305">
        <f t="shared" si="14"/>
        <v>727941267</v>
      </c>
      <c r="V57" s="305">
        <f t="shared" si="14"/>
        <v>1301417</v>
      </c>
      <c r="W57" s="305">
        <f t="shared" si="14"/>
        <v>729242684</v>
      </c>
    </row>
    <row r="58" spans="1:23" x14ac:dyDescent="0.25">
      <c r="A58" s="297" t="s">
        <v>407</v>
      </c>
      <c r="B58" s="298"/>
      <c r="C58" s="298"/>
      <c r="D58" s="298"/>
      <c r="E58" s="298"/>
      <c r="F58" s="298"/>
      <c r="G58" s="298"/>
      <c r="H58" s="298"/>
      <c r="I58" s="298"/>
      <c r="J58" s="298"/>
      <c r="K58" s="298"/>
      <c r="L58" s="298"/>
      <c r="M58" s="298"/>
      <c r="N58" s="298"/>
      <c r="O58" s="298"/>
      <c r="P58" s="298"/>
      <c r="Q58" s="298"/>
      <c r="R58" s="298"/>
      <c r="S58" s="298"/>
      <c r="T58" s="298"/>
      <c r="U58" s="298"/>
      <c r="V58" s="298"/>
      <c r="W58" s="298"/>
    </row>
    <row r="59" spans="1:23" ht="31.5" customHeight="1" x14ac:dyDescent="0.25">
      <c r="A59" s="306" t="s">
        <v>418</v>
      </c>
      <c r="B59" s="306"/>
      <c r="C59" s="306"/>
      <c r="D59" s="306"/>
      <c r="E59" s="306"/>
      <c r="F59" s="306"/>
      <c r="G59" s="287">
        <v>50</v>
      </c>
      <c r="H59" s="302">
        <f>SUM(H40:H48)</f>
        <v>0</v>
      </c>
      <c r="I59" s="302">
        <f t="shared" ref="I59:W59" si="15">SUM(I40:I48)</f>
        <v>0</v>
      </c>
      <c r="J59" s="302">
        <f t="shared" si="15"/>
        <v>0</v>
      </c>
      <c r="K59" s="302">
        <f t="shared" si="15"/>
        <v>0</v>
      </c>
      <c r="L59" s="302">
        <f t="shared" si="15"/>
        <v>0</v>
      </c>
      <c r="M59" s="302">
        <f t="shared" si="15"/>
        <v>0</v>
      </c>
      <c r="N59" s="302">
        <f t="shared" si="15"/>
        <v>0</v>
      </c>
      <c r="O59" s="302">
        <f t="shared" si="15"/>
        <v>4504959</v>
      </c>
      <c r="P59" s="302">
        <f t="shared" si="15"/>
        <v>0</v>
      </c>
      <c r="Q59" s="302">
        <f t="shared" si="15"/>
        <v>0</v>
      </c>
      <c r="R59" s="302">
        <f t="shared" si="15"/>
        <v>0</v>
      </c>
      <c r="S59" s="302">
        <f t="shared" si="15"/>
        <v>0</v>
      </c>
      <c r="T59" s="302">
        <f t="shared" si="15"/>
        <v>0</v>
      </c>
      <c r="U59" s="302">
        <f t="shared" si="15"/>
        <v>4504959</v>
      </c>
      <c r="V59" s="302">
        <f t="shared" si="15"/>
        <v>-1237401</v>
      </c>
      <c r="W59" s="302">
        <f t="shared" si="15"/>
        <v>3267558</v>
      </c>
    </row>
    <row r="60" spans="1:23" ht="27.75" customHeight="1" x14ac:dyDescent="0.25">
      <c r="A60" s="306" t="s">
        <v>419</v>
      </c>
      <c r="B60" s="306"/>
      <c r="C60" s="306"/>
      <c r="D60" s="306"/>
      <c r="E60" s="306"/>
      <c r="F60" s="306"/>
      <c r="G60" s="287">
        <v>51</v>
      </c>
      <c r="H60" s="302">
        <f>H39+H59</f>
        <v>0</v>
      </c>
      <c r="I60" s="302">
        <f t="shared" ref="I60:W60" si="16">I39+I59</f>
        <v>0</v>
      </c>
      <c r="J60" s="302">
        <f t="shared" si="16"/>
        <v>0</v>
      </c>
      <c r="K60" s="302">
        <f t="shared" si="16"/>
        <v>0</v>
      </c>
      <c r="L60" s="302">
        <f t="shared" si="16"/>
        <v>0</v>
      </c>
      <c r="M60" s="302">
        <f t="shared" si="16"/>
        <v>0</v>
      </c>
      <c r="N60" s="302">
        <f t="shared" si="16"/>
        <v>0</v>
      </c>
      <c r="O60" s="302">
        <f t="shared" si="16"/>
        <v>4504959</v>
      </c>
      <c r="P60" s="302">
        <f t="shared" si="16"/>
        <v>0</v>
      </c>
      <c r="Q60" s="302">
        <f t="shared" si="16"/>
        <v>0</v>
      </c>
      <c r="R60" s="302">
        <f t="shared" si="16"/>
        <v>0</v>
      </c>
      <c r="S60" s="302">
        <f t="shared" si="16"/>
        <v>0</v>
      </c>
      <c r="T60" s="302">
        <f t="shared" si="16"/>
        <v>25125976</v>
      </c>
      <c r="U60" s="302">
        <f t="shared" si="16"/>
        <v>29630935</v>
      </c>
      <c r="V60" s="302">
        <f t="shared" si="16"/>
        <v>-1163602</v>
      </c>
      <c r="W60" s="302">
        <f t="shared" si="16"/>
        <v>28467333</v>
      </c>
    </row>
    <row r="61" spans="1:23" ht="29.25" customHeight="1" x14ac:dyDescent="0.25">
      <c r="A61" s="307" t="s">
        <v>420</v>
      </c>
      <c r="B61" s="307"/>
      <c r="C61" s="307"/>
      <c r="D61" s="307"/>
      <c r="E61" s="307"/>
      <c r="F61" s="307"/>
      <c r="G61" s="304">
        <v>52</v>
      </c>
      <c r="H61" s="305">
        <f>SUM(H49:H56)</f>
        <v>0</v>
      </c>
      <c r="I61" s="305">
        <f t="shared" ref="I61:W61" si="17">SUM(I49:I56)</f>
        <v>946647</v>
      </c>
      <c r="J61" s="305">
        <f t="shared" si="17"/>
        <v>-72585</v>
      </c>
      <c r="K61" s="305">
        <f t="shared" si="17"/>
        <v>2393250</v>
      </c>
      <c r="L61" s="305">
        <f t="shared" si="17"/>
        <v>2393250</v>
      </c>
      <c r="M61" s="305">
        <f t="shared" si="17"/>
        <v>0</v>
      </c>
      <c r="N61" s="305">
        <f t="shared" si="17"/>
        <v>0</v>
      </c>
      <c r="O61" s="305">
        <f t="shared" si="17"/>
        <v>0</v>
      </c>
      <c r="P61" s="305">
        <f t="shared" si="17"/>
        <v>0</v>
      </c>
      <c r="Q61" s="305">
        <f t="shared" si="17"/>
        <v>0</v>
      </c>
      <c r="R61" s="305">
        <f t="shared" si="17"/>
        <v>0</v>
      </c>
      <c r="S61" s="305">
        <f t="shared" si="17"/>
        <v>15585476</v>
      </c>
      <c r="T61" s="305">
        <f t="shared" si="17"/>
        <v>-17914519</v>
      </c>
      <c r="U61" s="305">
        <f t="shared" si="17"/>
        <v>-1454981</v>
      </c>
      <c r="V61" s="305">
        <f t="shared" si="17"/>
        <v>-18317596</v>
      </c>
      <c r="W61" s="305">
        <f t="shared" si="17"/>
        <v>-19772577</v>
      </c>
    </row>
  </sheetData>
  <protectedRanges>
    <protectedRange sqref="E2" name="Range1_1"/>
    <protectedRange sqref="G2" name="Range1"/>
  </protectedRanges>
  <mergeCells count="64">
    <mergeCell ref="A58:W58"/>
    <mergeCell ref="A59:F59"/>
    <mergeCell ref="A60:F60"/>
    <mergeCell ref="A61:F61"/>
    <mergeCell ref="A52:F52"/>
    <mergeCell ref="A53:F53"/>
    <mergeCell ref="A54:F54"/>
    <mergeCell ref="A55:F55"/>
    <mergeCell ref="A56:F56"/>
    <mergeCell ref="A57:F57"/>
    <mergeCell ref="A46:F46"/>
    <mergeCell ref="A47:F47"/>
    <mergeCell ref="A48:F48"/>
    <mergeCell ref="A49:F49"/>
    <mergeCell ref="A50:F50"/>
    <mergeCell ref="A51:F51"/>
    <mergeCell ref="A40:F40"/>
    <mergeCell ref="A41:F41"/>
    <mergeCell ref="A42:F42"/>
    <mergeCell ref="A43:F43"/>
    <mergeCell ref="A44:F44"/>
    <mergeCell ref="A45:F45"/>
    <mergeCell ref="A34:W34"/>
    <mergeCell ref="A35:F35"/>
    <mergeCell ref="A36:F36"/>
    <mergeCell ref="A37:F37"/>
    <mergeCell ref="A38:F38"/>
    <mergeCell ref="A39:F39"/>
    <mergeCell ref="A28:F28"/>
    <mergeCell ref="A29:F29"/>
    <mergeCell ref="A30:W30"/>
    <mergeCell ref="A31:F31"/>
    <mergeCell ref="A32:F32"/>
    <mergeCell ref="A33:F33"/>
    <mergeCell ref="A22:F22"/>
    <mergeCell ref="A23:F23"/>
    <mergeCell ref="A24:F24"/>
    <mergeCell ref="A25:F25"/>
    <mergeCell ref="A26:F26"/>
    <mergeCell ref="A27:F27"/>
    <mergeCell ref="A16:F16"/>
    <mergeCell ref="A17:F17"/>
    <mergeCell ref="A18:F18"/>
    <mergeCell ref="A19:F19"/>
    <mergeCell ref="A20:F20"/>
    <mergeCell ref="A21:F21"/>
    <mergeCell ref="A10:F10"/>
    <mergeCell ref="A11:F11"/>
    <mergeCell ref="A12:F12"/>
    <mergeCell ref="A13:F13"/>
    <mergeCell ref="A14:F14"/>
    <mergeCell ref="A15:F15"/>
    <mergeCell ref="W3:W4"/>
    <mergeCell ref="A5:F5"/>
    <mergeCell ref="A6:W6"/>
    <mergeCell ref="A7:F7"/>
    <mergeCell ref="A8:F8"/>
    <mergeCell ref="A9:F9"/>
    <mergeCell ref="A1:J1"/>
    <mergeCell ref="C2:D2"/>
    <mergeCell ref="A3:F4"/>
    <mergeCell ref="G3:G4"/>
    <mergeCell ref="H3:U3"/>
    <mergeCell ref="V3:V4"/>
  </mergeCells>
  <dataValidations count="5">
    <dataValidation type="whole" operator="notEqual" allowBlank="1" showInputMessage="1" showErrorMessage="1" errorTitle="Nedopušten upis" error="Dopušten je upis samo cjelobrojnih zaokruženih vrijednosti (pozitivnih ili negativnih) te nule." sqref="H31:W33 H35:W57 H59:W61 H7:W29">
      <formula1>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s>
  <pageMargins left="0.7" right="0.7" top="0.75" bottom="0.75" header="0.3" footer="0.3"/>
  <pageSetup paperSize="9" scale="4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workbookViewId="0">
      <selection activeCell="K13" sqref="K13"/>
    </sheetView>
  </sheetViews>
  <sheetFormatPr defaultRowHeight="14.4" x14ac:dyDescent="0.3"/>
  <cols>
    <col min="9" max="9" width="11.109375" customWidth="1"/>
  </cols>
  <sheetData>
    <row r="1" spans="1:9" ht="12.75" customHeight="1" x14ac:dyDescent="0.3">
      <c r="A1" s="110" t="s">
        <v>69</v>
      </c>
      <c r="B1" s="110"/>
      <c r="C1" s="110"/>
      <c r="D1" s="110"/>
      <c r="E1" s="110"/>
      <c r="F1" s="110"/>
      <c r="G1" s="110"/>
      <c r="H1" s="110"/>
      <c r="I1" s="110"/>
    </row>
    <row r="2" spans="1:9" x14ac:dyDescent="0.3">
      <c r="A2" s="110"/>
      <c r="B2" s="110"/>
      <c r="C2" s="110"/>
      <c r="D2" s="110"/>
      <c r="E2" s="110"/>
      <c r="F2" s="110"/>
      <c r="G2" s="110"/>
      <c r="H2" s="110"/>
      <c r="I2" s="110"/>
    </row>
    <row r="3" spans="1:9" x14ac:dyDescent="0.3">
      <c r="A3" s="110"/>
      <c r="B3" s="110"/>
      <c r="C3" s="110"/>
      <c r="D3" s="110"/>
      <c r="E3" s="110"/>
      <c r="F3" s="110"/>
      <c r="G3" s="110"/>
      <c r="H3" s="110"/>
      <c r="I3" s="110"/>
    </row>
    <row r="4" spans="1:9" x14ac:dyDescent="0.3">
      <c r="A4" s="110"/>
      <c r="B4" s="110"/>
      <c r="C4" s="110"/>
      <c r="D4" s="110"/>
      <c r="E4" s="110"/>
      <c r="F4" s="110"/>
      <c r="G4" s="110"/>
      <c r="H4" s="110"/>
      <c r="I4" s="110"/>
    </row>
    <row r="5" spans="1:9" x14ac:dyDescent="0.3">
      <c r="A5" s="110"/>
      <c r="B5" s="110"/>
      <c r="C5" s="110"/>
      <c r="D5" s="110"/>
      <c r="E5" s="110"/>
      <c r="F5" s="110"/>
      <c r="G5" s="110"/>
      <c r="H5" s="110"/>
      <c r="I5" s="110"/>
    </row>
    <row r="6" spans="1:9" x14ac:dyDescent="0.3">
      <c r="A6" s="110"/>
      <c r="B6" s="110"/>
      <c r="C6" s="110"/>
      <c r="D6" s="110"/>
      <c r="E6" s="110"/>
      <c r="F6" s="110"/>
      <c r="G6" s="110"/>
      <c r="H6" s="110"/>
      <c r="I6" s="110"/>
    </row>
    <row r="7" spans="1:9" x14ac:dyDescent="0.3">
      <c r="A7" s="110"/>
      <c r="B7" s="110"/>
      <c r="C7" s="110"/>
      <c r="D7" s="110"/>
      <c r="E7" s="110"/>
      <c r="F7" s="110"/>
      <c r="G7" s="110"/>
      <c r="H7" s="110"/>
      <c r="I7" s="110"/>
    </row>
    <row r="8" spans="1:9" x14ac:dyDescent="0.3">
      <c r="A8" s="110"/>
      <c r="B8" s="110"/>
      <c r="C8" s="110"/>
      <c r="D8" s="110"/>
      <c r="E8" s="110"/>
      <c r="F8" s="110"/>
      <c r="G8" s="110"/>
      <c r="H8" s="110"/>
      <c r="I8" s="110"/>
    </row>
    <row r="9" spans="1:9" x14ac:dyDescent="0.3">
      <c r="A9" s="110"/>
      <c r="B9" s="110"/>
      <c r="C9" s="110"/>
      <c r="D9" s="110"/>
      <c r="E9" s="110"/>
      <c r="F9" s="110"/>
      <c r="G9" s="110"/>
      <c r="H9" s="110"/>
      <c r="I9" s="110"/>
    </row>
    <row r="10" spans="1:9" x14ac:dyDescent="0.3">
      <c r="A10" s="110"/>
      <c r="B10" s="110"/>
      <c r="C10" s="110"/>
      <c r="D10" s="110"/>
      <c r="E10" s="110"/>
      <c r="F10" s="110"/>
      <c r="G10" s="110"/>
      <c r="H10" s="110"/>
      <c r="I10" s="110"/>
    </row>
    <row r="11" spans="1:9" x14ac:dyDescent="0.3">
      <c r="A11" s="110"/>
      <c r="B11" s="110"/>
      <c r="C11" s="110"/>
      <c r="D11" s="110"/>
      <c r="E11" s="110"/>
      <c r="F11" s="110"/>
      <c r="G11" s="110"/>
      <c r="H11" s="110"/>
      <c r="I11" s="110"/>
    </row>
    <row r="12" spans="1:9" x14ac:dyDescent="0.3">
      <c r="A12" s="110"/>
      <c r="B12" s="110"/>
      <c r="C12" s="110"/>
      <c r="D12" s="110"/>
      <c r="E12" s="110"/>
      <c r="F12" s="110"/>
      <c r="G12" s="110"/>
      <c r="H12" s="110"/>
      <c r="I12" s="110"/>
    </row>
    <row r="13" spans="1:9" x14ac:dyDescent="0.3">
      <c r="A13" s="110"/>
      <c r="B13" s="110"/>
      <c r="C13" s="110"/>
      <c r="D13" s="110"/>
      <c r="E13" s="110"/>
      <c r="F13" s="110"/>
      <c r="G13" s="110"/>
      <c r="H13" s="110"/>
      <c r="I13" s="110"/>
    </row>
    <row r="14" spans="1:9" x14ac:dyDescent="0.3">
      <c r="A14" s="110"/>
      <c r="B14" s="110"/>
      <c r="C14" s="110"/>
      <c r="D14" s="110"/>
      <c r="E14" s="110"/>
      <c r="F14" s="110"/>
      <c r="G14" s="110"/>
      <c r="H14" s="110"/>
      <c r="I14" s="110"/>
    </row>
    <row r="15" spans="1:9" x14ac:dyDescent="0.3">
      <c r="A15" s="110"/>
      <c r="B15" s="110"/>
      <c r="C15" s="110"/>
      <c r="D15" s="110"/>
      <c r="E15" s="110"/>
      <c r="F15" s="110"/>
      <c r="G15" s="110"/>
      <c r="H15" s="110"/>
      <c r="I15" s="110"/>
    </row>
    <row r="16" spans="1:9" x14ac:dyDescent="0.3">
      <c r="A16" s="110"/>
      <c r="B16" s="110"/>
      <c r="C16" s="110"/>
      <c r="D16" s="110"/>
      <c r="E16" s="110"/>
      <c r="F16" s="110"/>
      <c r="G16" s="110"/>
      <c r="H16" s="110"/>
      <c r="I16" s="110"/>
    </row>
    <row r="17" spans="1:9" x14ac:dyDescent="0.3">
      <c r="A17" s="110"/>
      <c r="B17" s="110"/>
      <c r="C17" s="110"/>
      <c r="D17" s="110"/>
      <c r="E17" s="110"/>
      <c r="F17" s="110"/>
      <c r="G17" s="110"/>
      <c r="H17" s="110"/>
      <c r="I17" s="110"/>
    </row>
    <row r="18" spans="1:9" x14ac:dyDescent="0.3">
      <c r="A18" s="110"/>
      <c r="B18" s="110"/>
      <c r="C18" s="110"/>
      <c r="D18" s="110"/>
      <c r="E18" s="110"/>
      <c r="F18" s="110"/>
      <c r="G18" s="110"/>
      <c r="H18" s="110"/>
      <c r="I18" s="110"/>
    </row>
    <row r="19" spans="1:9" x14ac:dyDescent="0.3">
      <c r="A19" s="110"/>
      <c r="B19" s="110"/>
      <c r="C19" s="110"/>
      <c r="D19" s="110"/>
      <c r="E19" s="110"/>
      <c r="F19" s="110"/>
      <c r="G19" s="110"/>
      <c r="H19" s="110"/>
      <c r="I19" s="110"/>
    </row>
    <row r="20" spans="1:9" x14ac:dyDescent="0.3">
      <c r="A20" s="110"/>
      <c r="B20" s="110"/>
      <c r="C20" s="110"/>
      <c r="D20" s="110"/>
      <c r="E20" s="110"/>
      <c r="F20" s="110"/>
      <c r="G20" s="110"/>
      <c r="H20" s="110"/>
      <c r="I20" s="110"/>
    </row>
    <row r="21" spans="1:9" x14ac:dyDescent="0.3">
      <c r="A21" s="110"/>
      <c r="B21" s="110"/>
      <c r="C21" s="110"/>
      <c r="D21" s="110"/>
      <c r="E21" s="110"/>
      <c r="F21" s="110"/>
      <c r="G21" s="110"/>
      <c r="H21" s="110"/>
      <c r="I21" s="110"/>
    </row>
    <row r="22" spans="1:9" x14ac:dyDescent="0.3">
      <c r="A22" s="110"/>
      <c r="B22" s="110"/>
      <c r="C22" s="110"/>
      <c r="D22" s="110"/>
      <c r="E22" s="110"/>
      <c r="F22" s="110"/>
      <c r="G22" s="110"/>
      <c r="H22" s="110"/>
      <c r="I22" s="110"/>
    </row>
    <row r="23" spans="1:9" x14ac:dyDescent="0.3">
      <c r="A23" s="110"/>
      <c r="B23" s="110"/>
      <c r="C23" s="110"/>
      <c r="D23" s="110"/>
      <c r="E23" s="110"/>
      <c r="F23" s="110"/>
      <c r="G23" s="110"/>
      <c r="H23" s="110"/>
      <c r="I23" s="110"/>
    </row>
    <row r="24" spans="1:9" x14ac:dyDescent="0.3">
      <c r="A24" s="110"/>
      <c r="B24" s="110"/>
      <c r="C24" s="110"/>
      <c r="D24" s="110"/>
      <c r="E24" s="110"/>
      <c r="F24" s="110"/>
      <c r="G24" s="110"/>
      <c r="H24" s="110"/>
      <c r="I24" s="110"/>
    </row>
    <row r="25" spans="1:9" x14ac:dyDescent="0.3">
      <c r="A25" s="110"/>
      <c r="B25" s="110"/>
      <c r="C25" s="110"/>
      <c r="D25" s="110"/>
      <c r="E25" s="110"/>
      <c r="F25" s="110"/>
      <c r="G25" s="110"/>
      <c r="H25" s="110"/>
      <c r="I25" s="110"/>
    </row>
    <row r="26" spans="1:9" x14ac:dyDescent="0.3">
      <c r="A26" s="110"/>
      <c r="B26" s="110"/>
      <c r="C26" s="110"/>
      <c r="D26" s="110"/>
      <c r="E26" s="110"/>
      <c r="F26" s="110"/>
      <c r="G26" s="110"/>
      <c r="H26" s="110"/>
      <c r="I26" s="110"/>
    </row>
    <row r="27" spans="1:9" x14ac:dyDescent="0.3">
      <c r="A27" s="110"/>
      <c r="B27" s="110"/>
      <c r="C27" s="110"/>
      <c r="D27" s="110"/>
      <c r="E27" s="110"/>
      <c r="F27" s="110"/>
      <c r="G27" s="110"/>
      <c r="H27" s="110"/>
      <c r="I27" s="110"/>
    </row>
    <row r="28" spans="1:9" x14ac:dyDescent="0.3">
      <c r="A28" s="110"/>
      <c r="B28" s="110"/>
      <c r="C28" s="110"/>
      <c r="D28" s="110"/>
      <c r="E28" s="110"/>
      <c r="F28" s="110"/>
      <c r="G28" s="110"/>
      <c r="H28" s="110"/>
      <c r="I28" s="110"/>
    </row>
    <row r="29" spans="1:9" x14ac:dyDescent="0.3">
      <c r="A29" s="110"/>
      <c r="B29" s="110"/>
      <c r="C29" s="110"/>
      <c r="D29" s="110"/>
      <c r="E29" s="110"/>
      <c r="F29" s="110"/>
      <c r="G29" s="110"/>
      <c r="H29" s="110"/>
      <c r="I29" s="110"/>
    </row>
    <row r="30" spans="1:9" x14ac:dyDescent="0.3">
      <c r="A30" s="110"/>
      <c r="B30" s="110"/>
      <c r="C30" s="110"/>
      <c r="D30" s="110"/>
      <c r="E30" s="110"/>
      <c r="F30" s="110"/>
      <c r="G30" s="110"/>
      <c r="H30" s="110"/>
      <c r="I30" s="110"/>
    </row>
    <row r="31" spans="1:9" x14ac:dyDescent="0.3">
      <c r="A31" s="110"/>
      <c r="B31" s="110"/>
      <c r="C31" s="110"/>
      <c r="D31" s="110"/>
      <c r="E31" s="110"/>
      <c r="F31" s="110"/>
      <c r="G31" s="110"/>
      <c r="H31" s="110"/>
      <c r="I31" s="110"/>
    </row>
    <row r="32" spans="1:9" x14ac:dyDescent="0.3">
      <c r="A32" s="110"/>
      <c r="B32" s="110"/>
      <c r="C32" s="110"/>
      <c r="D32" s="110"/>
      <c r="E32" s="110"/>
      <c r="F32" s="110"/>
      <c r="G32" s="110"/>
      <c r="H32" s="110"/>
      <c r="I32" s="110"/>
    </row>
    <row r="33" spans="1:9" x14ac:dyDescent="0.3">
      <c r="A33" s="110"/>
      <c r="B33" s="110"/>
      <c r="C33" s="110"/>
      <c r="D33" s="110"/>
      <c r="E33" s="110"/>
      <c r="F33" s="110"/>
      <c r="G33" s="110"/>
      <c r="H33" s="110"/>
      <c r="I33" s="110"/>
    </row>
    <row r="34" spans="1:9" x14ac:dyDescent="0.3">
      <c r="A34" s="110"/>
      <c r="B34" s="110"/>
      <c r="C34" s="110"/>
      <c r="D34" s="110"/>
      <c r="E34" s="110"/>
      <c r="F34" s="110"/>
      <c r="G34" s="110"/>
      <c r="H34" s="110"/>
      <c r="I34" s="110"/>
    </row>
    <row r="35" spans="1:9" x14ac:dyDescent="0.3">
      <c r="A35" s="110"/>
      <c r="B35" s="110"/>
      <c r="C35" s="110"/>
      <c r="D35" s="110"/>
      <c r="E35" s="110"/>
      <c r="F35" s="110"/>
      <c r="G35" s="110"/>
      <c r="H35" s="110"/>
      <c r="I35" s="110"/>
    </row>
    <row r="36" spans="1:9" x14ac:dyDescent="0.3">
      <c r="A36" s="110"/>
      <c r="B36" s="110"/>
      <c r="C36" s="110"/>
      <c r="D36" s="110"/>
      <c r="E36" s="110"/>
      <c r="F36" s="110"/>
      <c r="G36" s="110"/>
      <c r="H36" s="110"/>
      <c r="I36" s="110"/>
    </row>
    <row r="37" spans="1:9" x14ac:dyDescent="0.3">
      <c r="A37" s="110"/>
      <c r="B37" s="110"/>
      <c r="C37" s="110"/>
      <c r="D37" s="110"/>
      <c r="E37" s="110"/>
      <c r="F37" s="110"/>
      <c r="G37" s="110"/>
      <c r="H37" s="110"/>
      <c r="I37" s="110"/>
    </row>
    <row r="38" spans="1:9" x14ac:dyDescent="0.3">
      <c r="A38" s="110"/>
      <c r="B38" s="110"/>
      <c r="C38" s="110"/>
      <c r="D38" s="110"/>
      <c r="E38" s="110"/>
      <c r="F38" s="110"/>
      <c r="G38" s="110"/>
      <c r="H38" s="110"/>
      <c r="I38" s="110"/>
    </row>
    <row r="39" spans="1:9" x14ac:dyDescent="0.3">
      <c r="A39" s="110"/>
      <c r="B39" s="110"/>
      <c r="C39" s="110"/>
      <c r="D39" s="110"/>
      <c r="E39" s="110"/>
      <c r="F39" s="110"/>
      <c r="G39" s="110"/>
      <c r="H39" s="110"/>
      <c r="I39" s="110"/>
    </row>
    <row r="40" spans="1:9" ht="41.25" customHeight="1" x14ac:dyDescent="0.3">
      <c r="A40" s="110"/>
      <c r="B40" s="110"/>
      <c r="C40" s="110"/>
      <c r="D40" s="110"/>
      <c r="E40" s="110"/>
      <c r="F40" s="110"/>
      <c r="G40" s="110"/>
      <c r="H40" s="110"/>
      <c r="I40" s="110"/>
    </row>
  </sheetData>
  <mergeCells count="1">
    <mergeCell ref="A1:I40"/>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Opći podaci</vt:lpstr>
      <vt:lpstr>Bilanca</vt:lpstr>
      <vt:lpstr>RDG</vt:lpstr>
      <vt:lpstr>NT</vt:lpstr>
      <vt:lpstr>PK</vt:lpstr>
      <vt:lpstr>Bilješke</vt:lpstr>
      <vt:lpstr>'Opći podaci'!Print_Area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Glorija Propadalo</dc:creator>
  <cp:lastModifiedBy>Glorija Propadalo</cp:lastModifiedBy>
  <cp:lastPrinted>2021-02-25T14:50:06Z</cp:lastPrinted>
  <dcterms:created xsi:type="dcterms:W3CDTF">2021-02-25T13:58:32Z</dcterms:created>
  <dcterms:modified xsi:type="dcterms:W3CDTF">2021-02-25T14:57:52Z</dcterms:modified>
</cp:coreProperties>
</file>