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202300"/>
  <mc:AlternateContent xmlns:mc="http://schemas.openxmlformats.org/markup-compatibility/2006">
    <mc:Choice Requires="x15">
      <x15ac:absPath xmlns:x15ac="http://schemas.microsoft.com/office/spreadsheetml/2010/11/ac" url="C:\glorija\My Documents\GFI\2025\06\"/>
    </mc:Choice>
  </mc:AlternateContent>
  <xr:revisionPtr revIDLastSave="0" documentId="13_ncr:1_{1397DAFB-956A-44BB-AFA0-DF3769F8E001}" xr6:coauthVersionLast="47" xr6:coauthVersionMax="47" xr10:uidLastSave="{00000000-0000-0000-0000-000000000000}"/>
  <bookViews>
    <workbookView xWindow="-120" yWindow="-120" windowWidth="29040" windowHeight="15720" xr2:uid="{CA7D7F9F-149A-4C34-9C98-813343CE787B}"/>
  </bookViews>
  <sheets>
    <sheet name="Opći podaci" sheetId="1" r:id="rId1"/>
    <sheet name="Bilanca" sheetId="2" r:id="rId2"/>
    <sheet name="RDG" sheetId="3" r:id="rId3"/>
    <sheet name="NT_I" sheetId="4" r:id="rId4"/>
    <sheet name="PK" sheetId="5" r:id="rId5"/>
    <sheet name="Bilješke" sheetId="6" r:id="rId6"/>
  </sheets>
  <definedNames>
    <definedName name="_xlnm.Print_Area" localSheetId="0">'Opći podaci'!$A$1:$K$61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X63" i="5" l="1"/>
  <c r="V63" i="5"/>
  <c r="U63" i="5"/>
  <c r="T63" i="5"/>
  <c r="S63" i="5"/>
  <c r="R63" i="5"/>
  <c r="Q63" i="5"/>
  <c r="P63" i="5"/>
  <c r="O63" i="5"/>
  <c r="N63" i="5"/>
  <c r="M63" i="5"/>
  <c r="L63" i="5"/>
  <c r="K63" i="5"/>
  <c r="J63" i="5"/>
  <c r="I63" i="5"/>
  <c r="H63" i="5"/>
  <c r="V62" i="5"/>
  <c r="U62" i="5"/>
  <c r="Q62" i="5"/>
  <c r="N62" i="5"/>
  <c r="M62" i="5"/>
  <c r="I62" i="5"/>
  <c r="X61" i="5"/>
  <c r="X62" i="5" s="1"/>
  <c r="W61" i="5"/>
  <c r="V61" i="5"/>
  <c r="U61" i="5"/>
  <c r="T61" i="5"/>
  <c r="T62" i="5" s="1"/>
  <c r="S61" i="5"/>
  <c r="S62" i="5" s="1"/>
  <c r="R61" i="5"/>
  <c r="R62" i="5" s="1"/>
  <c r="Q61" i="5"/>
  <c r="P61" i="5"/>
  <c r="P62" i="5" s="1"/>
  <c r="O61" i="5"/>
  <c r="O62" i="5" s="1"/>
  <c r="N61" i="5"/>
  <c r="M61" i="5"/>
  <c r="L61" i="5"/>
  <c r="L62" i="5" s="1"/>
  <c r="K61" i="5"/>
  <c r="K62" i="5" s="1"/>
  <c r="J61" i="5"/>
  <c r="J62" i="5" s="1"/>
  <c r="I61" i="5"/>
  <c r="H61" i="5"/>
  <c r="H62" i="5" s="1"/>
  <c r="Y58" i="5"/>
  <c r="W58" i="5"/>
  <c r="Y57" i="5"/>
  <c r="W57" i="5"/>
  <c r="W56" i="5"/>
  <c r="Y56" i="5" s="1"/>
  <c r="Y55" i="5"/>
  <c r="W55" i="5"/>
  <c r="Y54" i="5"/>
  <c r="W54" i="5"/>
  <c r="Y53" i="5"/>
  <c r="W53" i="5"/>
  <c r="W52" i="5"/>
  <c r="W63" i="5" s="1"/>
  <c r="Y51" i="5"/>
  <c r="W51" i="5"/>
  <c r="Y50" i="5"/>
  <c r="W50" i="5"/>
  <c r="Y49" i="5"/>
  <c r="W49" i="5"/>
  <c r="W48" i="5"/>
  <c r="Y48" i="5" s="1"/>
  <c r="Y47" i="5"/>
  <c r="W47" i="5"/>
  <c r="Y46" i="5"/>
  <c r="W46" i="5"/>
  <c r="Y45" i="5"/>
  <c r="W45" i="5"/>
  <c r="W44" i="5"/>
  <c r="Y44" i="5" s="1"/>
  <c r="Y43" i="5"/>
  <c r="W43" i="5"/>
  <c r="Y42" i="5"/>
  <c r="W42" i="5"/>
  <c r="Y41" i="5"/>
  <c r="W41" i="5"/>
  <c r="W40" i="5"/>
  <c r="W62" i="5" s="1"/>
  <c r="X39" i="5"/>
  <c r="X59" i="5" s="1"/>
  <c r="V39" i="5"/>
  <c r="V59" i="5" s="1"/>
  <c r="U39" i="5"/>
  <c r="U59" i="5" s="1"/>
  <c r="T39" i="5"/>
  <c r="T59" i="5" s="1"/>
  <c r="S39" i="5"/>
  <c r="S59" i="5" s="1"/>
  <c r="R39" i="5"/>
  <c r="R59" i="5" s="1"/>
  <c r="Q39" i="5"/>
  <c r="Q59" i="5" s="1"/>
  <c r="P39" i="5"/>
  <c r="P59" i="5" s="1"/>
  <c r="O39" i="5"/>
  <c r="O59" i="5" s="1"/>
  <c r="N39" i="5"/>
  <c r="N59" i="5" s="1"/>
  <c r="M39" i="5"/>
  <c r="M59" i="5" s="1"/>
  <c r="L39" i="5"/>
  <c r="L59" i="5" s="1"/>
  <c r="K39" i="5"/>
  <c r="K59" i="5" s="1"/>
  <c r="J39" i="5"/>
  <c r="J59" i="5" s="1"/>
  <c r="I39" i="5"/>
  <c r="I59" i="5" s="1"/>
  <c r="H39" i="5"/>
  <c r="H59" i="5" s="1"/>
  <c r="Y38" i="5"/>
  <c r="W38" i="5"/>
  <c r="Y37" i="5"/>
  <c r="W37" i="5"/>
  <c r="W36" i="5"/>
  <c r="W39" i="5" s="1"/>
  <c r="W59" i="5" s="1"/>
  <c r="X34" i="5"/>
  <c r="V34" i="5"/>
  <c r="U34" i="5"/>
  <c r="T34" i="5"/>
  <c r="S34" i="5"/>
  <c r="R34" i="5"/>
  <c r="Q34" i="5"/>
  <c r="P34" i="5"/>
  <c r="O34" i="5"/>
  <c r="N34" i="5"/>
  <c r="M34" i="5"/>
  <c r="L34" i="5"/>
  <c r="K34" i="5"/>
  <c r="J34" i="5"/>
  <c r="I34" i="5"/>
  <c r="H34" i="5"/>
  <c r="T33" i="5"/>
  <c r="S33" i="5"/>
  <c r="O33" i="5"/>
  <c r="L33" i="5"/>
  <c r="K33" i="5"/>
  <c r="X32" i="5"/>
  <c r="X33" i="5" s="1"/>
  <c r="V32" i="5"/>
  <c r="V33" i="5" s="1"/>
  <c r="U32" i="5"/>
  <c r="U33" i="5" s="1"/>
  <c r="T32" i="5"/>
  <c r="S32" i="5"/>
  <c r="R32" i="5"/>
  <c r="R33" i="5" s="1"/>
  <c r="Q32" i="5"/>
  <c r="Q33" i="5" s="1"/>
  <c r="P32" i="5"/>
  <c r="P33" i="5" s="1"/>
  <c r="O32" i="5"/>
  <c r="N32" i="5"/>
  <c r="N33" i="5" s="1"/>
  <c r="M32" i="5"/>
  <c r="M33" i="5" s="1"/>
  <c r="L32" i="5"/>
  <c r="K32" i="5"/>
  <c r="J32" i="5"/>
  <c r="J33" i="5" s="1"/>
  <c r="I32" i="5"/>
  <c r="I33" i="5" s="1"/>
  <c r="H32" i="5"/>
  <c r="H33" i="5" s="1"/>
  <c r="Y29" i="5"/>
  <c r="W29" i="5"/>
  <c r="Y28" i="5"/>
  <c r="W28" i="5"/>
  <c r="Y27" i="5"/>
  <c r="W27" i="5"/>
  <c r="W26" i="5"/>
  <c r="Y26" i="5" s="1"/>
  <c r="Y25" i="5"/>
  <c r="W25" i="5"/>
  <c r="Y24" i="5"/>
  <c r="W24" i="5"/>
  <c r="Y23" i="5"/>
  <c r="W23" i="5"/>
  <c r="W22" i="5"/>
  <c r="W34" i="5" s="1"/>
  <c r="Y21" i="5"/>
  <c r="W21" i="5"/>
  <c r="Y20" i="5"/>
  <c r="W20" i="5"/>
  <c r="Y19" i="5"/>
  <c r="W19" i="5"/>
  <c r="W18" i="5"/>
  <c r="Y18" i="5" s="1"/>
  <c r="Y17" i="5"/>
  <c r="W17" i="5"/>
  <c r="Y16" i="5"/>
  <c r="W16" i="5"/>
  <c r="Y15" i="5"/>
  <c r="W15" i="5"/>
  <c r="W14" i="5"/>
  <c r="Y14" i="5" s="1"/>
  <c r="Y13" i="5"/>
  <c r="W13" i="5"/>
  <c r="Y12" i="5"/>
  <c r="Y32" i="5" s="1"/>
  <c r="W12" i="5"/>
  <c r="W32" i="5" s="1"/>
  <c r="W33" i="5" s="1"/>
  <c r="Y11" i="5"/>
  <c r="W11" i="5"/>
  <c r="X10" i="5"/>
  <c r="X30" i="5" s="1"/>
  <c r="W10" i="5"/>
  <c r="W30" i="5" s="1"/>
  <c r="V10" i="5"/>
  <c r="V30" i="5" s="1"/>
  <c r="U10" i="5"/>
  <c r="U30" i="5" s="1"/>
  <c r="T10" i="5"/>
  <c r="T30" i="5" s="1"/>
  <c r="S10" i="5"/>
  <c r="S30" i="5" s="1"/>
  <c r="R10" i="5"/>
  <c r="R30" i="5" s="1"/>
  <c r="Q10" i="5"/>
  <c r="Q30" i="5" s="1"/>
  <c r="P10" i="5"/>
  <c r="P30" i="5" s="1"/>
  <c r="O10" i="5"/>
  <c r="O30" i="5" s="1"/>
  <c r="N10" i="5"/>
  <c r="N30" i="5" s="1"/>
  <c r="M10" i="5"/>
  <c r="M30" i="5" s="1"/>
  <c r="L10" i="5"/>
  <c r="L30" i="5" s="1"/>
  <c r="K10" i="5"/>
  <c r="K30" i="5" s="1"/>
  <c r="J10" i="5"/>
  <c r="J30" i="5" s="1"/>
  <c r="I10" i="5"/>
  <c r="I30" i="5" s="1"/>
  <c r="H10" i="5"/>
  <c r="H30" i="5" s="1"/>
  <c r="Y9" i="5"/>
  <c r="W9" i="5"/>
  <c r="Y8" i="5"/>
  <c r="W8" i="5"/>
  <c r="Y7" i="5"/>
  <c r="Y10" i="5" s="1"/>
  <c r="W7" i="5"/>
  <c r="H55" i="4"/>
  <c r="I54" i="4"/>
  <c r="H54" i="4"/>
  <c r="I48" i="4"/>
  <c r="I55" i="4" s="1"/>
  <c r="H48" i="4"/>
  <c r="I41" i="4"/>
  <c r="H41" i="4"/>
  <c r="I35" i="4"/>
  <c r="I42" i="4" s="1"/>
  <c r="H35" i="4"/>
  <c r="H42" i="4" s="1"/>
  <c r="I19" i="4"/>
  <c r="H19" i="4"/>
  <c r="I18" i="4"/>
  <c r="I24" i="4" s="1"/>
  <c r="I27" i="4" s="1"/>
  <c r="I9" i="4"/>
  <c r="H9" i="4"/>
  <c r="H18" i="4" s="1"/>
  <c r="H24" i="4" s="1"/>
  <c r="H27" i="4" s="1"/>
  <c r="H57" i="4" s="1"/>
  <c r="H59" i="4" s="1"/>
  <c r="K111" i="3"/>
  <c r="J111" i="3"/>
  <c r="I111" i="3"/>
  <c r="H111" i="3"/>
  <c r="K98" i="3"/>
  <c r="J98" i="3"/>
  <c r="I98" i="3"/>
  <c r="H98" i="3"/>
  <c r="K91" i="3"/>
  <c r="K90" i="3" s="1"/>
  <c r="J91" i="3"/>
  <c r="J108" i="3" s="1"/>
  <c r="J109" i="3" s="1"/>
  <c r="I91" i="3"/>
  <c r="I108" i="3" s="1"/>
  <c r="I109" i="3" s="1"/>
  <c r="H91" i="3"/>
  <c r="H108" i="3" s="1"/>
  <c r="H109" i="3" s="1"/>
  <c r="J90" i="3"/>
  <c r="H90" i="3"/>
  <c r="K85" i="3"/>
  <c r="J85" i="3"/>
  <c r="I85" i="3"/>
  <c r="H85" i="3"/>
  <c r="K70" i="3"/>
  <c r="J70" i="3"/>
  <c r="I70" i="3"/>
  <c r="H70" i="3"/>
  <c r="K48" i="3"/>
  <c r="J48" i="3"/>
  <c r="I48" i="3"/>
  <c r="H48" i="3"/>
  <c r="K37" i="3"/>
  <c r="J37" i="3"/>
  <c r="I37" i="3"/>
  <c r="H37" i="3"/>
  <c r="K29" i="3"/>
  <c r="J29" i="3"/>
  <c r="I29" i="3"/>
  <c r="H29" i="3"/>
  <c r="K26" i="3"/>
  <c r="J26" i="3"/>
  <c r="I26" i="3"/>
  <c r="H26" i="3"/>
  <c r="K20" i="3"/>
  <c r="K14" i="3" s="1"/>
  <c r="K61" i="3" s="1"/>
  <c r="J20" i="3"/>
  <c r="I20" i="3"/>
  <c r="H20" i="3"/>
  <c r="K16" i="3"/>
  <c r="J16" i="3"/>
  <c r="I16" i="3"/>
  <c r="H16" i="3"/>
  <c r="H14" i="3" s="1"/>
  <c r="H61" i="3" s="1"/>
  <c r="J14" i="3"/>
  <c r="J61" i="3" s="1"/>
  <c r="I14" i="3"/>
  <c r="I61" i="3" s="1"/>
  <c r="K8" i="3"/>
  <c r="K60" i="3" s="1"/>
  <c r="J8" i="3"/>
  <c r="J60" i="3" s="1"/>
  <c r="I8" i="3"/>
  <c r="I60" i="3" s="1"/>
  <c r="H8" i="3"/>
  <c r="H60" i="3" s="1"/>
  <c r="J117" i="2"/>
  <c r="I117" i="2"/>
  <c r="J105" i="2"/>
  <c r="I105" i="2"/>
  <c r="J98" i="2"/>
  <c r="I98" i="2"/>
  <c r="J94" i="2"/>
  <c r="I94" i="2"/>
  <c r="J91" i="2"/>
  <c r="I91" i="2"/>
  <c r="J85" i="2"/>
  <c r="I85" i="2"/>
  <c r="J78" i="2"/>
  <c r="I78" i="2"/>
  <c r="I75" i="2" s="1"/>
  <c r="I133" i="2" s="1"/>
  <c r="J60" i="2"/>
  <c r="I60" i="2"/>
  <c r="J53" i="2"/>
  <c r="I53" i="2"/>
  <c r="J45" i="2"/>
  <c r="J44" i="2" s="1"/>
  <c r="I45" i="2"/>
  <c r="J38" i="2"/>
  <c r="I38" i="2"/>
  <c r="J27" i="2"/>
  <c r="I27" i="2"/>
  <c r="J17" i="2"/>
  <c r="I17" i="2"/>
  <c r="J10" i="2"/>
  <c r="I10" i="2"/>
  <c r="I44" i="2" l="1"/>
  <c r="J9" i="2"/>
  <c r="J72" i="2" s="1"/>
  <c r="J75" i="2"/>
  <c r="J133" i="2" s="1"/>
  <c r="I9" i="2"/>
  <c r="I72" i="2" s="1"/>
  <c r="Y34" i="5"/>
  <c r="Y61" i="5"/>
  <c r="Y33" i="5"/>
  <c r="Y22" i="5"/>
  <c r="Y30" i="5" s="1"/>
  <c r="Y36" i="5"/>
  <c r="Y39" i="5" s="1"/>
  <c r="Y59" i="5" s="1"/>
  <c r="Y40" i="5"/>
  <c r="Y62" i="5" s="1"/>
  <c r="Y52" i="5"/>
  <c r="Y63" i="5" s="1"/>
  <c r="I57" i="4"/>
  <c r="I59" i="4" s="1"/>
  <c r="K64" i="3"/>
  <c r="K62" i="3"/>
  <c r="K63" i="3"/>
  <c r="H63" i="3"/>
  <c r="H64" i="3"/>
  <c r="H62" i="3"/>
  <c r="I63" i="3"/>
  <c r="I64" i="3"/>
  <c r="I62" i="3"/>
  <c r="J63" i="3"/>
  <c r="J64" i="3"/>
  <c r="J62" i="3"/>
  <c r="K108" i="3"/>
  <c r="K109" i="3" s="1"/>
  <c r="I90" i="3"/>
  <c r="K66" i="3" l="1"/>
  <c r="K67" i="3"/>
  <c r="K68" i="3"/>
  <c r="I68" i="3"/>
  <c r="I66" i="3"/>
  <c r="I67" i="3"/>
  <c r="H68" i="3"/>
  <c r="H66" i="3"/>
  <c r="H67" i="3"/>
  <c r="J68" i="3"/>
  <c r="J66" i="3"/>
  <c r="J67" i="3"/>
</calcChain>
</file>

<file path=xl/sharedStrings.xml><?xml version="1.0" encoding="utf-8"?>
<sst xmlns="http://schemas.openxmlformats.org/spreadsheetml/2006/main" count="485" uniqueCount="432">
  <si>
    <t>Prilog 1.</t>
  </si>
  <si>
    <t>OPĆI PODACI ZA IZDAVATELJE</t>
  </si>
  <si>
    <t>Razdoblje izvještavanja:</t>
  </si>
  <si>
    <t>do</t>
  </si>
  <si>
    <t> 30.06.2025</t>
  </si>
  <si>
    <t>Godina:</t>
  </si>
  <si>
    <t>Kvartal:</t>
  </si>
  <si>
    <t xml:space="preserve">Tromjesečni financijski izvještaji </t>
  </si>
  <si>
    <t>Matični broj (MB):</t>
  </si>
  <si>
    <t>03269043</t>
  </si>
  <si>
    <t>Oznaka matične države članice izdavatelja:</t>
  </si>
  <si>
    <t>HR</t>
  </si>
  <si>
    <t>Matični broj 
subjekta (MBS):</t>
  </si>
  <si>
    <t>0800058858</t>
  </si>
  <si>
    <t>Osobni identifikacijski broj (OIB):</t>
  </si>
  <si>
    <t>94989605030</t>
  </si>
  <si>
    <t>LEI:</t>
  </si>
  <si>
    <t>74780000nHZTWVU688</t>
  </si>
  <si>
    <t>Šifra ustanove:</t>
  </si>
  <si>
    <t>847</t>
  </si>
  <si>
    <t>Tvrtka izdavatelja:</t>
  </si>
  <si>
    <t>KRAŠ d.d. Zagreb</t>
  </si>
  <si>
    <t>Poštanski broj i mjesto:</t>
  </si>
  <si>
    <t>Zagreb</t>
  </si>
  <si>
    <t>Ulica i kućni broj:</t>
  </si>
  <si>
    <t>Ravnice 48</t>
  </si>
  <si>
    <t>Adresa e-pošte:</t>
  </si>
  <si>
    <t>Internet adresa:</t>
  </si>
  <si>
    <t>www.kras.hr</t>
  </si>
  <si>
    <t>Broj zaposlenih (krajem
 izvještajnog razdoblja):</t>
  </si>
  <si>
    <t>Konsolidirani izvještaj:</t>
  </si>
  <si>
    <t>KD</t>
  </si>
  <si>
    <t xml:space="preserve">          (KN-nije konsolidirano/KD-konsolidirano)</t>
  </si>
  <si>
    <t>KN</t>
  </si>
  <si>
    <t xml:space="preserve">Revidirano:   </t>
  </si>
  <si>
    <t>RN</t>
  </si>
  <si>
    <t>(RN-nije revidirano/RD-revidirano)</t>
  </si>
  <si>
    <t>RD</t>
  </si>
  <si>
    <t>Tvrtke ovisnih subjekata (prema MSFI):</t>
  </si>
  <si>
    <t>Sjedište:</t>
  </si>
  <si>
    <t>MB:</t>
  </si>
  <si>
    <t>Mira d.o.o., Prijedor</t>
  </si>
  <si>
    <t>Kralja Aleksandra 3, Prijedor, BiH</t>
  </si>
  <si>
    <t>Kraš Commerce d.o.o., Beograd</t>
  </si>
  <si>
    <t>Palmira Toljatija 5, Beograd, Srbija</t>
  </si>
  <si>
    <t>Kraškomerc KRAŠ dooel, Skopje</t>
  </si>
  <si>
    <t>Dame Gruev 3., Skopje, Makedonija</t>
  </si>
  <si>
    <t>Da</t>
  </si>
  <si>
    <t>Ne</t>
  </si>
  <si>
    <t>Knjigovodstveni servis:</t>
  </si>
  <si>
    <t xml:space="preserve">    (Da/Ne)</t>
  </si>
  <si>
    <t>(tvrtka knjigovodstvenog servisa)</t>
  </si>
  <si>
    <t>Osoba za kontakt:</t>
  </si>
  <si>
    <t>Glorija Propadalo</t>
  </si>
  <si>
    <t>(unosi se samo prezime i ime osobe za kontakt)</t>
  </si>
  <si>
    <t>Telefon:</t>
  </si>
  <si>
    <t>012396442</t>
  </si>
  <si>
    <t>Glorija.Propadalo@kras.hr</t>
  </si>
  <si>
    <t>Revizorsko društvo:</t>
  </si>
  <si>
    <t>Ernst &amp; Young d.o.o.</t>
  </si>
  <si>
    <t>(tvrtka revizorskog društva)</t>
  </si>
  <si>
    <t>Ovlašteni revizor:</t>
  </si>
  <si>
    <t>Ivana Krajinović</t>
  </si>
  <si>
    <t>(ime i prezime)</t>
  </si>
  <si>
    <t>BILANCA</t>
  </si>
  <si>
    <t xml:space="preserve">stanje na dan 30.06.2025. </t>
  </si>
  <si>
    <t>u eurima</t>
  </si>
  <si>
    <t>Obveznik:_____________________________________________________________</t>
  </si>
  <si>
    <t>Naziv pozicije</t>
  </si>
  <si>
    <r>
      <t xml:space="preserve">AOP
</t>
    </r>
    <r>
      <rPr>
        <b/>
        <sz val="7"/>
        <rFont val="Arial"/>
        <family val="2"/>
        <charset val="238"/>
      </rPr>
      <t>oznaka</t>
    </r>
  </si>
  <si>
    <t>Zadnji dan prethodne poslovne godine</t>
  </si>
  <si>
    <t xml:space="preserve">Na izvještajni datum tekućeg razdoblja
</t>
  </si>
  <si>
    <t>A)  POTRAŽIVANJA ZA UPISANI A NEUPLAĆENI KAPITAL</t>
  </si>
  <si>
    <r>
      <t xml:space="preserve">B)  DUGOTRAJNA IMOVINA </t>
    </r>
    <r>
      <rPr>
        <sz val="9"/>
        <rFont val="Arial"/>
        <family val="2"/>
        <charset val="238"/>
      </rPr>
      <t>(AOP 003+010+020+031+036)</t>
    </r>
  </si>
  <si>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</si>
  <si>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</si>
  <si>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</si>
  <si>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</si>
  <si>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</si>
  <si>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</si>
  <si>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</si>
  <si>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</si>
  <si>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</si>
  <si>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</si>
  <si>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</si>
  <si>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</si>
  <si>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</si>
  <si>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</si>
  <si>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</si>
  <si>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</si>
  <si>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</si>
  <si>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</si>
  <si>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</si>
  <si>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</si>
  <si>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</si>
  <si>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</si>
  <si>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</si>
  <si>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</si>
  <si>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</si>
  <si>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</si>
  <si>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</si>
  <si>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</si>
  <si>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</si>
  <si>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</si>
  <si>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</si>
  <si>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</si>
  <si>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</si>
  <si>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</si>
  <si>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r>
      <t xml:space="preserve">C)  KRATKOTRAJNA IMOVINA </t>
    </r>
    <r>
      <rPr>
        <sz val="9"/>
        <rFont val="Arial"/>
        <family val="2"/>
        <charset val="238"/>
      </rPr>
      <t>(AOP 038+046+053+063)</t>
    </r>
  </si>
  <si>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</si>
  <si>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</si>
  <si>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</si>
  <si>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</si>
  <si>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</si>
  <si>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</si>
  <si>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</si>
  <si>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</si>
  <si>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</si>
  <si>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</si>
  <si>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</si>
  <si>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</si>
  <si>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</si>
  <si>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</si>
  <si>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</si>
  <si>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</si>
  <si>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</si>
  <si>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</si>
  <si>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</si>
  <si>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</si>
  <si>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r>
      <t xml:space="preserve">E)  UKUPNO AKTIVA </t>
    </r>
    <r>
      <rPr>
        <sz val="9"/>
        <rFont val="Arial"/>
        <family val="2"/>
        <charset val="238"/>
      </rPr>
      <t>(AOP 001+002+037+064)</t>
    </r>
  </si>
  <si>
    <t>F)  IZVANBILANČNI ZAPISI</t>
  </si>
  <si>
    <t>PASIVA</t>
  </si>
  <si>
    <r>
      <t xml:space="preserve">A)  KAPITAL I REZERVE </t>
    </r>
    <r>
      <rPr>
        <sz val="9"/>
        <rFont val="Arial"/>
        <family val="2"/>
        <charset val="238"/>
      </rPr>
      <t>(AOP 068 do 070+076+077+083+086+089)</t>
    </r>
  </si>
  <si>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</si>
  <si>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</si>
  <si>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</si>
  <si>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</si>
  <si>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</si>
  <si>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</si>
  <si>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</si>
  <si>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</si>
  <si>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</si>
  <si>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V. REZERVE FER VRIJEDNOSTI I OSTALO (AOP 078 do 082)</t>
  </si>
  <si>
    <t xml:space="preserve">     1. Fer vrijednost financijske imovine kroz ostalu sveobuhvatnu dobit (odnosno raspoložive za prodaju)</t>
  </si>
  <si>
    <t xml:space="preserve">     2. Učinkoviti dio zaštite novčanih tokova</t>
  </si>
  <si>
    <t xml:space="preserve">     3. Učinkoviti dio zaštite neto ulaganja u inozemstvu</t>
  </si>
  <si>
    <t xml:space="preserve">     4. Ostale rezerve fer vrijednosti</t>
  </si>
  <si>
    <t xml:space="preserve">     5. Tečajne razlike iz preračuna inozemnog poslovanja (konsolidacija)</t>
  </si>
  <si>
    <t>VI. ZADRŽANA DOBIT ILI PRENESENI GUBITAK (AOP 084-085)</t>
  </si>
  <si>
    <t xml:space="preserve">     1. Zadržana dobit</t>
  </si>
  <si>
    <t xml:space="preserve">     2. Preneseni gubitak</t>
  </si>
  <si>
    <t>VII. DOBIT ILI GUBITAK POSLOVNE GODINE (AOP 087-088)</t>
  </si>
  <si>
    <t xml:space="preserve">     1. Dobit poslovne godine</t>
  </si>
  <si>
    <t xml:space="preserve">     2. Gubitak poslovne godine</t>
  </si>
  <si>
    <t>VIII. MANJINSKI (NEKONTROLIRAJUĆI) INTERES</t>
  </si>
  <si>
    <r>
      <t xml:space="preserve">B)  REZERVIRANJA </t>
    </r>
    <r>
      <rPr>
        <sz val="9"/>
        <rFont val="Arial"/>
        <family val="2"/>
        <charset val="238"/>
      </rPr>
      <t>(AOP 091 do 096)</t>
    </r>
  </si>
  <si>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</si>
  <si>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</si>
  <si>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</si>
  <si>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</si>
  <si>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</si>
  <si>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</si>
  <si>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r>
      <t xml:space="preserve">C)  DUGOROČNE OBVEZE </t>
    </r>
    <r>
      <rPr>
        <sz val="9"/>
        <rFont val="Arial"/>
        <family val="2"/>
        <charset val="238"/>
      </rPr>
      <t>(AOP 098 do 108)</t>
    </r>
  </si>
  <si>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</si>
  <si>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</si>
  <si>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</si>
  <si>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</si>
  <si>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</si>
  <si>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</si>
  <si>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</si>
  <si>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</si>
  <si>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</si>
  <si>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</si>
  <si>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</si>
  <si>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r>
      <t xml:space="preserve">D)  KRATKOROČNE OBVEZE </t>
    </r>
    <r>
      <rPr>
        <sz val="9"/>
        <rFont val="Arial"/>
        <family val="2"/>
        <charset val="238"/>
      </rPr>
      <t>(AOP 110 do 123)</t>
    </r>
  </si>
  <si>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</si>
  <si>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</si>
  <si>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</si>
  <si>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</si>
  <si>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</si>
  <si>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</si>
  <si>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r>
      <t xml:space="preserve">F) UKUPNO – PASIVA </t>
    </r>
    <r>
      <rPr>
        <sz val="9"/>
        <rFont val="Arial"/>
        <family val="2"/>
        <charset val="238"/>
      </rPr>
      <t>(AOP 067+090+097+109+124)</t>
    </r>
  </si>
  <si>
    <t>G)  IZVANBILANČNI ZAPISI</t>
  </si>
  <si>
    <t>RAČUN DOBITI I GUBITKA</t>
  </si>
  <si>
    <t>u razdoblju 01.01.2025 do 30.06.2025</t>
  </si>
  <si>
    <t>Obveznik: ________________________________________________________________________</t>
  </si>
  <si>
    <r>
      <t xml:space="preserve">AOP
</t>
    </r>
    <r>
      <rPr>
        <b/>
        <sz val="8"/>
        <rFont val="Arial"/>
        <family val="2"/>
        <charset val="238"/>
      </rPr>
      <t>oznaka</t>
    </r>
  </si>
  <si>
    <t>Isto razdoblje prethodne godine</t>
  </si>
  <si>
    <t>Tekuće razdoblje</t>
  </si>
  <si>
    <t xml:space="preserve">Kumulativ </t>
  </si>
  <si>
    <t>Tromjesečje</t>
  </si>
  <si>
    <r>
      <t xml:space="preserve">I. POSLOVNI PRIHODI </t>
    </r>
    <r>
      <rPr>
        <sz val="9"/>
        <color indexed="62"/>
        <rFont val="Arial"/>
        <family val="2"/>
        <charset val="238"/>
      </rPr>
      <t>(AOP 002 do 006)</t>
    </r>
  </si>
  <si>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</si>
  <si>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</si>
  <si>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</si>
  <si>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</si>
  <si>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</si>
  <si>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r>
      <t xml:space="preserve">II. POSLOVNI RASHODI </t>
    </r>
    <r>
      <rPr>
        <sz val="9"/>
        <color indexed="62"/>
        <rFont val="Arial"/>
        <family val="2"/>
        <charset val="238"/>
      </rPr>
      <t>(AOP 08+009+013+017+018+019+022+029)</t>
    </r>
  </si>
  <si>
    <t xml:space="preserve">    1. Promjene vrijednosti zaliha proizvodnje u tijeku i gotovih proizvoda</t>
  </si>
  <si>
    <t xml:space="preserve">    2. Materijalni troškovi (AOP 010 do 012)</t>
  </si>
  <si>
    <t xml:space="preserve">        a) Troškovi sirovina i materijala </t>
  </si>
  <si>
    <t xml:space="preserve">        b) Troškovi prodane robe </t>
  </si>
  <si>
    <t xml:space="preserve">        c) Ostali vanjski troškovi </t>
  </si>
  <si>
    <t xml:space="preserve">   3. Troškovi osoblja (AOP 014 do 016)</t>
  </si>
  <si>
    <t xml:space="preserve">        a) Neto plaće i nadnice</t>
  </si>
  <si>
    <t xml:space="preserve">        b) Troškovi poreza i doprinosa iz plaća</t>
  </si>
  <si>
    <t xml:space="preserve">        c) Doprinosi na plaće</t>
  </si>
  <si>
    <t xml:space="preserve">   4. Amortizacija</t>
  </si>
  <si>
    <t xml:space="preserve">   5. Ostali troškovi</t>
  </si>
  <si>
    <t xml:space="preserve">   6. Vrijednosna usklađenja (AOP 020+021)</t>
  </si>
  <si>
    <t xml:space="preserve">       a) dugotrajne imovine osim financijske imovine</t>
  </si>
  <si>
    <t xml:space="preserve">       b) kratkotrajne imovine osim financijske imovine</t>
  </si>
  <si>
    <t xml:space="preserve">   7. Rezerviranja (AOP 023 do 028)</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</si>
  <si>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</si>
  <si>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</si>
  <si>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</si>
  <si>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</si>
  <si>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</si>
  <si>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</si>
  <si>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8. Ostali poslovni rashodi</t>
  </si>
  <si>
    <r>
      <t xml:space="preserve">III. FINANCIJSKI PRIHODI </t>
    </r>
    <r>
      <rPr>
        <sz val="9"/>
        <color indexed="62"/>
        <rFont val="Arial"/>
        <family val="2"/>
        <charset val="238"/>
      </rPr>
      <t>(AOP 031 do 040)</t>
    </r>
  </si>
  <si>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</si>
  <si>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</si>
  <si>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</si>
  <si>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</si>
  <si>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</si>
  <si>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</si>
  <si>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</si>
  <si>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</si>
  <si>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</si>
  <si>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</si>
  <si>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r>
      <t xml:space="preserve">IV. FINANCIJSKI RASHODI </t>
    </r>
    <r>
      <rPr>
        <sz val="9"/>
        <color indexed="62"/>
        <rFont val="Arial"/>
        <family val="2"/>
        <charset val="238"/>
      </rPr>
      <t>(AOP 042 do 048)</t>
    </r>
  </si>
  <si>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</si>
  <si>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</si>
  <si>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</si>
  <si>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</si>
  <si>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</si>
  <si>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</si>
  <si>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</si>
  <si>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</si>
  <si>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</si>
  <si>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</si>
  <si>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</si>
  <si>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</si>
  <si>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</si>
  <si>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</si>
  <si>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</si>
  <si>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</si>
  <si>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t>XII.  POREZ NA DOBIT</t>
  </si>
  <si>
    <r>
      <t xml:space="preserve">XIII. DOBIT ILI GUBITAK RAZDOBLJA </t>
    </r>
    <r>
      <rPr>
        <sz val="9"/>
        <color indexed="62"/>
        <rFont val="Arial"/>
        <family val="2"/>
        <charset val="238"/>
      </rPr>
      <t>(AOP 055-059)</t>
    </r>
  </si>
  <si>
    <t xml:space="preserve">  1. Dobit razdoblja (AOP 055-059)</t>
  </si>
  <si>
    <t xml:space="preserve">  2. Gubitak razdoblja (AOP 059-055)</t>
  </si>
  <si>
    <t>PREKINUTO POSLOVANJE (popunjava poduzetnik obveznika MSFI-a samo ako ima prekinuto poslovanje)</t>
  </si>
  <si>
    <r>
      <t>XIV. DOBIT ILI GUBITAK PREKINUTOG POSLOVANJA PRIJE
        OPOREZIVANJA</t>
    </r>
    <r>
      <rPr>
        <sz val="9"/>
        <color indexed="62"/>
        <rFont val="Arial"/>
        <family val="2"/>
        <charset val="238"/>
      </rPr>
      <t xml:space="preserve"> (AOP 063-064)</t>
    </r>
  </si>
  <si>
    <t xml:space="preserve"> 1. Dobit prekinutog poslovanja prije oporezivanja</t>
  </si>
  <si>
    <t xml:space="preserve"> 2. Gubitak prekinutog poslovanja prije oporezivanja</t>
  </si>
  <si>
    <t>XV. POREZ NA DOBIT PREKINUTOG POSLOVANJA</t>
  </si>
  <si>
    <t xml:space="preserve"> 1. Dobit prekinutog poslovanja za razdoblje (AOP 062-065)</t>
  </si>
  <si>
    <t xml:space="preserve"> 2. Gubitak prekinutog poslovanja za razdoblje (AOP 065-062)</t>
  </si>
  <si>
    <t>UKUPNO POSLOVANJE (popunjava samo poduzetnik obveznik MSFI-a koji ima prekinuto poslovanje)</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</si>
  <si>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</si>
  <si>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</si>
  <si>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</si>
  <si>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</si>
  <si>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</si>
  <si>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</si>
  <si>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</si>
  <si>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t>DODATAK RDG-u (popunjava poduzetnik koji sastavlja konsolidirani godišnji financijski izvještaj)</t>
  </si>
  <si>
    <r>
      <t xml:space="preserve">XIX. DOBIT ILI GUBITAK RAZDOBLJA </t>
    </r>
    <r>
      <rPr>
        <sz val="9"/>
        <color indexed="18"/>
        <rFont val="Arial"/>
        <family val="2"/>
        <charset val="238"/>
      </rPr>
      <t>(AOP 076+077)</t>
    </r>
  </si>
  <si>
    <t xml:space="preserve"> 1. Pripisana imateljima kapitala matice</t>
  </si>
  <si>
    <t xml:space="preserve"> 2. Pripisana manjinskom (nekontrolirajućem) interesu</t>
  </si>
  <si>
    <t>IZVJEŠTAJ O OSTALOJ SVEOBUHVATNOJ DOBITI (popunjava poduzetnik obveznik primjene MSFI-a)</t>
  </si>
  <si>
    <t xml:space="preserve">I. DOBIT ILI GUBITAK RAZDOBLJA </t>
  </si>
  <si>
    <t xml:space="preserve">II. OSTALA SVEOBUHVATNA DOBIT/GUBITAK PRIJE POREZA (AOP 80 +  87)   </t>
  </si>
  <si>
    <t>III. Stavke koje neće biti reklasificirane u dobit ili gubitak (AOP 081 do 085)</t>
  </si>
  <si>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</si>
  <si>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</si>
  <si>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</si>
  <si>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</si>
  <si>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</si>
  <si>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</si>
  <si>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IV. Stavke koje je moguće reklasificirati u dobit ili gubitak (AOP 088 do 095)</t>
  </si>
  <si>
    <t>1. Tečajne razlike iz preračuna inozemnog poslovanja</t>
  </si>
  <si>
    <t>2. Dobitak ili gubitak s osnove naknadnog vrednovanja dužničkih vrijednosnih papira po fer vrijednosti kroz ostalu sveobuhvatnu dobit</t>
  </si>
  <si>
    <t>4. Dobit ili gubitak s osnove učinkovite zaštite novčanih tokova</t>
  </si>
  <si>
    <t>5. Dobit ili gubitak s osnove učinkovite zaštite neto ulaganja u inozemstvu</t>
  </si>
  <si>
    <t>6. Udio u ostaloj sveobuhvatnoj dobiti/gubitku društava povezanih
     sudjelujućim  interesom</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</si>
  <si>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</si>
  <si>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</si>
  <si>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</si>
  <si>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</si>
  <si>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t>V. NETO OSTALA SVEOBUHVATNA DOBIT ILI GUBITAK (AOP 080+087 - 086 - 096)</t>
  </si>
  <si>
    <r>
      <t xml:space="preserve">VI. SVEOBUHVATNA DOBIT ILI GUBITAK RAZDOBLJA </t>
    </r>
    <r>
      <rPr>
        <sz val="9"/>
        <rFont val="Arial"/>
        <family val="2"/>
        <charset val="238"/>
      </rPr>
      <t>(AOP 078+097)</t>
    </r>
  </si>
  <si>
    <t>DODATAK Izvještaju o  ostaloj sveobuhvatnoj dobiti (popunjava poduzetnik koji sastavlja konsolidirani izvještaj)</t>
  </si>
  <si>
    <r>
      <t xml:space="preserve">VI. SVEOBUHVATNA DOBIT ILI GUBITAK RAZDOBLJA </t>
    </r>
    <r>
      <rPr>
        <sz val="9"/>
        <color indexed="18"/>
        <rFont val="Arial"/>
        <family val="2"/>
        <charset val="238"/>
      </rPr>
      <t>(AOP 100+101)</t>
    </r>
  </si>
  <si>
    <t>1. Pripisana imateljima kapitala matice</t>
  </si>
  <si>
    <t>2. Pripisana manjinskom (nekontrolirajućem) interesu</t>
  </si>
  <si>
    <t>IZVJEŠTAJ O NOVČANOM TIJEKU - Indirektna metoda</t>
  </si>
  <si>
    <t>u razdoblju 01.01.2025. do 30.06.2025.</t>
  </si>
  <si>
    <t>Obveznik: _____________________________________________________________</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</si>
  <si>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</si>
  <si>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</si>
  <si>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</si>
  <si>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</si>
  <si>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</si>
  <si>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</si>
  <si>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</si>
  <si>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</si>
  <si>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</si>
  <si>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</si>
  <si>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</si>
  <si>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</si>
  <si>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</si>
  <si>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r>
      <t xml:space="preserve">I.  Povećanje ili smanjenje novčanih tokova prije promjena u radnom kapitalu </t>
    </r>
    <r>
      <rPr>
        <sz val="9"/>
        <rFont val="Arial"/>
        <family val="2"/>
        <charset val="238"/>
      </rPr>
      <t>(AOP 001+002)</t>
    </r>
  </si>
  <si>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</si>
  <si>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</si>
  <si>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</si>
  <si>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</si>
  <si>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</si>
  <si>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</si>
  <si>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</si>
  <si>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</si>
  <si>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</si>
  <si>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</si>
  <si>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</si>
  <si>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</si>
  <si>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</si>
  <si>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</si>
  <si>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</si>
  <si>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</si>
  <si>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</si>
  <si>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</si>
  <si>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</si>
  <si>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</si>
  <si>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</si>
  <si>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</si>
  <si>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</si>
  <si>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</si>
  <si>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</si>
  <si>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</si>
  <si>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</si>
  <si>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</si>
  <si>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</si>
  <si>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</si>
  <si>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1. Novčani izdaci za otplatu glavnice kredita, pozajmica i drugih posudbi i dužničkih financijskih instrumenata</t>
  </si>
  <si>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</si>
  <si>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</si>
  <si>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</si>
  <si>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</si>
  <si>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</si>
  <si>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</si>
  <si>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</si>
  <si>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</si>
  <si>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</si>
  <si>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</si>
  <si>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PROMJENAMA KAPITALA</t>
  </si>
  <si>
    <t>za razdoblje od</t>
  </si>
  <si>
    <t>Opis pozicije</t>
  </si>
  <si>
    <r>
      <t xml:space="preserve">AOP
</t>
    </r>
    <r>
      <rPr>
        <b/>
        <sz val="7"/>
        <color indexed="9"/>
        <rFont val="Arial"/>
        <family val="2"/>
        <charset val="238"/>
      </rPr>
      <t>oznaka</t>
    </r>
  </si>
  <si>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</si>
  <si>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</si>
  <si>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</si>
  <si>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</si>
  <si>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</si>
  <si>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</si>
  <si>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</si>
  <si>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</si>
  <si>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</si>
  <si>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</si>
  <si>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</si>
  <si>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Fer vrijednost financijske imovine kroz ostalu sveobuhvatnu dobit (raspoloživa za prodaju)</t>
  </si>
  <si>
    <t>Učinkoviti dio zaštite novčanih tokova</t>
  </si>
  <si>
    <t>Učinkoviti dio zaštite neto ulaganja u inozemstvo</t>
  </si>
  <si>
    <t>Ostale rezerve fer vrijednosti</t>
  </si>
  <si>
    <t>Tečajne razlike iz preračuna inozemnog poslovanja</t>
  </si>
  <si>
    <t>Zadržana dobit / preneseni gubitak</t>
  </si>
  <si>
    <t>Dobit / gubitak poslovne godine</t>
  </si>
  <si>
    <t>Ukupno raspodjeljivo imateljima kapitala matice</t>
  </si>
  <si>
    <t>5</t>
  </si>
  <si>
    <t>6</t>
  </si>
  <si>
    <t>7</t>
  </si>
  <si>
    <t>8</t>
  </si>
  <si>
    <t>9</t>
  </si>
  <si>
    <t>10</t>
  </si>
  <si>
    <t>11</t>
  </si>
  <si>
    <t>12</t>
  </si>
  <si>
    <t>13</t>
  </si>
  <si>
    <t>14</t>
  </si>
  <si>
    <t>15</t>
  </si>
  <si>
    <t>16</t>
  </si>
  <si>
    <t>17</t>
  </si>
  <si>
    <t>18 (3 do 6 - 7
 + 8 do 17)</t>
  </si>
  <si>
    <t>20 (18+19)</t>
  </si>
  <si>
    <t>Prethodno razdoblje</t>
  </si>
  <si>
    <t>1. Stanje na dan početka prethodne  poslovne godine</t>
  </si>
  <si>
    <t>2. Promjene računovodstvenih politika</t>
  </si>
  <si>
    <t>3. Ispravak pogreški</t>
  </si>
  <si>
    <r>
      <t>4. Stanje na dan početka  prethodne poslovne godine   (prepravljeno)</t>
    </r>
    <r>
      <rPr>
        <sz val="8"/>
        <rFont val="Arial"/>
        <family val="2"/>
        <charset val="238"/>
      </rPr>
      <t xml:space="preserve"> (AOP 01 do 03)</t>
    </r>
  </si>
  <si>
    <t>5. Dobit/gubitak razdoblja</t>
  </si>
  <si>
    <t>6. Tečajne razlike iz preračuna inozemnog poslovanja</t>
  </si>
  <si>
    <t>7. Promjene revalorizacijskih rezervi dugotrajne materijalne i 
    nematerijalne imovine</t>
  </si>
  <si>
    <t>8. Dobitak ili gubitak s osnove naknadnog vrednovanja financijske imovine prema fer vrijednosti kroz ostalu sveobuhvatnu dobit (raspoloživa za prodaju)</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</si>
  <si>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</si>
  <si>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</si>
  <si>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</si>
  <si>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</si>
  <si>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</si>
  <si>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</si>
  <si>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</si>
  <si>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</si>
  <si>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</si>
  <si>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18. Otkup vlastitih dionica/udjela</t>
  </si>
  <si>
    <t>19. Uplate članova/dioničara</t>
  </si>
  <si>
    <t>20. Isplata udjela u dobiti/dividende</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</si>
  <si>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</si>
  <si>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</si>
  <si>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</si>
  <si>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</si>
  <si>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</si>
  <si>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</si>
  <si>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</si>
  <si>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</si>
  <si>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t>1. Stanje na dan početka tekuće poslovne godine</t>
  </si>
  <si>
    <r>
      <t xml:space="preserve">4. Stanje na dan početka  tekuće poslovne godine (prepravljeno) </t>
    </r>
    <r>
      <rPr>
        <sz val="8"/>
        <rFont val="Arial"/>
        <family val="2"/>
        <charset val="238"/>
      </rPr>
      <t>(AOP 28 do 30)</t>
    </r>
  </si>
  <si>
    <t>7. Promjene revalorizacijskih rezervi dugotrajne materijalne i
    nematerijalne imovine</t>
  </si>
  <si>
    <t>11. Udio u ostaloj sveobuhvatnoj dobiti/gubitku društava
      povezanih sudjelujućim interesom</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</si>
  <si>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</si>
  <si>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</si>
  <si>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</si>
  <si>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</si>
  <si>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</si>
  <si>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BILJEŠKE UZ FINANCIJSKE IZVJEŠTAJE - TFI
(koji se sastavljaju za tromjesečna razdoblja)
Naziv izdavatelja:   Kraš d.d. Zagreb
OIB:   94989605030
Izvještajno razdoblje: 01.01.2025. - 30.06.2025. godina
Značajniji poslovni događaji u promatranom tromjesečju objašnjeni su u Izvještaju Uprave Društva.
Godišnji financijski izvještaji dostupni su na internetskim stranicama Kraša d.d., te stranicama nadležnih institucija.
U odnosu na podatke objavljene u Godišnjem izvješću za 2024. godinu, nije bilo promjena u računovodstvenim politikama.
Prosječan broj zaposlenih u izvještajnom razdoblju iznosi 1933.
Značajni događaji nakon izvještajnog razdoblja objavljeni su na stranicama Društva te stranicama Nadležnih institucija.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</si>
</sst>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3" x14ac:knownFonts="1">
    <font>
      <sz val="11"/>
      <color theme="1"/>
      <name val="Aptos Narrow"/>
      <family val="2"/>
      <charset val="238"/>
      <scheme val="minor"/>
    </font>
    <font>
      <sz val="11"/>
      <color theme="1"/>
      <name val="Aptos Narrow"/>
      <family val="2"/>
      <charset val="238"/>
      <scheme val="minor"/>
    </font>
    <font>
      <sz val="11"/>
      <color theme="0"/>
      <name val="Aptos Narrow"/>
      <family val="2"/>
      <charset val="238"/>
      <scheme val="minor"/>
    </font>
    <font>
      <b/>
      <sz val="12"/>
      <color theme="1"/>
      <name val="Arial"/>
      <family val="2"/>
      <charset val="238"/>
    </font>
    <font>
      <sz val="11"/>
      <color theme="1"/>
      <name val="Arial"/>
      <family val="2"/>
      <charset val="238"/>
    </font>
    <font>
      <sz val="11"/>
      <name val="Aptos Narrow"/>
      <family val="2"/>
      <charset val="238"/>
      <scheme val="minor"/>
    </font>
    <font>
      <b/>
      <sz val="11"/>
      <name val="Arial"/>
      <family val="2"/>
      <charset val="238"/>
    </font>
    <font>
      <b/>
      <sz val="9"/>
      <name val="Arial"/>
      <family val="2"/>
      <charset val="238"/>
    </font>
    <font>
      <sz val="9"/>
      <name val="Arial"/>
      <family val="2"/>
      <charset val="238"/>
    </font>
    <font>
      <b/>
      <sz val="12"/>
      <color theme="1"/>
      <name val="Arial Rounded MT Bold"/>
      <family val="2"/>
    </font>
    <font>
      <sz val="11"/>
      <name val="Arial"/>
      <family val="2"/>
      <charset val="238"/>
    </font>
    <font>
      <sz val="10"/>
      <name val="Times New Roman"/>
      <family val="1"/>
      <charset val="238"/>
    </font>
    <font>
      <sz val="11"/>
      <color theme="0"/>
      <name val="Arial"/>
      <family val="2"/>
      <charset val="238"/>
    </font>
    <font>
      <b/>
      <sz val="12"/>
      <name val="Arial"/>
      <family val="2"/>
      <charset val="238"/>
    </font>
    <font>
      <b/>
      <sz val="10"/>
      <name val="Arial"/>
      <family val="2"/>
      <charset val="238"/>
    </font>
    <font>
      <sz val="10"/>
      <name val="Arial"/>
      <family val="2"/>
      <charset val="238"/>
    </font>
    <font>
      <b/>
      <sz val="7"/>
      <name val="Arial"/>
      <family val="2"/>
      <charset val="238"/>
    </font>
    <font>
      <b/>
      <sz val="8"/>
      <name val="Arial"/>
      <family val="2"/>
      <charset val="238"/>
    </font>
    <font>
      <sz val="9"/>
      <color theme="4"/>
      <name val="Arial"/>
      <family val="2"/>
      <charset val="238"/>
    </font>
    <font>
      <b/>
      <sz val="9"/>
      <color indexed="62"/>
      <name val="Arial"/>
      <family val="2"/>
      <charset val="238"/>
    </font>
    <font>
      <sz val="9"/>
      <color indexed="62"/>
      <name val="Arial"/>
      <family val="2"/>
      <charset val="238"/>
    </font>
    <font>
      <sz val="9"/>
      <color indexed="12"/>
      <name val="Arial"/>
      <family val="2"/>
      <charset val="238"/>
    </font>
    <font>
      <i/>
      <sz val="9"/>
      <name val="Arial"/>
      <family val="2"/>
      <charset val="238"/>
    </font>
    <font>
      <b/>
      <sz val="9"/>
      <color indexed="18"/>
      <name val="Arial"/>
      <family val="2"/>
      <charset val="238"/>
    </font>
    <font>
      <sz val="9"/>
      <color indexed="18"/>
      <name val="Arial"/>
      <family val="2"/>
      <charset val="238"/>
    </font>
    <font>
      <sz val="10"/>
      <color indexed="8"/>
      <name val="Arial"/>
      <family val="2"/>
      <charset val="238"/>
    </font>
    <font>
      <b/>
      <sz val="8"/>
      <color indexed="9"/>
      <name val="Arial"/>
      <family val="2"/>
      <charset val="238"/>
    </font>
    <font>
      <sz val="8"/>
      <name val="Arial"/>
      <family val="2"/>
      <charset val="238"/>
    </font>
    <font>
      <b/>
      <sz val="7"/>
      <color indexed="9"/>
      <name val="Arial"/>
      <family val="2"/>
      <charset val="238"/>
    </font>
    <font>
      <b/>
      <sz val="8"/>
      <color theme="0"/>
      <name val="Arial"/>
      <family val="2"/>
      <charset val="238"/>
    </font>
    <font>
      <b/>
      <sz val="8"/>
      <color indexed="18"/>
      <name val="Arial"/>
      <family val="2"/>
      <charset val="238"/>
    </font>
    <font>
      <sz val="8"/>
      <color indexed="18"/>
      <name val="Arial"/>
      <family val="2"/>
      <charset val="238"/>
    </font>
    <font>
      <sz val="8"/>
      <color indexed="12"/>
      <name val="Arial"/>
      <family val="2"/>
      <charset val="238"/>
    </font>
  </fonts>
  <fills count="16">
    <fill>
      <patternFill patternType="none"/>
    </fill>
    <fill>
      <patternFill patternType="gray125"/>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solid">
        <fgColor theme="4" tint="0.79998168889431442"/>
        <bgColor indexed="64"/>
      </patternFill>
    </fill>
    <fill>
      <patternFill patternType="gray125">
        <fgColor indexed="22"/>
      </patternFill>
    </fill>
    <fill>
      <patternFill patternType="solid">
        <fgColor theme="3" tint="0.79998168889431442"/>
        <bgColor indexed="64"/>
      </patternFill>
    </fill>
    <fill>
      <patternFill patternType="mediumGray">
        <fgColor indexed="22"/>
      </patternFill>
    </fill>
    <fill>
      <patternFill patternType="gray125">
        <fgColor indexed="22"/>
        <bgColor indexed="22"/>
      </patternFill>
    </fill>
    <fill>
      <patternFill patternType="lightUp">
        <fgColor indexed="22"/>
      </patternFill>
    </fill>
  </fills>
  <borders count="2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s>
  <cellStyleXfs count="4">
    <xf numFmtId="0" fontId="0" fillId="0" borderId="0"/>
    <xf numFmtId="0" fontId="1" fillId="0" borderId="0"/>
    <xf numFmtId="0" fontId="15" fillId="0" borderId="0"/>
    <xf numFmtId="0" fontId="25" fillId="0" borderId="0">
      <alignment vertical="top"/>
    </xf>
  </cellStyleXfs>
  <cellXfs count="260">
    <xf numFmtId="0" fontId="0" fillId="0" borderId="0" xfId="0"/>
    <xf numFmtId="0" fontId="3" fillId="2" borderId="1" xfId="1" applyFont="1" applyFill="1" applyBorder="1" applyAlignment="1">
      <alignment vertical="center"/>
    </xf>
    <xf numFmtId="0" fontId="3" fillId="2" borderId="2" xfId="1" applyFont="1" applyFill="1" applyBorder="1" applyAlignment="1">
      <alignment vertical="center"/>
    </xf>
    <xf numFmtId="0" fontId="4" fillId="2" borderId="2" xfId="1" applyFont="1" applyFill="1" applyBorder="1"/>
    <xf numFmtId="0" fontId="1" fillId="2" borderId="3" xfId="1" applyFill="1" applyBorder="1"/>
    <xf numFmtId="0" fontId="5" fillId="0" borderId="0" xfId="1" applyFont="1" applyProtection="1">
      <protection locked="0"/>
    </xf>
    <xf numFmtId="0" fontId="2" fillId="0" borderId="0" xfId="1" applyFont="1" applyProtection="1">
      <protection locked="0"/>
    </xf>
    <xf numFmtId="0" fontId="1" fillId="0" borderId="0" xfId="1" applyProtection="1">
      <protection locked="0"/>
    </xf>
    <xf numFmtId="0" fontId="6" fillId="2" borderId="4" xfId="1" applyFont="1" applyFill="1" applyBorder="1" applyAlignment="1">
      <alignment horizontal="center" vertical="center"/>
    </xf>
    <xf numFmtId="0" fontId="6" fillId="2" borderId="0" xfId="1" applyFont="1" applyFill="1" applyAlignment="1">
      <alignment horizontal="center" vertical="center"/>
    </xf>
    <xf numFmtId="0" fontId="6" fillId="2" borderId="5" xfId="1" applyFont="1" applyFill="1" applyBorder="1" applyAlignment="1">
      <alignment horizontal="center" vertical="center"/>
    </xf>
    <xf numFmtId="0" fontId="6" fillId="2" borderId="4" xfId="1" applyFont="1" applyFill="1" applyBorder="1" applyAlignment="1">
      <alignment horizontal="center" vertical="center"/>
    </xf>
    <xf numFmtId="0" fontId="6" fillId="2" borderId="0" xfId="1" applyFont="1" applyFill="1" applyAlignment="1">
      <alignment horizontal="center" vertical="center"/>
    </xf>
    <xf numFmtId="0" fontId="6" fillId="2" borderId="5" xfId="1" applyFont="1" applyFill="1" applyBorder="1" applyAlignment="1">
      <alignment horizontal="center" vertical="center"/>
    </xf>
    <xf numFmtId="0" fontId="7" fillId="2" borderId="4" xfId="1" applyFont="1" applyFill="1" applyBorder="1" applyAlignment="1">
      <alignment vertical="center" wrapText="1"/>
    </xf>
    <xf numFmtId="0" fontId="7" fillId="2" borderId="0" xfId="1" applyFont="1" applyFill="1" applyAlignment="1">
      <alignment vertical="center" wrapText="1"/>
    </xf>
    <xf numFmtId="14" fontId="7" fillId="3" borderId="6" xfId="1" applyNumberFormat="1" applyFont="1" applyFill="1" applyBorder="1" applyAlignment="1" applyProtection="1">
      <alignment horizontal="center" vertical="center"/>
      <protection locked="0"/>
    </xf>
    <xf numFmtId="14" fontId="7" fillId="3" borderId="7" xfId="1" applyNumberFormat="1" applyFont="1" applyFill="1" applyBorder="1" applyAlignment="1" applyProtection="1">
      <alignment horizontal="center" vertical="center"/>
      <protection locked="0"/>
    </xf>
    <xf numFmtId="0" fontId="8" fillId="2" borderId="0" xfId="1" applyFont="1" applyFill="1" applyAlignment="1">
      <alignment horizontal="center" vertical="center"/>
    </xf>
    <xf numFmtId="0" fontId="8" fillId="2" borderId="8" xfId="1" applyFont="1" applyFill="1" applyBorder="1" applyAlignment="1">
      <alignment vertical="center"/>
    </xf>
    <xf numFmtId="0" fontId="7" fillId="0" borderId="4" xfId="1" applyFont="1" applyBorder="1" applyAlignment="1">
      <alignment horizontal="center" vertical="center" wrapText="1"/>
    </xf>
    <xf numFmtId="0" fontId="7" fillId="0" borderId="0" xfId="1" applyFont="1" applyAlignment="1">
      <alignment horizontal="center" vertical="center" wrapText="1"/>
    </xf>
    <xf numFmtId="0" fontId="7" fillId="0" borderId="5" xfId="1" applyFont="1" applyBorder="1" applyAlignment="1">
      <alignment horizontal="center" vertical="center" wrapText="1"/>
    </xf>
    <xf numFmtId="0" fontId="7" fillId="2" borderId="4" xfId="1" applyFont="1" applyFill="1" applyBorder="1" applyAlignment="1">
      <alignment vertical="center" wrapText="1"/>
    </xf>
    <xf numFmtId="0" fontId="7" fillId="2" borderId="0" xfId="1" applyFont="1" applyFill="1" applyAlignment="1">
      <alignment horizontal="right" vertical="center" wrapText="1"/>
    </xf>
    <xf numFmtId="0" fontId="7" fillId="2" borderId="0" xfId="1" applyFont="1" applyFill="1" applyAlignment="1">
      <alignment vertical="center" wrapText="1"/>
    </xf>
    <xf numFmtId="1" fontId="7" fillId="3" borderId="9" xfId="1" applyNumberFormat="1" applyFont="1" applyFill="1" applyBorder="1" applyAlignment="1" applyProtection="1">
      <alignment horizontal="center" vertical="center"/>
      <protection locked="0"/>
    </xf>
    <xf numFmtId="14" fontId="7" fillId="4" borderId="0" xfId="1" applyNumberFormat="1" applyFont="1" applyFill="1" applyAlignment="1">
      <alignment horizontal="center" vertical="center"/>
    </xf>
    <xf numFmtId="1" fontId="7" fillId="4" borderId="0" xfId="1" applyNumberFormat="1" applyFont="1" applyFill="1" applyAlignment="1">
      <alignment horizontal="center" vertical="center"/>
    </xf>
    <xf numFmtId="0" fontId="8" fillId="2" borderId="5" xfId="1" applyFont="1" applyFill="1" applyBorder="1" applyAlignment="1">
      <alignment vertical="center"/>
    </xf>
    <xf numFmtId="14" fontId="7" fillId="5" borderId="0" xfId="1" applyNumberFormat="1" applyFont="1" applyFill="1" applyAlignment="1">
      <alignment horizontal="center" vertical="center"/>
    </xf>
    <xf numFmtId="0" fontId="5" fillId="6" borderId="0" xfId="1" applyFont="1" applyFill="1" applyProtection="1">
      <protection locked="0"/>
    </xf>
    <xf numFmtId="0" fontId="2" fillId="6" borderId="0" xfId="1" applyFont="1" applyFill="1" applyProtection="1">
      <protection locked="0"/>
    </xf>
    <xf numFmtId="0" fontId="1" fillId="6" borderId="0" xfId="1" applyFill="1" applyProtection="1">
      <protection locked="0"/>
    </xf>
    <xf numFmtId="1" fontId="7" fillId="5" borderId="0" xfId="1" applyNumberFormat="1" applyFont="1" applyFill="1" applyAlignment="1">
      <alignment horizontal="center" vertical="center"/>
    </xf>
    <xf numFmtId="0" fontId="9" fillId="2" borderId="4" xfId="1" applyFont="1" applyFill="1" applyBorder="1" applyAlignment="1">
      <alignment horizontal="center" vertical="center" wrapText="1"/>
    </xf>
    <xf numFmtId="0" fontId="9" fillId="2" borderId="0" xfId="1" applyFont="1" applyFill="1" applyAlignment="1">
      <alignment horizontal="center" vertical="center" wrapText="1"/>
    </xf>
    <xf numFmtId="0" fontId="1" fillId="2" borderId="5" xfId="1" applyFill="1" applyBorder="1"/>
    <xf numFmtId="0" fontId="8" fillId="2" borderId="4" xfId="1" applyFont="1" applyFill="1" applyBorder="1" applyAlignment="1">
      <alignment horizontal="right" vertical="center"/>
    </xf>
    <xf numFmtId="0" fontId="8" fillId="2" borderId="5" xfId="1" applyFont="1" applyFill="1" applyBorder="1" applyAlignment="1">
      <alignment horizontal="right" vertical="center"/>
    </xf>
    <xf numFmtId="49" fontId="7" fillId="3" borderId="6" xfId="1" applyNumberFormat="1" applyFont="1" applyFill="1" applyBorder="1" applyAlignment="1" applyProtection="1">
      <alignment horizontal="center" vertical="center"/>
      <protection locked="0"/>
    </xf>
    <xf numFmtId="49" fontId="7" fillId="3" borderId="7" xfId="1" applyNumberFormat="1" applyFont="1" applyFill="1" applyBorder="1" applyAlignment="1" applyProtection="1">
      <alignment horizontal="center" vertical="center"/>
      <protection locked="0"/>
    </xf>
    <xf numFmtId="0" fontId="10" fillId="2" borderId="4" xfId="1" applyFont="1" applyFill="1" applyBorder="1" applyAlignment="1">
      <alignment wrapText="1"/>
    </xf>
    <xf numFmtId="0" fontId="8" fillId="2" borderId="0" xfId="1" applyFont="1" applyFill="1" applyAlignment="1">
      <alignment horizontal="right" vertical="center" wrapText="1"/>
    </xf>
    <xf numFmtId="0" fontId="8" fillId="2" borderId="5" xfId="1" applyFont="1" applyFill="1" applyBorder="1" applyAlignment="1">
      <alignment horizontal="right" vertical="center" wrapText="1"/>
    </xf>
    <xf numFmtId="0" fontId="7" fillId="3" borderId="6" xfId="1" applyFont="1" applyFill="1" applyBorder="1" applyAlignment="1" applyProtection="1">
      <alignment horizontal="center" vertical="center"/>
      <protection locked="0"/>
    </xf>
    <xf numFmtId="0" fontId="7" fillId="3" borderId="7" xfId="1" applyFont="1" applyFill="1" applyBorder="1" applyAlignment="1" applyProtection="1">
      <alignment horizontal="center" vertical="center"/>
      <protection locked="0"/>
    </xf>
    <xf numFmtId="0" fontId="10" fillId="2" borderId="5" xfId="1" applyFont="1" applyFill="1" applyBorder="1" applyAlignment="1">
      <alignment wrapText="1"/>
    </xf>
    <xf numFmtId="0" fontId="10" fillId="2" borderId="4" xfId="1" applyFont="1" applyFill="1" applyBorder="1"/>
    <xf numFmtId="0" fontId="10" fillId="2" borderId="0" xfId="1" applyFont="1" applyFill="1"/>
    <xf numFmtId="0" fontId="10" fillId="2" borderId="0" xfId="1" applyFont="1" applyFill="1" applyAlignment="1">
      <alignment wrapText="1"/>
    </xf>
    <xf numFmtId="0" fontId="10" fillId="2" borderId="0" xfId="1" applyFont="1" applyFill="1" applyAlignment="1">
      <alignment wrapText="1"/>
    </xf>
    <xf numFmtId="0" fontId="8" fillId="2" borderId="4" xfId="1" applyFont="1" applyFill="1" applyBorder="1" applyAlignment="1">
      <alignment horizontal="right" vertical="center" wrapText="1"/>
    </xf>
    <xf numFmtId="0" fontId="10" fillId="2" borderId="4" xfId="1" applyFont="1" applyFill="1" applyBorder="1" applyAlignment="1">
      <alignment wrapText="1"/>
    </xf>
    <xf numFmtId="0" fontId="10" fillId="2" borderId="0" xfId="1" applyFont="1" applyFill="1" applyProtection="1">
      <protection locked="0"/>
    </xf>
    <xf numFmtId="0" fontId="10" fillId="2" borderId="0" xfId="1" applyFont="1" applyFill="1"/>
    <xf numFmtId="0" fontId="10" fillId="2" borderId="5" xfId="1" applyFont="1" applyFill="1" applyBorder="1"/>
    <xf numFmtId="0" fontId="11" fillId="2" borderId="4" xfId="1" applyFont="1" applyFill="1" applyBorder="1" applyAlignment="1">
      <alignment vertical="center"/>
    </xf>
    <xf numFmtId="0" fontId="11" fillId="2" borderId="0" xfId="1" applyFont="1" applyFill="1" applyAlignment="1">
      <alignment vertical="center"/>
    </xf>
    <xf numFmtId="0" fontId="8" fillId="2" borderId="0" xfId="1" applyFont="1" applyFill="1" applyAlignment="1">
      <alignment horizontal="right" vertical="center" wrapText="1"/>
    </xf>
    <xf numFmtId="0" fontId="11" fillId="2" borderId="5" xfId="1" applyFont="1" applyFill="1" applyBorder="1" applyAlignment="1">
      <alignment vertical="center"/>
    </xf>
    <xf numFmtId="0" fontId="10" fillId="2" borderId="0" xfId="1" applyFont="1" applyFill="1" applyProtection="1">
      <protection locked="0"/>
    </xf>
    <xf numFmtId="0" fontId="8" fillId="2" borderId="4" xfId="1" applyFont="1" applyFill="1" applyBorder="1" applyAlignment="1">
      <alignment horizontal="right" vertical="center" wrapText="1"/>
    </xf>
    <xf numFmtId="0" fontId="11" fillId="2" borderId="0" xfId="1" applyFont="1" applyFill="1" applyAlignment="1">
      <alignment vertical="center"/>
    </xf>
    <xf numFmtId="0" fontId="10" fillId="2" borderId="4" xfId="1" applyFont="1" applyFill="1" applyBorder="1" applyAlignment="1">
      <alignment vertical="center" wrapText="1"/>
    </xf>
    <xf numFmtId="0" fontId="10" fillId="2" borderId="0" xfId="1" applyFont="1" applyFill="1" applyAlignment="1">
      <alignment vertical="center" wrapText="1"/>
    </xf>
    <xf numFmtId="0" fontId="8" fillId="2" borderId="0" xfId="1" applyFont="1" applyFill="1" applyAlignment="1">
      <alignment horizontal="right" vertical="center"/>
    </xf>
    <xf numFmtId="0" fontId="7" fillId="3" borderId="6" xfId="1" applyFont="1" applyFill="1" applyBorder="1" applyAlignment="1" applyProtection="1">
      <alignment vertical="center"/>
      <protection locked="0"/>
    </xf>
    <xf numFmtId="0" fontId="7" fillId="3" borderId="10" xfId="1" applyFont="1" applyFill="1" applyBorder="1" applyAlignment="1" applyProtection="1">
      <alignment vertical="center"/>
      <protection locked="0"/>
    </xf>
    <xf numFmtId="0" fontId="7" fillId="3" borderId="7" xfId="1" applyFont="1" applyFill="1" applyBorder="1" applyAlignment="1" applyProtection="1">
      <alignment vertical="center"/>
      <protection locked="0"/>
    </xf>
    <xf numFmtId="0" fontId="10" fillId="2" borderId="0" xfId="1" applyFont="1" applyFill="1" applyAlignment="1">
      <alignment vertical="top"/>
    </xf>
    <xf numFmtId="0" fontId="10" fillId="3" borderId="6" xfId="1" applyFont="1" applyFill="1" applyBorder="1" applyProtection="1">
      <protection locked="0"/>
    </xf>
    <xf numFmtId="0" fontId="10" fillId="3" borderId="10" xfId="1" applyFont="1" applyFill="1" applyBorder="1" applyProtection="1">
      <protection locked="0"/>
    </xf>
    <xf numFmtId="0" fontId="10" fillId="3" borderId="7" xfId="1" applyFont="1" applyFill="1" applyBorder="1" applyProtection="1">
      <protection locked="0"/>
    </xf>
    <xf numFmtId="0" fontId="8" fillId="0" borderId="4" xfId="1" applyFont="1" applyBorder="1" applyAlignment="1">
      <alignment horizontal="right" vertical="center" wrapText="1"/>
    </xf>
    <xf numFmtId="0" fontId="8" fillId="0" borderId="0" xfId="1" applyFont="1" applyAlignment="1">
      <alignment horizontal="right" vertical="center"/>
    </xf>
    <xf numFmtId="0" fontId="7" fillId="3" borderId="9" xfId="1" applyFont="1" applyFill="1" applyBorder="1" applyAlignment="1" applyProtection="1">
      <alignment horizontal="center" vertical="center"/>
      <protection locked="0"/>
    </xf>
    <xf numFmtId="0" fontId="7" fillId="2" borderId="0" xfId="1" applyFont="1" applyFill="1" applyAlignment="1">
      <alignment vertical="center"/>
    </xf>
    <xf numFmtId="0" fontId="8" fillId="2" borderId="0" xfId="1" applyFont="1" applyFill="1" applyAlignment="1">
      <alignment vertical="center"/>
    </xf>
    <xf numFmtId="0" fontId="10" fillId="2" borderId="0" xfId="1" applyFont="1" applyFill="1" applyAlignment="1">
      <alignment vertical="center"/>
    </xf>
    <xf numFmtId="0" fontId="10" fillId="2" borderId="5" xfId="1" applyFont="1" applyFill="1" applyBorder="1" applyAlignment="1">
      <alignment vertical="center"/>
    </xf>
    <xf numFmtId="49" fontId="7" fillId="3" borderId="9" xfId="1" applyNumberFormat="1" applyFont="1" applyFill="1" applyBorder="1" applyAlignment="1" applyProtection="1">
      <alignment horizontal="center" vertical="center"/>
      <protection locked="0"/>
    </xf>
    <xf numFmtId="0" fontId="8" fillId="2" borderId="4" xfId="1" applyFont="1" applyFill="1" applyBorder="1" applyAlignment="1">
      <alignment horizontal="center" vertical="center"/>
    </xf>
    <xf numFmtId="0" fontId="8" fillId="2" borderId="0" xfId="1" applyFont="1" applyFill="1" applyAlignment="1">
      <alignment horizontal="center" vertical="center"/>
    </xf>
    <xf numFmtId="0" fontId="12" fillId="2" borderId="0" xfId="1" applyFont="1" applyFill="1" applyAlignment="1">
      <alignment vertical="center"/>
    </xf>
    <xf numFmtId="0" fontId="12" fillId="2" borderId="5" xfId="1" applyFont="1" applyFill="1" applyBorder="1" applyAlignment="1">
      <alignment vertical="center"/>
    </xf>
    <xf numFmtId="0" fontId="7" fillId="2" borderId="0" xfId="1" applyFont="1" applyFill="1" applyAlignment="1">
      <alignment horizontal="center" vertical="center"/>
    </xf>
    <xf numFmtId="0" fontId="8" fillId="2" borderId="5" xfId="1" applyFont="1" applyFill="1" applyBorder="1" applyAlignment="1">
      <alignment horizontal="center" vertical="center"/>
    </xf>
    <xf numFmtId="0" fontId="7" fillId="3" borderId="6" xfId="1" applyFont="1" applyFill="1" applyBorder="1" applyAlignment="1" applyProtection="1">
      <alignment horizontal="right" vertical="center"/>
      <protection locked="0"/>
    </xf>
    <xf numFmtId="0" fontId="7" fillId="3" borderId="10" xfId="1" applyFont="1" applyFill="1" applyBorder="1" applyAlignment="1" applyProtection="1">
      <alignment horizontal="right" vertical="center"/>
      <protection locked="0"/>
    </xf>
    <xf numFmtId="0" fontId="7" fillId="3" borderId="7" xfId="1" applyFont="1" applyFill="1" applyBorder="1" applyAlignment="1" applyProtection="1">
      <alignment horizontal="right" vertical="center"/>
      <protection locked="0"/>
    </xf>
    <xf numFmtId="0" fontId="7" fillId="3" borderId="7" xfId="1" applyFont="1" applyFill="1" applyBorder="1" applyAlignment="1" applyProtection="1">
      <alignment horizontal="center" vertical="center"/>
      <protection locked="0"/>
    </xf>
    <xf numFmtId="0" fontId="10" fillId="2" borderId="4" xfId="1" applyFont="1" applyFill="1" applyBorder="1" applyProtection="1">
      <protection locked="0"/>
    </xf>
    <xf numFmtId="0" fontId="10" fillId="2" borderId="0" xfId="1" applyFont="1" applyFill="1" applyAlignment="1" applyProtection="1">
      <alignment vertical="top"/>
      <protection locked="0"/>
    </xf>
    <xf numFmtId="0" fontId="10" fillId="2" borderId="0" xfId="1" applyFont="1" applyFill="1" applyAlignment="1" applyProtection="1">
      <alignment vertical="top" wrapText="1"/>
      <protection locked="0"/>
    </xf>
    <xf numFmtId="0" fontId="10" fillId="2" borderId="5" xfId="1" applyFont="1" applyFill="1" applyBorder="1" applyProtection="1">
      <protection locked="0"/>
    </xf>
    <xf numFmtId="0" fontId="10" fillId="2" borderId="0" xfId="1" applyFont="1" applyFill="1" applyAlignment="1" applyProtection="1">
      <alignment vertical="top" wrapText="1"/>
      <protection locked="0"/>
    </xf>
    <xf numFmtId="0" fontId="10" fillId="2" borderId="0" xfId="1" applyFont="1" applyFill="1" applyAlignment="1" applyProtection="1">
      <alignment wrapText="1"/>
      <protection locked="0"/>
    </xf>
    <xf numFmtId="0" fontId="10" fillId="2" borderId="4" xfId="1" applyFont="1" applyFill="1" applyBorder="1" applyAlignment="1" applyProtection="1">
      <alignment vertical="top"/>
      <protection locked="0"/>
    </xf>
    <xf numFmtId="0" fontId="10" fillId="2" borderId="0" xfId="1" applyFont="1" applyFill="1" applyAlignment="1" applyProtection="1">
      <alignment vertical="top"/>
      <protection locked="0"/>
    </xf>
    <xf numFmtId="0" fontId="10" fillId="2" borderId="4" xfId="1" applyFont="1" applyFill="1" applyBorder="1" applyAlignment="1">
      <alignment vertical="top"/>
    </xf>
    <xf numFmtId="0" fontId="10" fillId="2" borderId="0" xfId="1" applyFont="1" applyFill="1" applyAlignment="1">
      <alignment vertical="top"/>
    </xf>
    <xf numFmtId="0" fontId="12" fillId="2" borderId="5" xfId="1" applyFont="1" applyFill="1" applyBorder="1"/>
    <xf numFmtId="0" fontId="8" fillId="2" borderId="4" xfId="1" applyFont="1" applyFill="1" applyBorder="1" applyAlignment="1">
      <alignment horizontal="left" vertical="center"/>
    </xf>
    <xf numFmtId="0" fontId="8" fillId="2" borderId="0" xfId="1" applyFont="1" applyFill="1" applyAlignment="1">
      <alignment horizontal="left" vertical="center"/>
    </xf>
    <xf numFmtId="0" fontId="8" fillId="2" borderId="0" xfId="1" applyFont="1" applyFill="1" applyAlignment="1">
      <alignment vertical="top"/>
    </xf>
    <xf numFmtId="49" fontId="7" fillId="3" borderId="6" xfId="1" applyNumberFormat="1" applyFont="1" applyFill="1" applyBorder="1" applyAlignment="1" applyProtection="1">
      <alignment vertical="center"/>
      <protection locked="0"/>
    </xf>
    <xf numFmtId="49" fontId="7" fillId="3" borderId="10" xfId="1" applyNumberFormat="1" applyFont="1" applyFill="1" applyBorder="1" applyAlignment="1" applyProtection="1">
      <alignment vertical="center"/>
      <protection locked="0"/>
    </xf>
    <xf numFmtId="49" fontId="7" fillId="3" borderId="7" xfId="1" applyNumberFormat="1" applyFont="1" applyFill="1" applyBorder="1" applyAlignment="1" applyProtection="1">
      <alignment vertical="center"/>
      <protection locked="0"/>
    </xf>
    <xf numFmtId="0" fontId="8" fillId="2" borderId="5" xfId="1" applyFont="1" applyFill="1" applyBorder="1" applyAlignment="1">
      <alignment horizontal="center" vertical="center"/>
    </xf>
    <xf numFmtId="0" fontId="10" fillId="3" borderId="6" xfId="1" applyFont="1" applyFill="1" applyBorder="1" applyAlignment="1" applyProtection="1">
      <alignment vertical="center"/>
      <protection locked="0"/>
    </xf>
    <xf numFmtId="0" fontId="10" fillId="3" borderId="10" xfId="1" applyFont="1" applyFill="1" applyBorder="1" applyAlignment="1" applyProtection="1">
      <alignment vertical="center"/>
      <protection locked="0"/>
    </xf>
    <xf numFmtId="0" fontId="10" fillId="3" borderId="7" xfId="1" applyFont="1" applyFill="1" applyBorder="1" applyAlignment="1" applyProtection="1">
      <alignment vertical="center"/>
      <protection locked="0"/>
    </xf>
    <xf numFmtId="0" fontId="8" fillId="2" borderId="2" xfId="1" applyFont="1" applyFill="1" applyBorder="1" applyAlignment="1">
      <alignment horizontal="left" vertical="center" wrapText="1"/>
    </xf>
    <xf numFmtId="0" fontId="1" fillId="2" borderId="6" xfId="1" applyFill="1" applyBorder="1"/>
    <xf numFmtId="0" fontId="1" fillId="2" borderId="10" xfId="1" applyFill="1" applyBorder="1"/>
    <xf numFmtId="0" fontId="8" fillId="2" borderId="11" xfId="1" applyFont="1" applyFill="1" applyBorder="1" applyAlignment="1">
      <alignment horizontal="left" vertical="center" wrapText="1"/>
    </xf>
    <xf numFmtId="0" fontId="1" fillId="2" borderId="7" xfId="1" applyFill="1" applyBorder="1"/>
    <xf numFmtId="0" fontId="13" fillId="0" borderId="0" xfId="0"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0" fillId="0" borderId="0" xfId="0" applyProtection="1">
      <protection locked="0"/>
    </xf>
    <xf numFmtId="0" fontId="14"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15" fillId="0" borderId="10" xfId="0" applyFont="1" applyBorder="1" applyAlignment="1" applyProtection="1">
      <alignment horizontal="right" vertical="top" wrapText="1"/>
      <protection locked="0"/>
    </xf>
    <xf numFmtId="0" fontId="14" fillId="7" borderId="12" xfId="0" applyFont="1" applyFill="1" applyBorder="1" applyAlignment="1" applyProtection="1">
      <alignment vertical="center" wrapText="1"/>
      <protection locked="0"/>
    </xf>
    <xf numFmtId="0" fontId="0" fillId="0" borderId="11" xfId="0" applyBorder="1" applyAlignment="1" applyProtection="1">
      <alignment vertical="center" wrapText="1"/>
      <protection locked="0"/>
    </xf>
    <xf numFmtId="0" fontId="0" fillId="0" borderId="13" xfId="0" applyBorder="1" applyAlignment="1" applyProtection="1">
      <alignment vertical="center" wrapText="1"/>
      <protection locked="0"/>
    </xf>
    <xf numFmtId="0" fontId="7" fillId="8" borderId="14" xfId="0" applyFont="1" applyFill="1" applyBorder="1" applyAlignment="1">
      <alignment horizontal="center" vertical="center" wrapText="1"/>
    </xf>
    <xf numFmtId="0" fontId="0" fillId="0" borderId="14" xfId="0" applyBorder="1" applyAlignment="1">
      <alignment horizontal="center" vertical="center" wrapText="1"/>
    </xf>
    <xf numFmtId="0" fontId="7" fillId="8" borderId="14" xfId="0" applyFont="1" applyFill="1" applyBorder="1" applyAlignment="1">
      <alignment horizontal="center" vertical="center" wrapText="1"/>
    </xf>
    <xf numFmtId="3" fontId="17" fillId="8" borderId="14" xfId="0" applyNumberFormat="1" applyFont="1" applyFill="1" applyBorder="1" applyAlignment="1">
      <alignment horizontal="center" vertical="center" wrapText="1"/>
    </xf>
    <xf numFmtId="0" fontId="17" fillId="8" borderId="14" xfId="0" applyFont="1" applyFill="1" applyBorder="1" applyAlignment="1">
      <alignment horizontal="center" vertical="center"/>
    </xf>
    <xf numFmtId="0" fontId="0" fillId="0" borderId="14" xfId="0" applyBorder="1" applyAlignment="1">
      <alignment horizontal="center" vertical="center"/>
    </xf>
    <xf numFmtId="0" fontId="17" fillId="8" borderId="14" xfId="0" applyFont="1" applyFill="1" applyBorder="1" applyAlignment="1">
      <alignment horizontal="center" vertical="center"/>
    </xf>
    <xf numFmtId="0" fontId="15" fillId="9" borderId="14" xfId="0" applyFont="1" applyFill="1" applyBorder="1" applyAlignment="1" applyProtection="1">
      <alignment horizontal="left" vertical="center" wrapText="1"/>
      <protection locked="0"/>
    </xf>
    <xf numFmtId="0" fontId="7" fillId="0" borderId="14" xfId="0" applyFont="1" applyBorder="1" applyAlignment="1">
      <alignment horizontal="left" vertical="center" wrapText="1"/>
    </xf>
    <xf numFmtId="164" fontId="7" fillId="0" borderId="14" xfId="0" applyNumberFormat="1" applyFont="1" applyBorder="1" applyAlignment="1">
      <alignment horizontal="center" vertical="center"/>
    </xf>
    <xf numFmtId="3" fontId="8" fillId="0" borderId="14" xfId="0" applyNumberFormat="1" applyFont="1" applyBorder="1" applyAlignment="1" applyProtection="1">
      <alignment horizontal="right" vertical="center" shrinkToFit="1"/>
      <protection locked="0"/>
    </xf>
    <xf numFmtId="0" fontId="7" fillId="10" borderId="14" xfId="0" applyFont="1" applyFill="1" applyBorder="1" applyAlignment="1">
      <alignment horizontal="left" vertical="center" wrapText="1"/>
    </xf>
    <xf numFmtId="164" fontId="7" fillId="10" borderId="14" xfId="0" applyNumberFormat="1" applyFont="1" applyFill="1" applyBorder="1" applyAlignment="1">
      <alignment horizontal="center" vertical="center"/>
    </xf>
    <xf numFmtId="3" fontId="18" fillId="10" borderId="14" xfId="0" applyNumberFormat="1" applyFont="1" applyFill="1" applyBorder="1" applyAlignment="1" applyProtection="1">
      <alignment horizontal="right" vertical="center" shrinkToFit="1"/>
      <protection locked="0"/>
    </xf>
    <xf numFmtId="0" fontId="8" fillId="10" borderId="14" xfId="0" applyFont="1" applyFill="1" applyBorder="1" applyAlignment="1">
      <alignment horizontal="left" vertical="center" wrapText="1"/>
    </xf>
    <xf numFmtId="0" fontId="8" fillId="0" borderId="14" xfId="0" applyFont="1" applyBorder="1" applyAlignment="1">
      <alignment horizontal="left" vertical="center" wrapText="1"/>
    </xf>
    <xf numFmtId="0" fontId="7" fillId="9" borderId="14" xfId="0" applyFont="1" applyFill="1" applyBorder="1" applyAlignment="1" applyProtection="1">
      <alignment horizontal="left" vertical="center" wrapText="1"/>
      <protection locked="0"/>
    </xf>
    <xf numFmtId="0" fontId="8" fillId="9" borderId="14" xfId="0" applyFont="1" applyFill="1" applyBorder="1" applyAlignment="1" applyProtection="1">
      <alignment vertical="center"/>
      <protection locked="0"/>
    </xf>
    <xf numFmtId="3" fontId="8" fillId="10" borderId="14" xfId="0" applyNumberFormat="1" applyFont="1" applyFill="1" applyBorder="1" applyAlignment="1" applyProtection="1">
      <alignment horizontal="right" vertical="center" shrinkToFit="1"/>
      <protection locked="0"/>
    </xf>
    <xf numFmtId="0" fontId="8" fillId="2" borderId="14" xfId="0" applyFont="1" applyFill="1" applyBorder="1" applyAlignment="1">
      <alignment horizontal="left" vertical="center" wrapText="1"/>
    </xf>
    <xf numFmtId="164" fontId="7" fillId="2" borderId="14" xfId="0" applyNumberFormat="1" applyFont="1" applyFill="1" applyBorder="1" applyAlignment="1">
      <alignment horizontal="center" vertical="center"/>
    </xf>
    <xf numFmtId="3" fontId="8" fillId="2" borderId="14"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13" fillId="0" borderId="0" xfId="2" applyFont="1" applyAlignment="1">
      <alignment horizontal="center" vertical="center" wrapText="1"/>
    </xf>
    <xf numFmtId="0" fontId="15" fillId="0" borderId="0" xfId="2" applyAlignment="1">
      <alignment horizontal="center" vertical="center" wrapText="1"/>
    </xf>
    <xf numFmtId="3" fontId="15" fillId="0" borderId="0" xfId="2" applyNumberFormat="1"/>
    <xf numFmtId="0" fontId="15" fillId="0" borderId="0" xfId="2"/>
    <xf numFmtId="0" fontId="14" fillId="0" borderId="0" xfId="2" applyFont="1" applyAlignment="1" applyProtection="1">
      <alignment horizontal="center" vertical="top" wrapText="1"/>
      <protection locked="0"/>
    </xf>
    <xf numFmtId="0" fontId="15" fillId="0" borderId="0" xfId="2" applyAlignment="1">
      <alignment horizontal="right" vertical="top" wrapText="1"/>
    </xf>
    <xf numFmtId="0" fontId="15" fillId="0" borderId="0" xfId="2" applyAlignment="1">
      <alignment horizontal="right" wrapText="1"/>
    </xf>
    <xf numFmtId="0" fontId="15" fillId="0" borderId="0" xfId="2"/>
    <xf numFmtId="0" fontId="14" fillId="11" borderId="6" xfId="2" applyFont="1" applyFill="1" applyBorder="1" applyAlignment="1" applyProtection="1">
      <alignment vertical="center" wrapText="1"/>
      <protection locked="0"/>
    </xf>
    <xf numFmtId="0" fontId="15" fillId="0" borderId="10" xfId="2" applyBorder="1" applyAlignment="1" applyProtection="1">
      <alignment vertical="center" wrapText="1"/>
      <protection locked="0"/>
    </xf>
    <xf numFmtId="0" fontId="15" fillId="0" borderId="10" xfId="2" applyBorder="1" applyProtection="1">
      <protection locked="0"/>
    </xf>
    <xf numFmtId="0" fontId="7" fillId="8" borderId="14" xfId="2" applyFont="1" applyFill="1" applyBorder="1" applyAlignment="1">
      <alignment horizontal="center" vertical="center" wrapText="1"/>
    </xf>
    <xf numFmtId="0" fontId="15" fillId="0" borderId="14" xfId="2" applyBorder="1" applyAlignment="1">
      <alignment horizontal="center" vertical="center" wrapText="1"/>
    </xf>
    <xf numFmtId="3" fontId="17" fillId="8" borderId="14" xfId="2" applyNumberFormat="1" applyFont="1" applyFill="1" applyBorder="1" applyAlignment="1">
      <alignment horizontal="center" vertical="center" wrapText="1"/>
    </xf>
    <xf numFmtId="3" fontId="15" fillId="0" borderId="14" xfId="2" applyNumberFormat="1" applyBorder="1" applyAlignment="1">
      <alignment horizontal="center" vertical="center" wrapText="1"/>
    </xf>
    <xf numFmtId="3" fontId="17" fillId="8" borderId="14" xfId="2" applyNumberFormat="1" applyFont="1" applyFill="1" applyBorder="1" applyAlignment="1">
      <alignment horizontal="center" vertical="center" wrapText="1"/>
    </xf>
    <xf numFmtId="0" fontId="17" fillId="8" borderId="14" xfId="2" applyFont="1" applyFill="1" applyBorder="1" applyAlignment="1">
      <alignment horizontal="center" vertical="center"/>
    </xf>
    <xf numFmtId="0" fontId="15" fillId="0" borderId="14" xfId="2" applyBorder="1" applyAlignment="1">
      <alignment horizontal="center" vertical="center"/>
    </xf>
    <xf numFmtId="0" fontId="17" fillId="8" borderId="14" xfId="2" applyFont="1" applyFill="1" applyBorder="1" applyAlignment="1">
      <alignment horizontal="center" vertical="center"/>
    </xf>
    <xf numFmtId="0" fontId="19" fillId="10" borderId="14" xfId="0" applyFont="1" applyFill="1" applyBorder="1" applyAlignment="1">
      <alignment horizontal="left" vertical="center" wrapText="1"/>
    </xf>
    <xf numFmtId="3" fontId="21" fillId="12" borderId="14" xfId="2" applyNumberFormat="1" applyFont="1" applyFill="1" applyBorder="1" applyAlignment="1">
      <alignment horizontal="right" vertical="center" shrinkToFit="1"/>
    </xf>
    <xf numFmtId="3" fontId="8" fillId="0" borderId="14" xfId="2" applyNumberFormat="1" applyFont="1" applyBorder="1" applyAlignment="1" applyProtection="1">
      <alignment horizontal="right" vertical="center" shrinkToFit="1"/>
      <protection locked="0"/>
    </xf>
    <xf numFmtId="0" fontId="22" fillId="0" borderId="14" xfId="0" applyFont="1" applyBorder="1" applyAlignment="1">
      <alignment horizontal="left" vertical="center" wrapText="1"/>
    </xf>
    <xf numFmtId="0" fontId="8" fillId="0" borderId="14" xfId="0" applyFont="1" applyBorder="1" applyAlignment="1">
      <alignment horizontal="left" vertical="center" wrapText="1" indent="1"/>
    </xf>
    <xf numFmtId="0" fontId="19" fillId="0" borderId="14" xfId="0" applyFont="1" applyBorder="1" applyAlignment="1">
      <alignment horizontal="left" vertical="center" wrapText="1"/>
    </xf>
    <xf numFmtId="0" fontId="8" fillId="10" borderId="14" xfId="0" applyFont="1" applyFill="1" applyBorder="1" applyAlignment="1">
      <alignment horizontal="left" vertical="center" wrapText="1" indent="1"/>
    </xf>
    <xf numFmtId="0" fontId="23" fillId="9" borderId="14" xfId="2" applyFont="1" applyFill="1" applyBorder="1" applyAlignment="1">
      <alignment horizontal="left" vertical="center" wrapText="1"/>
    </xf>
    <xf numFmtId="0" fontId="23" fillId="9" borderId="14" xfId="2" applyFont="1" applyFill="1" applyBorder="1" applyAlignment="1">
      <alignment vertical="center" wrapText="1"/>
    </xf>
    <xf numFmtId="0" fontId="15" fillId="0" borderId="14" xfId="2" applyBorder="1"/>
    <xf numFmtId="3" fontId="21" fillId="12" borderId="14" xfId="2" applyNumberFormat="1" applyFont="1" applyFill="1" applyBorder="1" applyAlignment="1" applyProtection="1">
      <alignment horizontal="right" vertical="center" shrinkToFit="1"/>
      <protection locked="0"/>
    </xf>
    <xf numFmtId="0" fontId="8" fillId="2" borderId="14" xfId="0" applyFont="1" applyFill="1" applyBorder="1" applyAlignment="1">
      <alignment horizontal="left" vertical="center" wrapText="1" indent="1"/>
    </xf>
    <xf numFmtId="3" fontId="21" fillId="0" borderId="14" xfId="2" applyNumberFormat="1" applyFont="1" applyBorder="1" applyAlignment="1" applyProtection="1">
      <alignment horizontal="right" vertical="center" shrinkToFit="1"/>
      <protection locked="0"/>
    </xf>
    <xf numFmtId="0" fontId="23" fillId="10" borderId="14" xfId="0" applyFont="1" applyFill="1" applyBorder="1" applyAlignment="1">
      <alignment horizontal="left" vertical="center" wrapText="1"/>
    </xf>
    <xf numFmtId="3" fontId="21" fillId="12" borderId="14" xfId="2" applyNumberFormat="1" applyFont="1" applyFill="1" applyBorder="1" applyAlignment="1">
      <alignment vertical="center"/>
    </xf>
    <xf numFmtId="0" fontId="23" fillId="0" borderId="14" xfId="0" applyFont="1" applyBorder="1" applyAlignment="1">
      <alignment horizontal="left" vertical="center" wrapText="1" indent="1"/>
    </xf>
    <xf numFmtId="3" fontId="8" fillId="0" borderId="14" xfId="2" applyNumberFormat="1" applyFont="1" applyBorder="1" applyAlignment="1" applyProtection="1">
      <alignment vertical="center"/>
      <protection locked="0"/>
    </xf>
    <xf numFmtId="0" fontId="7" fillId="9" borderId="14" xfId="2" applyFont="1" applyFill="1" applyBorder="1" applyAlignment="1">
      <alignment horizontal="left" vertical="center" wrapText="1"/>
    </xf>
    <xf numFmtId="0" fontId="7" fillId="9" borderId="14" xfId="2" applyFont="1" applyFill="1" applyBorder="1" applyAlignment="1">
      <alignment vertical="center" wrapText="1"/>
    </xf>
    <xf numFmtId="3" fontId="8" fillId="10" borderId="14" xfId="0" applyNumberFormat="1" applyFont="1" applyFill="1" applyBorder="1" applyAlignment="1">
      <alignment vertical="center"/>
    </xf>
    <xf numFmtId="0" fontId="7" fillId="10" borderId="14" xfId="0" applyFont="1" applyFill="1" applyBorder="1" applyAlignment="1">
      <alignment horizontal="left" vertical="center" wrapText="1" indent="1"/>
    </xf>
    <xf numFmtId="0" fontId="8" fillId="0" borderId="14" xfId="2" applyFont="1" applyBorder="1" applyAlignment="1">
      <alignment horizontal="left" vertical="center" wrapText="1" indent="1"/>
    </xf>
    <xf numFmtId="0" fontId="0" fillId="0" borderId="0" xfId="0" applyAlignment="1">
      <alignment horizontal="center" wrapText="1"/>
    </xf>
    <xf numFmtId="0" fontId="15" fillId="0" borderId="0" xfId="2" applyAlignment="1">
      <alignment wrapText="1"/>
    </xf>
    <xf numFmtId="0" fontId="15" fillId="0" borderId="10" xfId="2" applyBorder="1" applyAlignment="1">
      <alignment horizontal="right" vertical="top" wrapText="1"/>
    </xf>
    <xf numFmtId="0" fontId="0" fillId="0" borderId="10" xfId="0" applyBorder="1" applyAlignment="1">
      <alignment horizontal="right" wrapText="1"/>
    </xf>
    <xf numFmtId="0" fontId="17" fillId="7" borderId="12" xfId="2" applyFont="1" applyFill="1" applyBorder="1" applyAlignment="1" applyProtection="1">
      <alignment vertical="center" wrapText="1"/>
      <protection locked="0"/>
    </xf>
    <xf numFmtId="0" fontId="7" fillId="8" borderId="14" xfId="2" applyFont="1" applyFill="1" applyBorder="1" applyAlignment="1">
      <alignment horizontal="center" vertical="center" wrapText="1"/>
    </xf>
    <xf numFmtId="0" fontId="17" fillId="8" borderId="14" xfId="2" applyFont="1" applyFill="1" applyBorder="1" applyAlignment="1">
      <alignment horizontal="center" vertical="center" wrapText="1"/>
    </xf>
    <xf numFmtId="0" fontId="17" fillId="8" borderId="14" xfId="2" applyFont="1" applyFill="1" applyBorder="1" applyAlignment="1">
      <alignment horizontal="center" vertical="center" wrapText="1"/>
    </xf>
    <xf numFmtId="0" fontId="23" fillId="13" borderId="14" xfId="0" applyFont="1" applyFill="1" applyBorder="1" applyAlignment="1">
      <alignment horizontal="left" vertical="center" wrapText="1" shrinkToFit="1"/>
    </xf>
    <xf numFmtId="164" fontId="7" fillId="0" borderId="14" xfId="0" applyNumberFormat="1" applyFont="1" applyBorder="1" applyAlignment="1">
      <alignment horizontal="center" vertical="center" wrapText="1"/>
    </xf>
    <xf numFmtId="3" fontId="8" fillId="0" borderId="14" xfId="0" applyNumberFormat="1" applyFont="1" applyBorder="1" applyAlignment="1" applyProtection="1">
      <alignment horizontal="right" vertical="center" wrapText="1"/>
      <protection locked="0"/>
    </xf>
    <xf numFmtId="0" fontId="8" fillId="12" borderId="14" xfId="0" applyFont="1" applyFill="1" applyBorder="1" applyAlignment="1">
      <alignment horizontal="left" vertical="center" wrapText="1"/>
    </xf>
    <xf numFmtId="164" fontId="7" fillId="12" borderId="14" xfId="0" applyNumberFormat="1" applyFont="1" applyFill="1" applyBorder="1" applyAlignment="1">
      <alignment horizontal="center" vertical="center" wrapText="1"/>
    </xf>
    <xf numFmtId="3" fontId="21" fillId="12" borderId="14" xfId="0" applyNumberFormat="1" applyFont="1" applyFill="1" applyBorder="1" applyAlignment="1">
      <alignment horizontal="right" vertical="center" wrapText="1"/>
    </xf>
    <xf numFmtId="0" fontId="7" fillId="12" borderId="14" xfId="0" applyFont="1" applyFill="1" applyBorder="1" applyAlignment="1">
      <alignment horizontal="left" vertical="center" wrapText="1"/>
    </xf>
    <xf numFmtId="0" fontId="23" fillId="12" borderId="14" xfId="0" applyFont="1" applyFill="1" applyBorder="1" applyAlignment="1">
      <alignment horizontal="left" vertical="center" wrapText="1"/>
    </xf>
    <xf numFmtId="3" fontId="8" fillId="0" borderId="14" xfId="0" applyNumberFormat="1" applyFont="1" applyBorder="1" applyAlignment="1" applyProtection="1">
      <alignment vertical="center" wrapText="1"/>
      <protection locked="0"/>
    </xf>
    <xf numFmtId="3" fontId="21" fillId="12" borderId="14" xfId="0" applyNumberFormat="1" applyFont="1" applyFill="1" applyBorder="1" applyAlignment="1">
      <alignment vertical="center" wrapText="1"/>
    </xf>
    <xf numFmtId="0" fontId="23" fillId="0" borderId="14" xfId="0" applyFont="1" applyBorder="1" applyAlignment="1">
      <alignment horizontal="left" vertical="center" wrapText="1"/>
    </xf>
    <xf numFmtId="3" fontId="15" fillId="0" borderId="0" xfId="2" applyNumberFormat="1" applyAlignment="1">
      <alignment wrapText="1"/>
    </xf>
    <xf numFmtId="0" fontId="13" fillId="0" borderId="0" xfId="3" applyFont="1" applyAlignment="1">
      <alignment horizontal="center" vertical="center" wrapText="1"/>
    </xf>
    <xf numFmtId="3" fontId="15" fillId="0" borderId="0" xfId="3" applyNumberFormat="1" applyFont="1" applyAlignment="1">
      <alignment wrapText="1"/>
    </xf>
    <xf numFmtId="0" fontId="13" fillId="0" borderId="0" xfId="3" applyFont="1" applyAlignment="1">
      <alignment horizontal="center" vertical="center" wrapText="1"/>
    </xf>
    <xf numFmtId="0" fontId="15" fillId="0" borderId="0" xfId="2" applyAlignment="1">
      <alignment horizontal="center" vertical="center" wrapText="1"/>
    </xf>
    <xf numFmtId="0" fontId="14" fillId="0" borderId="0" xfId="3" applyFont="1" applyAlignment="1">
      <alignment horizontal="center" vertical="center"/>
    </xf>
    <xf numFmtId="14" fontId="14" fillId="7" borderId="0" xfId="3" applyNumberFormat="1" applyFont="1" applyFill="1" applyAlignment="1" applyProtection="1">
      <alignment horizontal="center" vertical="center"/>
      <protection locked="0"/>
    </xf>
    <xf numFmtId="0" fontId="14" fillId="0" borderId="0" xfId="3" applyFont="1" applyAlignment="1">
      <alignment horizontal="center" vertical="center"/>
    </xf>
    <xf numFmtId="3" fontId="15" fillId="0" borderId="0" xfId="2" applyNumberFormat="1" applyAlignment="1">
      <alignment horizontal="center" vertical="center" wrapText="1"/>
    </xf>
    <xf numFmtId="0" fontId="26" fillId="8" borderId="15" xfId="0" applyFont="1" applyFill="1" applyBorder="1" applyAlignment="1">
      <alignment horizontal="center" vertical="center" wrapText="1"/>
    </xf>
    <xf numFmtId="0" fontId="27" fillId="0" borderId="16" xfId="0" applyFont="1" applyBorder="1" applyAlignment="1">
      <alignment horizontal="center" vertical="center" wrapText="1"/>
    </xf>
    <xf numFmtId="0" fontId="26" fillId="8" borderId="16" xfId="0" applyFont="1" applyFill="1" applyBorder="1" applyAlignment="1">
      <alignment horizontal="center" vertical="center" wrapText="1"/>
    </xf>
    <xf numFmtId="3" fontId="26" fillId="8" borderId="16" xfId="0" applyNumberFormat="1" applyFont="1" applyFill="1" applyBorder="1" applyAlignment="1">
      <alignment horizontal="center" vertical="center" wrapText="1"/>
    </xf>
    <xf numFmtId="3" fontId="26" fillId="8" borderId="17" xfId="0" applyNumberFormat="1" applyFont="1" applyFill="1" applyBorder="1" applyAlignment="1">
      <alignment horizontal="center" vertical="center" wrapText="1"/>
    </xf>
    <xf numFmtId="0" fontId="27" fillId="0" borderId="18" xfId="0" applyFont="1" applyBorder="1" applyAlignment="1">
      <alignment horizontal="center" vertical="center" wrapText="1"/>
    </xf>
    <xf numFmtId="0" fontId="27" fillId="0" borderId="19" xfId="0" applyFont="1" applyBorder="1" applyAlignment="1">
      <alignment horizontal="center" vertical="center" wrapText="1"/>
    </xf>
    <xf numFmtId="0" fontId="27" fillId="0" borderId="19" xfId="0" applyFont="1" applyBorder="1"/>
    <xf numFmtId="3" fontId="26" fillId="8" borderId="19" xfId="0" applyNumberFormat="1" applyFont="1" applyFill="1" applyBorder="1" applyAlignment="1">
      <alignment horizontal="center" vertical="center" wrapText="1"/>
    </xf>
    <xf numFmtId="3" fontId="29" fillId="8" borderId="19" xfId="0" applyNumberFormat="1" applyFont="1" applyFill="1" applyBorder="1" applyAlignment="1">
      <alignment horizontal="center" vertical="center" wrapText="1"/>
    </xf>
    <xf numFmtId="3" fontId="27" fillId="0" borderId="19" xfId="0" applyNumberFormat="1" applyFont="1" applyBorder="1"/>
    <xf numFmtId="3" fontId="27" fillId="0" borderId="20" xfId="0" applyNumberFormat="1" applyFont="1" applyBorder="1"/>
    <xf numFmtId="49" fontId="26" fillId="8" borderId="21" xfId="0" applyNumberFormat="1" applyFont="1" applyFill="1" applyBorder="1" applyAlignment="1">
      <alignment horizontal="center" vertical="center" wrapText="1"/>
    </xf>
    <xf numFmtId="49" fontId="26" fillId="8" borderId="22" xfId="0" applyNumberFormat="1" applyFont="1" applyFill="1" applyBorder="1" applyAlignment="1">
      <alignment horizontal="center" vertical="center" wrapText="1"/>
    </xf>
    <xf numFmtId="49" fontId="26" fillId="8" borderId="22" xfId="0" applyNumberFormat="1" applyFont="1" applyFill="1" applyBorder="1" applyAlignment="1">
      <alignment horizontal="center" vertical="center"/>
    </xf>
    <xf numFmtId="3" fontId="26" fillId="8" borderId="22" xfId="0" applyNumberFormat="1" applyFont="1" applyFill="1" applyBorder="1" applyAlignment="1">
      <alignment horizontal="center" vertical="center" wrapText="1"/>
    </xf>
    <xf numFmtId="3" fontId="26" fillId="8" borderId="22" xfId="0" applyNumberFormat="1" applyFont="1" applyFill="1" applyBorder="1" applyAlignment="1">
      <alignment horizontal="center" vertical="center"/>
    </xf>
    <xf numFmtId="3" fontId="26" fillId="8" borderId="23" xfId="0" applyNumberFormat="1" applyFont="1" applyFill="1" applyBorder="1" applyAlignment="1">
      <alignment horizontal="center" vertical="center"/>
    </xf>
    <xf numFmtId="0" fontId="30" fillId="14" borderId="24" xfId="0" applyFont="1" applyFill="1" applyBorder="1" applyAlignment="1">
      <alignment horizontal="left" vertical="center"/>
    </xf>
    <xf numFmtId="0" fontId="31" fillId="14" borderId="24" xfId="0" applyFont="1" applyFill="1" applyBorder="1" applyAlignment="1">
      <alignment vertical="center"/>
    </xf>
    <xf numFmtId="0" fontId="27" fillId="0" borderId="24" xfId="0" applyFont="1" applyBorder="1" applyAlignment="1">
      <alignment vertical="center"/>
    </xf>
    <xf numFmtId="0" fontId="17" fillId="0" borderId="25" xfId="0" applyFont="1" applyBorder="1" applyAlignment="1">
      <alignment horizontal="left" vertical="center" wrapText="1"/>
    </xf>
    <xf numFmtId="165" fontId="17" fillId="0" borderId="25" xfId="0" applyNumberFormat="1" applyFont="1" applyBorder="1" applyAlignment="1">
      <alignment horizontal="center" vertical="center"/>
    </xf>
    <xf numFmtId="3" fontId="27" fillId="0" borderId="25" xfId="0" applyNumberFormat="1" applyFont="1" applyBorder="1" applyAlignment="1" applyProtection="1">
      <alignment vertical="center" shrinkToFit="1"/>
      <protection locked="0"/>
    </xf>
    <xf numFmtId="3" fontId="32" fillId="10" borderId="25" xfId="0" applyNumberFormat="1" applyFont="1" applyFill="1" applyBorder="1" applyAlignment="1">
      <alignment vertical="center" shrinkToFit="1"/>
    </xf>
    <xf numFmtId="0" fontId="27" fillId="0" borderId="25" xfId="0" applyFont="1" applyBorder="1" applyAlignment="1">
      <alignment horizontal="left" vertical="center" wrapText="1"/>
    </xf>
    <xf numFmtId="0" fontId="17" fillId="10" borderId="25" xfId="0" applyFont="1" applyFill="1" applyBorder="1" applyAlignment="1">
      <alignment horizontal="left" vertical="center" wrapText="1"/>
    </xf>
    <xf numFmtId="165" fontId="17" fillId="10" borderId="25" xfId="0" applyNumberFormat="1" applyFont="1" applyFill="1" applyBorder="1" applyAlignment="1">
      <alignment horizontal="center" vertical="center"/>
    </xf>
    <xf numFmtId="3" fontId="27" fillId="15" borderId="25" xfId="0" applyNumberFormat="1" applyFont="1" applyFill="1" applyBorder="1" applyAlignment="1">
      <alignment vertical="center" shrinkToFit="1"/>
    </xf>
    <xf numFmtId="0" fontId="17" fillId="10" borderId="26" xfId="0" applyFont="1" applyFill="1" applyBorder="1" applyAlignment="1">
      <alignment horizontal="left" vertical="center" wrapText="1"/>
    </xf>
    <xf numFmtId="165" fontId="17" fillId="10" borderId="26" xfId="0" applyNumberFormat="1" applyFont="1" applyFill="1" applyBorder="1" applyAlignment="1">
      <alignment horizontal="center" vertical="center"/>
    </xf>
    <xf numFmtId="3" fontId="32" fillId="10" borderId="26" xfId="0" applyNumberFormat="1" applyFont="1" applyFill="1" applyBorder="1" applyAlignment="1">
      <alignment vertical="center" shrinkToFit="1"/>
    </xf>
    <xf numFmtId="0" fontId="30" fillId="14" borderId="27" xfId="0" applyFont="1" applyFill="1" applyBorder="1" applyAlignment="1">
      <alignment horizontal="left" vertical="center"/>
    </xf>
    <xf numFmtId="0" fontId="27" fillId="0" borderId="27" xfId="0" applyFont="1" applyBorder="1" applyAlignment="1">
      <alignment vertical="center"/>
    </xf>
    <xf numFmtId="0" fontId="30" fillId="10" borderId="25" xfId="0" applyFont="1" applyFill="1" applyBorder="1" applyAlignment="1">
      <alignment horizontal="left" vertical="center" wrapText="1"/>
    </xf>
    <xf numFmtId="0" fontId="30" fillId="10" borderId="26" xfId="0" applyFont="1" applyFill="1" applyBorder="1" applyAlignment="1">
      <alignment horizontal="left" vertical="center" wrapText="1"/>
    </xf>
    <xf numFmtId="0" fontId="27" fillId="0" borderId="27" xfId="0" applyFont="1" applyBorder="1"/>
    <xf numFmtId="3" fontId="32" fillId="0" borderId="25" xfId="0" applyNumberFormat="1" applyFont="1" applyBorder="1" applyAlignment="1">
      <alignment vertical="center" shrinkToFit="1"/>
    </xf>
    <xf numFmtId="3" fontId="32" fillId="0" borderId="26" xfId="0" applyNumberFormat="1" applyFont="1" applyBorder="1" applyAlignment="1">
      <alignment vertical="center" shrinkToFit="1"/>
    </xf>
    <xf numFmtId="0" fontId="15" fillId="0" borderId="0" xfId="0" applyFont="1" applyAlignment="1">
      <alignment horizontal="left" vertical="top" wrapText="1"/>
    </xf>
    <xf numFmtId="0" fontId="15" fillId="0" borderId="0" xfId="0" applyFont="1" applyAlignment="1">
      <alignment horizontal="left" vertical="top"/>
    </xf>
  </cellXfs>
  <cellStyles count="4">
    <cellStyle name="Normal" xfId="0" builtinId="0"/>
    <cellStyle name="Normal 2 2" xfId="2" xr:uid="{3AFB62AF-EDEF-4B4F-AD43-27F2A3964EED}"/>
    <cellStyle name="Normal 3" xfId="1" xr:uid="{5E1F2608-2E18-480D-A7DE-6E81E8FF0A98}"/>
    <cellStyle name="Style 1" xfId="3" xr:uid="{76C48229-916F-4408-A36C-390224C087F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4CFCD3-C81E-4E29-8AED-4BCA9139E62A}">
  <dimension ref="B1:U72"/>
  <sheetViews>
    <sheetView tabSelected="1" topLeftCell="A3" zoomScaleNormal="100" workbookViewId="0">
      <selection activeCell="P19" sqref="P19"/>
    </sheetView>
  </sheetViews>
  <sheetFormatPr defaultColWidth="9.140625" defaultRowHeight="15" x14ac:dyDescent="0.25"/>
  <cols>
    <col min="1" max="1" width="13.5703125" style="7" customWidth="1"/>
    <col min="2" max="9" width="9.140625" style="7"/>
    <col min="10" max="10" width="15.28515625" style="7" customWidth="1"/>
    <col min="11" max="11" width="9.140625" style="7"/>
    <col min="12" max="14" width="9.140625" style="5"/>
    <col min="15" max="15" width="9.140625" style="6"/>
    <col min="16" max="21" width="9.140625" style="5"/>
    <col min="22" max="16384" width="9.140625" style="7"/>
  </cols>
  <sheetData>
    <row r="1" spans="2:21" ht="15.75" x14ac:dyDescent="0.25">
      <c r="B1" s="1" t="s">
        <v>0</v>
      </c>
      <c r="C1" s="2"/>
      <c r="D1" s="2"/>
      <c r="E1" s="3"/>
      <c r="F1" s="3"/>
      <c r="G1" s="3"/>
      <c r="H1" s="3"/>
      <c r="I1" s="3"/>
      <c r="J1" s="3"/>
      <c r="K1" s="4"/>
    </row>
    <row r="2" spans="2:21" ht="14.45" customHeight="1" x14ac:dyDescent="0.25">
      <c r="B2" s="8" t="s">
        <v>1</v>
      </c>
      <c r="C2" s="9"/>
      <c r="D2" s="9"/>
      <c r="E2" s="9"/>
      <c r="F2" s="9"/>
      <c r="G2" s="9"/>
      <c r="H2" s="9"/>
      <c r="I2" s="9"/>
      <c r="J2" s="9"/>
      <c r="K2" s="10"/>
      <c r="O2" s="6">
        <v>1</v>
      </c>
    </row>
    <row r="3" spans="2:21" x14ac:dyDescent="0.25">
      <c r="B3" s="11"/>
      <c r="C3" s="12"/>
      <c r="D3" s="12"/>
      <c r="E3" s="12"/>
      <c r="F3" s="12"/>
      <c r="G3" s="12"/>
      <c r="H3" s="12"/>
      <c r="I3" s="12"/>
      <c r="J3" s="12"/>
      <c r="K3" s="13"/>
      <c r="O3" s="6">
        <v>2</v>
      </c>
    </row>
    <row r="4" spans="2:21" ht="33.6" customHeight="1" x14ac:dyDescent="0.25">
      <c r="B4" s="14" t="s">
        <v>2</v>
      </c>
      <c r="C4" s="15"/>
      <c r="D4" s="15"/>
      <c r="E4" s="15"/>
      <c r="F4" s="16">
        <v>45658</v>
      </c>
      <c r="G4" s="17"/>
      <c r="H4" s="18" t="s">
        <v>3</v>
      </c>
      <c r="I4" s="16" t="s">
        <v>4</v>
      </c>
      <c r="J4" s="17"/>
      <c r="K4" s="19"/>
      <c r="O4" s="6">
        <v>3</v>
      </c>
    </row>
    <row r="5" spans="2:21" s="5" customFormat="1" ht="10.15" customHeight="1" x14ac:dyDescent="0.25">
      <c r="B5" s="20"/>
      <c r="C5" s="21"/>
      <c r="D5" s="21"/>
      <c r="E5" s="21"/>
      <c r="F5" s="21"/>
      <c r="G5" s="21"/>
      <c r="H5" s="21"/>
      <c r="I5" s="21"/>
      <c r="J5" s="21"/>
      <c r="K5" s="22"/>
      <c r="O5" s="6">
        <v>4</v>
      </c>
    </row>
    <row r="6" spans="2:21" ht="20.45" customHeight="1" x14ac:dyDescent="0.25">
      <c r="B6" s="23"/>
      <c r="C6" s="24" t="s">
        <v>5</v>
      </c>
      <c r="D6" s="25"/>
      <c r="E6" s="25"/>
      <c r="F6" s="26">
        <v>2025</v>
      </c>
      <c r="G6" s="27"/>
      <c r="H6" s="18"/>
      <c r="I6" s="27"/>
      <c r="J6" s="28"/>
      <c r="K6" s="29"/>
    </row>
    <row r="7" spans="2:21" s="33" customFormat="1" ht="10.9" customHeight="1" x14ac:dyDescent="0.25">
      <c r="B7" s="23"/>
      <c r="C7" s="25"/>
      <c r="D7" s="25"/>
      <c r="E7" s="25"/>
      <c r="F7" s="30"/>
      <c r="G7" s="30"/>
      <c r="H7" s="18"/>
      <c r="I7" s="27"/>
      <c r="J7" s="28"/>
      <c r="K7" s="29"/>
      <c r="L7" s="31"/>
      <c r="M7" s="31"/>
      <c r="N7" s="31"/>
      <c r="O7" s="32"/>
      <c r="P7" s="31"/>
      <c r="Q7" s="31"/>
      <c r="R7" s="31"/>
      <c r="S7" s="31"/>
      <c r="T7" s="31"/>
      <c r="U7" s="31"/>
    </row>
    <row r="8" spans="2:21" ht="20.45" customHeight="1" x14ac:dyDescent="0.25">
      <c r="B8" s="23"/>
      <c r="C8" s="24" t="s">
        <v>6</v>
      </c>
      <c r="D8" s="25"/>
      <c r="E8" s="25"/>
      <c r="F8" s="26">
        <v>2</v>
      </c>
      <c r="G8" s="27"/>
      <c r="H8" s="18"/>
      <c r="I8" s="27"/>
      <c r="J8" s="28"/>
      <c r="K8" s="29"/>
    </row>
    <row r="9" spans="2:21" s="33" customFormat="1" ht="10.9" customHeight="1" x14ac:dyDescent="0.25">
      <c r="B9" s="23"/>
      <c r="C9" s="25"/>
      <c r="D9" s="25"/>
      <c r="E9" s="25"/>
      <c r="F9" s="30"/>
      <c r="G9" s="30"/>
      <c r="H9" s="18"/>
      <c r="I9" s="30"/>
      <c r="J9" s="34"/>
      <c r="K9" s="29"/>
      <c r="L9" s="31"/>
      <c r="M9" s="31"/>
      <c r="N9" s="31"/>
      <c r="O9" s="32"/>
      <c r="P9" s="31"/>
      <c r="Q9" s="31"/>
      <c r="R9" s="31"/>
      <c r="S9" s="31"/>
      <c r="T9" s="31"/>
      <c r="U9" s="31"/>
    </row>
    <row r="10" spans="2:21" ht="37.9" customHeight="1" x14ac:dyDescent="0.25">
      <c r="B10" s="35" t="s">
        <v>7</v>
      </c>
      <c r="C10" s="36"/>
      <c r="D10" s="36"/>
      <c r="E10" s="36"/>
      <c r="F10" s="36"/>
      <c r="G10" s="36"/>
      <c r="H10" s="36"/>
      <c r="I10" s="36"/>
      <c r="J10" s="36"/>
      <c r="K10" s="37"/>
    </row>
    <row r="11" spans="2:21" ht="24.6" customHeight="1" x14ac:dyDescent="0.25">
      <c r="B11" s="38" t="s">
        <v>8</v>
      </c>
      <c r="C11" s="39"/>
      <c r="D11" s="40" t="s">
        <v>9</v>
      </c>
      <c r="E11" s="41"/>
      <c r="F11" s="42"/>
      <c r="G11" s="43" t="s">
        <v>10</v>
      </c>
      <c r="H11" s="44"/>
      <c r="I11" s="45" t="s">
        <v>11</v>
      </c>
      <c r="J11" s="46"/>
      <c r="K11" s="47"/>
    </row>
    <row r="12" spans="2:21" ht="14.45" customHeight="1" x14ac:dyDescent="0.25">
      <c r="B12" s="48"/>
      <c r="C12" s="49"/>
      <c r="D12" s="49"/>
      <c r="E12" s="49"/>
      <c r="F12" s="50"/>
      <c r="G12" s="50"/>
      <c r="H12" s="50"/>
      <c r="I12" s="50"/>
      <c r="J12" s="51"/>
      <c r="K12" s="47"/>
    </row>
    <row r="13" spans="2:21" ht="21" customHeight="1" x14ac:dyDescent="0.25">
      <c r="B13" s="52" t="s">
        <v>12</v>
      </c>
      <c r="C13" s="44"/>
      <c r="D13" s="40" t="s">
        <v>13</v>
      </c>
      <c r="E13" s="41"/>
      <c r="F13" s="53"/>
      <c r="G13" s="50"/>
      <c r="H13" s="50"/>
      <c r="I13" s="50"/>
      <c r="J13" s="51"/>
      <c r="K13" s="47"/>
    </row>
    <row r="14" spans="2:21" ht="10.9" customHeight="1" x14ac:dyDescent="0.25">
      <c r="B14" s="42"/>
      <c r="C14" s="51"/>
      <c r="D14" s="54"/>
      <c r="E14" s="54"/>
      <c r="F14" s="55"/>
      <c r="G14" s="55"/>
      <c r="H14" s="55"/>
      <c r="I14" s="55"/>
      <c r="J14" s="49"/>
      <c r="K14" s="56"/>
    </row>
    <row r="15" spans="2:21" ht="22.9" customHeight="1" x14ac:dyDescent="0.25">
      <c r="B15" s="52" t="s">
        <v>14</v>
      </c>
      <c r="C15" s="44"/>
      <c r="D15" s="40" t="s">
        <v>15</v>
      </c>
      <c r="E15" s="41"/>
      <c r="F15" s="57"/>
      <c r="G15" s="58"/>
      <c r="H15" s="59" t="s">
        <v>16</v>
      </c>
      <c r="I15" s="45" t="s">
        <v>17</v>
      </c>
      <c r="J15" s="46"/>
      <c r="K15" s="60"/>
    </row>
    <row r="16" spans="2:21" ht="10.9" customHeight="1" x14ac:dyDescent="0.25">
      <c r="B16" s="42"/>
      <c r="C16" s="51"/>
      <c r="D16" s="49"/>
      <c r="E16" s="49"/>
      <c r="F16" s="55"/>
      <c r="G16" s="55"/>
      <c r="H16" s="61"/>
      <c r="I16" s="61"/>
      <c r="J16" s="49"/>
      <c r="K16" s="56"/>
    </row>
    <row r="17" spans="2:11" ht="22.9" customHeight="1" x14ac:dyDescent="0.25">
      <c r="B17" s="62"/>
      <c r="C17" s="59" t="s">
        <v>18</v>
      </c>
      <c r="D17" s="40" t="s">
        <v>19</v>
      </c>
      <c r="E17" s="41"/>
      <c r="F17" s="63"/>
      <c r="G17" s="63"/>
      <c r="H17" s="63"/>
      <c r="I17" s="63"/>
      <c r="J17" s="63"/>
      <c r="K17" s="60"/>
    </row>
    <row r="18" spans="2:11" x14ac:dyDescent="0.25">
      <c r="B18" s="64"/>
      <c r="C18" s="65"/>
      <c r="D18" s="55"/>
      <c r="E18" s="55"/>
      <c r="F18" s="55"/>
      <c r="G18" s="55"/>
      <c r="H18" s="55"/>
      <c r="I18" s="55"/>
      <c r="J18" s="49"/>
      <c r="K18" s="56"/>
    </row>
    <row r="19" spans="2:11" x14ac:dyDescent="0.25">
      <c r="B19" s="38" t="s">
        <v>20</v>
      </c>
      <c r="C19" s="66"/>
      <c r="D19" s="67" t="s">
        <v>21</v>
      </c>
      <c r="E19" s="68"/>
      <c r="F19" s="68"/>
      <c r="G19" s="68"/>
      <c r="H19" s="68"/>
      <c r="I19" s="68"/>
      <c r="J19" s="68"/>
      <c r="K19" s="69"/>
    </row>
    <row r="20" spans="2:11" x14ac:dyDescent="0.25">
      <c r="B20" s="48"/>
      <c r="C20" s="49"/>
      <c r="D20" s="70"/>
      <c r="E20" s="49"/>
      <c r="F20" s="55"/>
      <c r="G20" s="55"/>
      <c r="H20" s="55"/>
      <c r="I20" s="55"/>
      <c r="J20" s="49"/>
      <c r="K20" s="56"/>
    </row>
    <row r="21" spans="2:11" x14ac:dyDescent="0.25">
      <c r="B21" s="38" t="s">
        <v>22</v>
      </c>
      <c r="C21" s="66"/>
      <c r="D21" s="45">
        <v>10000</v>
      </c>
      <c r="E21" s="46"/>
      <c r="F21" s="55"/>
      <c r="G21" s="55"/>
      <c r="H21" s="67" t="s">
        <v>23</v>
      </c>
      <c r="I21" s="68"/>
      <c r="J21" s="68"/>
      <c r="K21" s="69"/>
    </row>
    <row r="22" spans="2:11" x14ac:dyDescent="0.25">
      <c r="B22" s="48"/>
      <c r="C22" s="49"/>
      <c r="D22" s="49"/>
      <c r="E22" s="49"/>
      <c r="F22" s="55"/>
      <c r="G22" s="55"/>
      <c r="H22" s="55"/>
      <c r="I22" s="55"/>
      <c r="J22" s="49"/>
      <c r="K22" s="56"/>
    </row>
    <row r="23" spans="2:11" x14ac:dyDescent="0.25">
      <c r="B23" s="38" t="s">
        <v>24</v>
      </c>
      <c r="C23" s="66"/>
      <c r="D23" s="67" t="s">
        <v>25</v>
      </c>
      <c r="E23" s="68"/>
      <c r="F23" s="68"/>
      <c r="G23" s="68"/>
      <c r="H23" s="68"/>
      <c r="I23" s="68"/>
      <c r="J23" s="68"/>
      <c r="K23" s="69"/>
    </row>
    <row r="24" spans="2:11" x14ac:dyDescent="0.25">
      <c r="B24" s="48"/>
      <c r="C24" s="49"/>
      <c r="D24" s="54"/>
      <c r="E24" s="49"/>
      <c r="F24" s="55"/>
      <c r="G24" s="55"/>
      <c r="H24" s="55"/>
      <c r="I24" s="55"/>
      <c r="J24" s="49"/>
      <c r="K24" s="56"/>
    </row>
    <row r="25" spans="2:11" x14ac:dyDescent="0.25">
      <c r="B25" s="38" t="s">
        <v>26</v>
      </c>
      <c r="C25" s="66"/>
      <c r="D25" s="71"/>
      <c r="E25" s="72"/>
      <c r="F25" s="72"/>
      <c r="G25" s="72"/>
      <c r="H25" s="72"/>
      <c r="I25" s="72"/>
      <c r="J25" s="72"/>
      <c r="K25" s="73"/>
    </row>
    <row r="26" spans="2:11" x14ac:dyDescent="0.25">
      <c r="B26" s="48"/>
      <c r="C26" s="49"/>
      <c r="D26" s="70"/>
      <c r="E26" s="49"/>
      <c r="F26" s="55"/>
      <c r="G26" s="55"/>
      <c r="H26" s="55"/>
      <c r="I26" s="55"/>
      <c r="J26" s="49"/>
      <c r="K26" s="56"/>
    </row>
    <row r="27" spans="2:11" x14ac:dyDescent="0.25">
      <c r="B27" s="38" t="s">
        <v>27</v>
      </c>
      <c r="C27" s="66"/>
      <c r="D27" s="71" t="s">
        <v>28</v>
      </c>
      <c r="E27" s="72"/>
      <c r="F27" s="72"/>
      <c r="G27" s="72"/>
      <c r="H27" s="72"/>
      <c r="I27" s="72"/>
      <c r="J27" s="72"/>
      <c r="K27" s="73"/>
    </row>
    <row r="28" spans="2:11" ht="13.9" customHeight="1" x14ac:dyDescent="0.25">
      <c r="B28" s="48"/>
      <c r="C28" s="49"/>
      <c r="D28" s="70"/>
      <c r="E28" s="49"/>
      <c r="F28" s="55"/>
      <c r="G28" s="55"/>
      <c r="H28" s="55"/>
      <c r="I28" s="55"/>
      <c r="J28" s="49"/>
      <c r="K28" s="56"/>
    </row>
    <row r="29" spans="2:11" ht="22.9" customHeight="1" x14ac:dyDescent="0.25">
      <c r="B29" s="74" t="s">
        <v>29</v>
      </c>
      <c r="C29" s="75"/>
      <c r="D29" s="76">
        <v>1939</v>
      </c>
      <c r="E29" s="77"/>
      <c r="F29" s="78"/>
      <c r="G29" s="78"/>
      <c r="H29" s="78"/>
      <c r="I29" s="78"/>
      <c r="J29" s="79"/>
      <c r="K29" s="80"/>
    </row>
    <row r="30" spans="2:11" x14ac:dyDescent="0.25">
      <c r="B30" s="48"/>
      <c r="C30" s="49"/>
      <c r="D30" s="49"/>
      <c r="E30" s="49"/>
      <c r="F30" s="55"/>
      <c r="G30" s="55"/>
      <c r="H30" s="55"/>
      <c r="I30" s="55"/>
      <c r="J30" s="79"/>
      <c r="K30" s="80"/>
    </row>
    <row r="31" spans="2:11" x14ac:dyDescent="0.25">
      <c r="B31" s="38" t="s">
        <v>30</v>
      </c>
      <c r="C31" s="66"/>
      <c r="D31" s="81" t="s">
        <v>31</v>
      </c>
      <c r="E31" s="82" t="s">
        <v>32</v>
      </c>
      <c r="F31" s="83"/>
      <c r="G31" s="83"/>
      <c r="H31" s="83"/>
      <c r="I31" s="49"/>
      <c r="J31" s="84" t="s">
        <v>33</v>
      </c>
      <c r="K31" s="85" t="s">
        <v>31</v>
      </c>
    </row>
    <row r="32" spans="2:11" x14ac:dyDescent="0.25">
      <c r="B32" s="38"/>
      <c r="C32" s="66"/>
      <c r="D32" s="86"/>
      <c r="E32" s="18"/>
      <c r="F32" s="58"/>
      <c r="G32" s="58"/>
      <c r="H32" s="58"/>
      <c r="I32" s="58"/>
      <c r="J32" s="79"/>
      <c r="K32" s="80"/>
    </row>
    <row r="33" spans="2:11" x14ac:dyDescent="0.25">
      <c r="B33" s="38" t="s">
        <v>34</v>
      </c>
      <c r="C33" s="66"/>
      <c r="D33" s="76" t="s">
        <v>35</v>
      </c>
      <c r="E33" s="82" t="s">
        <v>36</v>
      </c>
      <c r="F33" s="83"/>
      <c r="G33" s="83"/>
      <c r="H33" s="83"/>
      <c r="I33" s="63"/>
      <c r="J33" s="84" t="s">
        <v>35</v>
      </c>
      <c r="K33" s="85" t="s">
        <v>37</v>
      </c>
    </row>
    <row r="34" spans="2:11" x14ac:dyDescent="0.25">
      <c r="B34" s="48"/>
      <c r="C34" s="49"/>
      <c r="D34" s="49"/>
      <c r="E34" s="49"/>
      <c r="F34" s="55"/>
      <c r="G34" s="55"/>
      <c r="H34" s="55"/>
      <c r="I34" s="55"/>
      <c r="J34" s="49"/>
      <c r="K34" s="56"/>
    </row>
    <row r="35" spans="2:11" x14ac:dyDescent="0.25">
      <c r="B35" s="82" t="s">
        <v>38</v>
      </c>
      <c r="C35" s="83"/>
      <c r="D35" s="83"/>
      <c r="E35" s="83"/>
      <c r="F35" s="83" t="s">
        <v>39</v>
      </c>
      <c r="G35" s="83"/>
      <c r="H35" s="83"/>
      <c r="I35" s="83"/>
      <c r="J35" s="83"/>
      <c r="K35" s="87" t="s">
        <v>40</v>
      </c>
    </row>
    <row r="36" spans="2:11" x14ac:dyDescent="0.25">
      <c r="B36" s="48"/>
      <c r="C36" s="49"/>
      <c r="D36" s="49"/>
      <c r="E36" s="49"/>
      <c r="F36" s="55"/>
      <c r="G36" s="55"/>
      <c r="H36" s="55"/>
      <c r="I36" s="55"/>
      <c r="J36" s="49"/>
      <c r="K36" s="80"/>
    </row>
    <row r="37" spans="2:11" x14ac:dyDescent="0.25">
      <c r="B37" s="88" t="s">
        <v>41</v>
      </c>
      <c r="C37" s="89"/>
      <c r="D37" s="89"/>
      <c r="E37" s="90"/>
      <c r="F37" s="88" t="s">
        <v>42</v>
      </c>
      <c r="G37" s="89"/>
      <c r="H37" s="89"/>
      <c r="I37" s="89"/>
      <c r="J37" s="90"/>
      <c r="K37" s="91"/>
    </row>
    <row r="38" spans="2:11" x14ac:dyDescent="0.25">
      <c r="B38" s="92"/>
      <c r="C38" s="54"/>
      <c r="D38" s="93"/>
      <c r="E38" s="94"/>
      <c r="F38" s="94"/>
      <c r="G38" s="94"/>
      <c r="H38" s="94"/>
      <c r="I38" s="94"/>
      <c r="J38" s="94"/>
      <c r="K38" s="95"/>
    </row>
    <row r="39" spans="2:11" x14ac:dyDescent="0.25">
      <c r="B39" s="88" t="s">
        <v>43</v>
      </c>
      <c r="C39" s="89"/>
      <c r="D39" s="89"/>
      <c r="E39" s="89"/>
      <c r="F39" s="88" t="s">
        <v>44</v>
      </c>
      <c r="G39" s="89"/>
      <c r="H39" s="89"/>
      <c r="I39" s="89"/>
      <c r="J39" s="90"/>
      <c r="K39" s="76"/>
    </row>
    <row r="40" spans="2:11" x14ac:dyDescent="0.25">
      <c r="B40" s="92"/>
      <c r="C40" s="54"/>
      <c r="D40" s="93"/>
      <c r="E40" s="96"/>
      <c r="F40" s="94"/>
      <c r="G40" s="94"/>
      <c r="H40" s="94"/>
      <c r="I40" s="94"/>
      <c r="J40" s="97"/>
      <c r="K40" s="95"/>
    </row>
    <row r="41" spans="2:11" x14ac:dyDescent="0.25">
      <c r="B41" s="88" t="s">
        <v>45</v>
      </c>
      <c r="C41" s="89"/>
      <c r="D41" s="89"/>
      <c r="E41" s="90"/>
      <c r="F41" s="88" t="s">
        <v>46</v>
      </c>
      <c r="G41" s="89"/>
      <c r="H41" s="89"/>
      <c r="I41" s="89"/>
      <c r="J41" s="90"/>
      <c r="K41" s="76"/>
    </row>
    <row r="42" spans="2:11" x14ac:dyDescent="0.25">
      <c r="B42" s="92"/>
      <c r="C42" s="54"/>
      <c r="D42" s="93"/>
      <c r="E42" s="96"/>
      <c r="F42" s="94"/>
      <c r="G42" s="94"/>
      <c r="H42" s="94"/>
      <c r="I42" s="94"/>
      <c r="J42" s="97"/>
      <c r="K42" s="95"/>
    </row>
    <row r="43" spans="2:11" x14ac:dyDescent="0.25">
      <c r="B43" s="88"/>
      <c r="C43" s="89"/>
      <c r="D43" s="89"/>
      <c r="E43" s="89"/>
      <c r="F43" s="88"/>
      <c r="G43" s="89"/>
      <c r="H43" s="89"/>
      <c r="I43" s="89"/>
      <c r="J43" s="90"/>
      <c r="K43" s="76"/>
    </row>
    <row r="44" spans="2:11" x14ac:dyDescent="0.25">
      <c r="B44" s="98"/>
      <c r="C44" s="93"/>
      <c r="D44" s="99"/>
      <c r="E44" s="99"/>
      <c r="F44" s="61"/>
      <c r="G44" s="61"/>
      <c r="H44" s="99"/>
      <c r="I44" s="99"/>
      <c r="J44" s="99"/>
      <c r="K44" s="95"/>
    </row>
    <row r="45" spans="2:11" x14ac:dyDescent="0.25">
      <c r="B45" s="88"/>
      <c r="C45" s="89"/>
      <c r="D45" s="89"/>
      <c r="E45" s="90"/>
      <c r="F45" s="88"/>
      <c r="G45" s="89"/>
      <c r="H45" s="89"/>
      <c r="I45" s="89"/>
      <c r="J45" s="90"/>
      <c r="K45" s="76"/>
    </row>
    <row r="46" spans="2:11" x14ac:dyDescent="0.25">
      <c r="B46" s="98"/>
      <c r="C46" s="93"/>
      <c r="D46" s="93"/>
      <c r="E46" s="54"/>
      <c r="F46" s="61"/>
      <c r="G46" s="61"/>
      <c r="H46" s="99"/>
      <c r="I46" s="99"/>
      <c r="J46" s="54"/>
      <c r="K46" s="95"/>
    </row>
    <row r="47" spans="2:11" x14ac:dyDescent="0.25">
      <c r="B47" s="88"/>
      <c r="C47" s="89"/>
      <c r="D47" s="89"/>
      <c r="E47" s="90"/>
      <c r="F47" s="88"/>
      <c r="G47" s="89"/>
      <c r="H47" s="89"/>
      <c r="I47" s="89"/>
      <c r="J47" s="90"/>
      <c r="K47" s="76"/>
    </row>
    <row r="48" spans="2:11" x14ac:dyDescent="0.25">
      <c r="B48" s="100"/>
      <c r="C48" s="70"/>
      <c r="D48" s="70"/>
      <c r="E48" s="49"/>
      <c r="F48" s="55"/>
      <c r="G48" s="55"/>
      <c r="H48" s="101"/>
      <c r="I48" s="101"/>
      <c r="J48" s="49"/>
      <c r="K48" s="102" t="s">
        <v>47</v>
      </c>
    </row>
    <row r="49" spans="2:11" x14ac:dyDescent="0.25">
      <c r="B49" s="100"/>
      <c r="C49" s="70"/>
      <c r="D49" s="70"/>
      <c r="E49" s="49"/>
      <c r="F49" s="55"/>
      <c r="G49" s="55"/>
      <c r="H49" s="101"/>
      <c r="I49" s="101"/>
      <c r="J49" s="49"/>
      <c r="K49" s="102" t="s">
        <v>48</v>
      </c>
    </row>
    <row r="50" spans="2:11" ht="14.45" customHeight="1" x14ac:dyDescent="0.25">
      <c r="B50" s="52" t="s">
        <v>49</v>
      </c>
      <c r="C50" s="43"/>
      <c r="D50" s="45" t="s">
        <v>48</v>
      </c>
      <c r="E50" s="46"/>
      <c r="F50" s="103" t="s">
        <v>50</v>
      </c>
      <c r="G50" s="104"/>
      <c r="H50" s="67"/>
      <c r="I50" s="68"/>
      <c r="J50" s="68"/>
      <c r="K50" s="69"/>
    </row>
    <row r="51" spans="2:11" x14ac:dyDescent="0.25">
      <c r="B51" s="100"/>
      <c r="C51" s="70"/>
      <c r="D51" s="101"/>
      <c r="E51" s="101"/>
      <c r="F51" s="55"/>
      <c r="G51" s="55"/>
      <c r="H51" s="105" t="s">
        <v>51</v>
      </c>
      <c r="I51" s="105"/>
      <c r="J51" s="105"/>
      <c r="K51" s="29"/>
    </row>
    <row r="52" spans="2:11" ht="13.9" customHeight="1" x14ac:dyDescent="0.25">
      <c r="B52" s="52" t="s">
        <v>52</v>
      </c>
      <c r="C52" s="43"/>
      <c r="D52" s="67" t="s">
        <v>53</v>
      </c>
      <c r="E52" s="68"/>
      <c r="F52" s="68"/>
      <c r="G52" s="68"/>
      <c r="H52" s="68"/>
      <c r="I52" s="68"/>
      <c r="J52" s="68"/>
      <c r="K52" s="69"/>
    </row>
    <row r="53" spans="2:11" x14ac:dyDescent="0.25">
      <c r="B53" s="48"/>
      <c r="C53" s="49"/>
      <c r="D53" s="78" t="s">
        <v>54</v>
      </c>
      <c r="E53" s="78"/>
      <c r="F53" s="78"/>
      <c r="G53" s="78"/>
      <c r="H53" s="78"/>
      <c r="I53" s="78"/>
      <c r="J53" s="78"/>
      <c r="K53" s="56"/>
    </row>
    <row r="54" spans="2:11" x14ac:dyDescent="0.25">
      <c r="B54" s="52" t="s">
        <v>55</v>
      </c>
      <c r="C54" s="43"/>
      <c r="D54" s="106" t="s">
        <v>56</v>
      </c>
      <c r="E54" s="107"/>
      <c r="F54" s="108"/>
      <c r="G54" s="55"/>
      <c r="H54" s="55"/>
      <c r="I54" s="83"/>
      <c r="J54" s="83"/>
      <c r="K54" s="109"/>
    </row>
    <row r="55" spans="2:11" x14ac:dyDescent="0.25">
      <c r="B55" s="48"/>
      <c r="C55" s="49"/>
      <c r="D55" s="70"/>
      <c r="E55" s="49"/>
      <c r="F55" s="55"/>
      <c r="G55" s="55"/>
      <c r="H55" s="55"/>
      <c r="I55" s="55"/>
      <c r="J55" s="49"/>
      <c r="K55" s="56"/>
    </row>
    <row r="56" spans="2:11" ht="14.45" customHeight="1" x14ac:dyDescent="0.25">
      <c r="B56" s="52" t="s">
        <v>26</v>
      </c>
      <c r="C56" s="43"/>
      <c r="D56" s="110" t="s">
        <v>57</v>
      </c>
      <c r="E56" s="111"/>
      <c r="F56" s="111"/>
      <c r="G56" s="111"/>
      <c r="H56" s="111"/>
      <c r="I56" s="111"/>
      <c r="J56" s="111"/>
      <c r="K56" s="112"/>
    </row>
    <row r="57" spans="2:11" x14ac:dyDescent="0.25">
      <c r="B57" s="48"/>
      <c r="C57" s="49"/>
      <c r="D57" s="49"/>
      <c r="E57" s="49"/>
      <c r="F57" s="55"/>
      <c r="G57" s="55"/>
      <c r="H57" s="55"/>
      <c r="I57" s="55"/>
      <c r="J57" s="49"/>
      <c r="K57" s="56"/>
    </row>
    <row r="58" spans="2:11" x14ac:dyDescent="0.25">
      <c r="B58" s="52" t="s">
        <v>58</v>
      </c>
      <c r="C58" s="43"/>
      <c r="D58" s="110" t="s">
        <v>59</v>
      </c>
      <c r="E58" s="111"/>
      <c r="F58" s="111"/>
      <c r="G58" s="111"/>
      <c r="H58" s="111"/>
      <c r="I58" s="111"/>
      <c r="J58" s="111"/>
      <c r="K58" s="112"/>
    </row>
    <row r="59" spans="2:11" ht="14.45" customHeight="1" x14ac:dyDescent="0.25">
      <c r="B59" s="48"/>
      <c r="C59" s="49"/>
      <c r="D59" s="113" t="s">
        <v>60</v>
      </c>
      <c r="E59" s="113"/>
      <c r="F59" s="113"/>
      <c r="G59" s="113"/>
      <c r="H59" s="49"/>
      <c r="I59" s="49"/>
      <c r="J59" s="49"/>
      <c r="K59" s="56"/>
    </row>
    <row r="60" spans="2:11" x14ac:dyDescent="0.25">
      <c r="B60" s="52" t="s">
        <v>61</v>
      </c>
      <c r="C60" s="43"/>
      <c r="D60" s="110" t="s">
        <v>62</v>
      </c>
      <c r="E60" s="111"/>
      <c r="F60" s="111"/>
      <c r="G60" s="111"/>
      <c r="H60" s="111"/>
      <c r="I60" s="111"/>
      <c r="J60" s="111"/>
      <c r="K60" s="112"/>
    </row>
    <row r="61" spans="2:11" ht="14.45" customHeight="1" x14ac:dyDescent="0.25">
      <c r="B61" s="114"/>
      <c r="C61" s="115"/>
      <c r="D61" s="116" t="s">
        <v>63</v>
      </c>
      <c r="E61" s="116"/>
      <c r="F61" s="116"/>
      <c r="G61" s="116"/>
      <c r="H61" s="116"/>
      <c r="I61" s="115"/>
      <c r="J61" s="115"/>
      <c r="K61" s="117"/>
    </row>
    <row r="68" ht="27" customHeight="1" x14ac:dyDescent="0.25"/>
    <row r="72" ht="38.450000000000003" customHeight="1" x14ac:dyDescent="0.25"/>
  </sheetData>
  <mergeCells count="122">
    <mergeCell ref="B58:C58"/>
    <mergeCell ref="D58:K58"/>
    <mergeCell ref="D59:G59"/>
    <mergeCell ref="B60:C60"/>
    <mergeCell ref="D60:K60"/>
    <mergeCell ref="D61:H61"/>
    <mergeCell ref="F55:G55"/>
    <mergeCell ref="H55:I55"/>
    <mergeCell ref="B56:C56"/>
    <mergeCell ref="D56:K56"/>
    <mergeCell ref="F57:G57"/>
    <mergeCell ref="H57:I57"/>
    <mergeCell ref="B52:C52"/>
    <mergeCell ref="D52:K52"/>
    <mergeCell ref="D53:J53"/>
    <mergeCell ref="B54:C54"/>
    <mergeCell ref="D54:F54"/>
    <mergeCell ref="G54:H54"/>
    <mergeCell ref="I54:K54"/>
    <mergeCell ref="B50:C50"/>
    <mergeCell ref="D50:E50"/>
    <mergeCell ref="F50:G50"/>
    <mergeCell ref="H50:K50"/>
    <mergeCell ref="D51:E51"/>
    <mergeCell ref="F51:G51"/>
    <mergeCell ref="H51:J51"/>
    <mergeCell ref="B47:E47"/>
    <mergeCell ref="F47:J47"/>
    <mergeCell ref="F48:G48"/>
    <mergeCell ref="H48:I48"/>
    <mergeCell ref="F49:G49"/>
    <mergeCell ref="H49:I49"/>
    <mergeCell ref="D44:E44"/>
    <mergeCell ref="F44:G44"/>
    <mergeCell ref="H44:J44"/>
    <mergeCell ref="B45:E45"/>
    <mergeCell ref="F45:J45"/>
    <mergeCell ref="F46:G46"/>
    <mergeCell ref="H46:I46"/>
    <mergeCell ref="B41:E41"/>
    <mergeCell ref="F41:J41"/>
    <mergeCell ref="F42:G42"/>
    <mergeCell ref="H42:I42"/>
    <mergeCell ref="B43:E43"/>
    <mergeCell ref="F43:J43"/>
    <mergeCell ref="B37:E37"/>
    <mergeCell ref="F37:J37"/>
    <mergeCell ref="E38:J38"/>
    <mergeCell ref="B39:E39"/>
    <mergeCell ref="F39:J39"/>
    <mergeCell ref="F40:G40"/>
    <mergeCell ref="H40:I40"/>
    <mergeCell ref="F34:G34"/>
    <mergeCell ref="H34:I34"/>
    <mergeCell ref="B35:E35"/>
    <mergeCell ref="F35:J35"/>
    <mergeCell ref="F36:G36"/>
    <mergeCell ref="H36:I36"/>
    <mergeCell ref="B31:C31"/>
    <mergeCell ref="E31:H31"/>
    <mergeCell ref="B32:C32"/>
    <mergeCell ref="F32:G32"/>
    <mergeCell ref="H32:I32"/>
    <mergeCell ref="B33:C33"/>
    <mergeCell ref="E33:H33"/>
    <mergeCell ref="F28:G28"/>
    <mergeCell ref="H28:I28"/>
    <mergeCell ref="B29:C29"/>
    <mergeCell ref="F29:G29"/>
    <mergeCell ref="H29:I29"/>
    <mergeCell ref="F30:G30"/>
    <mergeCell ref="H30:I30"/>
    <mergeCell ref="B25:C25"/>
    <mergeCell ref="D25:K25"/>
    <mergeCell ref="F26:G26"/>
    <mergeCell ref="H26:I26"/>
    <mergeCell ref="B27:C27"/>
    <mergeCell ref="D27:K27"/>
    <mergeCell ref="F22:G22"/>
    <mergeCell ref="H22:I22"/>
    <mergeCell ref="B23:C23"/>
    <mergeCell ref="D23:K23"/>
    <mergeCell ref="F24:G24"/>
    <mergeCell ref="H24:I24"/>
    <mergeCell ref="F20:G20"/>
    <mergeCell ref="H20:I20"/>
    <mergeCell ref="B21:C21"/>
    <mergeCell ref="D21:E21"/>
    <mergeCell ref="F21:G21"/>
    <mergeCell ref="H21:K21"/>
    <mergeCell ref="D17:E17"/>
    <mergeCell ref="B18:C18"/>
    <mergeCell ref="D18:E18"/>
    <mergeCell ref="F18:G18"/>
    <mergeCell ref="H18:I18"/>
    <mergeCell ref="B19:C19"/>
    <mergeCell ref="D19:K19"/>
    <mergeCell ref="B15:C15"/>
    <mergeCell ref="D15:E15"/>
    <mergeCell ref="F15:G15"/>
    <mergeCell ref="I15:J15"/>
    <mergeCell ref="F16:G16"/>
    <mergeCell ref="H16:I16"/>
    <mergeCell ref="B13:C13"/>
    <mergeCell ref="D13:E13"/>
    <mergeCell ref="F13:G13"/>
    <mergeCell ref="H13:I13"/>
    <mergeCell ref="F14:G14"/>
    <mergeCell ref="H14:I14"/>
    <mergeCell ref="B10:J10"/>
    <mergeCell ref="B11:C11"/>
    <mergeCell ref="D11:E11"/>
    <mergeCell ref="G11:H11"/>
    <mergeCell ref="I11:J11"/>
    <mergeCell ref="F12:G12"/>
    <mergeCell ref="H12:I12"/>
    <mergeCell ref="B1:D1"/>
    <mergeCell ref="B2:K2"/>
    <mergeCell ref="B4:E4"/>
    <mergeCell ref="F4:G4"/>
    <mergeCell ref="I4:J4"/>
    <mergeCell ref="B5:K5"/>
  </mergeCells>
  <dataValidations count="4">
    <dataValidation type="list" allowBlank="1" showInputMessage="1" showErrorMessage="1" sqref="F8" xr:uid="{B7F5B77A-0385-4B3C-AB57-C043CA5E2707}">
      <formula1>$O$2:$O$5</formula1>
    </dataValidation>
    <dataValidation type="list" allowBlank="1" showInputMessage="1" showErrorMessage="1" sqref="D31" xr:uid="{38D4976C-B972-428B-B4E6-3A4C81B0682D}">
      <formula1>$J$31:$K$31</formula1>
    </dataValidation>
    <dataValidation type="list" allowBlank="1" showInputMessage="1" showErrorMessage="1" sqref="D33" xr:uid="{250CBC3D-5B1B-4334-802D-4F3A5019F33A}">
      <formula1>$J$33:$K$33</formula1>
    </dataValidation>
    <dataValidation type="list" allowBlank="1" showInputMessage="1" showErrorMessage="1" sqref="D50:E50" xr:uid="{884E2E5F-58E4-40BB-B8E1-856D787AFD17}">
      <formula1>$K$48:$K$49</formula1>
    </dataValidation>
  </dataValidations>
  <pageMargins left="0.7" right="0.7" top="0.75" bottom="0.75" header="0.3" footer="0.3"/>
  <pageSetup paperSize="9" scale="7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4073E7-ED05-463C-A529-9048E075BB5A}">
  <dimension ref="B1:J134"/>
  <sheetViews>
    <sheetView topLeftCell="A101" zoomScaleNormal="100" workbookViewId="0">
      <selection activeCell="Q29" sqref="Q29"/>
    </sheetView>
  </sheetViews>
  <sheetFormatPr defaultColWidth="8.85546875" defaultRowHeight="15" x14ac:dyDescent="0.25"/>
  <cols>
    <col min="1" max="1" width="18.140625" style="120" customWidth="1"/>
    <col min="2" max="8" width="8.85546875" style="120"/>
    <col min="9" max="10" width="16.42578125" style="149" customWidth="1"/>
    <col min="11" max="11" width="10.28515625" style="120" bestFit="1" customWidth="1"/>
    <col min="12" max="16384" width="8.85546875" style="120"/>
  </cols>
  <sheetData>
    <row r="1" spans="2:10" x14ac:dyDescent="0.25">
      <c r="B1" s="118" t="s">
        <v>64</v>
      </c>
      <c r="C1" s="119"/>
      <c r="D1" s="119"/>
      <c r="E1" s="119"/>
      <c r="F1" s="119"/>
      <c r="G1" s="119"/>
      <c r="H1" s="119"/>
      <c r="I1" s="119"/>
      <c r="J1" s="119"/>
    </row>
    <row r="2" spans="2:10" x14ac:dyDescent="0.25">
      <c r="B2" s="121" t="s">
        <v>65</v>
      </c>
      <c r="C2" s="122"/>
      <c r="D2" s="122"/>
      <c r="E2" s="122"/>
      <c r="F2" s="122"/>
      <c r="G2" s="122"/>
      <c r="H2" s="122"/>
      <c r="I2" s="122"/>
      <c r="J2" s="122"/>
    </row>
    <row r="3" spans="2:10" x14ac:dyDescent="0.25">
      <c r="B3" s="123" t="s">
        <v>66</v>
      </c>
      <c r="C3" s="123"/>
      <c r="D3" s="123"/>
      <c r="E3" s="123"/>
      <c r="F3" s="123"/>
      <c r="G3" s="123"/>
      <c r="H3" s="123"/>
      <c r="I3" s="123"/>
      <c r="J3" s="123"/>
    </row>
    <row r="4" spans="2:10" x14ac:dyDescent="0.25">
      <c r="B4" s="124" t="s">
        <v>67</v>
      </c>
      <c r="C4" s="125"/>
      <c r="D4" s="125"/>
      <c r="E4" s="125"/>
      <c r="F4" s="125"/>
      <c r="G4" s="125"/>
      <c r="H4" s="125"/>
      <c r="I4" s="125"/>
      <c r="J4" s="126"/>
    </row>
    <row r="5" spans="2:10" ht="45" x14ac:dyDescent="0.25">
      <c r="B5" s="127" t="s">
        <v>68</v>
      </c>
      <c r="C5" s="128"/>
      <c r="D5" s="128"/>
      <c r="E5" s="128"/>
      <c r="F5" s="128"/>
      <c r="G5" s="128"/>
      <c r="H5" s="129" t="s">
        <v>69</v>
      </c>
      <c r="I5" s="130" t="s">
        <v>70</v>
      </c>
      <c r="J5" s="130" t="s">
        <v>71</v>
      </c>
    </row>
    <row r="6" spans="2:10" x14ac:dyDescent="0.25">
      <c r="B6" s="131">
        <v>1</v>
      </c>
      <c r="C6" s="132"/>
      <c r="D6" s="132"/>
      <c r="E6" s="132"/>
      <c r="F6" s="132"/>
      <c r="G6" s="132"/>
      <c r="H6" s="133">
        <v>2</v>
      </c>
      <c r="I6" s="130">
        <v>3</v>
      </c>
      <c r="J6" s="130">
        <v>4</v>
      </c>
    </row>
    <row r="7" spans="2:10" x14ac:dyDescent="0.25">
      <c r="B7" s="134"/>
      <c r="C7" s="134"/>
      <c r="D7" s="134"/>
      <c r="E7" s="134"/>
      <c r="F7" s="134"/>
      <c r="G7" s="134"/>
      <c r="H7" s="134"/>
      <c r="I7" s="134"/>
      <c r="J7" s="134"/>
    </row>
    <row r="8" spans="2:10" ht="12.75" customHeight="1" x14ac:dyDescent="0.25">
      <c r="B8" s="135" t="s">
        <v>72</v>
      </c>
      <c r="C8" s="135"/>
      <c r="D8" s="135"/>
      <c r="E8" s="135"/>
      <c r="F8" s="135"/>
      <c r="G8" s="135"/>
      <c r="H8" s="136">
        <v>1</v>
      </c>
      <c r="I8" s="137">
        <v>0</v>
      </c>
      <c r="J8" s="137">
        <v>0</v>
      </c>
    </row>
    <row r="9" spans="2:10" ht="12.75" customHeight="1" x14ac:dyDescent="0.25">
      <c r="B9" s="138" t="s">
        <v>73</v>
      </c>
      <c r="C9" s="138"/>
      <c r="D9" s="138"/>
      <c r="E9" s="138"/>
      <c r="F9" s="138"/>
      <c r="G9" s="138"/>
      <c r="H9" s="139">
        <v>2</v>
      </c>
      <c r="I9" s="140">
        <f>I10+I17+I27+I38+I43</f>
        <v>79606758</v>
      </c>
      <c r="J9" s="140">
        <f>J10+J17+J27+J38+J43</f>
        <v>79442625</v>
      </c>
    </row>
    <row r="10" spans="2:10" ht="12.75" customHeight="1" x14ac:dyDescent="0.25">
      <c r="B10" s="141" t="s">
        <v>74</v>
      </c>
      <c r="C10" s="141"/>
      <c r="D10" s="141"/>
      <c r="E10" s="141"/>
      <c r="F10" s="141"/>
      <c r="G10" s="141"/>
      <c r="H10" s="139">
        <v>3</v>
      </c>
      <c r="I10" s="140">
        <f>I11+I12+I13+I14+I15+I16</f>
        <v>1062492</v>
      </c>
      <c r="J10" s="140">
        <f>J11+J12+J13+J14+J15+J16</f>
        <v>942113</v>
      </c>
    </row>
    <row r="11" spans="2:10" ht="12.75" customHeight="1" x14ac:dyDescent="0.25">
      <c r="B11" s="142" t="s">
        <v>75</v>
      </c>
      <c r="C11" s="142"/>
      <c r="D11" s="142"/>
      <c r="E11" s="142"/>
      <c r="F11" s="142"/>
      <c r="G11" s="142"/>
      <c r="H11" s="136">
        <v>4</v>
      </c>
      <c r="I11" s="137">
        <v>0</v>
      </c>
      <c r="J11" s="137">
        <v>0</v>
      </c>
    </row>
    <row r="12" spans="2:10" ht="22.9" customHeight="1" x14ac:dyDescent="0.25">
      <c r="B12" s="142" t="s">
        <v>76</v>
      </c>
      <c r="C12" s="142"/>
      <c r="D12" s="142"/>
      <c r="E12" s="142"/>
      <c r="F12" s="142"/>
      <c r="G12" s="142"/>
      <c r="H12" s="136">
        <v>5</v>
      </c>
      <c r="I12" s="137">
        <v>950867</v>
      </c>
      <c r="J12" s="137">
        <v>817390</v>
      </c>
    </row>
    <row r="13" spans="2:10" ht="12.75" customHeight="1" x14ac:dyDescent="0.25">
      <c r="B13" s="142" t="s">
        <v>77</v>
      </c>
      <c r="C13" s="142"/>
      <c r="D13" s="142"/>
      <c r="E13" s="142"/>
      <c r="F13" s="142"/>
      <c r="G13" s="142"/>
      <c r="H13" s="136">
        <v>6</v>
      </c>
      <c r="I13" s="137">
        <v>0</v>
      </c>
      <c r="J13" s="137">
        <v>0</v>
      </c>
    </row>
    <row r="14" spans="2:10" ht="12.75" customHeight="1" x14ac:dyDescent="0.25">
      <c r="B14" s="142" t="s">
        <v>78</v>
      </c>
      <c r="C14" s="142"/>
      <c r="D14" s="142"/>
      <c r="E14" s="142"/>
      <c r="F14" s="142"/>
      <c r="G14" s="142"/>
      <c r="H14" s="136">
        <v>7</v>
      </c>
      <c r="I14" s="137">
        <v>35654</v>
      </c>
      <c r="J14" s="137">
        <v>0</v>
      </c>
    </row>
    <row r="15" spans="2:10" ht="12.75" customHeight="1" x14ac:dyDescent="0.25">
      <c r="B15" s="142" t="s">
        <v>79</v>
      </c>
      <c r="C15" s="142"/>
      <c r="D15" s="142"/>
      <c r="E15" s="142"/>
      <c r="F15" s="142"/>
      <c r="G15" s="142"/>
      <c r="H15" s="136">
        <v>8</v>
      </c>
      <c r="I15" s="137">
        <v>0</v>
      </c>
      <c r="J15" s="137">
        <v>19858</v>
      </c>
    </row>
    <row r="16" spans="2:10" ht="12.75" customHeight="1" x14ac:dyDescent="0.25">
      <c r="B16" s="142" t="s">
        <v>80</v>
      </c>
      <c r="C16" s="142"/>
      <c r="D16" s="142"/>
      <c r="E16" s="142"/>
      <c r="F16" s="142"/>
      <c r="G16" s="142"/>
      <c r="H16" s="136">
        <v>9</v>
      </c>
      <c r="I16" s="137">
        <v>75971</v>
      </c>
      <c r="J16" s="137">
        <v>104865</v>
      </c>
    </row>
    <row r="17" spans="2:10" ht="12.75" customHeight="1" x14ac:dyDescent="0.25">
      <c r="B17" s="141" t="s">
        <v>81</v>
      </c>
      <c r="C17" s="141"/>
      <c r="D17" s="141"/>
      <c r="E17" s="141"/>
      <c r="F17" s="141"/>
      <c r="G17" s="141"/>
      <c r="H17" s="139">
        <v>10</v>
      </c>
      <c r="I17" s="140">
        <f>I18+I19+I20+I21+I22+I23+I24+I25+I26</f>
        <v>76011715</v>
      </c>
      <c r="J17" s="140">
        <f>J18+J19+J20+J21+J22+J23+J24+J25+J26</f>
        <v>75973601</v>
      </c>
    </row>
    <row r="18" spans="2:10" ht="12.75" customHeight="1" x14ac:dyDescent="0.25">
      <c r="B18" s="142" t="s">
        <v>82</v>
      </c>
      <c r="C18" s="142"/>
      <c r="D18" s="142"/>
      <c r="E18" s="142"/>
      <c r="F18" s="142"/>
      <c r="G18" s="142"/>
      <c r="H18" s="136">
        <v>11</v>
      </c>
      <c r="I18" s="137">
        <v>11498426</v>
      </c>
      <c r="J18" s="137">
        <v>11501872</v>
      </c>
    </row>
    <row r="19" spans="2:10" ht="12.75" customHeight="1" x14ac:dyDescent="0.25">
      <c r="B19" s="142" t="s">
        <v>83</v>
      </c>
      <c r="C19" s="142"/>
      <c r="D19" s="142"/>
      <c r="E19" s="142"/>
      <c r="F19" s="142"/>
      <c r="G19" s="142"/>
      <c r="H19" s="136">
        <v>12</v>
      </c>
      <c r="I19" s="137">
        <v>17895554</v>
      </c>
      <c r="J19" s="137">
        <v>16027652</v>
      </c>
    </row>
    <row r="20" spans="2:10" ht="12.75" customHeight="1" x14ac:dyDescent="0.25">
      <c r="B20" s="142" t="s">
        <v>84</v>
      </c>
      <c r="C20" s="142"/>
      <c r="D20" s="142"/>
      <c r="E20" s="142"/>
      <c r="F20" s="142"/>
      <c r="G20" s="142"/>
      <c r="H20" s="136">
        <v>13</v>
      </c>
      <c r="I20" s="137">
        <v>29371011</v>
      </c>
      <c r="J20" s="137">
        <v>30465094</v>
      </c>
    </row>
    <row r="21" spans="2:10" ht="12.75" customHeight="1" x14ac:dyDescent="0.25">
      <c r="B21" s="142" t="s">
        <v>85</v>
      </c>
      <c r="C21" s="142"/>
      <c r="D21" s="142"/>
      <c r="E21" s="142"/>
      <c r="F21" s="142"/>
      <c r="G21" s="142"/>
      <c r="H21" s="136">
        <v>14</v>
      </c>
      <c r="I21" s="137">
        <v>3730901</v>
      </c>
      <c r="J21" s="137">
        <v>3941334</v>
      </c>
    </row>
    <row r="22" spans="2:10" ht="12.75" customHeight="1" x14ac:dyDescent="0.25">
      <c r="B22" s="142" t="s">
        <v>86</v>
      </c>
      <c r="C22" s="142"/>
      <c r="D22" s="142"/>
      <c r="E22" s="142"/>
      <c r="F22" s="142"/>
      <c r="G22" s="142"/>
      <c r="H22" s="136">
        <v>15</v>
      </c>
      <c r="I22" s="137">
        <v>97943</v>
      </c>
      <c r="J22" s="137">
        <v>97339</v>
      </c>
    </row>
    <row r="23" spans="2:10" ht="12.75" customHeight="1" x14ac:dyDescent="0.25">
      <c r="B23" s="142" t="s">
        <v>87</v>
      </c>
      <c r="C23" s="142"/>
      <c r="D23" s="142"/>
      <c r="E23" s="142"/>
      <c r="F23" s="142"/>
      <c r="G23" s="142"/>
      <c r="H23" s="136">
        <v>16</v>
      </c>
      <c r="I23" s="137">
        <v>1249148</v>
      </c>
      <c r="J23" s="137">
        <v>3286149</v>
      </c>
    </row>
    <row r="24" spans="2:10" ht="12.75" customHeight="1" x14ac:dyDescent="0.25">
      <c r="B24" s="142" t="s">
        <v>88</v>
      </c>
      <c r="C24" s="142"/>
      <c r="D24" s="142"/>
      <c r="E24" s="142"/>
      <c r="F24" s="142"/>
      <c r="G24" s="142"/>
      <c r="H24" s="136">
        <v>17</v>
      </c>
      <c r="I24" s="137">
        <v>3123694</v>
      </c>
      <c r="J24" s="137">
        <v>1618185</v>
      </c>
    </row>
    <row r="25" spans="2:10" ht="12.75" customHeight="1" x14ac:dyDescent="0.25">
      <c r="B25" s="142" t="s">
        <v>89</v>
      </c>
      <c r="C25" s="142"/>
      <c r="D25" s="142"/>
      <c r="E25" s="142"/>
      <c r="F25" s="142"/>
      <c r="G25" s="142"/>
      <c r="H25" s="136">
        <v>18</v>
      </c>
      <c r="I25" s="137">
        <v>86662</v>
      </c>
      <c r="J25" s="137">
        <v>80354</v>
      </c>
    </row>
    <row r="26" spans="2:10" ht="12.75" customHeight="1" x14ac:dyDescent="0.25">
      <c r="B26" s="142" t="s">
        <v>90</v>
      </c>
      <c r="C26" s="142"/>
      <c r="D26" s="142"/>
      <c r="E26" s="142"/>
      <c r="F26" s="142"/>
      <c r="G26" s="142"/>
      <c r="H26" s="136">
        <v>19</v>
      </c>
      <c r="I26" s="137">
        <v>8958376</v>
      </c>
      <c r="J26" s="137">
        <v>8955622</v>
      </c>
    </row>
    <row r="27" spans="2:10" ht="12.75" customHeight="1" x14ac:dyDescent="0.25">
      <c r="B27" s="141" t="s">
        <v>91</v>
      </c>
      <c r="C27" s="141"/>
      <c r="D27" s="141"/>
      <c r="E27" s="141"/>
      <c r="F27" s="141"/>
      <c r="G27" s="141"/>
      <c r="H27" s="139">
        <v>20</v>
      </c>
      <c r="I27" s="140">
        <f>SUM(I28:I37)</f>
        <v>2532551</v>
      </c>
      <c r="J27" s="140">
        <f>SUM(J28:J37)</f>
        <v>2526911</v>
      </c>
    </row>
    <row r="28" spans="2:10" ht="12.75" customHeight="1" x14ac:dyDescent="0.25">
      <c r="B28" s="142" t="s">
        <v>92</v>
      </c>
      <c r="C28" s="142"/>
      <c r="D28" s="142"/>
      <c r="E28" s="142"/>
      <c r="F28" s="142"/>
      <c r="G28" s="142"/>
      <c r="H28" s="136">
        <v>21</v>
      </c>
      <c r="I28" s="137">
        <v>0</v>
      </c>
      <c r="J28" s="137">
        <v>0</v>
      </c>
    </row>
    <row r="29" spans="2:10" ht="12.75" customHeight="1" x14ac:dyDescent="0.25">
      <c r="B29" s="142" t="s">
        <v>93</v>
      </c>
      <c r="C29" s="142"/>
      <c r="D29" s="142"/>
      <c r="E29" s="142"/>
      <c r="F29" s="142"/>
      <c r="G29" s="142"/>
      <c r="H29" s="136">
        <v>22</v>
      </c>
      <c r="I29" s="137">
        <v>0</v>
      </c>
      <c r="J29" s="137">
        <v>0</v>
      </c>
    </row>
    <row r="30" spans="2:10" ht="12.75" customHeight="1" x14ac:dyDescent="0.25">
      <c r="B30" s="142" t="s">
        <v>94</v>
      </c>
      <c r="C30" s="142"/>
      <c r="D30" s="142"/>
      <c r="E30" s="142"/>
      <c r="F30" s="142"/>
      <c r="G30" s="142"/>
      <c r="H30" s="136">
        <v>23</v>
      </c>
      <c r="I30" s="137">
        <v>0</v>
      </c>
      <c r="J30" s="137">
        <v>0</v>
      </c>
    </row>
    <row r="31" spans="2:10" ht="24" customHeight="1" x14ac:dyDescent="0.25">
      <c r="B31" s="142" t="s">
        <v>95</v>
      </c>
      <c r="C31" s="142"/>
      <c r="D31" s="142"/>
      <c r="E31" s="142"/>
      <c r="F31" s="142"/>
      <c r="G31" s="142"/>
      <c r="H31" s="136">
        <v>24</v>
      </c>
      <c r="I31" s="137">
        <v>0</v>
      </c>
      <c r="J31" s="137">
        <v>0</v>
      </c>
    </row>
    <row r="32" spans="2:10" ht="23.45" customHeight="1" x14ac:dyDescent="0.25">
      <c r="B32" s="142" t="s">
        <v>96</v>
      </c>
      <c r="C32" s="142"/>
      <c r="D32" s="142"/>
      <c r="E32" s="142"/>
      <c r="F32" s="142"/>
      <c r="G32" s="142"/>
      <c r="H32" s="136">
        <v>25</v>
      </c>
      <c r="I32" s="137">
        <v>0</v>
      </c>
      <c r="J32" s="137">
        <v>0</v>
      </c>
    </row>
    <row r="33" spans="2:10" ht="21.6" customHeight="1" x14ac:dyDescent="0.25">
      <c r="B33" s="142" t="s">
        <v>97</v>
      </c>
      <c r="C33" s="142"/>
      <c r="D33" s="142"/>
      <c r="E33" s="142"/>
      <c r="F33" s="142"/>
      <c r="G33" s="142"/>
      <c r="H33" s="136">
        <v>26</v>
      </c>
      <c r="I33" s="137">
        <v>0</v>
      </c>
      <c r="J33" s="137">
        <v>0</v>
      </c>
    </row>
    <row r="34" spans="2:10" ht="12.75" customHeight="1" x14ac:dyDescent="0.25">
      <c r="B34" s="142" t="s">
        <v>98</v>
      </c>
      <c r="C34" s="142"/>
      <c r="D34" s="142"/>
      <c r="E34" s="142"/>
      <c r="F34" s="142"/>
      <c r="G34" s="142"/>
      <c r="H34" s="136">
        <v>27</v>
      </c>
      <c r="I34" s="137">
        <v>0</v>
      </c>
      <c r="J34" s="137">
        <v>0</v>
      </c>
    </row>
    <row r="35" spans="2:10" ht="12.75" customHeight="1" x14ac:dyDescent="0.25">
      <c r="B35" s="142" t="s">
        <v>99</v>
      </c>
      <c r="C35" s="142"/>
      <c r="D35" s="142"/>
      <c r="E35" s="142"/>
      <c r="F35" s="142"/>
      <c r="G35" s="142"/>
      <c r="H35" s="136">
        <v>28</v>
      </c>
      <c r="I35" s="137">
        <v>32616</v>
      </c>
      <c r="J35" s="137">
        <v>26976</v>
      </c>
    </row>
    <row r="36" spans="2:10" ht="12.75" customHeight="1" x14ac:dyDescent="0.25">
      <c r="B36" s="142" t="s">
        <v>100</v>
      </c>
      <c r="C36" s="142"/>
      <c r="D36" s="142"/>
      <c r="E36" s="142"/>
      <c r="F36" s="142"/>
      <c r="G36" s="142"/>
      <c r="H36" s="136">
        <v>29</v>
      </c>
      <c r="I36" s="137">
        <v>0</v>
      </c>
      <c r="J36" s="137">
        <v>0</v>
      </c>
    </row>
    <row r="37" spans="2:10" ht="12.75" customHeight="1" x14ac:dyDescent="0.25">
      <c r="B37" s="142" t="s">
        <v>101</v>
      </c>
      <c r="C37" s="142"/>
      <c r="D37" s="142"/>
      <c r="E37" s="142"/>
      <c r="F37" s="142"/>
      <c r="G37" s="142"/>
      <c r="H37" s="136">
        <v>30</v>
      </c>
      <c r="I37" s="137">
        <v>2499935</v>
      </c>
      <c r="J37" s="137">
        <v>2499935</v>
      </c>
    </row>
    <row r="38" spans="2:10" ht="12.75" customHeight="1" x14ac:dyDescent="0.25">
      <c r="B38" s="141" t="s">
        <v>102</v>
      </c>
      <c r="C38" s="141"/>
      <c r="D38" s="141"/>
      <c r="E38" s="141"/>
      <c r="F38" s="141"/>
      <c r="G38" s="141"/>
      <c r="H38" s="139">
        <v>31</v>
      </c>
      <c r="I38" s="140">
        <f>I39+I40+I41+I42</f>
        <v>0</v>
      </c>
      <c r="J38" s="140">
        <f>J39+J40+J41+J42</f>
        <v>0</v>
      </c>
    </row>
    <row r="39" spans="2:10" ht="12.75" customHeight="1" x14ac:dyDescent="0.25">
      <c r="B39" s="142" t="s">
        <v>103</v>
      </c>
      <c r="C39" s="142"/>
      <c r="D39" s="142"/>
      <c r="E39" s="142"/>
      <c r="F39" s="142"/>
      <c r="G39" s="142"/>
      <c r="H39" s="136">
        <v>32</v>
      </c>
      <c r="I39" s="137">
        <v>0</v>
      </c>
      <c r="J39" s="137">
        <v>0</v>
      </c>
    </row>
    <row r="40" spans="2:10" ht="12.75" customHeight="1" x14ac:dyDescent="0.25">
      <c r="B40" s="142" t="s">
        <v>104</v>
      </c>
      <c r="C40" s="142"/>
      <c r="D40" s="142"/>
      <c r="E40" s="142"/>
      <c r="F40" s="142"/>
      <c r="G40" s="142"/>
      <c r="H40" s="136">
        <v>33</v>
      </c>
      <c r="I40" s="137">
        <v>0</v>
      </c>
      <c r="J40" s="137">
        <v>0</v>
      </c>
    </row>
    <row r="41" spans="2:10" ht="12.75" customHeight="1" x14ac:dyDescent="0.25">
      <c r="B41" s="142" t="s">
        <v>105</v>
      </c>
      <c r="C41" s="142"/>
      <c r="D41" s="142"/>
      <c r="E41" s="142"/>
      <c r="F41" s="142"/>
      <c r="G41" s="142"/>
      <c r="H41" s="136">
        <v>34</v>
      </c>
      <c r="I41" s="137">
        <v>0</v>
      </c>
      <c r="J41" s="137">
        <v>0</v>
      </c>
    </row>
    <row r="42" spans="2:10" ht="12.75" customHeight="1" x14ac:dyDescent="0.25">
      <c r="B42" s="142" t="s">
        <v>106</v>
      </c>
      <c r="C42" s="142"/>
      <c r="D42" s="142"/>
      <c r="E42" s="142"/>
      <c r="F42" s="142"/>
      <c r="G42" s="142"/>
      <c r="H42" s="136">
        <v>35</v>
      </c>
      <c r="I42" s="137">
        <v>0</v>
      </c>
      <c r="J42" s="137">
        <v>0</v>
      </c>
    </row>
    <row r="43" spans="2:10" ht="12.75" customHeight="1" x14ac:dyDescent="0.25">
      <c r="B43" s="142" t="s">
        <v>107</v>
      </c>
      <c r="C43" s="142"/>
      <c r="D43" s="142"/>
      <c r="E43" s="142"/>
      <c r="F43" s="142"/>
      <c r="G43" s="142"/>
      <c r="H43" s="136">
        <v>36</v>
      </c>
      <c r="I43" s="137">
        <v>0</v>
      </c>
      <c r="J43" s="137">
        <v>0</v>
      </c>
    </row>
    <row r="44" spans="2:10" ht="12.75" customHeight="1" x14ac:dyDescent="0.25">
      <c r="B44" s="138" t="s">
        <v>108</v>
      </c>
      <c r="C44" s="138"/>
      <c r="D44" s="138"/>
      <c r="E44" s="138"/>
      <c r="F44" s="138"/>
      <c r="G44" s="138"/>
      <c r="H44" s="139">
        <v>37</v>
      </c>
      <c r="I44" s="140">
        <f>I45+I53+I60+I70</f>
        <v>87974442</v>
      </c>
      <c r="J44" s="140">
        <f>J45+J53+J60+J70</f>
        <v>81931533</v>
      </c>
    </row>
    <row r="45" spans="2:10" ht="12.75" customHeight="1" x14ac:dyDescent="0.25">
      <c r="B45" s="141" t="s">
        <v>109</v>
      </c>
      <c r="C45" s="141"/>
      <c r="D45" s="141"/>
      <c r="E45" s="141"/>
      <c r="F45" s="141"/>
      <c r="G45" s="141"/>
      <c r="H45" s="139">
        <v>38</v>
      </c>
      <c r="I45" s="140">
        <f>SUM(I46:I52)</f>
        <v>27841966</v>
      </c>
      <c r="J45" s="140">
        <f>SUM(J46:J52)</f>
        <v>36364879</v>
      </c>
    </row>
    <row r="46" spans="2:10" ht="12.75" customHeight="1" x14ac:dyDescent="0.25">
      <c r="B46" s="142" t="s">
        <v>110</v>
      </c>
      <c r="C46" s="142"/>
      <c r="D46" s="142"/>
      <c r="E46" s="142"/>
      <c r="F46" s="142"/>
      <c r="G46" s="142"/>
      <c r="H46" s="136">
        <v>39</v>
      </c>
      <c r="I46" s="137">
        <v>14045330</v>
      </c>
      <c r="J46" s="137">
        <v>14618474</v>
      </c>
    </row>
    <row r="47" spans="2:10" ht="12.75" customHeight="1" x14ac:dyDescent="0.25">
      <c r="B47" s="142" t="s">
        <v>111</v>
      </c>
      <c r="C47" s="142"/>
      <c r="D47" s="142"/>
      <c r="E47" s="142"/>
      <c r="F47" s="142"/>
      <c r="G47" s="142"/>
      <c r="H47" s="136">
        <v>40</v>
      </c>
      <c r="I47" s="137">
        <v>2338767</v>
      </c>
      <c r="J47" s="137">
        <v>1943811</v>
      </c>
    </row>
    <row r="48" spans="2:10" ht="12.75" customHeight="1" x14ac:dyDescent="0.25">
      <c r="B48" s="142" t="s">
        <v>112</v>
      </c>
      <c r="C48" s="142"/>
      <c r="D48" s="142"/>
      <c r="E48" s="142"/>
      <c r="F48" s="142"/>
      <c r="G48" s="142"/>
      <c r="H48" s="136">
        <v>41</v>
      </c>
      <c r="I48" s="137">
        <v>10567302</v>
      </c>
      <c r="J48" s="137">
        <v>17561457</v>
      </c>
    </row>
    <row r="49" spans="2:10" ht="12.75" customHeight="1" x14ac:dyDescent="0.25">
      <c r="B49" s="142" t="s">
        <v>113</v>
      </c>
      <c r="C49" s="142"/>
      <c r="D49" s="142"/>
      <c r="E49" s="142"/>
      <c r="F49" s="142"/>
      <c r="G49" s="142"/>
      <c r="H49" s="136">
        <v>42</v>
      </c>
      <c r="I49" s="137">
        <v>838090</v>
      </c>
      <c r="J49" s="137">
        <v>2241126</v>
      </c>
    </row>
    <row r="50" spans="2:10" ht="12.75" customHeight="1" x14ac:dyDescent="0.25">
      <c r="B50" s="142" t="s">
        <v>114</v>
      </c>
      <c r="C50" s="142"/>
      <c r="D50" s="142"/>
      <c r="E50" s="142"/>
      <c r="F50" s="142"/>
      <c r="G50" s="142"/>
      <c r="H50" s="136">
        <v>43</v>
      </c>
      <c r="I50" s="137">
        <v>52477</v>
      </c>
      <c r="J50" s="137">
        <v>11</v>
      </c>
    </row>
    <row r="51" spans="2:10" ht="12.75" customHeight="1" x14ac:dyDescent="0.25">
      <c r="B51" s="142" t="s">
        <v>115</v>
      </c>
      <c r="C51" s="142"/>
      <c r="D51" s="142"/>
      <c r="E51" s="142"/>
      <c r="F51" s="142"/>
      <c r="G51" s="142"/>
      <c r="H51" s="136">
        <v>44</v>
      </c>
      <c r="I51" s="137">
        <v>0</v>
      </c>
      <c r="J51" s="137">
        <v>0</v>
      </c>
    </row>
    <row r="52" spans="2:10" ht="12.75" customHeight="1" x14ac:dyDescent="0.25">
      <c r="B52" s="142" t="s">
        <v>116</v>
      </c>
      <c r="C52" s="142"/>
      <c r="D52" s="142"/>
      <c r="E52" s="142"/>
      <c r="F52" s="142"/>
      <c r="G52" s="142"/>
      <c r="H52" s="136">
        <v>45</v>
      </c>
      <c r="I52" s="137">
        <v>0</v>
      </c>
      <c r="J52" s="137">
        <v>0</v>
      </c>
    </row>
    <row r="53" spans="2:10" ht="12.75" customHeight="1" x14ac:dyDescent="0.25">
      <c r="B53" s="141" t="s">
        <v>117</v>
      </c>
      <c r="C53" s="141"/>
      <c r="D53" s="141"/>
      <c r="E53" s="141"/>
      <c r="F53" s="141"/>
      <c r="G53" s="141"/>
      <c r="H53" s="139">
        <v>46</v>
      </c>
      <c r="I53" s="140">
        <f>SUM(I54:I59)</f>
        <v>37500741</v>
      </c>
      <c r="J53" s="140">
        <f>SUM(J54:J59)</f>
        <v>33731408</v>
      </c>
    </row>
    <row r="54" spans="2:10" ht="12.75" customHeight="1" x14ac:dyDescent="0.25">
      <c r="B54" s="142" t="s">
        <v>118</v>
      </c>
      <c r="C54" s="142"/>
      <c r="D54" s="142"/>
      <c r="E54" s="142"/>
      <c r="F54" s="142"/>
      <c r="G54" s="142"/>
      <c r="H54" s="136">
        <v>47</v>
      </c>
      <c r="I54" s="137">
        <v>0</v>
      </c>
      <c r="J54" s="137">
        <v>0</v>
      </c>
    </row>
    <row r="55" spans="2:10" ht="12.75" customHeight="1" x14ac:dyDescent="0.25">
      <c r="B55" s="142" t="s">
        <v>119</v>
      </c>
      <c r="C55" s="142"/>
      <c r="D55" s="142"/>
      <c r="E55" s="142"/>
      <c r="F55" s="142"/>
      <c r="G55" s="142"/>
      <c r="H55" s="136">
        <v>48</v>
      </c>
      <c r="I55" s="137">
        <v>0</v>
      </c>
      <c r="J55" s="137">
        <v>0</v>
      </c>
    </row>
    <row r="56" spans="2:10" ht="12.75" customHeight="1" x14ac:dyDescent="0.25">
      <c r="B56" s="142" t="s">
        <v>120</v>
      </c>
      <c r="C56" s="142"/>
      <c r="D56" s="142"/>
      <c r="E56" s="142"/>
      <c r="F56" s="142"/>
      <c r="G56" s="142"/>
      <c r="H56" s="136">
        <v>49</v>
      </c>
      <c r="I56" s="137">
        <v>36767672</v>
      </c>
      <c r="J56" s="137">
        <v>32084587</v>
      </c>
    </row>
    <row r="57" spans="2:10" ht="12.75" customHeight="1" x14ac:dyDescent="0.25">
      <c r="B57" s="142" t="s">
        <v>121</v>
      </c>
      <c r="C57" s="142"/>
      <c r="D57" s="142"/>
      <c r="E57" s="142"/>
      <c r="F57" s="142"/>
      <c r="G57" s="142"/>
      <c r="H57" s="136">
        <v>50</v>
      </c>
      <c r="I57" s="137">
        <v>20477</v>
      </c>
      <c r="J57" s="137">
        <v>34436</v>
      </c>
    </row>
    <row r="58" spans="2:10" ht="12.75" customHeight="1" x14ac:dyDescent="0.25">
      <c r="B58" s="142" t="s">
        <v>122</v>
      </c>
      <c r="C58" s="142"/>
      <c r="D58" s="142"/>
      <c r="E58" s="142"/>
      <c r="F58" s="142"/>
      <c r="G58" s="142"/>
      <c r="H58" s="136">
        <v>51</v>
      </c>
      <c r="I58" s="137">
        <v>663707</v>
      </c>
      <c r="J58" s="137">
        <v>1542915</v>
      </c>
    </row>
    <row r="59" spans="2:10" ht="12.75" customHeight="1" x14ac:dyDescent="0.25">
      <c r="B59" s="142" t="s">
        <v>123</v>
      </c>
      <c r="C59" s="142"/>
      <c r="D59" s="142"/>
      <c r="E59" s="142"/>
      <c r="F59" s="142"/>
      <c r="G59" s="142"/>
      <c r="H59" s="136">
        <v>52</v>
      </c>
      <c r="I59" s="137">
        <v>48885</v>
      </c>
      <c r="J59" s="137">
        <v>69470</v>
      </c>
    </row>
    <row r="60" spans="2:10" ht="12.75" customHeight="1" x14ac:dyDescent="0.25">
      <c r="B60" s="141" t="s">
        <v>124</v>
      </c>
      <c r="C60" s="141"/>
      <c r="D60" s="141"/>
      <c r="E60" s="141"/>
      <c r="F60" s="141"/>
      <c r="G60" s="141"/>
      <c r="H60" s="139">
        <v>53</v>
      </c>
      <c r="I60" s="140">
        <f>SUM(I61:I69)</f>
        <v>10000000</v>
      </c>
      <c r="J60" s="140">
        <f>SUM(J61:J69)</f>
        <v>0</v>
      </c>
    </row>
    <row r="61" spans="2:10" ht="12.75" customHeight="1" x14ac:dyDescent="0.25">
      <c r="B61" s="142" t="s">
        <v>92</v>
      </c>
      <c r="C61" s="142"/>
      <c r="D61" s="142"/>
      <c r="E61" s="142"/>
      <c r="F61" s="142"/>
      <c r="G61" s="142"/>
      <c r="H61" s="136">
        <v>54</v>
      </c>
      <c r="I61" s="137">
        <v>0</v>
      </c>
      <c r="J61" s="137">
        <v>0</v>
      </c>
    </row>
    <row r="62" spans="2:10" ht="27.6" customHeight="1" x14ac:dyDescent="0.25">
      <c r="B62" s="142" t="s">
        <v>93</v>
      </c>
      <c r="C62" s="142"/>
      <c r="D62" s="142"/>
      <c r="E62" s="142"/>
      <c r="F62" s="142"/>
      <c r="G62" s="142"/>
      <c r="H62" s="136">
        <v>55</v>
      </c>
      <c r="I62" s="137">
        <v>0</v>
      </c>
      <c r="J62" s="137">
        <v>0</v>
      </c>
    </row>
    <row r="63" spans="2:10" ht="12.75" customHeight="1" x14ac:dyDescent="0.25">
      <c r="B63" s="142" t="s">
        <v>94</v>
      </c>
      <c r="C63" s="142"/>
      <c r="D63" s="142"/>
      <c r="E63" s="142"/>
      <c r="F63" s="142"/>
      <c r="G63" s="142"/>
      <c r="H63" s="136">
        <v>56</v>
      </c>
      <c r="I63" s="137">
        <v>0</v>
      </c>
      <c r="J63" s="137">
        <v>0</v>
      </c>
    </row>
    <row r="64" spans="2:10" ht="25.9" customHeight="1" x14ac:dyDescent="0.25">
      <c r="B64" s="142" t="s">
        <v>125</v>
      </c>
      <c r="C64" s="142"/>
      <c r="D64" s="142"/>
      <c r="E64" s="142"/>
      <c r="F64" s="142"/>
      <c r="G64" s="142"/>
      <c r="H64" s="136">
        <v>57</v>
      </c>
      <c r="I64" s="137">
        <v>0</v>
      </c>
      <c r="J64" s="137">
        <v>0</v>
      </c>
    </row>
    <row r="65" spans="2:10" ht="21.6" customHeight="1" x14ac:dyDescent="0.25">
      <c r="B65" s="142" t="s">
        <v>96</v>
      </c>
      <c r="C65" s="142"/>
      <c r="D65" s="142"/>
      <c r="E65" s="142"/>
      <c r="F65" s="142"/>
      <c r="G65" s="142"/>
      <c r="H65" s="136">
        <v>58</v>
      </c>
      <c r="I65" s="137">
        <v>0</v>
      </c>
      <c r="J65" s="137">
        <v>0</v>
      </c>
    </row>
    <row r="66" spans="2:10" ht="21.6" customHeight="1" x14ac:dyDescent="0.25">
      <c r="B66" s="142" t="s">
        <v>97</v>
      </c>
      <c r="C66" s="142"/>
      <c r="D66" s="142"/>
      <c r="E66" s="142"/>
      <c r="F66" s="142"/>
      <c r="G66" s="142"/>
      <c r="H66" s="136">
        <v>59</v>
      </c>
      <c r="I66" s="137">
        <v>0</v>
      </c>
      <c r="J66" s="137">
        <v>0</v>
      </c>
    </row>
    <row r="67" spans="2:10" ht="12.75" customHeight="1" x14ac:dyDescent="0.25">
      <c r="B67" s="142" t="s">
        <v>98</v>
      </c>
      <c r="C67" s="142"/>
      <c r="D67" s="142"/>
      <c r="E67" s="142"/>
      <c r="F67" s="142"/>
      <c r="G67" s="142"/>
      <c r="H67" s="136">
        <v>60</v>
      </c>
      <c r="I67" s="137">
        <v>0</v>
      </c>
      <c r="J67" s="137">
        <v>0</v>
      </c>
    </row>
    <row r="68" spans="2:10" ht="12.75" customHeight="1" x14ac:dyDescent="0.25">
      <c r="B68" s="142" t="s">
        <v>99</v>
      </c>
      <c r="C68" s="142"/>
      <c r="D68" s="142"/>
      <c r="E68" s="142"/>
      <c r="F68" s="142"/>
      <c r="G68" s="142"/>
      <c r="H68" s="136">
        <v>61</v>
      </c>
      <c r="I68" s="137">
        <v>10000000</v>
      </c>
      <c r="J68" s="137">
        <v>0</v>
      </c>
    </row>
    <row r="69" spans="2:10" ht="12.75" customHeight="1" x14ac:dyDescent="0.25">
      <c r="B69" s="142" t="s">
        <v>126</v>
      </c>
      <c r="C69" s="142"/>
      <c r="D69" s="142"/>
      <c r="E69" s="142"/>
      <c r="F69" s="142"/>
      <c r="G69" s="142"/>
      <c r="H69" s="136">
        <v>62</v>
      </c>
      <c r="I69" s="137">
        <v>0</v>
      </c>
      <c r="J69" s="137">
        <v>0</v>
      </c>
    </row>
    <row r="70" spans="2:10" ht="12.75" customHeight="1" x14ac:dyDescent="0.25">
      <c r="B70" s="142" t="s">
        <v>127</v>
      </c>
      <c r="C70" s="142"/>
      <c r="D70" s="142"/>
      <c r="E70" s="142"/>
      <c r="F70" s="142"/>
      <c r="G70" s="142"/>
      <c r="H70" s="136">
        <v>63</v>
      </c>
      <c r="I70" s="137">
        <v>12631735</v>
      </c>
      <c r="J70" s="137">
        <v>11835246</v>
      </c>
    </row>
    <row r="71" spans="2:10" ht="12.75" customHeight="1" x14ac:dyDescent="0.25">
      <c r="B71" s="135" t="s">
        <v>128</v>
      </c>
      <c r="C71" s="135"/>
      <c r="D71" s="135"/>
      <c r="E71" s="135"/>
      <c r="F71" s="135"/>
      <c r="G71" s="135"/>
      <c r="H71" s="136">
        <v>64</v>
      </c>
      <c r="I71" s="137">
        <v>267891</v>
      </c>
      <c r="J71" s="137">
        <v>648105</v>
      </c>
    </row>
    <row r="72" spans="2:10" ht="12.75" customHeight="1" x14ac:dyDescent="0.25">
      <c r="B72" s="138" t="s">
        <v>129</v>
      </c>
      <c r="C72" s="138"/>
      <c r="D72" s="138"/>
      <c r="E72" s="138"/>
      <c r="F72" s="138"/>
      <c r="G72" s="138"/>
      <c r="H72" s="139">
        <v>65</v>
      </c>
      <c r="I72" s="140">
        <f>I8+I9+I44+I71</f>
        <v>167849091</v>
      </c>
      <c r="J72" s="140">
        <f>J8+J9+J44+J71</f>
        <v>162022263</v>
      </c>
    </row>
    <row r="73" spans="2:10" ht="12.75" customHeight="1" x14ac:dyDescent="0.25">
      <c r="B73" s="135" t="s">
        <v>130</v>
      </c>
      <c r="C73" s="135"/>
      <c r="D73" s="135"/>
      <c r="E73" s="135"/>
      <c r="F73" s="135"/>
      <c r="G73" s="135"/>
      <c r="H73" s="136">
        <v>66</v>
      </c>
      <c r="I73" s="137">
        <v>9374</v>
      </c>
      <c r="J73" s="137">
        <v>9068</v>
      </c>
    </row>
    <row r="74" spans="2:10" x14ac:dyDescent="0.25">
      <c r="B74" s="143" t="s">
        <v>131</v>
      </c>
      <c r="C74" s="144"/>
      <c r="D74" s="144"/>
      <c r="E74" s="144"/>
      <c r="F74" s="144"/>
      <c r="G74" s="144"/>
      <c r="H74" s="144"/>
      <c r="I74" s="144"/>
      <c r="J74" s="144"/>
    </row>
    <row r="75" spans="2:10" ht="12.75" customHeight="1" x14ac:dyDescent="0.25">
      <c r="B75" s="138" t="s">
        <v>132</v>
      </c>
      <c r="C75" s="138"/>
      <c r="D75" s="138"/>
      <c r="E75" s="138"/>
      <c r="F75" s="138"/>
      <c r="G75" s="138"/>
      <c r="H75" s="139">
        <v>67</v>
      </c>
      <c r="I75" s="145">
        <f>I76+I77+I78+I84+I85+I91+I94+I97</f>
        <v>113180589</v>
      </c>
      <c r="J75" s="145">
        <f>J76+J77+J78+J84+J85+J91+J94+J97</f>
        <v>110940843</v>
      </c>
    </row>
    <row r="76" spans="2:10" ht="12.75" customHeight="1" x14ac:dyDescent="0.25">
      <c r="B76" s="142" t="s">
        <v>133</v>
      </c>
      <c r="C76" s="142"/>
      <c r="D76" s="142"/>
      <c r="E76" s="142"/>
      <c r="F76" s="142"/>
      <c r="G76" s="142"/>
      <c r="H76" s="136">
        <v>68</v>
      </c>
      <c r="I76" s="137">
        <v>79560470</v>
      </c>
      <c r="J76" s="137">
        <v>79560470</v>
      </c>
    </row>
    <row r="77" spans="2:10" ht="12.75" customHeight="1" x14ac:dyDescent="0.25">
      <c r="B77" s="142" t="s">
        <v>134</v>
      </c>
      <c r="C77" s="142"/>
      <c r="D77" s="142"/>
      <c r="E77" s="142"/>
      <c r="F77" s="142"/>
      <c r="G77" s="142"/>
      <c r="H77" s="136">
        <v>69</v>
      </c>
      <c r="I77" s="137">
        <v>-2060238</v>
      </c>
      <c r="J77" s="137">
        <v>-2060238</v>
      </c>
    </row>
    <row r="78" spans="2:10" ht="12.75" customHeight="1" x14ac:dyDescent="0.25">
      <c r="B78" s="141" t="s">
        <v>135</v>
      </c>
      <c r="C78" s="141"/>
      <c r="D78" s="141"/>
      <c r="E78" s="141"/>
      <c r="F78" s="141"/>
      <c r="G78" s="141"/>
      <c r="H78" s="139">
        <v>70</v>
      </c>
      <c r="I78" s="145">
        <f>SUM(I79:I83)</f>
        <v>4299981</v>
      </c>
      <c r="J78" s="145">
        <f>SUM(J79:J83)</f>
        <v>4299981</v>
      </c>
    </row>
    <row r="79" spans="2:10" ht="12.75" customHeight="1" x14ac:dyDescent="0.25">
      <c r="B79" s="142" t="s">
        <v>136</v>
      </c>
      <c r="C79" s="142"/>
      <c r="D79" s="142"/>
      <c r="E79" s="142"/>
      <c r="F79" s="142"/>
      <c r="G79" s="142"/>
      <c r="H79" s="136">
        <v>71</v>
      </c>
      <c r="I79" s="137">
        <v>4299981</v>
      </c>
      <c r="J79" s="137">
        <v>4299981</v>
      </c>
    </row>
    <row r="80" spans="2:10" ht="12.75" customHeight="1" x14ac:dyDescent="0.25">
      <c r="B80" s="142" t="s">
        <v>137</v>
      </c>
      <c r="C80" s="142"/>
      <c r="D80" s="142"/>
      <c r="E80" s="142"/>
      <c r="F80" s="142"/>
      <c r="G80" s="142"/>
      <c r="H80" s="136">
        <v>72</v>
      </c>
      <c r="I80" s="137">
        <v>6582428</v>
      </c>
      <c r="J80" s="137">
        <v>6758922</v>
      </c>
    </row>
    <row r="81" spans="2:10" ht="12.75" customHeight="1" x14ac:dyDescent="0.25">
      <c r="B81" s="142" t="s">
        <v>138</v>
      </c>
      <c r="C81" s="142"/>
      <c r="D81" s="142"/>
      <c r="E81" s="142"/>
      <c r="F81" s="142"/>
      <c r="G81" s="142"/>
      <c r="H81" s="136">
        <v>73</v>
      </c>
      <c r="I81" s="137">
        <v>-6582428</v>
      </c>
      <c r="J81" s="137">
        <v>-6758922</v>
      </c>
    </row>
    <row r="82" spans="2:10" ht="12.75" customHeight="1" x14ac:dyDescent="0.25">
      <c r="B82" s="142" t="s">
        <v>139</v>
      </c>
      <c r="C82" s="142"/>
      <c r="D82" s="142"/>
      <c r="E82" s="142"/>
      <c r="F82" s="142"/>
      <c r="G82" s="142"/>
      <c r="H82" s="136">
        <v>74</v>
      </c>
      <c r="I82" s="137">
        <v>0</v>
      </c>
      <c r="J82" s="137">
        <v>0</v>
      </c>
    </row>
    <row r="83" spans="2:10" ht="12.75" customHeight="1" x14ac:dyDescent="0.25">
      <c r="B83" s="142" t="s">
        <v>140</v>
      </c>
      <c r="C83" s="142"/>
      <c r="D83" s="142"/>
      <c r="E83" s="142"/>
      <c r="F83" s="142"/>
      <c r="G83" s="142"/>
      <c r="H83" s="136">
        <v>75</v>
      </c>
      <c r="I83" s="137">
        <v>0</v>
      </c>
      <c r="J83" s="137">
        <v>0</v>
      </c>
    </row>
    <row r="84" spans="2:10" ht="12.75" customHeight="1" x14ac:dyDescent="0.25">
      <c r="B84" s="146" t="s">
        <v>141</v>
      </c>
      <c r="C84" s="146"/>
      <c r="D84" s="146"/>
      <c r="E84" s="146"/>
      <c r="F84" s="146"/>
      <c r="G84" s="146"/>
      <c r="H84" s="147">
        <v>76</v>
      </c>
      <c r="I84" s="148">
        <v>1090126</v>
      </c>
      <c r="J84" s="148">
        <v>1090126</v>
      </c>
    </row>
    <row r="85" spans="2:10" ht="12.75" customHeight="1" x14ac:dyDescent="0.25">
      <c r="B85" s="141" t="s">
        <v>142</v>
      </c>
      <c r="C85" s="141"/>
      <c r="D85" s="141"/>
      <c r="E85" s="141"/>
      <c r="F85" s="141"/>
      <c r="G85" s="141"/>
      <c r="H85" s="139">
        <v>77</v>
      </c>
      <c r="I85" s="140">
        <f>I86+I87+I88+I89+I90</f>
        <v>769162</v>
      </c>
      <c r="J85" s="140">
        <f>J86+J87+J88+J89+J90</f>
        <v>769162</v>
      </c>
    </row>
    <row r="86" spans="2:10" ht="25.5" customHeight="1" x14ac:dyDescent="0.25">
      <c r="B86" s="142" t="s">
        <v>143</v>
      </c>
      <c r="C86" s="142"/>
      <c r="D86" s="142"/>
      <c r="E86" s="142"/>
      <c r="F86" s="142"/>
      <c r="G86" s="142"/>
      <c r="H86" s="136">
        <v>78</v>
      </c>
      <c r="I86" s="137">
        <v>769162</v>
      </c>
      <c r="J86" s="137">
        <v>769162</v>
      </c>
    </row>
    <row r="87" spans="2:10" ht="12.75" customHeight="1" x14ac:dyDescent="0.25">
      <c r="B87" s="142" t="s">
        <v>144</v>
      </c>
      <c r="C87" s="142"/>
      <c r="D87" s="142"/>
      <c r="E87" s="142"/>
      <c r="F87" s="142"/>
      <c r="G87" s="142"/>
      <c r="H87" s="136">
        <v>79</v>
      </c>
      <c r="I87" s="137">
        <v>0</v>
      </c>
      <c r="J87" s="137">
        <v>0</v>
      </c>
    </row>
    <row r="88" spans="2:10" ht="12.75" customHeight="1" x14ac:dyDescent="0.25">
      <c r="B88" s="142" t="s">
        <v>145</v>
      </c>
      <c r="C88" s="142"/>
      <c r="D88" s="142"/>
      <c r="E88" s="142"/>
      <c r="F88" s="142"/>
      <c r="G88" s="142"/>
      <c r="H88" s="136">
        <v>80</v>
      </c>
      <c r="I88" s="137">
        <v>0</v>
      </c>
      <c r="J88" s="137">
        <v>0</v>
      </c>
    </row>
    <row r="89" spans="2:10" ht="12.75" customHeight="1" x14ac:dyDescent="0.25">
      <c r="B89" s="142" t="s">
        <v>146</v>
      </c>
      <c r="C89" s="142"/>
      <c r="D89" s="142"/>
      <c r="E89" s="142"/>
      <c r="F89" s="142"/>
      <c r="G89" s="142"/>
      <c r="H89" s="136">
        <v>81</v>
      </c>
      <c r="I89" s="137">
        <v>0</v>
      </c>
      <c r="J89" s="137">
        <v>0</v>
      </c>
    </row>
    <row r="90" spans="2:10" ht="12.75" customHeight="1" x14ac:dyDescent="0.25">
      <c r="B90" s="142" t="s">
        <v>147</v>
      </c>
      <c r="C90" s="142"/>
      <c r="D90" s="142"/>
      <c r="E90" s="142"/>
      <c r="F90" s="142"/>
      <c r="G90" s="142"/>
      <c r="H90" s="136">
        <v>82</v>
      </c>
      <c r="I90" s="137">
        <v>0</v>
      </c>
      <c r="J90" s="137">
        <v>0</v>
      </c>
    </row>
    <row r="91" spans="2:10" ht="12.75" customHeight="1" x14ac:dyDescent="0.25">
      <c r="B91" s="141" t="s">
        <v>148</v>
      </c>
      <c r="C91" s="141"/>
      <c r="D91" s="141"/>
      <c r="E91" s="141"/>
      <c r="F91" s="141"/>
      <c r="G91" s="141"/>
      <c r="H91" s="139">
        <v>83</v>
      </c>
      <c r="I91" s="140">
        <f>I92-I93</f>
        <v>21330803</v>
      </c>
      <c r="J91" s="140">
        <f>J92-J93</f>
        <v>27022966</v>
      </c>
    </row>
    <row r="92" spans="2:10" ht="12.75" customHeight="1" x14ac:dyDescent="0.25">
      <c r="B92" s="142" t="s">
        <v>149</v>
      </c>
      <c r="C92" s="142"/>
      <c r="D92" s="142"/>
      <c r="E92" s="142"/>
      <c r="F92" s="142"/>
      <c r="G92" s="142"/>
      <c r="H92" s="136">
        <v>84</v>
      </c>
      <c r="I92" s="137">
        <v>21330803</v>
      </c>
      <c r="J92" s="137">
        <v>27022966</v>
      </c>
    </row>
    <row r="93" spans="2:10" ht="12.75" customHeight="1" x14ac:dyDescent="0.25">
      <c r="B93" s="142" t="s">
        <v>150</v>
      </c>
      <c r="C93" s="142"/>
      <c r="D93" s="142"/>
      <c r="E93" s="142"/>
      <c r="F93" s="142"/>
      <c r="G93" s="142"/>
      <c r="H93" s="136">
        <v>85</v>
      </c>
      <c r="I93" s="137">
        <v>0</v>
      </c>
      <c r="J93" s="137">
        <v>0</v>
      </c>
    </row>
    <row r="94" spans="2:10" ht="12.75" customHeight="1" x14ac:dyDescent="0.25">
      <c r="B94" s="141" t="s">
        <v>151</v>
      </c>
      <c r="C94" s="141"/>
      <c r="D94" s="141"/>
      <c r="E94" s="141"/>
      <c r="F94" s="141"/>
      <c r="G94" s="141"/>
      <c r="H94" s="139">
        <v>86</v>
      </c>
      <c r="I94" s="140">
        <f>I95-I96</f>
        <v>8190285</v>
      </c>
      <c r="J94" s="140">
        <f>J95-J96</f>
        <v>258376</v>
      </c>
    </row>
    <row r="95" spans="2:10" ht="12.75" customHeight="1" x14ac:dyDescent="0.25">
      <c r="B95" s="142" t="s">
        <v>152</v>
      </c>
      <c r="C95" s="142"/>
      <c r="D95" s="142"/>
      <c r="E95" s="142"/>
      <c r="F95" s="142"/>
      <c r="G95" s="142"/>
      <c r="H95" s="136">
        <v>87</v>
      </c>
      <c r="I95" s="137">
        <v>8190285</v>
      </c>
      <c r="J95" s="137">
        <v>258376</v>
      </c>
    </row>
    <row r="96" spans="2:10" ht="12.75" customHeight="1" x14ac:dyDescent="0.25">
      <c r="B96" s="142" t="s">
        <v>153</v>
      </c>
      <c r="C96" s="142"/>
      <c r="D96" s="142"/>
      <c r="E96" s="142"/>
      <c r="F96" s="142"/>
      <c r="G96" s="142"/>
      <c r="H96" s="136">
        <v>88</v>
      </c>
      <c r="I96" s="137">
        <v>0</v>
      </c>
      <c r="J96" s="137">
        <v>0</v>
      </c>
    </row>
    <row r="97" spans="2:10" ht="12.75" customHeight="1" x14ac:dyDescent="0.25">
      <c r="B97" s="142" t="s">
        <v>154</v>
      </c>
      <c r="C97" s="142"/>
      <c r="D97" s="142"/>
      <c r="E97" s="142"/>
      <c r="F97" s="142"/>
      <c r="G97" s="142"/>
      <c r="H97" s="136">
        <v>89</v>
      </c>
      <c r="I97" s="137">
        <v>0</v>
      </c>
      <c r="J97" s="137">
        <v>0</v>
      </c>
    </row>
    <row r="98" spans="2:10" ht="12.75" customHeight="1" x14ac:dyDescent="0.25">
      <c r="B98" s="138" t="s">
        <v>155</v>
      </c>
      <c r="C98" s="138"/>
      <c r="D98" s="138"/>
      <c r="E98" s="138"/>
      <c r="F98" s="138"/>
      <c r="G98" s="138"/>
      <c r="H98" s="139">
        <v>90</v>
      </c>
      <c r="I98" s="140">
        <f>SUM(I99:I104)</f>
        <v>3269969</v>
      </c>
      <c r="J98" s="140">
        <f>SUM(J99:J104)</f>
        <v>2585447</v>
      </c>
    </row>
    <row r="99" spans="2:10" ht="12.75" customHeight="1" x14ac:dyDescent="0.25">
      <c r="B99" s="142" t="s">
        <v>156</v>
      </c>
      <c r="C99" s="142"/>
      <c r="D99" s="142"/>
      <c r="E99" s="142"/>
      <c r="F99" s="142"/>
      <c r="G99" s="142"/>
      <c r="H99" s="136">
        <v>91</v>
      </c>
      <c r="I99" s="137">
        <v>3065761</v>
      </c>
      <c r="J99" s="137">
        <v>2513866</v>
      </c>
    </row>
    <row r="100" spans="2:10" ht="12.75" customHeight="1" x14ac:dyDescent="0.25">
      <c r="B100" s="142" t="s">
        <v>157</v>
      </c>
      <c r="C100" s="142"/>
      <c r="D100" s="142"/>
      <c r="E100" s="142"/>
      <c r="F100" s="142"/>
      <c r="G100" s="142"/>
      <c r="H100" s="136">
        <v>92</v>
      </c>
      <c r="I100" s="137">
        <v>0</v>
      </c>
      <c r="J100" s="137">
        <v>0</v>
      </c>
    </row>
    <row r="101" spans="2:10" ht="12.75" customHeight="1" x14ac:dyDescent="0.25">
      <c r="B101" s="142" t="s">
        <v>158</v>
      </c>
      <c r="C101" s="142"/>
      <c r="D101" s="142"/>
      <c r="E101" s="142"/>
      <c r="F101" s="142"/>
      <c r="G101" s="142"/>
      <c r="H101" s="136">
        <v>93</v>
      </c>
      <c r="I101" s="137">
        <v>204208</v>
      </c>
      <c r="J101" s="137">
        <v>71581</v>
      </c>
    </row>
    <row r="102" spans="2:10" ht="12.75" customHeight="1" x14ac:dyDescent="0.25">
      <c r="B102" s="142" t="s">
        <v>159</v>
      </c>
      <c r="C102" s="142"/>
      <c r="D102" s="142"/>
      <c r="E102" s="142"/>
      <c r="F102" s="142"/>
      <c r="G102" s="142"/>
      <c r="H102" s="136">
        <v>94</v>
      </c>
      <c r="I102" s="137">
        <v>0</v>
      </c>
      <c r="J102" s="137">
        <v>0</v>
      </c>
    </row>
    <row r="103" spans="2:10" ht="12.75" customHeight="1" x14ac:dyDescent="0.25">
      <c r="B103" s="142" t="s">
        <v>160</v>
      </c>
      <c r="C103" s="142"/>
      <c r="D103" s="142"/>
      <c r="E103" s="142"/>
      <c r="F103" s="142"/>
      <c r="G103" s="142"/>
      <c r="H103" s="136">
        <v>95</v>
      </c>
      <c r="I103" s="137">
        <v>0</v>
      </c>
      <c r="J103" s="137">
        <v>0</v>
      </c>
    </row>
    <row r="104" spans="2:10" ht="12.75" customHeight="1" x14ac:dyDescent="0.25">
      <c r="B104" s="142" t="s">
        <v>161</v>
      </c>
      <c r="C104" s="142"/>
      <c r="D104" s="142"/>
      <c r="E104" s="142"/>
      <c r="F104" s="142"/>
      <c r="G104" s="142"/>
      <c r="H104" s="136">
        <v>96</v>
      </c>
      <c r="I104" s="137">
        <v>0</v>
      </c>
      <c r="J104" s="137">
        <v>0</v>
      </c>
    </row>
    <row r="105" spans="2:10" ht="12.75" customHeight="1" x14ac:dyDescent="0.25">
      <c r="B105" s="138" t="s">
        <v>162</v>
      </c>
      <c r="C105" s="138"/>
      <c r="D105" s="138"/>
      <c r="E105" s="138"/>
      <c r="F105" s="138"/>
      <c r="G105" s="138"/>
      <c r="H105" s="139">
        <v>97</v>
      </c>
      <c r="I105" s="140">
        <f>SUM(I106:I116)</f>
        <v>9840820</v>
      </c>
      <c r="J105" s="140">
        <f>SUM(J106:J116)</f>
        <v>12713336</v>
      </c>
    </row>
    <row r="106" spans="2:10" ht="12.75" customHeight="1" x14ac:dyDescent="0.25">
      <c r="B106" s="142" t="s">
        <v>163</v>
      </c>
      <c r="C106" s="142"/>
      <c r="D106" s="142"/>
      <c r="E106" s="142"/>
      <c r="F106" s="142"/>
      <c r="G106" s="142"/>
      <c r="H106" s="136">
        <v>98</v>
      </c>
      <c r="I106" s="137">
        <v>0</v>
      </c>
      <c r="J106" s="137">
        <v>0</v>
      </c>
    </row>
    <row r="107" spans="2:10" ht="24.6" customHeight="1" x14ac:dyDescent="0.25">
      <c r="B107" s="142" t="s">
        <v>164</v>
      </c>
      <c r="C107" s="142"/>
      <c r="D107" s="142"/>
      <c r="E107" s="142"/>
      <c r="F107" s="142"/>
      <c r="G107" s="142"/>
      <c r="H107" s="136">
        <v>99</v>
      </c>
      <c r="I107" s="137">
        <v>0</v>
      </c>
      <c r="J107" s="137">
        <v>0</v>
      </c>
    </row>
    <row r="108" spans="2:10" ht="12.75" customHeight="1" x14ac:dyDescent="0.25">
      <c r="B108" s="142" t="s">
        <v>165</v>
      </c>
      <c r="C108" s="142"/>
      <c r="D108" s="142"/>
      <c r="E108" s="142"/>
      <c r="F108" s="142"/>
      <c r="G108" s="142"/>
      <c r="H108" s="136">
        <v>100</v>
      </c>
      <c r="I108" s="137">
        <v>0</v>
      </c>
      <c r="J108" s="137">
        <v>0</v>
      </c>
    </row>
    <row r="109" spans="2:10" ht="21.6" customHeight="1" x14ac:dyDescent="0.25">
      <c r="B109" s="142" t="s">
        <v>166</v>
      </c>
      <c r="C109" s="142"/>
      <c r="D109" s="142"/>
      <c r="E109" s="142"/>
      <c r="F109" s="142"/>
      <c r="G109" s="142"/>
      <c r="H109" s="136">
        <v>101</v>
      </c>
      <c r="I109" s="137">
        <v>0</v>
      </c>
      <c r="J109" s="137">
        <v>0</v>
      </c>
    </row>
    <row r="110" spans="2:10" ht="12.75" customHeight="1" x14ac:dyDescent="0.25">
      <c r="B110" s="142" t="s">
        <v>167</v>
      </c>
      <c r="C110" s="142"/>
      <c r="D110" s="142"/>
      <c r="E110" s="142"/>
      <c r="F110" s="142"/>
      <c r="G110" s="142"/>
      <c r="H110" s="136">
        <v>102</v>
      </c>
      <c r="I110" s="137">
        <v>16607</v>
      </c>
      <c r="J110" s="137">
        <v>22487</v>
      </c>
    </row>
    <row r="111" spans="2:10" ht="12.75" customHeight="1" x14ac:dyDescent="0.25">
      <c r="B111" s="142" t="s">
        <v>168</v>
      </c>
      <c r="C111" s="142"/>
      <c r="D111" s="142"/>
      <c r="E111" s="142"/>
      <c r="F111" s="142"/>
      <c r="G111" s="142"/>
      <c r="H111" s="136">
        <v>103</v>
      </c>
      <c r="I111" s="137">
        <v>8730173</v>
      </c>
      <c r="J111" s="137">
        <v>11594147</v>
      </c>
    </row>
    <row r="112" spans="2:10" ht="12.75" customHeight="1" x14ac:dyDescent="0.25">
      <c r="B112" s="142" t="s">
        <v>169</v>
      </c>
      <c r="C112" s="142"/>
      <c r="D112" s="142"/>
      <c r="E112" s="142"/>
      <c r="F112" s="142"/>
      <c r="G112" s="142"/>
      <c r="H112" s="136">
        <v>104</v>
      </c>
      <c r="I112" s="137">
        <v>0</v>
      </c>
      <c r="J112" s="137">
        <v>0</v>
      </c>
    </row>
    <row r="113" spans="2:10" ht="12.75" customHeight="1" x14ac:dyDescent="0.25">
      <c r="B113" s="142" t="s">
        <v>170</v>
      </c>
      <c r="C113" s="142"/>
      <c r="D113" s="142"/>
      <c r="E113" s="142"/>
      <c r="F113" s="142"/>
      <c r="G113" s="142"/>
      <c r="H113" s="136">
        <v>105</v>
      </c>
      <c r="I113" s="137">
        <v>0</v>
      </c>
      <c r="J113" s="137">
        <v>0</v>
      </c>
    </row>
    <row r="114" spans="2:10" ht="12.75" customHeight="1" x14ac:dyDescent="0.25">
      <c r="B114" s="142" t="s">
        <v>171</v>
      </c>
      <c r="C114" s="142"/>
      <c r="D114" s="142"/>
      <c r="E114" s="142"/>
      <c r="F114" s="142"/>
      <c r="G114" s="142"/>
      <c r="H114" s="136">
        <v>106</v>
      </c>
      <c r="I114" s="137">
        <v>0</v>
      </c>
      <c r="J114" s="137">
        <v>0</v>
      </c>
    </row>
    <row r="115" spans="2:10" ht="12.75" customHeight="1" x14ac:dyDescent="0.25">
      <c r="B115" s="142" t="s">
        <v>172</v>
      </c>
      <c r="C115" s="142"/>
      <c r="D115" s="142"/>
      <c r="E115" s="142"/>
      <c r="F115" s="142"/>
      <c r="G115" s="142"/>
      <c r="H115" s="136">
        <v>107</v>
      </c>
      <c r="I115" s="137">
        <v>9531</v>
      </c>
      <c r="J115" s="137">
        <v>17451</v>
      </c>
    </row>
    <row r="116" spans="2:10" ht="12.75" customHeight="1" x14ac:dyDescent="0.25">
      <c r="B116" s="142" t="s">
        <v>173</v>
      </c>
      <c r="C116" s="142"/>
      <c r="D116" s="142"/>
      <c r="E116" s="142"/>
      <c r="F116" s="142"/>
      <c r="G116" s="142"/>
      <c r="H116" s="136">
        <v>108</v>
      </c>
      <c r="I116" s="137">
        <v>1084509</v>
      </c>
      <c r="J116" s="137">
        <v>1079251</v>
      </c>
    </row>
    <row r="117" spans="2:10" ht="12.75" customHeight="1" x14ac:dyDescent="0.25">
      <c r="B117" s="138" t="s">
        <v>174</v>
      </c>
      <c r="C117" s="138"/>
      <c r="D117" s="138"/>
      <c r="E117" s="138"/>
      <c r="F117" s="138"/>
      <c r="G117" s="138"/>
      <c r="H117" s="139">
        <v>109</v>
      </c>
      <c r="I117" s="140">
        <f>SUM(I118:I131)</f>
        <v>40537531</v>
      </c>
      <c r="J117" s="140">
        <f>SUM(J118:J131)</f>
        <v>34977460</v>
      </c>
    </row>
    <row r="118" spans="2:10" ht="12.75" customHeight="1" x14ac:dyDescent="0.25">
      <c r="B118" s="142" t="s">
        <v>163</v>
      </c>
      <c r="C118" s="142"/>
      <c r="D118" s="142"/>
      <c r="E118" s="142"/>
      <c r="F118" s="142"/>
      <c r="G118" s="142"/>
      <c r="H118" s="136">
        <v>110</v>
      </c>
      <c r="I118" s="137">
        <v>0</v>
      </c>
      <c r="J118" s="137">
        <v>0</v>
      </c>
    </row>
    <row r="119" spans="2:10" ht="22.15" customHeight="1" x14ac:dyDescent="0.25">
      <c r="B119" s="142" t="s">
        <v>164</v>
      </c>
      <c r="C119" s="142"/>
      <c r="D119" s="142"/>
      <c r="E119" s="142"/>
      <c r="F119" s="142"/>
      <c r="G119" s="142"/>
      <c r="H119" s="136">
        <v>111</v>
      </c>
      <c r="I119" s="137">
        <v>0</v>
      </c>
      <c r="J119" s="137">
        <v>0</v>
      </c>
    </row>
    <row r="120" spans="2:10" ht="12.75" customHeight="1" x14ac:dyDescent="0.25">
      <c r="B120" s="142" t="s">
        <v>165</v>
      </c>
      <c r="C120" s="142"/>
      <c r="D120" s="142"/>
      <c r="E120" s="142"/>
      <c r="F120" s="142"/>
      <c r="G120" s="142"/>
      <c r="H120" s="136">
        <v>112</v>
      </c>
      <c r="I120" s="137">
        <v>0</v>
      </c>
      <c r="J120" s="137">
        <v>0</v>
      </c>
    </row>
    <row r="121" spans="2:10" ht="23.45" customHeight="1" x14ac:dyDescent="0.25">
      <c r="B121" s="142" t="s">
        <v>166</v>
      </c>
      <c r="C121" s="142"/>
      <c r="D121" s="142"/>
      <c r="E121" s="142"/>
      <c r="F121" s="142"/>
      <c r="G121" s="142"/>
      <c r="H121" s="136">
        <v>113</v>
      </c>
      <c r="I121" s="137">
        <v>0</v>
      </c>
      <c r="J121" s="137">
        <v>0</v>
      </c>
    </row>
    <row r="122" spans="2:10" ht="12.75" customHeight="1" x14ac:dyDescent="0.25">
      <c r="B122" s="142" t="s">
        <v>167</v>
      </c>
      <c r="C122" s="142"/>
      <c r="D122" s="142"/>
      <c r="E122" s="142"/>
      <c r="F122" s="142"/>
      <c r="G122" s="142"/>
      <c r="H122" s="136">
        <v>114</v>
      </c>
      <c r="I122" s="137">
        <v>25615</v>
      </c>
      <c r="J122" s="137">
        <v>34535</v>
      </c>
    </row>
    <row r="123" spans="2:10" ht="12.75" customHeight="1" x14ac:dyDescent="0.25">
      <c r="B123" s="142" t="s">
        <v>168</v>
      </c>
      <c r="C123" s="142"/>
      <c r="D123" s="142"/>
      <c r="E123" s="142"/>
      <c r="F123" s="142"/>
      <c r="G123" s="142"/>
      <c r="H123" s="136">
        <v>115</v>
      </c>
      <c r="I123" s="137">
        <v>12655051</v>
      </c>
      <c r="J123" s="137">
        <v>6196529</v>
      </c>
    </row>
    <row r="124" spans="2:10" ht="12.75" customHeight="1" x14ac:dyDescent="0.25">
      <c r="B124" s="142" t="s">
        <v>169</v>
      </c>
      <c r="C124" s="142"/>
      <c r="D124" s="142"/>
      <c r="E124" s="142"/>
      <c r="F124" s="142"/>
      <c r="G124" s="142"/>
      <c r="H124" s="136">
        <v>116</v>
      </c>
      <c r="I124" s="137">
        <v>483200</v>
      </c>
      <c r="J124" s="137">
        <v>521233</v>
      </c>
    </row>
    <row r="125" spans="2:10" ht="12.75" customHeight="1" x14ac:dyDescent="0.25">
      <c r="B125" s="142" t="s">
        <v>170</v>
      </c>
      <c r="C125" s="142"/>
      <c r="D125" s="142"/>
      <c r="E125" s="142"/>
      <c r="F125" s="142"/>
      <c r="G125" s="142"/>
      <c r="H125" s="136">
        <v>117</v>
      </c>
      <c r="I125" s="137">
        <v>22868362</v>
      </c>
      <c r="J125" s="137">
        <v>15846258</v>
      </c>
    </row>
    <row r="126" spans="2:10" x14ac:dyDescent="0.25">
      <c r="B126" s="142" t="s">
        <v>171</v>
      </c>
      <c r="C126" s="142"/>
      <c r="D126" s="142"/>
      <c r="E126" s="142"/>
      <c r="F126" s="142"/>
      <c r="G126" s="142"/>
      <c r="H126" s="136">
        <v>118</v>
      </c>
      <c r="I126" s="137">
        <v>0</v>
      </c>
      <c r="J126" s="137">
        <v>0</v>
      </c>
    </row>
    <row r="127" spans="2:10" x14ac:dyDescent="0.25">
      <c r="B127" s="142" t="s">
        <v>175</v>
      </c>
      <c r="C127" s="142"/>
      <c r="D127" s="142"/>
      <c r="E127" s="142"/>
      <c r="F127" s="142"/>
      <c r="G127" s="142"/>
      <c r="H127" s="136">
        <v>119</v>
      </c>
      <c r="I127" s="137">
        <v>1995711</v>
      </c>
      <c r="J127" s="137">
        <v>2377385</v>
      </c>
    </row>
    <row r="128" spans="2:10" x14ac:dyDescent="0.25">
      <c r="B128" s="142" t="s">
        <v>176</v>
      </c>
      <c r="C128" s="142"/>
      <c r="D128" s="142"/>
      <c r="E128" s="142"/>
      <c r="F128" s="142"/>
      <c r="G128" s="142"/>
      <c r="H128" s="136">
        <v>120</v>
      </c>
      <c r="I128" s="137">
        <v>2154077</v>
      </c>
      <c r="J128" s="137">
        <v>2795606</v>
      </c>
    </row>
    <row r="129" spans="2:10" x14ac:dyDescent="0.25">
      <c r="B129" s="142" t="s">
        <v>177</v>
      </c>
      <c r="C129" s="142"/>
      <c r="D129" s="142"/>
      <c r="E129" s="142"/>
      <c r="F129" s="142"/>
      <c r="G129" s="142"/>
      <c r="H129" s="136">
        <v>121</v>
      </c>
      <c r="I129" s="137">
        <v>146877</v>
      </c>
      <c r="J129" s="137">
        <v>2467731</v>
      </c>
    </row>
    <row r="130" spans="2:10" x14ac:dyDescent="0.25">
      <c r="B130" s="142" t="s">
        <v>178</v>
      </c>
      <c r="C130" s="142"/>
      <c r="D130" s="142"/>
      <c r="E130" s="142"/>
      <c r="F130" s="142"/>
      <c r="G130" s="142"/>
      <c r="H130" s="136">
        <v>122</v>
      </c>
      <c r="I130" s="137">
        <v>0</v>
      </c>
      <c r="J130" s="137">
        <v>0</v>
      </c>
    </row>
    <row r="131" spans="2:10" x14ac:dyDescent="0.25">
      <c r="B131" s="142" t="s">
        <v>179</v>
      </c>
      <c r="C131" s="142"/>
      <c r="D131" s="142"/>
      <c r="E131" s="142"/>
      <c r="F131" s="142"/>
      <c r="G131" s="142"/>
      <c r="H131" s="136">
        <v>123</v>
      </c>
      <c r="I131" s="137">
        <v>208638</v>
      </c>
      <c r="J131" s="137">
        <v>4738183</v>
      </c>
    </row>
    <row r="132" spans="2:10" ht="22.15" customHeight="1" x14ac:dyDescent="0.25">
      <c r="B132" s="135" t="s">
        <v>180</v>
      </c>
      <c r="C132" s="135"/>
      <c r="D132" s="135"/>
      <c r="E132" s="135"/>
      <c r="F132" s="135"/>
      <c r="G132" s="135"/>
      <c r="H132" s="136">
        <v>124</v>
      </c>
      <c r="I132" s="137">
        <v>1020182</v>
      </c>
      <c r="J132" s="137">
        <v>805177</v>
      </c>
    </row>
    <row r="133" spans="2:10" ht="12.75" customHeight="1" x14ac:dyDescent="0.25">
      <c r="B133" s="138" t="s">
        <v>181</v>
      </c>
      <c r="C133" s="138"/>
      <c r="D133" s="138"/>
      <c r="E133" s="138"/>
      <c r="F133" s="138"/>
      <c r="G133" s="138"/>
      <c r="H133" s="139">
        <v>125</v>
      </c>
      <c r="I133" s="140">
        <f>I75+I98+I105+I117+I132</f>
        <v>167849091</v>
      </c>
      <c r="J133" s="140">
        <f>J75+J98+J105+J117+J132</f>
        <v>162022263</v>
      </c>
    </row>
    <row r="134" spans="2:10" x14ac:dyDescent="0.25">
      <c r="B134" s="135" t="s">
        <v>182</v>
      </c>
      <c r="C134" s="135"/>
      <c r="D134" s="135"/>
      <c r="E134" s="135"/>
      <c r="F134" s="135"/>
      <c r="G134" s="135"/>
      <c r="H134" s="136">
        <v>126</v>
      </c>
      <c r="I134" s="137">
        <v>9374</v>
      </c>
      <c r="J134" s="137">
        <v>9068</v>
      </c>
    </row>
  </sheetData>
  <mergeCells count="134">
    <mergeCell ref="B133:G133"/>
    <mergeCell ref="B134:G134"/>
    <mergeCell ref="B127:G127"/>
    <mergeCell ref="B128:G128"/>
    <mergeCell ref="B129:G129"/>
    <mergeCell ref="B130:G130"/>
    <mergeCell ref="B131:G131"/>
    <mergeCell ref="B132:G132"/>
    <mergeCell ref="B121:G121"/>
    <mergeCell ref="B122:G122"/>
    <mergeCell ref="B123:G123"/>
    <mergeCell ref="B124:G124"/>
    <mergeCell ref="B125:G125"/>
    <mergeCell ref="B126:G126"/>
    <mergeCell ref="B115:G115"/>
    <mergeCell ref="B116:G116"/>
    <mergeCell ref="B117:G117"/>
    <mergeCell ref="B118:G118"/>
    <mergeCell ref="B119:G119"/>
    <mergeCell ref="B120:G120"/>
    <mergeCell ref="B109:G109"/>
    <mergeCell ref="B110:G110"/>
    <mergeCell ref="B111:G111"/>
    <mergeCell ref="B112:G112"/>
    <mergeCell ref="B113:G113"/>
    <mergeCell ref="B114:G114"/>
    <mergeCell ref="B103:G103"/>
    <mergeCell ref="B104:G104"/>
    <mergeCell ref="B105:G105"/>
    <mergeCell ref="B106:G106"/>
    <mergeCell ref="B107:G107"/>
    <mergeCell ref="B108:G108"/>
    <mergeCell ref="B97:G97"/>
    <mergeCell ref="B98:G98"/>
    <mergeCell ref="B99:G99"/>
    <mergeCell ref="B100:G100"/>
    <mergeCell ref="B101:G101"/>
    <mergeCell ref="B102:G102"/>
    <mergeCell ref="B91:G91"/>
    <mergeCell ref="B92:G92"/>
    <mergeCell ref="B93:G93"/>
    <mergeCell ref="B94:G94"/>
    <mergeCell ref="B95:G95"/>
    <mergeCell ref="B96:G96"/>
    <mergeCell ref="B85:G85"/>
    <mergeCell ref="B86:G86"/>
    <mergeCell ref="B87:G87"/>
    <mergeCell ref="B88:G88"/>
    <mergeCell ref="B89:G89"/>
    <mergeCell ref="B90:G90"/>
    <mergeCell ref="B79:G79"/>
    <mergeCell ref="B80:G80"/>
    <mergeCell ref="B81:G81"/>
    <mergeCell ref="B82:G82"/>
    <mergeCell ref="B83:G83"/>
    <mergeCell ref="B84:G84"/>
    <mergeCell ref="B73:G73"/>
    <mergeCell ref="B74:J74"/>
    <mergeCell ref="B75:G75"/>
    <mergeCell ref="B76:G76"/>
    <mergeCell ref="B77:G77"/>
    <mergeCell ref="B78:G78"/>
    <mergeCell ref="B67:G67"/>
    <mergeCell ref="B68:G68"/>
    <mergeCell ref="B69:G69"/>
    <mergeCell ref="B70:G70"/>
    <mergeCell ref="B71:G71"/>
    <mergeCell ref="B72:G72"/>
    <mergeCell ref="B61:G61"/>
    <mergeCell ref="B62:G62"/>
    <mergeCell ref="B63:G63"/>
    <mergeCell ref="B64:G64"/>
    <mergeCell ref="B65:G65"/>
    <mergeCell ref="B66:G66"/>
    <mergeCell ref="B55:G55"/>
    <mergeCell ref="B56:G56"/>
    <mergeCell ref="B57:G57"/>
    <mergeCell ref="B58:G58"/>
    <mergeCell ref="B59:G59"/>
    <mergeCell ref="B60:G60"/>
    <mergeCell ref="B49:G49"/>
    <mergeCell ref="B50:G50"/>
    <mergeCell ref="B51:G51"/>
    <mergeCell ref="B52:G52"/>
    <mergeCell ref="B53:G53"/>
    <mergeCell ref="B54:G54"/>
    <mergeCell ref="B43:G43"/>
    <mergeCell ref="B44:G44"/>
    <mergeCell ref="B45:G45"/>
    <mergeCell ref="B46:G46"/>
    <mergeCell ref="B47:G47"/>
    <mergeCell ref="B48:G48"/>
    <mergeCell ref="B37:G37"/>
    <mergeCell ref="B38:G38"/>
    <mergeCell ref="B39:G39"/>
    <mergeCell ref="B40:G40"/>
    <mergeCell ref="B41:G41"/>
    <mergeCell ref="B42:G42"/>
    <mergeCell ref="B31:G31"/>
    <mergeCell ref="B32:G32"/>
    <mergeCell ref="B33:G33"/>
    <mergeCell ref="B34:G34"/>
    <mergeCell ref="B35:G35"/>
    <mergeCell ref="B36:G36"/>
    <mergeCell ref="B25:G25"/>
    <mergeCell ref="B26:G26"/>
    <mergeCell ref="B27:G27"/>
    <mergeCell ref="B28:G28"/>
    <mergeCell ref="B29:G29"/>
    <mergeCell ref="B30:G30"/>
    <mergeCell ref="B19:G19"/>
    <mergeCell ref="B20:G20"/>
    <mergeCell ref="B21:G21"/>
    <mergeCell ref="B22:G22"/>
    <mergeCell ref="B23:G23"/>
    <mergeCell ref="B24:G24"/>
    <mergeCell ref="B13:G13"/>
    <mergeCell ref="B14:G14"/>
    <mergeCell ref="B15:G15"/>
    <mergeCell ref="B16:G16"/>
    <mergeCell ref="B17:G17"/>
    <mergeCell ref="B18:G18"/>
    <mergeCell ref="B7:J7"/>
    <mergeCell ref="B8:G8"/>
    <mergeCell ref="B9:G9"/>
    <mergeCell ref="B10:G10"/>
    <mergeCell ref="B11:G11"/>
    <mergeCell ref="B12:G12"/>
    <mergeCell ref="B1:J1"/>
    <mergeCell ref="B2:J2"/>
    <mergeCell ref="B3:J3"/>
    <mergeCell ref="B4:J4"/>
    <mergeCell ref="B5:G5"/>
    <mergeCell ref="B6:G6"/>
  </mergeCells>
  <dataValidations count="7">
    <dataValidation type="whole" operator="greaterThanOrEqual" allowBlank="1" showInputMessage="1" showErrorMessage="1" errorTitle="Pogrešan upis" error="Dopušten je upis samo pozitivnih cjelobrojnih vrijednosti ili nule" sqref="I8:J73 I98:J134 I95:J96 I92:J93 I76:J76" xr:uid="{B28C17E5-7BF8-4FE8-A13C-13734DB98A46}">
      <formula1>0</formula1>
    </dataValidation>
    <dataValidation type="whole" operator="notEqual" allowBlank="1" showInputMessage="1" showErrorMessage="1" errorTitle="Pogrešan upis" error="Dopušten je upis samo cjelobrojnih vrijednosti ili nule" sqref="I75:J75 I97:J97 I94:J94 I77:J91" xr:uid="{F8052304-6396-4657-84BC-89A4B0FEA191}">
      <formula1>999999999999</formula1>
    </dataValidation>
    <dataValidation type="whole" operator="notEqual" allowBlank="1" showInputMessage="1" showErrorMessage="1" errorTitle="Pogrešan unos" error="Mogu se unijeti samo cjelobrojne vrijednosti." sqref="I65536:J65537 JE65536:JF65537 TA65536:TB65537 ACW65536:ACX65537 AMS65536:AMT65537 AWO65536:AWP65537 BGK65536:BGL65537 BQG65536:BQH65537 CAC65536:CAD65537 CJY65536:CJZ65537 CTU65536:CTV65537 DDQ65536:DDR65537 DNM65536:DNN65537 DXI65536:DXJ65537 EHE65536:EHF65537 ERA65536:ERB65537 FAW65536:FAX65537 FKS65536:FKT65537 FUO65536:FUP65537 GEK65536:GEL65537 GOG65536:GOH65537 GYC65536:GYD65537 HHY65536:HHZ65537 HRU65536:HRV65537 IBQ65536:IBR65537 ILM65536:ILN65537 IVI65536:IVJ65537 JFE65536:JFF65537 JPA65536:JPB65537 JYW65536:JYX65537 KIS65536:KIT65537 KSO65536:KSP65537 LCK65536:LCL65537 LMG65536:LMH65537 LWC65536:LWD65537 MFY65536:MFZ65537 MPU65536:MPV65537 MZQ65536:MZR65537 NJM65536:NJN65537 NTI65536:NTJ65537 ODE65536:ODF65537 ONA65536:ONB65537 OWW65536:OWX65537 PGS65536:PGT65537 PQO65536:PQP65537 QAK65536:QAL65537 QKG65536:QKH65537 QUC65536:QUD65537 RDY65536:RDZ65537 RNU65536:RNV65537 RXQ65536:RXR65537 SHM65536:SHN65537 SRI65536:SRJ65537 TBE65536:TBF65537 TLA65536:TLB65537 TUW65536:TUX65537 UES65536:UET65537 UOO65536:UOP65537 UYK65536:UYL65537 VIG65536:VIH65537 VSC65536:VSD65537 WBY65536:WBZ65537 WLU65536:WLV65537 WVQ65536:WVR65537 I131072:J131073 JE131072:JF131073 TA131072:TB131073 ACW131072:ACX131073 AMS131072:AMT131073 AWO131072:AWP131073 BGK131072:BGL131073 BQG131072:BQH131073 CAC131072:CAD131073 CJY131072:CJZ131073 CTU131072:CTV131073 DDQ131072:DDR131073 DNM131072:DNN131073 DXI131072:DXJ131073 EHE131072:EHF131073 ERA131072:ERB131073 FAW131072:FAX131073 FKS131072:FKT131073 FUO131072:FUP131073 GEK131072:GEL131073 GOG131072:GOH131073 GYC131072:GYD131073 HHY131072:HHZ131073 HRU131072:HRV131073 IBQ131072:IBR131073 ILM131072:ILN131073 IVI131072:IVJ131073 JFE131072:JFF131073 JPA131072:JPB131073 JYW131072:JYX131073 KIS131072:KIT131073 KSO131072:KSP131073 LCK131072:LCL131073 LMG131072:LMH131073 LWC131072:LWD131073 MFY131072:MFZ131073 MPU131072:MPV131073 MZQ131072:MZR131073 NJM131072:NJN131073 NTI131072:NTJ131073 ODE131072:ODF131073 ONA131072:ONB131073 OWW131072:OWX131073 PGS131072:PGT131073 PQO131072:PQP131073 QAK131072:QAL131073 QKG131072:QKH131073 QUC131072:QUD131073 RDY131072:RDZ131073 RNU131072:RNV131073 RXQ131072:RXR131073 SHM131072:SHN131073 SRI131072:SRJ131073 TBE131072:TBF131073 TLA131072:TLB131073 TUW131072:TUX131073 UES131072:UET131073 UOO131072:UOP131073 UYK131072:UYL131073 VIG131072:VIH131073 VSC131072:VSD131073 WBY131072:WBZ131073 WLU131072:WLV131073 WVQ131072:WVR131073 I196608:J196609 JE196608:JF196609 TA196608:TB196609 ACW196608:ACX196609 AMS196608:AMT196609 AWO196608:AWP196609 BGK196608:BGL196609 BQG196608:BQH196609 CAC196608:CAD196609 CJY196608:CJZ196609 CTU196608:CTV196609 DDQ196608:DDR196609 DNM196608:DNN196609 DXI196608:DXJ196609 EHE196608:EHF196609 ERA196608:ERB196609 FAW196608:FAX196609 FKS196608:FKT196609 FUO196608:FUP196609 GEK196608:GEL196609 GOG196608:GOH196609 GYC196608:GYD196609 HHY196608:HHZ196609 HRU196608:HRV196609 IBQ196608:IBR196609 ILM196608:ILN196609 IVI196608:IVJ196609 JFE196608:JFF196609 JPA196608:JPB196609 JYW196608:JYX196609 KIS196608:KIT196609 KSO196608:KSP196609 LCK196608:LCL196609 LMG196608:LMH196609 LWC196608:LWD196609 MFY196608:MFZ196609 MPU196608:MPV196609 MZQ196608:MZR196609 NJM196608:NJN196609 NTI196608:NTJ196609 ODE196608:ODF196609 ONA196608:ONB196609 OWW196608:OWX196609 PGS196608:PGT196609 PQO196608:PQP196609 QAK196608:QAL196609 QKG196608:QKH196609 QUC196608:QUD196609 RDY196608:RDZ196609 RNU196608:RNV196609 RXQ196608:RXR196609 SHM196608:SHN196609 SRI196608:SRJ196609 TBE196608:TBF196609 TLA196608:TLB196609 TUW196608:TUX196609 UES196608:UET196609 UOO196608:UOP196609 UYK196608:UYL196609 VIG196608:VIH196609 VSC196608:VSD196609 WBY196608:WBZ196609 WLU196608:WLV196609 WVQ196608:WVR196609 I262144:J262145 JE262144:JF262145 TA262144:TB262145 ACW262144:ACX262145 AMS262144:AMT262145 AWO262144:AWP262145 BGK262144:BGL262145 BQG262144:BQH262145 CAC262144:CAD262145 CJY262144:CJZ262145 CTU262144:CTV262145 DDQ262144:DDR262145 DNM262144:DNN262145 DXI262144:DXJ262145 EHE262144:EHF262145 ERA262144:ERB262145 FAW262144:FAX262145 FKS262144:FKT262145 FUO262144:FUP262145 GEK262144:GEL262145 GOG262144:GOH262145 GYC262144:GYD262145 HHY262144:HHZ262145 HRU262144:HRV262145 IBQ262144:IBR262145 ILM262144:ILN262145 IVI262144:IVJ262145 JFE262144:JFF262145 JPA262144:JPB262145 JYW262144:JYX262145 KIS262144:KIT262145 KSO262144:KSP262145 LCK262144:LCL262145 LMG262144:LMH262145 LWC262144:LWD262145 MFY262144:MFZ262145 MPU262144:MPV262145 MZQ262144:MZR262145 NJM262144:NJN262145 NTI262144:NTJ262145 ODE262144:ODF262145 ONA262144:ONB262145 OWW262144:OWX262145 PGS262144:PGT262145 PQO262144:PQP262145 QAK262144:QAL262145 QKG262144:QKH262145 QUC262144:QUD262145 RDY262144:RDZ262145 RNU262144:RNV262145 RXQ262144:RXR262145 SHM262144:SHN262145 SRI262144:SRJ262145 TBE262144:TBF262145 TLA262144:TLB262145 TUW262144:TUX262145 UES262144:UET262145 UOO262144:UOP262145 UYK262144:UYL262145 VIG262144:VIH262145 VSC262144:VSD262145 WBY262144:WBZ262145 WLU262144:WLV262145 WVQ262144:WVR262145 I327680:J327681 JE327680:JF327681 TA327680:TB327681 ACW327680:ACX327681 AMS327680:AMT327681 AWO327680:AWP327681 BGK327680:BGL327681 BQG327680:BQH327681 CAC327680:CAD327681 CJY327680:CJZ327681 CTU327680:CTV327681 DDQ327680:DDR327681 DNM327680:DNN327681 DXI327680:DXJ327681 EHE327680:EHF327681 ERA327680:ERB327681 FAW327680:FAX327681 FKS327680:FKT327681 FUO327680:FUP327681 GEK327680:GEL327681 GOG327680:GOH327681 GYC327680:GYD327681 HHY327680:HHZ327681 HRU327680:HRV327681 IBQ327680:IBR327681 ILM327680:ILN327681 IVI327680:IVJ327681 JFE327680:JFF327681 JPA327680:JPB327681 JYW327680:JYX327681 KIS327680:KIT327681 KSO327680:KSP327681 LCK327680:LCL327681 LMG327680:LMH327681 LWC327680:LWD327681 MFY327680:MFZ327681 MPU327680:MPV327681 MZQ327680:MZR327681 NJM327680:NJN327681 NTI327680:NTJ327681 ODE327680:ODF327681 ONA327680:ONB327681 OWW327680:OWX327681 PGS327680:PGT327681 PQO327680:PQP327681 QAK327680:QAL327681 QKG327680:QKH327681 QUC327680:QUD327681 RDY327680:RDZ327681 RNU327680:RNV327681 RXQ327680:RXR327681 SHM327680:SHN327681 SRI327680:SRJ327681 TBE327680:TBF327681 TLA327680:TLB327681 TUW327680:TUX327681 UES327680:UET327681 UOO327680:UOP327681 UYK327680:UYL327681 VIG327680:VIH327681 VSC327680:VSD327681 WBY327680:WBZ327681 WLU327680:WLV327681 WVQ327680:WVR327681 I393216:J393217 JE393216:JF393217 TA393216:TB393217 ACW393216:ACX393217 AMS393216:AMT393217 AWO393216:AWP393217 BGK393216:BGL393217 BQG393216:BQH393217 CAC393216:CAD393217 CJY393216:CJZ393217 CTU393216:CTV393217 DDQ393216:DDR393217 DNM393216:DNN393217 DXI393216:DXJ393217 EHE393216:EHF393217 ERA393216:ERB393217 FAW393216:FAX393217 FKS393216:FKT393217 FUO393216:FUP393217 GEK393216:GEL393217 GOG393216:GOH393217 GYC393216:GYD393217 HHY393216:HHZ393217 HRU393216:HRV393217 IBQ393216:IBR393217 ILM393216:ILN393217 IVI393216:IVJ393217 JFE393216:JFF393217 JPA393216:JPB393217 JYW393216:JYX393217 KIS393216:KIT393217 KSO393216:KSP393217 LCK393216:LCL393217 LMG393216:LMH393217 LWC393216:LWD393217 MFY393216:MFZ393217 MPU393216:MPV393217 MZQ393216:MZR393217 NJM393216:NJN393217 NTI393216:NTJ393217 ODE393216:ODF393217 ONA393216:ONB393217 OWW393216:OWX393217 PGS393216:PGT393217 PQO393216:PQP393217 QAK393216:QAL393217 QKG393216:QKH393217 QUC393216:QUD393217 RDY393216:RDZ393217 RNU393216:RNV393217 RXQ393216:RXR393217 SHM393216:SHN393217 SRI393216:SRJ393217 TBE393216:TBF393217 TLA393216:TLB393217 TUW393216:TUX393217 UES393216:UET393217 UOO393216:UOP393217 UYK393216:UYL393217 VIG393216:VIH393217 VSC393216:VSD393217 WBY393216:WBZ393217 WLU393216:WLV393217 WVQ393216:WVR393217 I458752:J458753 JE458752:JF458753 TA458752:TB458753 ACW458752:ACX458753 AMS458752:AMT458753 AWO458752:AWP458753 BGK458752:BGL458753 BQG458752:BQH458753 CAC458752:CAD458753 CJY458752:CJZ458753 CTU458752:CTV458753 DDQ458752:DDR458753 DNM458752:DNN458753 DXI458752:DXJ458753 EHE458752:EHF458753 ERA458752:ERB458753 FAW458752:FAX458753 FKS458752:FKT458753 FUO458752:FUP458753 GEK458752:GEL458753 GOG458752:GOH458753 GYC458752:GYD458753 HHY458752:HHZ458753 HRU458752:HRV458753 IBQ458752:IBR458753 ILM458752:ILN458753 IVI458752:IVJ458753 JFE458752:JFF458753 JPA458752:JPB458753 JYW458752:JYX458753 KIS458752:KIT458753 KSO458752:KSP458753 LCK458752:LCL458753 LMG458752:LMH458753 LWC458752:LWD458753 MFY458752:MFZ458753 MPU458752:MPV458753 MZQ458752:MZR458753 NJM458752:NJN458753 NTI458752:NTJ458753 ODE458752:ODF458753 ONA458752:ONB458753 OWW458752:OWX458753 PGS458752:PGT458753 PQO458752:PQP458753 QAK458752:QAL458753 QKG458752:QKH458753 QUC458752:QUD458753 RDY458752:RDZ458753 RNU458752:RNV458753 RXQ458752:RXR458753 SHM458752:SHN458753 SRI458752:SRJ458753 TBE458752:TBF458753 TLA458752:TLB458753 TUW458752:TUX458753 UES458752:UET458753 UOO458752:UOP458753 UYK458752:UYL458753 VIG458752:VIH458753 VSC458752:VSD458753 WBY458752:WBZ458753 WLU458752:WLV458753 WVQ458752:WVR458753 I524288:J524289 JE524288:JF524289 TA524288:TB524289 ACW524288:ACX524289 AMS524288:AMT524289 AWO524288:AWP524289 BGK524288:BGL524289 BQG524288:BQH524289 CAC524288:CAD524289 CJY524288:CJZ524289 CTU524288:CTV524289 DDQ524288:DDR524289 DNM524288:DNN524289 DXI524288:DXJ524289 EHE524288:EHF524289 ERA524288:ERB524289 FAW524288:FAX524289 FKS524288:FKT524289 FUO524288:FUP524289 GEK524288:GEL524289 GOG524288:GOH524289 GYC524288:GYD524289 HHY524288:HHZ524289 HRU524288:HRV524289 IBQ524288:IBR524289 ILM524288:ILN524289 IVI524288:IVJ524289 JFE524288:JFF524289 JPA524288:JPB524289 JYW524288:JYX524289 KIS524288:KIT524289 KSO524288:KSP524289 LCK524288:LCL524289 LMG524288:LMH524289 LWC524288:LWD524289 MFY524288:MFZ524289 MPU524288:MPV524289 MZQ524288:MZR524289 NJM524288:NJN524289 NTI524288:NTJ524289 ODE524288:ODF524289 ONA524288:ONB524289 OWW524288:OWX524289 PGS524288:PGT524289 PQO524288:PQP524289 QAK524288:QAL524289 QKG524288:QKH524289 QUC524288:QUD524289 RDY524288:RDZ524289 RNU524288:RNV524289 RXQ524288:RXR524289 SHM524288:SHN524289 SRI524288:SRJ524289 TBE524288:TBF524289 TLA524288:TLB524289 TUW524288:TUX524289 UES524288:UET524289 UOO524288:UOP524289 UYK524288:UYL524289 VIG524288:VIH524289 VSC524288:VSD524289 WBY524288:WBZ524289 WLU524288:WLV524289 WVQ524288:WVR524289 I589824:J589825 JE589824:JF589825 TA589824:TB589825 ACW589824:ACX589825 AMS589824:AMT589825 AWO589824:AWP589825 BGK589824:BGL589825 BQG589824:BQH589825 CAC589824:CAD589825 CJY589824:CJZ589825 CTU589824:CTV589825 DDQ589824:DDR589825 DNM589824:DNN589825 DXI589824:DXJ589825 EHE589824:EHF589825 ERA589824:ERB589825 FAW589824:FAX589825 FKS589824:FKT589825 FUO589824:FUP589825 GEK589824:GEL589825 GOG589824:GOH589825 GYC589824:GYD589825 HHY589824:HHZ589825 HRU589824:HRV589825 IBQ589824:IBR589825 ILM589824:ILN589825 IVI589824:IVJ589825 JFE589824:JFF589825 JPA589824:JPB589825 JYW589824:JYX589825 KIS589824:KIT589825 KSO589824:KSP589825 LCK589824:LCL589825 LMG589824:LMH589825 LWC589824:LWD589825 MFY589824:MFZ589825 MPU589824:MPV589825 MZQ589824:MZR589825 NJM589824:NJN589825 NTI589824:NTJ589825 ODE589824:ODF589825 ONA589824:ONB589825 OWW589824:OWX589825 PGS589824:PGT589825 PQO589824:PQP589825 QAK589824:QAL589825 QKG589824:QKH589825 QUC589824:QUD589825 RDY589824:RDZ589825 RNU589824:RNV589825 RXQ589824:RXR589825 SHM589824:SHN589825 SRI589824:SRJ589825 TBE589824:TBF589825 TLA589824:TLB589825 TUW589824:TUX589825 UES589824:UET589825 UOO589824:UOP589825 UYK589824:UYL589825 VIG589824:VIH589825 VSC589824:VSD589825 WBY589824:WBZ589825 WLU589824:WLV589825 WVQ589824:WVR589825 I655360:J655361 JE655360:JF655361 TA655360:TB655361 ACW655360:ACX655361 AMS655360:AMT655361 AWO655360:AWP655361 BGK655360:BGL655361 BQG655360:BQH655361 CAC655360:CAD655361 CJY655360:CJZ655361 CTU655360:CTV655361 DDQ655360:DDR655361 DNM655360:DNN655361 DXI655360:DXJ655361 EHE655360:EHF655361 ERA655360:ERB655361 FAW655360:FAX655361 FKS655360:FKT655361 FUO655360:FUP655361 GEK655360:GEL655361 GOG655360:GOH655361 GYC655360:GYD655361 HHY655360:HHZ655361 HRU655360:HRV655361 IBQ655360:IBR655361 ILM655360:ILN655361 IVI655360:IVJ655361 JFE655360:JFF655361 JPA655360:JPB655361 JYW655360:JYX655361 KIS655360:KIT655361 KSO655360:KSP655361 LCK655360:LCL655361 LMG655360:LMH655361 LWC655360:LWD655361 MFY655360:MFZ655361 MPU655360:MPV655361 MZQ655360:MZR655361 NJM655360:NJN655361 NTI655360:NTJ655361 ODE655360:ODF655361 ONA655360:ONB655361 OWW655360:OWX655361 PGS655360:PGT655361 PQO655360:PQP655361 QAK655360:QAL655361 QKG655360:QKH655361 QUC655360:QUD655361 RDY655360:RDZ655361 RNU655360:RNV655361 RXQ655360:RXR655361 SHM655360:SHN655361 SRI655360:SRJ655361 TBE655360:TBF655361 TLA655360:TLB655361 TUW655360:TUX655361 UES655360:UET655361 UOO655360:UOP655361 UYK655360:UYL655361 VIG655360:VIH655361 VSC655360:VSD655361 WBY655360:WBZ655361 WLU655360:WLV655361 WVQ655360:WVR655361 I720896:J720897 JE720896:JF720897 TA720896:TB720897 ACW720896:ACX720897 AMS720896:AMT720897 AWO720896:AWP720897 BGK720896:BGL720897 BQG720896:BQH720897 CAC720896:CAD720897 CJY720896:CJZ720897 CTU720896:CTV720897 DDQ720896:DDR720897 DNM720896:DNN720897 DXI720896:DXJ720897 EHE720896:EHF720897 ERA720896:ERB720897 FAW720896:FAX720897 FKS720896:FKT720897 FUO720896:FUP720897 GEK720896:GEL720897 GOG720896:GOH720897 GYC720896:GYD720897 HHY720896:HHZ720897 HRU720896:HRV720897 IBQ720896:IBR720897 ILM720896:ILN720897 IVI720896:IVJ720897 JFE720896:JFF720897 JPA720896:JPB720897 JYW720896:JYX720897 KIS720896:KIT720897 KSO720896:KSP720897 LCK720896:LCL720897 LMG720896:LMH720897 LWC720896:LWD720897 MFY720896:MFZ720897 MPU720896:MPV720897 MZQ720896:MZR720897 NJM720896:NJN720897 NTI720896:NTJ720897 ODE720896:ODF720897 ONA720896:ONB720897 OWW720896:OWX720897 PGS720896:PGT720897 PQO720896:PQP720897 QAK720896:QAL720897 QKG720896:QKH720897 QUC720896:QUD720897 RDY720896:RDZ720897 RNU720896:RNV720897 RXQ720896:RXR720897 SHM720896:SHN720897 SRI720896:SRJ720897 TBE720896:TBF720897 TLA720896:TLB720897 TUW720896:TUX720897 UES720896:UET720897 UOO720896:UOP720897 UYK720896:UYL720897 VIG720896:VIH720897 VSC720896:VSD720897 WBY720896:WBZ720897 WLU720896:WLV720897 WVQ720896:WVR720897 I786432:J786433 JE786432:JF786433 TA786432:TB786433 ACW786432:ACX786433 AMS786432:AMT786433 AWO786432:AWP786433 BGK786432:BGL786433 BQG786432:BQH786433 CAC786432:CAD786433 CJY786432:CJZ786433 CTU786432:CTV786433 DDQ786432:DDR786433 DNM786432:DNN786433 DXI786432:DXJ786433 EHE786432:EHF786433 ERA786432:ERB786433 FAW786432:FAX786433 FKS786432:FKT786433 FUO786432:FUP786433 GEK786432:GEL786433 GOG786432:GOH786433 GYC786432:GYD786433 HHY786432:HHZ786433 HRU786432:HRV786433 IBQ786432:IBR786433 ILM786432:ILN786433 IVI786432:IVJ786433 JFE786432:JFF786433 JPA786432:JPB786433 JYW786432:JYX786433 KIS786432:KIT786433 KSO786432:KSP786433 LCK786432:LCL786433 LMG786432:LMH786433 LWC786432:LWD786433 MFY786432:MFZ786433 MPU786432:MPV786433 MZQ786432:MZR786433 NJM786432:NJN786433 NTI786432:NTJ786433 ODE786432:ODF786433 ONA786432:ONB786433 OWW786432:OWX786433 PGS786432:PGT786433 PQO786432:PQP786433 QAK786432:QAL786433 QKG786432:QKH786433 QUC786432:QUD786433 RDY786432:RDZ786433 RNU786432:RNV786433 RXQ786432:RXR786433 SHM786432:SHN786433 SRI786432:SRJ786433 TBE786432:TBF786433 TLA786432:TLB786433 TUW786432:TUX786433 UES786432:UET786433 UOO786432:UOP786433 UYK786432:UYL786433 VIG786432:VIH786433 VSC786432:VSD786433 WBY786432:WBZ786433 WLU786432:WLV786433 WVQ786432:WVR786433 I851968:J851969 JE851968:JF851969 TA851968:TB851969 ACW851968:ACX851969 AMS851968:AMT851969 AWO851968:AWP851969 BGK851968:BGL851969 BQG851968:BQH851969 CAC851968:CAD851969 CJY851968:CJZ851969 CTU851968:CTV851969 DDQ851968:DDR851969 DNM851968:DNN851969 DXI851968:DXJ851969 EHE851968:EHF851969 ERA851968:ERB851969 FAW851968:FAX851969 FKS851968:FKT851969 FUO851968:FUP851969 GEK851968:GEL851969 GOG851968:GOH851969 GYC851968:GYD851969 HHY851968:HHZ851969 HRU851968:HRV851969 IBQ851968:IBR851969 ILM851968:ILN851969 IVI851968:IVJ851969 JFE851968:JFF851969 JPA851968:JPB851969 JYW851968:JYX851969 KIS851968:KIT851969 KSO851968:KSP851969 LCK851968:LCL851969 LMG851968:LMH851969 LWC851968:LWD851969 MFY851968:MFZ851969 MPU851968:MPV851969 MZQ851968:MZR851969 NJM851968:NJN851969 NTI851968:NTJ851969 ODE851968:ODF851969 ONA851968:ONB851969 OWW851968:OWX851969 PGS851968:PGT851969 PQO851968:PQP851969 QAK851968:QAL851969 QKG851968:QKH851969 QUC851968:QUD851969 RDY851968:RDZ851969 RNU851968:RNV851969 RXQ851968:RXR851969 SHM851968:SHN851969 SRI851968:SRJ851969 TBE851968:TBF851969 TLA851968:TLB851969 TUW851968:TUX851969 UES851968:UET851969 UOO851968:UOP851969 UYK851968:UYL851969 VIG851968:VIH851969 VSC851968:VSD851969 WBY851968:WBZ851969 WLU851968:WLV851969 WVQ851968:WVR851969 I917504:J917505 JE917504:JF917505 TA917504:TB917505 ACW917504:ACX917505 AMS917504:AMT917505 AWO917504:AWP917505 BGK917504:BGL917505 BQG917504:BQH917505 CAC917504:CAD917505 CJY917504:CJZ917505 CTU917504:CTV917505 DDQ917504:DDR917505 DNM917504:DNN917505 DXI917504:DXJ917505 EHE917504:EHF917505 ERA917504:ERB917505 FAW917504:FAX917505 FKS917504:FKT917505 FUO917504:FUP917505 GEK917504:GEL917505 GOG917504:GOH917505 GYC917504:GYD917505 HHY917504:HHZ917505 HRU917504:HRV917505 IBQ917504:IBR917505 ILM917504:ILN917505 IVI917504:IVJ917505 JFE917504:JFF917505 JPA917504:JPB917505 JYW917504:JYX917505 KIS917504:KIT917505 KSO917504:KSP917505 LCK917504:LCL917505 LMG917504:LMH917505 LWC917504:LWD917505 MFY917504:MFZ917505 MPU917504:MPV917505 MZQ917504:MZR917505 NJM917504:NJN917505 NTI917504:NTJ917505 ODE917504:ODF917505 ONA917504:ONB917505 OWW917504:OWX917505 PGS917504:PGT917505 PQO917504:PQP917505 QAK917504:QAL917505 QKG917504:QKH917505 QUC917504:QUD917505 RDY917504:RDZ917505 RNU917504:RNV917505 RXQ917504:RXR917505 SHM917504:SHN917505 SRI917504:SRJ917505 TBE917504:TBF917505 TLA917504:TLB917505 TUW917504:TUX917505 UES917504:UET917505 UOO917504:UOP917505 UYK917504:UYL917505 VIG917504:VIH917505 VSC917504:VSD917505 WBY917504:WBZ917505 WLU917504:WLV917505 WVQ917504:WVR917505 I983040:J983041 JE983040:JF983041 TA983040:TB983041 ACW983040:ACX983041 AMS983040:AMT983041 AWO983040:AWP983041 BGK983040:BGL983041 BQG983040:BQH983041 CAC983040:CAD983041 CJY983040:CJZ983041 CTU983040:CTV983041 DDQ983040:DDR983041 DNM983040:DNN983041 DXI983040:DXJ983041 EHE983040:EHF983041 ERA983040:ERB983041 FAW983040:FAX983041 FKS983040:FKT983041 FUO983040:FUP983041 GEK983040:GEL983041 GOG983040:GOH983041 GYC983040:GYD983041 HHY983040:HHZ983041 HRU983040:HRV983041 IBQ983040:IBR983041 ILM983040:ILN983041 IVI983040:IVJ983041 JFE983040:JFF983041 JPA983040:JPB983041 JYW983040:JYX983041 KIS983040:KIT983041 KSO983040:KSP983041 LCK983040:LCL983041 LMG983040:LMH983041 LWC983040:LWD983041 MFY983040:MFZ983041 MPU983040:MPV983041 MZQ983040:MZR983041 NJM983040:NJN983041 NTI983040:NTJ983041 ODE983040:ODF983041 ONA983040:ONB983041 OWW983040:OWX983041 PGS983040:PGT983041 PQO983040:PQP983041 QAK983040:QAL983041 QKG983040:QKH983041 QUC983040:QUD983041 RDY983040:RDZ983041 RNU983040:RNV983041 RXQ983040:RXR983041 SHM983040:SHN983041 SRI983040:SRJ983041 TBE983040:TBF983041 TLA983040:TLB983041 TUW983040:TUX983041 UES983040:UET983041 UOO983040:UOP983041 UYK983040:UYL983041 VIG983040:VIH983041 VSC983040:VSD983041 WBY983040:WBZ983041 WLU983040:WLV983041 WVQ983040:WVR983041 I65503:J65503 JE65503:JF65503 TA65503:TB65503 ACW65503:ACX65503 AMS65503:AMT65503 AWO65503:AWP65503 BGK65503:BGL65503 BQG65503:BQH65503 CAC65503:CAD65503 CJY65503:CJZ65503 CTU65503:CTV65503 DDQ65503:DDR65503 DNM65503:DNN65503 DXI65503:DXJ65503 EHE65503:EHF65503 ERA65503:ERB65503 FAW65503:FAX65503 FKS65503:FKT65503 FUO65503:FUP65503 GEK65503:GEL65503 GOG65503:GOH65503 GYC65503:GYD65503 HHY65503:HHZ65503 HRU65503:HRV65503 IBQ65503:IBR65503 ILM65503:ILN65503 IVI65503:IVJ65503 JFE65503:JFF65503 JPA65503:JPB65503 JYW65503:JYX65503 KIS65503:KIT65503 KSO65503:KSP65503 LCK65503:LCL65503 LMG65503:LMH65503 LWC65503:LWD65503 MFY65503:MFZ65503 MPU65503:MPV65503 MZQ65503:MZR65503 NJM65503:NJN65503 NTI65503:NTJ65503 ODE65503:ODF65503 ONA65503:ONB65503 OWW65503:OWX65503 PGS65503:PGT65503 PQO65503:PQP65503 QAK65503:QAL65503 QKG65503:QKH65503 QUC65503:QUD65503 RDY65503:RDZ65503 RNU65503:RNV65503 RXQ65503:RXR65503 SHM65503:SHN65503 SRI65503:SRJ65503 TBE65503:TBF65503 TLA65503:TLB65503 TUW65503:TUX65503 UES65503:UET65503 UOO65503:UOP65503 UYK65503:UYL65503 VIG65503:VIH65503 VSC65503:VSD65503 WBY65503:WBZ65503 WLU65503:WLV65503 WVQ65503:WVR65503 I131039:J131039 JE131039:JF131039 TA131039:TB131039 ACW131039:ACX131039 AMS131039:AMT131039 AWO131039:AWP131039 BGK131039:BGL131039 BQG131039:BQH131039 CAC131039:CAD131039 CJY131039:CJZ131039 CTU131039:CTV131039 DDQ131039:DDR131039 DNM131039:DNN131039 DXI131039:DXJ131039 EHE131039:EHF131039 ERA131039:ERB131039 FAW131039:FAX131039 FKS131039:FKT131039 FUO131039:FUP131039 GEK131039:GEL131039 GOG131039:GOH131039 GYC131039:GYD131039 HHY131039:HHZ131039 HRU131039:HRV131039 IBQ131039:IBR131039 ILM131039:ILN131039 IVI131039:IVJ131039 JFE131039:JFF131039 JPA131039:JPB131039 JYW131039:JYX131039 KIS131039:KIT131039 KSO131039:KSP131039 LCK131039:LCL131039 LMG131039:LMH131039 LWC131039:LWD131039 MFY131039:MFZ131039 MPU131039:MPV131039 MZQ131039:MZR131039 NJM131039:NJN131039 NTI131039:NTJ131039 ODE131039:ODF131039 ONA131039:ONB131039 OWW131039:OWX131039 PGS131039:PGT131039 PQO131039:PQP131039 QAK131039:QAL131039 QKG131039:QKH131039 QUC131039:QUD131039 RDY131039:RDZ131039 RNU131039:RNV131039 RXQ131039:RXR131039 SHM131039:SHN131039 SRI131039:SRJ131039 TBE131039:TBF131039 TLA131039:TLB131039 TUW131039:TUX131039 UES131039:UET131039 UOO131039:UOP131039 UYK131039:UYL131039 VIG131039:VIH131039 VSC131039:VSD131039 WBY131039:WBZ131039 WLU131039:WLV131039 WVQ131039:WVR131039 I196575:J196575 JE196575:JF196575 TA196575:TB196575 ACW196575:ACX196575 AMS196575:AMT196575 AWO196575:AWP196575 BGK196575:BGL196575 BQG196575:BQH196575 CAC196575:CAD196575 CJY196575:CJZ196575 CTU196575:CTV196575 DDQ196575:DDR196575 DNM196575:DNN196575 DXI196575:DXJ196575 EHE196575:EHF196575 ERA196575:ERB196575 FAW196575:FAX196575 FKS196575:FKT196575 FUO196575:FUP196575 GEK196575:GEL196575 GOG196575:GOH196575 GYC196575:GYD196575 HHY196575:HHZ196575 HRU196575:HRV196575 IBQ196575:IBR196575 ILM196575:ILN196575 IVI196575:IVJ196575 JFE196575:JFF196575 JPA196575:JPB196575 JYW196575:JYX196575 KIS196575:KIT196575 KSO196575:KSP196575 LCK196575:LCL196575 LMG196575:LMH196575 LWC196575:LWD196575 MFY196575:MFZ196575 MPU196575:MPV196575 MZQ196575:MZR196575 NJM196575:NJN196575 NTI196575:NTJ196575 ODE196575:ODF196575 ONA196575:ONB196575 OWW196575:OWX196575 PGS196575:PGT196575 PQO196575:PQP196575 QAK196575:QAL196575 QKG196575:QKH196575 QUC196575:QUD196575 RDY196575:RDZ196575 RNU196575:RNV196575 RXQ196575:RXR196575 SHM196575:SHN196575 SRI196575:SRJ196575 TBE196575:TBF196575 TLA196575:TLB196575 TUW196575:TUX196575 UES196575:UET196575 UOO196575:UOP196575 UYK196575:UYL196575 VIG196575:VIH196575 VSC196575:VSD196575 WBY196575:WBZ196575 WLU196575:WLV196575 WVQ196575:WVR196575 I262111:J262111 JE262111:JF262111 TA262111:TB262111 ACW262111:ACX262111 AMS262111:AMT262111 AWO262111:AWP262111 BGK262111:BGL262111 BQG262111:BQH262111 CAC262111:CAD262111 CJY262111:CJZ262111 CTU262111:CTV262111 DDQ262111:DDR262111 DNM262111:DNN262111 DXI262111:DXJ262111 EHE262111:EHF262111 ERA262111:ERB262111 FAW262111:FAX262111 FKS262111:FKT262111 FUO262111:FUP262111 GEK262111:GEL262111 GOG262111:GOH262111 GYC262111:GYD262111 HHY262111:HHZ262111 HRU262111:HRV262111 IBQ262111:IBR262111 ILM262111:ILN262111 IVI262111:IVJ262111 JFE262111:JFF262111 JPA262111:JPB262111 JYW262111:JYX262111 KIS262111:KIT262111 KSO262111:KSP262111 LCK262111:LCL262111 LMG262111:LMH262111 LWC262111:LWD262111 MFY262111:MFZ262111 MPU262111:MPV262111 MZQ262111:MZR262111 NJM262111:NJN262111 NTI262111:NTJ262111 ODE262111:ODF262111 ONA262111:ONB262111 OWW262111:OWX262111 PGS262111:PGT262111 PQO262111:PQP262111 QAK262111:QAL262111 QKG262111:QKH262111 QUC262111:QUD262111 RDY262111:RDZ262111 RNU262111:RNV262111 RXQ262111:RXR262111 SHM262111:SHN262111 SRI262111:SRJ262111 TBE262111:TBF262111 TLA262111:TLB262111 TUW262111:TUX262111 UES262111:UET262111 UOO262111:UOP262111 UYK262111:UYL262111 VIG262111:VIH262111 VSC262111:VSD262111 WBY262111:WBZ262111 WLU262111:WLV262111 WVQ262111:WVR262111 I327647:J327647 JE327647:JF327647 TA327647:TB327647 ACW327647:ACX327647 AMS327647:AMT327647 AWO327647:AWP327647 BGK327647:BGL327647 BQG327647:BQH327647 CAC327647:CAD327647 CJY327647:CJZ327647 CTU327647:CTV327647 DDQ327647:DDR327647 DNM327647:DNN327647 DXI327647:DXJ327647 EHE327647:EHF327647 ERA327647:ERB327647 FAW327647:FAX327647 FKS327647:FKT327647 FUO327647:FUP327647 GEK327647:GEL327647 GOG327647:GOH327647 GYC327647:GYD327647 HHY327647:HHZ327647 HRU327647:HRV327647 IBQ327647:IBR327647 ILM327647:ILN327647 IVI327647:IVJ327647 JFE327647:JFF327647 JPA327647:JPB327647 JYW327647:JYX327647 KIS327647:KIT327647 KSO327647:KSP327647 LCK327647:LCL327647 LMG327647:LMH327647 LWC327647:LWD327647 MFY327647:MFZ327647 MPU327647:MPV327647 MZQ327647:MZR327647 NJM327647:NJN327647 NTI327647:NTJ327647 ODE327647:ODF327647 ONA327647:ONB327647 OWW327647:OWX327647 PGS327647:PGT327647 PQO327647:PQP327647 QAK327647:QAL327647 QKG327647:QKH327647 QUC327647:QUD327647 RDY327647:RDZ327647 RNU327647:RNV327647 RXQ327647:RXR327647 SHM327647:SHN327647 SRI327647:SRJ327647 TBE327647:TBF327647 TLA327647:TLB327647 TUW327647:TUX327647 UES327647:UET327647 UOO327647:UOP327647 UYK327647:UYL327647 VIG327647:VIH327647 VSC327647:VSD327647 WBY327647:WBZ327647 WLU327647:WLV327647 WVQ327647:WVR327647 I393183:J393183 JE393183:JF393183 TA393183:TB393183 ACW393183:ACX393183 AMS393183:AMT393183 AWO393183:AWP393183 BGK393183:BGL393183 BQG393183:BQH393183 CAC393183:CAD393183 CJY393183:CJZ393183 CTU393183:CTV393183 DDQ393183:DDR393183 DNM393183:DNN393183 DXI393183:DXJ393183 EHE393183:EHF393183 ERA393183:ERB393183 FAW393183:FAX393183 FKS393183:FKT393183 FUO393183:FUP393183 GEK393183:GEL393183 GOG393183:GOH393183 GYC393183:GYD393183 HHY393183:HHZ393183 HRU393183:HRV393183 IBQ393183:IBR393183 ILM393183:ILN393183 IVI393183:IVJ393183 JFE393183:JFF393183 JPA393183:JPB393183 JYW393183:JYX393183 KIS393183:KIT393183 KSO393183:KSP393183 LCK393183:LCL393183 LMG393183:LMH393183 LWC393183:LWD393183 MFY393183:MFZ393183 MPU393183:MPV393183 MZQ393183:MZR393183 NJM393183:NJN393183 NTI393183:NTJ393183 ODE393183:ODF393183 ONA393183:ONB393183 OWW393183:OWX393183 PGS393183:PGT393183 PQO393183:PQP393183 QAK393183:QAL393183 QKG393183:QKH393183 QUC393183:QUD393183 RDY393183:RDZ393183 RNU393183:RNV393183 RXQ393183:RXR393183 SHM393183:SHN393183 SRI393183:SRJ393183 TBE393183:TBF393183 TLA393183:TLB393183 TUW393183:TUX393183 UES393183:UET393183 UOO393183:UOP393183 UYK393183:UYL393183 VIG393183:VIH393183 VSC393183:VSD393183 WBY393183:WBZ393183 WLU393183:WLV393183 WVQ393183:WVR393183 I458719:J458719 JE458719:JF458719 TA458719:TB458719 ACW458719:ACX458719 AMS458719:AMT458719 AWO458719:AWP458719 BGK458719:BGL458719 BQG458719:BQH458719 CAC458719:CAD458719 CJY458719:CJZ458719 CTU458719:CTV458719 DDQ458719:DDR458719 DNM458719:DNN458719 DXI458719:DXJ458719 EHE458719:EHF458719 ERA458719:ERB458719 FAW458719:FAX458719 FKS458719:FKT458719 FUO458719:FUP458719 GEK458719:GEL458719 GOG458719:GOH458719 GYC458719:GYD458719 HHY458719:HHZ458719 HRU458719:HRV458719 IBQ458719:IBR458719 ILM458719:ILN458719 IVI458719:IVJ458719 JFE458719:JFF458719 JPA458719:JPB458719 JYW458719:JYX458719 KIS458719:KIT458719 KSO458719:KSP458719 LCK458719:LCL458719 LMG458719:LMH458719 LWC458719:LWD458719 MFY458719:MFZ458719 MPU458719:MPV458719 MZQ458719:MZR458719 NJM458719:NJN458719 NTI458719:NTJ458719 ODE458719:ODF458719 ONA458719:ONB458719 OWW458719:OWX458719 PGS458719:PGT458719 PQO458719:PQP458719 QAK458719:QAL458719 QKG458719:QKH458719 QUC458719:QUD458719 RDY458719:RDZ458719 RNU458719:RNV458719 RXQ458719:RXR458719 SHM458719:SHN458719 SRI458719:SRJ458719 TBE458719:TBF458719 TLA458719:TLB458719 TUW458719:TUX458719 UES458719:UET458719 UOO458719:UOP458719 UYK458719:UYL458719 VIG458719:VIH458719 VSC458719:VSD458719 WBY458719:WBZ458719 WLU458719:WLV458719 WVQ458719:WVR458719 I524255:J524255 JE524255:JF524255 TA524255:TB524255 ACW524255:ACX524255 AMS524255:AMT524255 AWO524255:AWP524255 BGK524255:BGL524255 BQG524255:BQH524255 CAC524255:CAD524255 CJY524255:CJZ524255 CTU524255:CTV524255 DDQ524255:DDR524255 DNM524255:DNN524255 DXI524255:DXJ524255 EHE524255:EHF524255 ERA524255:ERB524255 FAW524255:FAX524255 FKS524255:FKT524255 FUO524255:FUP524255 GEK524255:GEL524255 GOG524255:GOH524255 GYC524255:GYD524255 HHY524255:HHZ524255 HRU524255:HRV524255 IBQ524255:IBR524255 ILM524255:ILN524255 IVI524255:IVJ524255 JFE524255:JFF524255 JPA524255:JPB524255 JYW524255:JYX524255 KIS524255:KIT524255 KSO524255:KSP524255 LCK524255:LCL524255 LMG524255:LMH524255 LWC524255:LWD524255 MFY524255:MFZ524255 MPU524255:MPV524255 MZQ524255:MZR524255 NJM524255:NJN524255 NTI524255:NTJ524255 ODE524255:ODF524255 ONA524255:ONB524255 OWW524255:OWX524255 PGS524255:PGT524255 PQO524255:PQP524255 QAK524255:QAL524255 QKG524255:QKH524255 QUC524255:QUD524255 RDY524255:RDZ524255 RNU524255:RNV524255 RXQ524255:RXR524255 SHM524255:SHN524255 SRI524255:SRJ524255 TBE524255:TBF524255 TLA524255:TLB524255 TUW524255:TUX524255 UES524255:UET524255 UOO524255:UOP524255 UYK524255:UYL524255 VIG524255:VIH524255 VSC524255:VSD524255 WBY524255:WBZ524255 WLU524255:WLV524255 WVQ524255:WVR524255 I589791:J589791 JE589791:JF589791 TA589791:TB589791 ACW589791:ACX589791 AMS589791:AMT589791 AWO589791:AWP589791 BGK589791:BGL589791 BQG589791:BQH589791 CAC589791:CAD589791 CJY589791:CJZ589791 CTU589791:CTV589791 DDQ589791:DDR589791 DNM589791:DNN589791 DXI589791:DXJ589791 EHE589791:EHF589791 ERA589791:ERB589791 FAW589791:FAX589791 FKS589791:FKT589791 FUO589791:FUP589791 GEK589791:GEL589791 GOG589791:GOH589791 GYC589791:GYD589791 HHY589791:HHZ589791 HRU589791:HRV589791 IBQ589791:IBR589791 ILM589791:ILN589791 IVI589791:IVJ589791 JFE589791:JFF589791 JPA589791:JPB589791 JYW589791:JYX589791 KIS589791:KIT589791 KSO589791:KSP589791 LCK589791:LCL589791 LMG589791:LMH589791 LWC589791:LWD589791 MFY589791:MFZ589791 MPU589791:MPV589791 MZQ589791:MZR589791 NJM589791:NJN589791 NTI589791:NTJ589791 ODE589791:ODF589791 ONA589791:ONB589791 OWW589791:OWX589791 PGS589791:PGT589791 PQO589791:PQP589791 QAK589791:QAL589791 QKG589791:QKH589791 QUC589791:QUD589791 RDY589791:RDZ589791 RNU589791:RNV589791 RXQ589791:RXR589791 SHM589791:SHN589791 SRI589791:SRJ589791 TBE589791:TBF589791 TLA589791:TLB589791 TUW589791:TUX589791 UES589791:UET589791 UOO589791:UOP589791 UYK589791:UYL589791 VIG589791:VIH589791 VSC589791:VSD589791 WBY589791:WBZ589791 WLU589791:WLV589791 WVQ589791:WVR589791 I655327:J655327 JE655327:JF655327 TA655327:TB655327 ACW655327:ACX655327 AMS655327:AMT655327 AWO655327:AWP655327 BGK655327:BGL655327 BQG655327:BQH655327 CAC655327:CAD655327 CJY655327:CJZ655327 CTU655327:CTV655327 DDQ655327:DDR655327 DNM655327:DNN655327 DXI655327:DXJ655327 EHE655327:EHF655327 ERA655327:ERB655327 FAW655327:FAX655327 FKS655327:FKT655327 FUO655327:FUP655327 GEK655327:GEL655327 GOG655327:GOH655327 GYC655327:GYD655327 HHY655327:HHZ655327 HRU655327:HRV655327 IBQ655327:IBR655327 ILM655327:ILN655327 IVI655327:IVJ655327 JFE655327:JFF655327 JPA655327:JPB655327 JYW655327:JYX655327 KIS655327:KIT655327 KSO655327:KSP655327 LCK655327:LCL655327 LMG655327:LMH655327 LWC655327:LWD655327 MFY655327:MFZ655327 MPU655327:MPV655327 MZQ655327:MZR655327 NJM655327:NJN655327 NTI655327:NTJ655327 ODE655327:ODF655327 ONA655327:ONB655327 OWW655327:OWX655327 PGS655327:PGT655327 PQO655327:PQP655327 QAK655327:QAL655327 QKG655327:QKH655327 QUC655327:QUD655327 RDY655327:RDZ655327 RNU655327:RNV655327 RXQ655327:RXR655327 SHM655327:SHN655327 SRI655327:SRJ655327 TBE655327:TBF655327 TLA655327:TLB655327 TUW655327:TUX655327 UES655327:UET655327 UOO655327:UOP655327 UYK655327:UYL655327 VIG655327:VIH655327 VSC655327:VSD655327 WBY655327:WBZ655327 WLU655327:WLV655327 WVQ655327:WVR655327 I720863:J720863 JE720863:JF720863 TA720863:TB720863 ACW720863:ACX720863 AMS720863:AMT720863 AWO720863:AWP720863 BGK720863:BGL720863 BQG720863:BQH720863 CAC720863:CAD720863 CJY720863:CJZ720863 CTU720863:CTV720863 DDQ720863:DDR720863 DNM720863:DNN720863 DXI720863:DXJ720863 EHE720863:EHF720863 ERA720863:ERB720863 FAW720863:FAX720863 FKS720863:FKT720863 FUO720863:FUP720863 GEK720863:GEL720863 GOG720863:GOH720863 GYC720863:GYD720863 HHY720863:HHZ720863 HRU720863:HRV720863 IBQ720863:IBR720863 ILM720863:ILN720863 IVI720863:IVJ720863 JFE720863:JFF720863 JPA720863:JPB720863 JYW720863:JYX720863 KIS720863:KIT720863 KSO720863:KSP720863 LCK720863:LCL720863 LMG720863:LMH720863 LWC720863:LWD720863 MFY720863:MFZ720863 MPU720863:MPV720863 MZQ720863:MZR720863 NJM720863:NJN720863 NTI720863:NTJ720863 ODE720863:ODF720863 ONA720863:ONB720863 OWW720863:OWX720863 PGS720863:PGT720863 PQO720863:PQP720863 QAK720863:QAL720863 QKG720863:QKH720863 QUC720863:QUD720863 RDY720863:RDZ720863 RNU720863:RNV720863 RXQ720863:RXR720863 SHM720863:SHN720863 SRI720863:SRJ720863 TBE720863:TBF720863 TLA720863:TLB720863 TUW720863:TUX720863 UES720863:UET720863 UOO720863:UOP720863 UYK720863:UYL720863 VIG720863:VIH720863 VSC720863:VSD720863 WBY720863:WBZ720863 WLU720863:WLV720863 WVQ720863:WVR720863 I786399:J786399 JE786399:JF786399 TA786399:TB786399 ACW786399:ACX786399 AMS786399:AMT786399 AWO786399:AWP786399 BGK786399:BGL786399 BQG786399:BQH786399 CAC786399:CAD786399 CJY786399:CJZ786399 CTU786399:CTV786399 DDQ786399:DDR786399 DNM786399:DNN786399 DXI786399:DXJ786399 EHE786399:EHF786399 ERA786399:ERB786399 FAW786399:FAX786399 FKS786399:FKT786399 FUO786399:FUP786399 GEK786399:GEL786399 GOG786399:GOH786399 GYC786399:GYD786399 HHY786399:HHZ786399 HRU786399:HRV786399 IBQ786399:IBR786399 ILM786399:ILN786399 IVI786399:IVJ786399 JFE786399:JFF786399 JPA786399:JPB786399 JYW786399:JYX786399 KIS786399:KIT786399 KSO786399:KSP786399 LCK786399:LCL786399 LMG786399:LMH786399 LWC786399:LWD786399 MFY786399:MFZ786399 MPU786399:MPV786399 MZQ786399:MZR786399 NJM786399:NJN786399 NTI786399:NTJ786399 ODE786399:ODF786399 ONA786399:ONB786399 OWW786399:OWX786399 PGS786399:PGT786399 PQO786399:PQP786399 QAK786399:QAL786399 QKG786399:QKH786399 QUC786399:QUD786399 RDY786399:RDZ786399 RNU786399:RNV786399 RXQ786399:RXR786399 SHM786399:SHN786399 SRI786399:SRJ786399 TBE786399:TBF786399 TLA786399:TLB786399 TUW786399:TUX786399 UES786399:UET786399 UOO786399:UOP786399 UYK786399:UYL786399 VIG786399:VIH786399 VSC786399:VSD786399 WBY786399:WBZ786399 WLU786399:WLV786399 WVQ786399:WVR786399 I851935:J851935 JE851935:JF851935 TA851935:TB851935 ACW851935:ACX851935 AMS851935:AMT851935 AWO851935:AWP851935 BGK851935:BGL851935 BQG851935:BQH851935 CAC851935:CAD851935 CJY851935:CJZ851935 CTU851935:CTV851935 DDQ851935:DDR851935 DNM851935:DNN851935 DXI851935:DXJ851935 EHE851935:EHF851935 ERA851935:ERB851935 FAW851935:FAX851935 FKS851935:FKT851935 FUO851935:FUP851935 GEK851935:GEL851935 GOG851935:GOH851935 GYC851935:GYD851935 HHY851935:HHZ851935 HRU851935:HRV851935 IBQ851935:IBR851935 ILM851935:ILN851935 IVI851935:IVJ851935 JFE851935:JFF851935 JPA851935:JPB851935 JYW851935:JYX851935 KIS851935:KIT851935 KSO851935:KSP851935 LCK851935:LCL851935 LMG851935:LMH851935 LWC851935:LWD851935 MFY851935:MFZ851935 MPU851935:MPV851935 MZQ851935:MZR851935 NJM851935:NJN851935 NTI851935:NTJ851935 ODE851935:ODF851935 ONA851935:ONB851935 OWW851935:OWX851935 PGS851935:PGT851935 PQO851935:PQP851935 QAK851935:QAL851935 QKG851935:QKH851935 QUC851935:QUD851935 RDY851935:RDZ851935 RNU851935:RNV851935 RXQ851935:RXR851935 SHM851935:SHN851935 SRI851935:SRJ851935 TBE851935:TBF851935 TLA851935:TLB851935 TUW851935:TUX851935 UES851935:UET851935 UOO851935:UOP851935 UYK851935:UYL851935 VIG851935:VIH851935 VSC851935:VSD851935 WBY851935:WBZ851935 WLU851935:WLV851935 WVQ851935:WVR851935 I917471:J917471 JE917471:JF917471 TA917471:TB917471 ACW917471:ACX917471 AMS917471:AMT917471 AWO917471:AWP917471 BGK917471:BGL917471 BQG917471:BQH917471 CAC917471:CAD917471 CJY917471:CJZ917471 CTU917471:CTV917471 DDQ917471:DDR917471 DNM917471:DNN917471 DXI917471:DXJ917471 EHE917471:EHF917471 ERA917471:ERB917471 FAW917471:FAX917471 FKS917471:FKT917471 FUO917471:FUP917471 GEK917471:GEL917471 GOG917471:GOH917471 GYC917471:GYD917471 HHY917471:HHZ917471 HRU917471:HRV917471 IBQ917471:IBR917471 ILM917471:ILN917471 IVI917471:IVJ917471 JFE917471:JFF917471 JPA917471:JPB917471 JYW917471:JYX917471 KIS917471:KIT917471 KSO917471:KSP917471 LCK917471:LCL917471 LMG917471:LMH917471 LWC917471:LWD917471 MFY917471:MFZ917471 MPU917471:MPV917471 MZQ917471:MZR917471 NJM917471:NJN917471 NTI917471:NTJ917471 ODE917471:ODF917471 ONA917471:ONB917471 OWW917471:OWX917471 PGS917471:PGT917471 PQO917471:PQP917471 QAK917471:QAL917471 QKG917471:QKH917471 QUC917471:QUD917471 RDY917471:RDZ917471 RNU917471:RNV917471 RXQ917471:RXR917471 SHM917471:SHN917471 SRI917471:SRJ917471 TBE917471:TBF917471 TLA917471:TLB917471 TUW917471:TUX917471 UES917471:UET917471 UOO917471:UOP917471 UYK917471:UYL917471 VIG917471:VIH917471 VSC917471:VSD917471 WBY917471:WBZ917471 WLU917471:WLV917471 WVQ917471:WVR917471 I983007:J983007 JE983007:JF983007 TA983007:TB983007 ACW983007:ACX983007 AMS983007:AMT983007 AWO983007:AWP983007 BGK983007:BGL983007 BQG983007:BQH983007 CAC983007:CAD983007 CJY983007:CJZ983007 CTU983007:CTV983007 DDQ983007:DDR983007 DNM983007:DNN983007 DXI983007:DXJ983007 EHE983007:EHF983007 ERA983007:ERB983007 FAW983007:FAX983007 FKS983007:FKT983007 FUO983007:FUP983007 GEK983007:GEL983007 GOG983007:GOH983007 GYC983007:GYD983007 HHY983007:HHZ983007 HRU983007:HRV983007 IBQ983007:IBR983007 ILM983007:ILN983007 IVI983007:IVJ983007 JFE983007:JFF983007 JPA983007:JPB983007 JYW983007:JYX983007 KIS983007:KIT983007 KSO983007:KSP983007 LCK983007:LCL983007 LMG983007:LMH983007 LWC983007:LWD983007 MFY983007:MFZ983007 MPU983007:MPV983007 MZQ983007:MZR983007 NJM983007:NJN983007 NTI983007:NTJ983007 ODE983007:ODF983007 ONA983007:ONB983007 OWW983007:OWX983007 PGS983007:PGT983007 PQO983007:PQP983007 QAK983007:QAL983007 QKG983007:QKH983007 QUC983007:QUD983007 RDY983007:RDZ983007 RNU983007:RNV983007 RXQ983007:RXR983007 SHM983007:SHN983007 SRI983007:SRJ983007 TBE983007:TBF983007 TLA983007:TLB983007 TUW983007:TUX983007 UES983007:UET983007 UOO983007:UOP983007 UYK983007:UYL983007 VIG983007:VIH983007 VSC983007:VSD983007 WBY983007:WBZ983007 WLU983007:WLV983007 WVQ983007:WVR983007" xr:uid="{4CB5BAF7-74B4-4197-B376-A4FCA564A33A}">
      <formula1>999999999999</formula1>
    </dataValidation>
    <dataValidation type="whole" operator="notEqual" allowBlank="1" showInputMessage="1" showErrorMessage="1" errorTitle="Pogrešan unos" error="Mogu se unijeti samo cjelobrojne pozitivne ili negativne vrijednosti." sqref="I65487:J65487 JE65487:JF65487 TA65487:TB65487 ACW65487:ACX65487 AMS65487:AMT65487 AWO65487:AWP65487 BGK65487:BGL65487 BQG65487:BQH65487 CAC65487:CAD65487 CJY65487:CJZ65487 CTU65487:CTV65487 DDQ65487:DDR65487 DNM65487:DNN65487 DXI65487:DXJ65487 EHE65487:EHF65487 ERA65487:ERB65487 FAW65487:FAX65487 FKS65487:FKT65487 FUO65487:FUP65487 GEK65487:GEL65487 GOG65487:GOH65487 GYC65487:GYD65487 HHY65487:HHZ65487 HRU65487:HRV65487 IBQ65487:IBR65487 ILM65487:ILN65487 IVI65487:IVJ65487 JFE65487:JFF65487 JPA65487:JPB65487 JYW65487:JYX65487 KIS65487:KIT65487 KSO65487:KSP65487 LCK65487:LCL65487 LMG65487:LMH65487 LWC65487:LWD65487 MFY65487:MFZ65487 MPU65487:MPV65487 MZQ65487:MZR65487 NJM65487:NJN65487 NTI65487:NTJ65487 ODE65487:ODF65487 ONA65487:ONB65487 OWW65487:OWX65487 PGS65487:PGT65487 PQO65487:PQP65487 QAK65487:QAL65487 QKG65487:QKH65487 QUC65487:QUD65487 RDY65487:RDZ65487 RNU65487:RNV65487 RXQ65487:RXR65487 SHM65487:SHN65487 SRI65487:SRJ65487 TBE65487:TBF65487 TLA65487:TLB65487 TUW65487:TUX65487 UES65487:UET65487 UOO65487:UOP65487 UYK65487:UYL65487 VIG65487:VIH65487 VSC65487:VSD65487 WBY65487:WBZ65487 WLU65487:WLV65487 WVQ65487:WVR65487 I131023:J131023 JE131023:JF131023 TA131023:TB131023 ACW131023:ACX131023 AMS131023:AMT131023 AWO131023:AWP131023 BGK131023:BGL131023 BQG131023:BQH131023 CAC131023:CAD131023 CJY131023:CJZ131023 CTU131023:CTV131023 DDQ131023:DDR131023 DNM131023:DNN131023 DXI131023:DXJ131023 EHE131023:EHF131023 ERA131023:ERB131023 FAW131023:FAX131023 FKS131023:FKT131023 FUO131023:FUP131023 GEK131023:GEL131023 GOG131023:GOH131023 GYC131023:GYD131023 HHY131023:HHZ131023 HRU131023:HRV131023 IBQ131023:IBR131023 ILM131023:ILN131023 IVI131023:IVJ131023 JFE131023:JFF131023 JPA131023:JPB131023 JYW131023:JYX131023 KIS131023:KIT131023 KSO131023:KSP131023 LCK131023:LCL131023 LMG131023:LMH131023 LWC131023:LWD131023 MFY131023:MFZ131023 MPU131023:MPV131023 MZQ131023:MZR131023 NJM131023:NJN131023 NTI131023:NTJ131023 ODE131023:ODF131023 ONA131023:ONB131023 OWW131023:OWX131023 PGS131023:PGT131023 PQO131023:PQP131023 QAK131023:QAL131023 QKG131023:QKH131023 QUC131023:QUD131023 RDY131023:RDZ131023 RNU131023:RNV131023 RXQ131023:RXR131023 SHM131023:SHN131023 SRI131023:SRJ131023 TBE131023:TBF131023 TLA131023:TLB131023 TUW131023:TUX131023 UES131023:UET131023 UOO131023:UOP131023 UYK131023:UYL131023 VIG131023:VIH131023 VSC131023:VSD131023 WBY131023:WBZ131023 WLU131023:WLV131023 WVQ131023:WVR131023 I196559:J196559 JE196559:JF196559 TA196559:TB196559 ACW196559:ACX196559 AMS196559:AMT196559 AWO196559:AWP196559 BGK196559:BGL196559 BQG196559:BQH196559 CAC196559:CAD196559 CJY196559:CJZ196559 CTU196559:CTV196559 DDQ196559:DDR196559 DNM196559:DNN196559 DXI196559:DXJ196559 EHE196559:EHF196559 ERA196559:ERB196559 FAW196559:FAX196559 FKS196559:FKT196559 FUO196559:FUP196559 GEK196559:GEL196559 GOG196559:GOH196559 GYC196559:GYD196559 HHY196559:HHZ196559 HRU196559:HRV196559 IBQ196559:IBR196559 ILM196559:ILN196559 IVI196559:IVJ196559 JFE196559:JFF196559 JPA196559:JPB196559 JYW196559:JYX196559 KIS196559:KIT196559 KSO196559:KSP196559 LCK196559:LCL196559 LMG196559:LMH196559 LWC196559:LWD196559 MFY196559:MFZ196559 MPU196559:MPV196559 MZQ196559:MZR196559 NJM196559:NJN196559 NTI196559:NTJ196559 ODE196559:ODF196559 ONA196559:ONB196559 OWW196559:OWX196559 PGS196559:PGT196559 PQO196559:PQP196559 QAK196559:QAL196559 QKG196559:QKH196559 QUC196559:QUD196559 RDY196559:RDZ196559 RNU196559:RNV196559 RXQ196559:RXR196559 SHM196559:SHN196559 SRI196559:SRJ196559 TBE196559:TBF196559 TLA196559:TLB196559 TUW196559:TUX196559 UES196559:UET196559 UOO196559:UOP196559 UYK196559:UYL196559 VIG196559:VIH196559 VSC196559:VSD196559 WBY196559:WBZ196559 WLU196559:WLV196559 WVQ196559:WVR196559 I262095:J262095 JE262095:JF262095 TA262095:TB262095 ACW262095:ACX262095 AMS262095:AMT262095 AWO262095:AWP262095 BGK262095:BGL262095 BQG262095:BQH262095 CAC262095:CAD262095 CJY262095:CJZ262095 CTU262095:CTV262095 DDQ262095:DDR262095 DNM262095:DNN262095 DXI262095:DXJ262095 EHE262095:EHF262095 ERA262095:ERB262095 FAW262095:FAX262095 FKS262095:FKT262095 FUO262095:FUP262095 GEK262095:GEL262095 GOG262095:GOH262095 GYC262095:GYD262095 HHY262095:HHZ262095 HRU262095:HRV262095 IBQ262095:IBR262095 ILM262095:ILN262095 IVI262095:IVJ262095 JFE262095:JFF262095 JPA262095:JPB262095 JYW262095:JYX262095 KIS262095:KIT262095 KSO262095:KSP262095 LCK262095:LCL262095 LMG262095:LMH262095 LWC262095:LWD262095 MFY262095:MFZ262095 MPU262095:MPV262095 MZQ262095:MZR262095 NJM262095:NJN262095 NTI262095:NTJ262095 ODE262095:ODF262095 ONA262095:ONB262095 OWW262095:OWX262095 PGS262095:PGT262095 PQO262095:PQP262095 QAK262095:QAL262095 QKG262095:QKH262095 QUC262095:QUD262095 RDY262095:RDZ262095 RNU262095:RNV262095 RXQ262095:RXR262095 SHM262095:SHN262095 SRI262095:SRJ262095 TBE262095:TBF262095 TLA262095:TLB262095 TUW262095:TUX262095 UES262095:UET262095 UOO262095:UOP262095 UYK262095:UYL262095 VIG262095:VIH262095 VSC262095:VSD262095 WBY262095:WBZ262095 WLU262095:WLV262095 WVQ262095:WVR262095 I327631:J327631 JE327631:JF327631 TA327631:TB327631 ACW327631:ACX327631 AMS327631:AMT327631 AWO327631:AWP327631 BGK327631:BGL327631 BQG327631:BQH327631 CAC327631:CAD327631 CJY327631:CJZ327631 CTU327631:CTV327631 DDQ327631:DDR327631 DNM327631:DNN327631 DXI327631:DXJ327631 EHE327631:EHF327631 ERA327631:ERB327631 FAW327631:FAX327631 FKS327631:FKT327631 FUO327631:FUP327631 GEK327631:GEL327631 GOG327631:GOH327631 GYC327631:GYD327631 HHY327631:HHZ327631 HRU327631:HRV327631 IBQ327631:IBR327631 ILM327631:ILN327631 IVI327631:IVJ327631 JFE327631:JFF327631 JPA327631:JPB327631 JYW327631:JYX327631 KIS327631:KIT327631 KSO327631:KSP327631 LCK327631:LCL327631 LMG327631:LMH327631 LWC327631:LWD327631 MFY327631:MFZ327631 MPU327631:MPV327631 MZQ327631:MZR327631 NJM327631:NJN327631 NTI327631:NTJ327631 ODE327631:ODF327631 ONA327631:ONB327631 OWW327631:OWX327631 PGS327631:PGT327631 PQO327631:PQP327631 QAK327631:QAL327631 QKG327631:QKH327631 QUC327631:QUD327631 RDY327631:RDZ327631 RNU327631:RNV327631 RXQ327631:RXR327631 SHM327631:SHN327631 SRI327631:SRJ327631 TBE327631:TBF327631 TLA327631:TLB327631 TUW327631:TUX327631 UES327631:UET327631 UOO327631:UOP327631 UYK327631:UYL327631 VIG327631:VIH327631 VSC327631:VSD327631 WBY327631:WBZ327631 WLU327631:WLV327631 WVQ327631:WVR327631 I393167:J393167 JE393167:JF393167 TA393167:TB393167 ACW393167:ACX393167 AMS393167:AMT393167 AWO393167:AWP393167 BGK393167:BGL393167 BQG393167:BQH393167 CAC393167:CAD393167 CJY393167:CJZ393167 CTU393167:CTV393167 DDQ393167:DDR393167 DNM393167:DNN393167 DXI393167:DXJ393167 EHE393167:EHF393167 ERA393167:ERB393167 FAW393167:FAX393167 FKS393167:FKT393167 FUO393167:FUP393167 GEK393167:GEL393167 GOG393167:GOH393167 GYC393167:GYD393167 HHY393167:HHZ393167 HRU393167:HRV393167 IBQ393167:IBR393167 ILM393167:ILN393167 IVI393167:IVJ393167 JFE393167:JFF393167 JPA393167:JPB393167 JYW393167:JYX393167 KIS393167:KIT393167 KSO393167:KSP393167 LCK393167:LCL393167 LMG393167:LMH393167 LWC393167:LWD393167 MFY393167:MFZ393167 MPU393167:MPV393167 MZQ393167:MZR393167 NJM393167:NJN393167 NTI393167:NTJ393167 ODE393167:ODF393167 ONA393167:ONB393167 OWW393167:OWX393167 PGS393167:PGT393167 PQO393167:PQP393167 QAK393167:QAL393167 QKG393167:QKH393167 QUC393167:QUD393167 RDY393167:RDZ393167 RNU393167:RNV393167 RXQ393167:RXR393167 SHM393167:SHN393167 SRI393167:SRJ393167 TBE393167:TBF393167 TLA393167:TLB393167 TUW393167:TUX393167 UES393167:UET393167 UOO393167:UOP393167 UYK393167:UYL393167 VIG393167:VIH393167 VSC393167:VSD393167 WBY393167:WBZ393167 WLU393167:WLV393167 WVQ393167:WVR393167 I458703:J458703 JE458703:JF458703 TA458703:TB458703 ACW458703:ACX458703 AMS458703:AMT458703 AWO458703:AWP458703 BGK458703:BGL458703 BQG458703:BQH458703 CAC458703:CAD458703 CJY458703:CJZ458703 CTU458703:CTV458703 DDQ458703:DDR458703 DNM458703:DNN458703 DXI458703:DXJ458703 EHE458703:EHF458703 ERA458703:ERB458703 FAW458703:FAX458703 FKS458703:FKT458703 FUO458703:FUP458703 GEK458703:GEL458703 GOG458703:GOH458703 GYC458703:GYD458703 HHY458703:HHZ458703 HRU458703:HRV458703 IBQ458703:IBR458703 ILM458703:ILN458703 IVI458703:IVJ458703 JFE458703:JFF458703 JPA458703:JPB458703 JYW458703:JYX458703 KIS458703:KIT458703 KSO458703:KSP458703 LCK458703:LCL458703 LMG458703:LMH458703 LWC458703:LWD458703 MFY458703:MFZ458703 MPU458703:MPV458703 MZQ458703:MZR458703 NJM458703:NJN458703 NTI458703:NTJ458703 ODE458703:ODF458703 ONA458703:ONB458703 OWW458703:OWX458703 PGS458703:PGT458703 PQO458703:PQP458703 QAK458703:QAL458703 QKG458703:QKH458703 QUC458703:QUD458703 RDY458703:RDZ458703 RNU458703:RNV458703 RXQ458703:RXR458703 SHM458703:SHN458703 SRI458703:SRJ458703 TBE458703:TBF458703 TLA458703:TLB458703 TUW458703:TUX458703 UES458703:UET458703 UOO458703:UOP458703 UYK458703:UYL458703 VIG458703:VIH458703 VSC458703:VSD458703 WBY458703:WBZ458703 WLU458703:WLV458703 WVQ458703:WVR458703 I524239:J524239 JE524239:JF524239 TA524239:TB524239 ACW524239:ACX524239 AMS524239:AMT524239 AWO524239:AWP524239 BGK524239:BGL524239 BQG524239:BQH524239 CAC524239:CAD524239 CJY524239:CJZ524239 CTU524239:CTV524239 DDQ524239:DDR524239 DNM524239:DNN524239 DXI524239:DXJ524239 EHE524239:EHF524239 ERA524239:ERB524239 FAW524239:FAX524239 FKS524239:FKT524239 FUO524239:FUP524239 GEK524239:GEL524239 GOG524239:GOH524239 GYC524239:GYD524239 HHY524239:HHZ524239 HRU524239:HRV524239 IBQ524239:IBR524239 ILM524239:ILN524239 IVI524239:IVJ524239 JFE524239:JFF524239 JPA524239:JPB524239 JYW524239:JYX524239 KIS524239:KIT524239 KSO524239:KSP524239 LCK524239:LCL524239 LMG524239:LMH524239 LWC524239:LWD524239 MFY524239:MFZ524239 MPU524239:MPV524239 MZQ524239:MZR524239 NJM524239:NJN524239 NTI524239:NTJ524239 ODE524239:ODF524239 ONA524239:ONB524239 OWW524239:OWX524239 PGS524239:PGT524239 PQO524239:PQP524239 QAK524239:QAL524239 QKG524239:QKH524239 QUC524239:QUD524239 RDY524239:RDZ524239 RNU524239:RNV524239 RXQ524239:RXR524239 SHM524239:SHN524239 SRI524239:SRJ524239 TBE524239:TBF524239 TLA524239:TLB524239 TUW524239:TUX524239 UES524239:UET524239 UOO524239:UOP524239 UYK524239:UYL524239 VIG524239:VIH524239 VSC524239:VSD524239 WBY524239:WBZ524239 WLU524239:WLV524239 WVQ524239:WVR524239 I589775:J589775 JE589775:JF589775 TA589775:TB589775 ACW589775:ACX589775 AMS589775:AMT589775 AWO589775:AWP589775 BGK589775:BGL589775 BQG589775:BQH589775 CAC589775:CAD589775 CJY589775:CJZ589775 CTU589775:CTV589775 DDQ589775:DDR589775 DNM589775:DNN589775 DXI589775:DXJ589775 EHE589775:EHF589775 ERA589775:ERB589775 FAW589775:FAX589775 FKS589775:FKT589775 FUO589775:FUP589775 GEK589775:GEL589775 GOG589775:GOH589775 GYC589775:GYD589775 HHY589775:HHZ589775 HRU589775:HRV589775 IBQ589775:IBR589775 ILM589775:ILN589775 IVI589775:IVJ589775 JFE589775:JFF589775 JPA589775:JPB589775 JYW589775:JYX589775 KIS589775:KIT589775 KSO589775:KSP589775 LCK589775:LCL589775 LMG589775:LMH589775 LWC589775:LWD589775 MFY589775:MFZ589775 MPU589775:MPV589775 MZQ589775:MZR589775 NJM589775:NJN589775 NTI589775:NTJ589775 ODE589775:ODF589775 ONA589775:ONB589775 OWW589775:OWX589775 PGS589775:PGT589775 PQO589775:PQP589775 QAK589775:QAL589775 QKG589775:QKH589775 QUC589775:QUD589775 RDY589775:RDZ589775 RNU589775:RNV589775 RXQ589775:RXR589775 SHM589775:SHN589775 SRI589775:SRJ589775 TBE589775:TBF589775 TLA589775:TLB589775 TUW589775:TUX589775 UES589775:UET589775 UOO589775:UOP589775 UYK589775:UYL589775 VIG589775:VIH589775 VSC589775:VSD589775 WBY589775:WBZ589775 WLU589775:WLV589775 WVQ589775:WVR589775 I655311:J655311 JE655311:JF655311 TA655311:TB655311 ACW655311:ACX655311 AMS655311:AMT655311 AWO655311:AWP655311 BGK655311:BGL655311 BQG655311:BQH655311 CAC655311:CAD655311 CJY655311:CJZ655311 CTU655311:CTV655311 DDQ655311:DDR655311 DNM655311:DNN655311 DXI655311:DXJ655311 EHE655311:EHF655311 ERA655311:ERB655311 FAW655311:FAX655311 FKS655311:FKT655311 FUO655311:FUP655311 GEK655311:GEL655311 GOG655311:GOH655311 GYC655311:GYD655311 HHY655311:HHZ655311 HRU655311:HRV655311 IBQ655311:IBR655311 ILM655311:ILN655311 IVI655311:IVJ655311 JFE655311:JFF655311 JPA655311:JPB655311 JYW655311:JYX655311 KIS655311:KIT655311 KSO655311:KSP655311 LCK655311:LCL655311 LMG655311:LMH655311 LWC655311:LWD655311 MFY655311:MFZ655311 MPU655311:MPV655311 MZQ655311:MZR655311 NJM655311:NJN655311 NTI655311:NTJ655311 ODE655311:ODF655311 ONA655311:ONB655311 OWW655311:OWX655311 PGS655311:PGT655311 PQO655311:PQP655311 QAK655311:QAL655311 QKG655311:QKH655311 QUC655311:QUD655311 RDY655311:RDZ655311 RNU655311:RNV655311 RXQ655311:RXR655311 SHM655311:SHN655311 SRI655311:SRJ655311 TBE655311:TBF655311 TLA655311:TLB655311 TUW655311:TUX655311 UES655311:UET655311 UOO655311:UOP655311 UYK655311:UYL655311 VIG655311:VIH655311 VSC655311:VSD655311 WBY655311:WBZ655311 WLU655311:WLV655311 WVQ655311:WVR655311 I720847:J720847 JE720847:JF720847 TA720847:TB720847 ACW720847:ACX720847 AMS720847:AMT720847 AWO720847:AWP720847 BGK720847:BGL720847 BQG720847:BQH720847 CAC720847:CAD720847 CJY720847:CJZ720847 CTU720847:CTV720847 DDQ720847:DDR720847 DNM720847:DNN720847 DXI720847:DXJ720847 EHE720847:EHF720847 ERA720847:ERB720847 FAW720847:FAX720847 FKS720847:FKT720847 FUO720847:FUP720847 GEK720847:GEL720847 GOG720847:GOH720847 GYC720847:GYD720847 HHY720847:HHZ720847 HRU720847:HRV720847 IBQ720847:IBR720847 ILM720847:ILN720847 IVI720847:IVJ720847 JFE720847:JFF720847 JPA720847:JPB720847 JYW720847:JYX720847 KIS720847:KIT720847 KSO720847:KSP720847 LCK720847:LCL720847 LMG720847:LMH720847 LWC720847:LWD720847 MFY720847:MFZ720847 MPU720847:MPV720847 MZQ720847:MZR720847 NJM720847:NJN720847 NTI720847:NTJ720847 ODE720847:ODF720847 ONA720847:ONB720847 OWW720847:OWX720847 PGS720847:PGT720847 PQO720847:PQP720847 QAK720847:QAL720847 QKG720847:QKH720847 QUC720847:QUD720847 RDY720847:RDZ720847 RNU720847:RNV720847 RXQ720847:RXR720847 SHM720847:SHN720847 SRI720847:SRJ720847 TBE720847:TBF720847 TLA720847:TLB720847 TUW720847:TUX720847 UES720847:UET720847 UOO720847:UOP720847 UYK720847:UYL720847 VIG720847:VIH720847 VSC720847:VSD720847 WBY720847:WBZ720847 WLU720847:WLV720847 WVQ720847:WVR720847 I786383:J786383 JE786383:JF786383 TA786383:TB786383 ACW786383:ACX786383 AMS786383:AMT786383 AWO786383:AWP786383 BGK786383:BGL786383 BQG786383:BQH786383 CAC786383:CAD786383 CJY786383:CJZ786383 CTU786383:CTV786383 DDQ786383:DDR786383 DNM786383:DNN786383 DXI786383:DXJ786383 EHE786383:EHF786383 ERA786383:ERB786383 FAW786383:FAX786383 FKS786383:FKT786383 FUO786383:FUP786383 GEK786383:GEL786383 GOG786383:GOH786383 GYC786383:GYD786383 HHY786383:HHZ786383 HRU786383:HRV786383 IBQ786383:IBR786383 ILM786383:ILN786383 IVI786383:IVJ786383 JFE786383:JFF786383 JPA786383:JPB786383 JYW786383:JYX786383 KIS786383:KIT786383 KSO786383:KSP786383 LCK786383:LCL786383 LMG786383:LMH786383 LWC786383:LWD786383 MFY786383:MFZ786383 MPU786383:MPV786383 MZQ786383:MZR786383 NJM786383:NJN786383 NTI786383:NTJ786383 ODE786383:ODF786383 ONA786383:ONB786383 OWW786383:OWX786383 PGS786383:PGT786383 PQO786383:PQP786383 QAK786383:QAL786383 QKG786383:QKH786383 QUC786383:QUD786383 RDY786383:RDZ786383 RNU786383:RNV786383 RXQ786383:RXR786383 SHM786383:SHN786383 SRI786383:SRJ786383 TBE786383:TBF786383 TLA786383:TLB786383 TUW786383:TUX786383 UES786383:UET786383 UOO786383:UOP786383 UYK786383:UYL786383 VIG786383:VIH786383 VSC786383:VSD786383 WBY786383:WBZ786383 WLU786383:WLV786383 WVQ786383:WVR786383 I851919:J851919 JE851919:JF851919 TA851919:TB851919 ACW851919:ACX851919 AMS851919:AMT851919 AWO851919:AWP851919 BGK851919:BGL851919 BQG851919:BQH851919 CAC851919:CAD851919 CJY851919:CJZ851919 CTU851919:CTV851919 DDQ851919:DDR851919 DNM851919:DNN851919 DXI851919:DXJ851919 EHE851919:EHF851919 ERA851919:ERB851919 FAW851919:FAX851919 FKS851919:FKT851919 FUO851919:FUP851919 GEK851919:GEL851919 GOG851919:GOH851919 GYC851919:GYD851919 HHY851919:HHZ851919 HRU851919:HRV851919 IBQ851919:IBR851919 ILM851919:ILN851919 IVI851919:IVJ851919 JFE851919:JFF851919 JPA851919:JPB851919 JYW851919:JYX851919 KIS851919:KIT851919 KSO851919:KSP851919 LCK851919:LCL851919 LMG851919:LMH851919 LWC851919:LWD851919 MFY851919:MFZ851919 MPU851919:MPV851919 MZQ851919:MZR851919 NJM851919:NJN851919 NTI851919:NTJ851919 ODE851919:ODF851919 ONA851919:ONB851919 OWW851919:OWX851919 PGS851919:PGT851919 PQO851919:PQP851919 QAK851919:QAL851919 QKG851919:QKH851919 QUC851919:QUD851919 RDY851919:RDZ851919 RNU851919:RNV851919 RXQ851919:RXR851919 SHM851919:SHN851919 SRI851919:SRJ851919 TBE851919:TBF851919 TLA851919:TLB851919 TUW851919:TUX851919 UES851919:UET851919 UOO851919:UOP851919 UYK851919:UYL851919 VIG851919:VIH851919 VSC851919:VSD851919 WBY851919:WBZ851919 WLU851919:WLV851919 WVQ851919:WVR851919 I917455:J917455 JE917455:JF917455 TA917455:TB917455 ACW917455:ACX917455 AMS917455:AMT917455 AWO917455:AWP917455 BGK917455:BGL917455 BQG917455:BQH917455 CAC917455:CAD917455 CJY917455:CJZ917455 CTU917455:CTV917455 DDQ917455:DDR917455 DNM917455:DNN917455 DXI917455:DXJ917455 EHE917455:EHF917455 ERA917455:ERB917455 FAW917455:FAX917455 FKS917455:FKT917455 FUO917455:FUP917455 GEK917455:GEL917455 GOG917455:GOH917455 GYC917455:GYD917455 HHY917455:HHZ917455 HRU917455:HRV917455 IBQ917455:IBR917455 ILM917455:ILN917455 IVI917455:IVJ917455 JFE917455:JFF917455 JPA917455:JPB917455 JYW917455:JYX917455 KIS917455:KIT917455 KSO917455:KSP917455 LCK917455:LCL917455 LMG917455:LMH917455 LWC917455:LWD917455 MFY917455:MFZ917455 MPU917455:MPV917455 MZQ917455:MZR917455 NJM917455:NJN917455 NTI917455:NTJ917455 ODE917455:ODF917455 ONA917455:ONB917455 OWW917455:OWX917455 PGS917455:PGT917455 PQO917455:PQP917455 QAK917455:QAL917455 QKG917455:QKH917455 QUC917455:QUD917455 RDY917455:RDZ917455 RNU917455:RNV917455 RXQ917455:RXR917455 SHM917455:SHN917455 SRI917455:SRJ917455 TBE917455:TBF917455 TLA917455:TLB917455 TUW917455:TUX917455 UES917455:UET917455 UOO917455:UOP917455 UYK917455:UYL917455 VIG917455:VIH917455 VSC917455:VSD917455 WBY917455:WBZ917455 WLU917455:WLV917455 WVQ917455:WVR917455 I982991:J982991 JE982991:JF982991 TA982991:TB982991 ACW982991:ACX982991 AMS982991:AMT982991 AWO982991:AWP982991 BGK982991:BGL982991 BQG982991:BQH982991 CAC982991:CAD982991 CJY982991:CJZ982991 CTU982991:CTV982991 DDQ982991:DDR982991 DNM982991:DNN982991 DXI982991:DXJ982991 EHE982991:EHF982991 ERA982991:ERB982991 FAW982991:FAX982991 FKS982991:FKT982991 FUO982991:FUP982991 GEK982991:GEL982991 GOG982991:GOH982991 GYC982991:GYD982991 HHY982991:HHZ982991 HRU982991:HRV982991 IBQ982991:IBR982991 ILM982991:ILN982991 IVI982991:IVJ982991 JFE982991:JFF982991 JPA982991:JPB982991 JYW982991:JYX982991 KIS982991:KIT982991 KSO982991:KSP982991 LCK982991:LCL982991 LMG982991:LMH982991 LWC982991:LWD982991 MFY982991:MFZ982991 MPU982991:MPV982991 MZQ982991:MZR982991 NJM982991:NJN982991 NTI982991:NTJ982991 ODE982991:ODF982991 ONA982991:ONB982991 OWW982991:OWX982991 PGS982991:PGT982991 PQO982991:PQP982991 QAK982991:QAL982991 QKG982991:QKH982991 QUC982991:QUD982991 RDY982991:RDZ982991 RNU982991:RNV982991 RXQ982991:RXR982991 SHM982991:SHN982991 SRI982991:SRJ982991 TBE982991:TBF982991 TLA982991:TLB982991 TUW982991:TUX982991 UES982991:UET982991 UOO982991:UOP982991 UYK982991:UYL982991 VIG982991:VIH982991 VSC982991:VSD982991 WBY982991:WBZ982991 WLU982991:WLV982991 WVQ982991:WVR982991" xr:uid="{F6DD2962-19A7-44F5-9E1F-FB0FE1A2AF96}">
      <formula1>999999999999</formula1>
    </dataValidation>
    <dataValidation type="whole" operator="notEqual" allowBlank="1" showInputMessage="1" showErrorMessage="1" errorTitle="Pogrešan unos" error="Mogu se unijeti samo cjelobrojne pozitivne ili negativne vrijednosti." sqref="I65489:J65489 JE65489:JF65489 TA65489:TB65489 ACW65489:ACX65489 AMS65489:AMT65489 AWO65489:AWP65489 BGK65489:BGL65489 BQG65489:BQH65489 CAC65489:CAD65489 CJY65489:CJZ65489 CTU65489:CTV65489 DDQ65489:DDR65489 DNM65489:DNN65489 DXI65489:DXJ65489 EHE65489:EHF65489 ERA65489:ERB65489 FAW65489:FAX65489 FKS65489:FKT65489 FUO65489:FUP65489 GEK65489:GEL65489 GOG65489:GOH65489 GYC65489:GYD65489 HHY65489:HHZ65489 HRU65489:HRV65489 IBQ65489:IBR65489 ILM65489:ILN65489 IVI65489:IVJ65489 JFE65489:JFF65489 JPA65489:JPB65489 JYW65489:JYX65489 KIS65489:KIT65489 KSO65489:KSP65489 LCK65489:LCL65489 LMG65489:LMH65489 LWC65489:LWD65489 MFY65489:MFZ65489 MPU65489:MPV65489 MZQ65489:MZR65489 NJM65489:NJN65489 NTI65489:NTJ65489 ODE65489:ODF65489 ONA65489:ONB65489 OWW65489:OWX65489 PGS65489:PGT65489 PQO65489:PQP65489 QAK65489:QAL65489 QKG65489:QKH65489 QUC65489:QUD65489 RDY65489:RDZ65489 RNU65489:RNV65489 RXQ65489:RXR65489 SHM65489:SHN65489 SRI65489:SRJ65489 TBE65489:TBF65489 TLA65489:TLB65489 TUW65489:TUX65489 UES65489:UET65489 UOO65489:UOP65489 UYK65489:UYL65489 VIG65489:VIH65489 VSC65489:VSD65489 WBY65489:WBZ65489 WLU65489:WLV65489 WVQ65489:WVR65489 I131025:J131025 JE131025:JF131025 TA131025:TB131025 ACW131025:ACX131025 AMS131025:AMT131025 AWO131025:AWP131025 BGK131025:BGL131025 BQG131025:BQH131025 CAC131025:CAD131025 CJY131025:CJZ131025 CTU131025:CTV131025 DDQ131025:DDR131025 DNM131025:DNN131025 DXI131025:DXJ131025 EHE131025:EHF131025 ERA131025:ERB131025 FAW131025:FAX131025 FKS131025:FKT131025 FUO131025:FUP131025 GEK131025:GEL131025 GOG131025:GOH131025 GYC131025:GYD131025 HHY131025:HHZ131025 HRU131025:HRV131025 IBQ131025:IBR131025 ILM131025:ILN131025 IVI131025:IVJ131025 JFE131025:JFF131025 JPA131025:JPB131025 JYW131025:JYX131025 KIS131025:KIT131025 KSO131025:KSP131025 LCK131025:LCL131025 LMG131025:LMH131025 LWC131025:LWD131025 MFY131025:MFZ131025 MPU131025:MPV131025 MZQ131025:MZR131025 NJM131025:NJN131025 NTI131025:NTJ131025 ODE131025:ODF131025 ONA131025:ONB131025 OWW131025:OWX131025 PGS131025:PGT131025 PQO131025:PQP131025 QAK131025:QAL131025 QKG131025:QKH131025 QUC131025:QUD131025 RDY131025:RDZ131025 RNU131025:RNV131025 RXQ131025:RXR131025 SHM131025:SHN131025 SRI131025:SRJ131025 TBE131025:TBF131025 TLA131025:TLB131025 TUW131025:TUX131025 UES131025:UET131025 UOO131025:UOP131025 UYK131025:UYL131025 VIG131025:VIH131025 VSC131025:VSD131025 WBY131025:WBZ131025 WLU131025:WLV131025 WVQ131025:WVR131025 I196561:J196561 JE196561:JF196561 TA196561:TB196561 ACW196561:ACX196561 AMS196561:AMT196561 AWO196561:AWP196561 BGK196561:BGL196561 BQG196561:BQH196561 CAC196561:CAD196561 CJY196561:CJZ196561 CTU196561:CTV196561 DDQ196561:DDR196561 DNM196561:DNN196561 DXI196561:DXJ196561 EHE196561:EHF196561 ERA196561:ERB196561 FAW196561:FAX196561 FKS196561:FKT196561 FUO196561:FUP196561 GEK196561:GEL196561 GOG196561:GOH196561 GYC196561:GYD196561 HHY196561:HHZ196561 HRU196561:HRV196561 IBQ196561:IBR196561 ILM196561:ILN196561 IVI196561:IVJ196561 JFE196561:JFF196561 JPA196561:JPB196561 JYW196561:JYX196561 KIS196561:KIT196561 KSO196561:KSP196561 LCK196561:LCL196561 LMG196561:LMH196561 LWC196561:LWD196561 MFY196561:MFZ196561 MPU196561:MPV196561 MZQ196561:MZR196561 NJM196561:NJN196561 NTI196561:NTJ196561 ODE196561:ODF196561 ONA196561:ONB196561 OWW196561:OWX196561 PGS196561:PGT196561 PQO196561:PQP196561 QAK196561:QAL196561 QKG196561:QKH196561 QUC196561:QUD196561 RDY196561:RDZ196561 RNU196561:RNV196561 RXQ196561:RXR196561 SHM196561:SHN196561 SRI196561:SRJ196561 TBE196561:TBF196561 TLA196561:TLB196561 TUW196561:TUX196561 UES196561:UET196561 UOO196561:UOP196561 UYK196561:UYL196561 VIG196561:VIH196561 VSC196561:VSD196561 WBY196561:WBZ196561 WLU196561:WLV196561 WVQ196561:WVR196561 I262097:J262097 JE262097:JF262097 TA262097:TB262097 ACW262097:ACX262097 AMS262097:AMT262097 AWO262097:AWP262097 BGK262097:BGL262097 BQG262097:BQH262097 CAC262097:CAD262097 CJY262097:CJZ262097 CTU262097:CTV262097 DDQ262097:DDR262097 DNM262097:DNN262097 DXI262097:DXJ262097 EHE262097:EHF262097 ERA262097:ERB262097 FAW262097:FAX262097 FKS262097:FKT262097 FUO262097:FUP262097 GEK262097:GEL262097 GOG262097:GOH262097 GYC262097:GYD262097 HHY262097:HHZ262097 HRU262097:HRV262097 IBQ262097:IBR262097 ILM262097:ILN262097 IVI262097:IVJ262097 JFE262097:JFF262097 JPA262097:JPB262097 JYW262097:JYX262097 KIS262097:KIT262097 KSO262097:KSP262097 LCK262097:LCL262097 LMG262097:LMH262097 LWC262097:LWD262097 MFY262097:MFZ262097 MPU262097:MPV262097 MZQ262097:MZR262097 NJM262097:NJN262097 NTI262097:NTJ262097 ODE262097:ODF262097 ONA262097:ONB262097 OWW262097:OWX262097 PGS262097:PGT262097 PQO262097:PQP262097 QAK262097:QAL262097 QKG262097:QKH262097 QUC262097:QUD262097 RDY262097:RDZ262097 RNU262097:RNV262097 RXQ262097:RXR262097 SHM262097:SHN262097 SRI262097:SRJ262097 TBE262097:TBF262097 TLA262097:TLB262097 TUW262097:TUX262097 UES262097:UET262097 UOO262097:UOP262097 UYK262097:UYL262097 VIG262097:VIH262097 VSC262097:VSD262097 WBY262097:WBZ262097 WLU262097:WLV262097 WVQ262097:WVR262097 I327633:J327633 JE327633:JF327633 TA327633:TB327633 ACW327633:ACX327633 AMS327633:AMT327633 AWO327633:AWP327633 BGK327633:BGL327633 BQG327633:BQH327633 CAC327633:CAD327633 CJY327633:CJZ327633 CTU327633:CTV327633 DDQ327633:DDR327633 DNM327633:DNN327633 DXI327633:DXJ327633 EHE327633:EHF327633 ERA327633:ERB327633 FAW327633:FAX327633 FKS327633:FKT327633 FUO327633:FUP327633 GEK327633:GEL327633 GOG327633:GOH327633 GYC327633:GYD327633 HHY327633:HHZ327633 HRU327633:HRV327633 IBQ327633:IBR327633 ILM327633:ILN327633 IVI327633:IVJ327633 JFE327633:JFF327633 JPA327633:JPB327633 JYW327633:JYX327633 KIS327633:KIT327633 KSO327633:KSP327633 LCK327633:LCL327633 LMG327633:LMH327633 LWC327633:LWD327633 MFY327633:MFZ327633 MPU327633:MPV327633 MZQ327633:MZR327633 NJM327633:NJN327633 NTI327633:NTJ327633 ODE327633:ODF327633 ONA327633:ONB327633 OWW327633:OWX327633 PGS327633:PGT327633 PQO327633:PQP327633 QAK327633:QAL327633 QKG327633:QKH327633 QUC327633:QUD327633 RDY327633:RDZ327633 RNU327633:RNV327633 RXQ327633:RXR327633 SHM327633:SHN327633 SRI327633:SRJ327633 TBE327633:TBF327633 TLA327633:TLB327633 TUW327633:TUX327633 UES327633:UET327633 UOO327633:UOP327633 UYK327633:UYL327633 VIG327633:VIH327633 VSC327633:VSD327633 WBY327633:WBZ327633 WLU327633:WLV327633 WVQ327633:WVR327633 I393169:J393169 JE393169:JF393169 TA393169:TB393169 ACW393169:ACX393169 AMS393169:AMT393169 AWO393169:AWP393169 BGK393169:BGL393169 BQG393169:BQH393169 CAC393169:CAD393169 CJY393169:CJZ393169 CTU393169:CTV393169 DDQ393169:DDR393169 DNM393169:DNN393169 DXI393169:DXJ393169 EHE393169:EHF393169 ERA393169:ERB393169 FAW393169:FAX393169 FKS393169:FKT393169 FUO393169:FUP393169 GEK393169:GEL393169 GOG393169:GOH393169 GYC393169:GYD393169 HHY393169:HHZ393169 HRU393169:HRV393169 IBQ393169:IBR393169 ILM393169:ILN393169 IVI393169:IVJ393169 JFE393169:JFF393169 JPA393169:JPB393169 JYW393169:JYX393169 KIS393169:KIT393169 KSO393169:KSP393169 LCK393169:LCL393169 LMG393169:LMH393169 LWC393169:LWD393169 MFY393169:MFZ393169 MPU393169:MPV393169 MZQ393169:MZR393169 NJM393169:NJN393169 NTI393169:NTJ393169 ODE393169:ODF393169 ONA393169:ONB393169 OWW393169:OWX393169 PGS393169:PGT393169 PQO393169:PQP393169 QAK393169:QAL393169 QKG393169:QKH393169 QUC393169:QUD393169 RDY393169:RDZ393169 RNU393169:RNV393169 RXQ393169:RXR393169 SHM393169:SHN393169 SRI393169:SRJ393169 TBE393169:TBF393169 TLA393169:TLB393169 TUW393169:TUX393169 UES393169:UET393169 UOO393169:UOP393169 UYK393169:UYL393169 VIG393169:VIH393169 VSC393169:VSD393169 WBY393169:WBZ393169 WLU393169:WLV393169 WVQ393169:WVR393169 I458705:J458705 JE458705:JF458705 TA458705:TB458705 ACW458705:ACX458705 AMS458705:AMT458705 AWO458705:AWP458705 BGK458705:BGL458705 BQG458705:BQH458705 CAC458705:CAD458705 CJY458705:CJZ458705 CTU458705:CTV458705 DDQ458705:DDR458705 DNM458705:DNN458705 DXI458705:DXJ458705 EHE458705:EHF458705 ERA458705:ERB458705 FAW458705:FAX458705 FKS458705:FKT458705 FUO458705:FUP458705 GEK458705:GEL458705 GOG458705:GOH458705 GYC458705:GYD458705 HHY458705:HHZ458705 HRU458705:HRV458705 IBQ458705:IBR458705 ILM458705:ILN458705 IVI458705:IVJ458705 JFE458705:JFF458705 JPA458705:JPB458705 JYW458705:JYX458705 KIS458705:KIT458705 KSO458705:KSP458705 LCK458705:LCL458705 LMG458705:LMH458705 LWC458705:LWD458705 MFY458705:MFZ458705 MPU458705:MPV458705 MZQ458705:MZR458705 NJM458705:NJN458705 NTI458705:NTJ458705 ODE458705:ODF458705 ONA458705:ONB458705 OWW458705:OWX458705 PGS458705:PGT458705 PQO458705:PQP458705 QAK458705:QAL458705 QKG458705:QKH458705 QUC458705:QUD458705 RDY458705:RDZ458705 RNU458705:RNV458705 RXQ458705:RXR458705 SHM458705:SHN458705 SRI458705:SRJ458705 TBE458705:TBF458705 TLA458705:TLB458705 TUW458705:TUX458705 UES458705:UET458705 UOO458705:UOP458705 UYK458705:UYL458705 VIG458705:VIH458705 VSC458705:VSD458705 WBY458705:WBZ458705 WLU458705:WLV458705 WVQ458705:WVR458705 I524241:J524241 JE524241:JF524241 TA524241:TB524241 ACW524241:ACX524241 AMS524241:AMT524241 AWO524241:AWP524241 BGK524241:BGL524241 BQG524241:BQH524241 CAC524241:CAD524241 CJY524241:CJZ524241 CTU524241:CTV524241 DDQ524241:DDR524241 DNM524241:DNN524241 DXI524241:DXJ524241 EHE524241:EHF524241 ERA524241:ERB524241 FAW524241:FAX524241 FKS524241:FKT524241 FUO524241:FUP524241 GEK524241:GEL524241 GOG524241:GOH524241 GYC524241:GYD524241 HHY524241:HHZ524241 HRU524241:HRV524241 IBQ524241:IBR524241 ILM524241:ILN524241 IVI524241:IVJ524241 JFE524241:JFF524241 JPA524241:JPB524241 JYW524241:JYX524241 KIS524241:KIT524241 KSO524241:KSP524241 LCK524241:LCL524241 LMG524241:LMH524241 LWC524241:LWD524241 MFY524241:MFZ524241 MPU524241:MPV524241 MZQ524241:MZR524241 NJM524241:NJN524241 NTI524241:NTJ524241 ODE524241:ODF524241 ONA524241:ONB524241 OWW524241:OWX524241 PGS524241:PGT524241 PQO524241:PQP524241 QAK524241:QAL524241 QKG524241:QKH524241 QUC524241:QUD524241 RDY524241:RDZ524241 RNU524241:RNV524241 RXQ524241:RXR524241 SHM524241:SHN524241 SRI524241:SRJ524241 TBE524241:TBF524241 TLA524241:TLB524241 TUW524241:TUX524241 UES524241:UET524241 UOO524241:UOP524241 UYK524241:UYL524241 VIG524241:VIH524241 VSC524241:VSD524241 WBY524241:WBZ524241 WLU524241:WLV524241 WVQ524241:WVR524241 I589777:J589777 JE589777:JF589777 TA589777:TB589777 ACW589777:ACX589777 AMS589777:AMT589777 AWO589777:AWP589777 BGK589777:BGL589777 BQG589777:BQH589777 CAC589777:CAD589777 CJY589777:CJZ589777 CTU589777:CTV589777 DDQ589777:DDR589777 DNM589777:DNN589777 DXI589777:DXJ589777 EHE589777:EHF589777 ERA589777:ERB589777 FAW589777:FAX589777 FKS589777:FKT589777 FUO589777:FUP589777 GEK589777:GEL589777 GOG589777:GOH589777 GYC589777:GYD589777 HHY589777:HHZ589777 HRU589777:HRV589777 IBQ589777:IBR589777 ILM589777:ILN589777 IVI589777:IVJ589777 JFE589777:JFF589777 JPA589777:JPB589777 JYW589777:JYX589777 KIS589777:KIT589777 KSO589777:KSP589777 LCK589777:LCL589777 LMG589777:LMH589777 LWC589777:LWD589777 MFY589777:MFZ589777 MPU589777:MPV589777 MZQ589777:MZR589777 NJM589777:NJN589777 NTI589777:NTJ589777 ODE589777:ODF589777 ONA589777:ONB589777 OWW589777:OWX589777 PGS589777:PGT589777 PQO589777:PQP589777 QAK589777:QAL589777 QKG589777:QKH589777 QUC589777:QUD589777 RDY589777:RDZ589777 RNU589777:RNV589777 RXQ589777:RXR589777 SHM589777:SHN589777 SRI589777:SRJ589777 TBE589777:TBF589777 TLA589777:TLB589777 TUW589777:TUX589777 UES589777:UET589777 UOO589777:UOP589777 UYK589777:UYL589777 VIG589777:VIH589777 VSC589777:VSD589777 WBY589777:WBZ589777 WLU589777:WLV589777 WVQ589777:WVR589777 I655313:J655313 JE655313:JF655313 TA655313:TB655313 ACW655313:ACX655313 AMS655313:AMT655313 AWO655313:AWP655313 BGK655313:BGL655313 BQG655313:BQH655313 CAC655313:CAD655313 CJY655313:CJZ655313 CTU655313:CTV655313 DDQ655313:DDR655313 DNM655313:DNN655313 DXI655313:DXJ655313 EHE655313:EHF655313 ERA655313:ERB655313 FAW655313:FAX655313 FKS655313:FKT655313 FUO655313:FUP655313 GEK655313:GEL655313 GOG655313:GOH655313 GYC655313:GYD655313 HHY655313:HHZ655313 HRU655313:HRV655313 IBQ655313:IBR655313 ILM655313:ILN655313 IVI655313:IVJ655313 JFE655313:JFF655313 JPA655313:JPB655313 JYW655313:JYX655313 KIS655313:KIT655313 KSO655313:KSP655313 LCK655313:LCL655313 LMG655313:LMH655313 LWC655313:LWD655313 MFY655313:MFZ655313 MPU655313:MPV655313 MZQ655313:MZR655313 NJM655313:NJN655313 NTI655313:NTJ655313 ODE655313:ODF655313 ONA655313:ONB655313 OWW655313:OWX655313 PGS655313:PGT655313 PQO655313:PQP655313 QAK655313:QAL655313 QKG655313:QKH655313 QUC655313:QUD655313 RDY655313:RDZ655313 RNU655313:RNV655313 RXQ655313:RXR655313 SHM655313:SHN655313 SRI655313:SRJ655313 TBE655313:TBF655313 TLA655313:TLB655313 TUW655313:TUX655313 UES655313:UET655313 UOO655313:UOP655313 UYK655313:UYL655313 VIG655313:VIH655313 VSC655313:VSD655313 WBY655313:WBZ655313 WLU655313:WLV655313 WVQ655313:WVR655313 I720849:J720849 JE720849:JF720849 TA720849:TB720849 ACW720849:ACX720849 AMS720849:AMT720849 AWO720849:AWP720849 BGK720849:BGL720849 BQG720849:BQH720849 CAC720849:CAD720849 CJY720849:CJZ720849 CTU720849:CTV720849 DDQ720849:DDR720849 DNM720849:DNN720849 DXI720849:DXJ720849 EHE720849:EHF720849 ERA720849:ERB720849 FAW720849:FAX720849 FKS720849:FKT720849 FUO720849:FUP720849 GEK720849:GEL720849 GOG720849:GOH720849 GYC720849:GYD720849 HHY720849:HHZ720849 HRU720849:HRV720849 IBQ720849:IBR720849 ILM720849:ILN720849 IVI720849:IVJ720849 JFE720849:JFF720849 JPA720849:JPB720849 JYW720849:JYX720849 KIS720849:KIT720849 KSO720849:KSP720849 LCK720849:LCL720849 LMG720849:LMH720849 LWC720849:LWD720849 MFY720849:MFZ720849 MPU720849:MPV720849 MZQ720849:MZR720849 NJM720849:NJN720849 NTI720849:NTJ720849 ODE720849:ODF720849 ONA720849:ONB720849 OWW720849:OWX720849 PGS720849:PGT720849 PQO720849:PQP720849 QAK720849:QAL720849 QKG720849:QKH720849 QUC720849:QUD720849 RDY720849:RDZ720849 RNU720849:RNV720849 RXQ720849:RXR720849 SHM720849:SHN720849 SRI720849:SRJ720849 TBE720849:TBF720849 TLA720849:TLB720849 TUW720849:TUX720849 UES720849:UET720849 UOO720849:UOP720849 UYK720849:UYL720849 VIG720849:VIH720849 VSC720849:VSD720849 WBY720849:WBZ720849 WLU720849:WLV720849 WVQ720849:WVR720849 I786385:J786385 JE786385:JF786385 TA786385:TB786385 ACW786385:ACX786385 AMS786385:AMT786385 AWO786385:AWP786385 BGK786385:BGL786385 BQG786385:BQH786385 CAC786385:CAD786385 CJY786385:CJZ786385 CTU786385:CTV786385 DDQ786385:DDR786385 DNM786385:DNN786385 DXI786385:DXJ786385 EHE786385:EHF786385 ERA786385:ERB786385 FAW786385:FAX786385 FKS786385:FKT786385 FUO786385:FUP786385 GEK786385:GEL786385 GOG786385:GOH786385 GYC786385:GYD786385 HHY786385:HHZ786385 HRU786385:HRV786385 IBQ786385:IBR786385 ILM786385:ILN786385 IVI786385:IVJ786385 JFE786385:JFF786385 JPA786385:JPB786385 JYW786385:JYX786385 KIS786385:KIT786385 KSO786385:KSP786385 LCK786385:LCL786385 LMG786385:LMH786385 LWC786385:LWD786385 MFY786385:MFZ786385 MPU786385:MPV786385 MZQ786385:MZR786385 NJM786385:NJN786385 NTI786385:NTJ786385 ODE786385:ODF786385 ONA786385:ONB786385 OWW786385:OWX786385 PGS786385:PGT786385 PQO786385:PQP786385 QAK786385:QAL786385 QKG786385:QKH786385 QUC786385:QUD786385 RDY786385:RDZ786385 RNU786385:RNV786385 RXQ786385:RXR786385 SHM786385:SHN786385 SRI786385:SRJ786385 TBE786385:TBF786385 TLA786385:TLB786385 TUW786385:TUX786385 UES786385:UET786385 UOO786385:UOP786385 UYK786385:UYL786385 VIG786385:VIH786385 VSC786385:VSD786385 WBY786385:WBZ786385 WLU786385:WLV786385 WVQ786385:WVR786385 I851921:J851921 JE851921:JF851921 TA851921:TB851921 ACW851921:ACX851921 AMS851921:AMT851921 AWO851921:AWP851921 BGK851921:BGL851921 BQG851921:BQH851921 CAC851921:CAD851921 CJY851921:CJZ851921 CTU851921:CTV851921 DDQ851921:DDR851921 DNM851921:DNN851921 DXI851921:DXJ851921 EHE851921:EHF851921 ERA851921:ERB851921 FAW851921:FAX851921 FKS851921:FKT851921 FUO851921:FUP851921 GEK851921:GEL851921 GOG851921:GOH851921 GYC851921:GYD851921 HHY851921:HHZ851921 HRU851921:HRV851921 IBQ851921:IBR851921 ILM851921:ILN851921 IVI851921:IVJ851921 JFE851921:JFF851921 JPA851921:JPB851921 JYW851921:JYX851921 KIS851921:KIT851921 KSO851921:KSP851921 LCK851921:LCL851921 LMG851921:LMH851921 LWC851921:LWD851921 MFY851921:MFZ851921 MPU851921:MPV851921 MZQ851921:MZR851921 NJM851921:NJN851921 NTI851921:NTJ851921 ODE851921:ODF851921 ONA851921:ONB851921 OWW851921:OWX851921 PGS851921:PGT851921 PQO851921:PQP851921 QAK851921:QAL851921 QKG851921:QKH851921 QUC851921:QUD851921 RDY851921:RDZ851921 RNU851921:RNV851921 RXQ851921:RXR851921 SHM851921:SHN851921 SRI851921:SRJ851921 TBE851921:TBF851921 TLA851921:TLB851921 TUW851921:TUX851921 UES851921:UET851921 UOO851921:UOP851921 UYK851921:UYL851921 VIG851921:VIH851921 VSC851921:VSD851921 WBY851921:WBZ851921 WLU851921:WLV851921 WVQ851921:WVR851921 I917457:J917457 JE917457:JF917457 TA917457:TB917457 ACW917457:ACX917457 AMS917457:AMT917457 AWO917457:AWP917457 BGK917457:BGL917457 BQG917457:BQH917457 CAC917457:CAD917457 CJY917457:CJZ917457 CTU917457:CTV917457 DDQ917457:DDR917457 DNM917457:DNN917457 DXI917457:DXJ917457 EHE917457:EHF917457 ERA917457:ERB917457 FAW917457:FAX917457 FKS917457:FKT917457 FUO917457:FUP917457 GEK917457:GEL917457 GOG917457:GOH917457 GYC917457:GYD917457 HHY917457:HHZ917457 HRU917457:HRV917457 IBQ917457:IBR917457 ILM917457:ILN917457 IVI917457:IVJ917457 JFE917457:JFF917457 JPA917457:JPB917457 JYW917457:JYX917457 KIS917457:KIT917457 KSO917457:KSP917457 LCK917457:LCL917457 LMG917457:LMH917457 LWC917457:LWD917457 MFY917457:MFZ917457 MPU917457:MPV917457 MZQ917457:MZR917457 NJM917457:NJN917457 NTI917457:NTJ917457 ODE917457:ODF917457 ONA917457:ONB917457 OWW917457:OWX917457 PGS917457:PGT917457 PQO917457:PQP917457 QAK917457:QAL917457 QKG917457:QKH917457 QUC917457:QUD917457 RDY917457:RDZ917457 RNU917457:RNV917457 RXQ917457:RXR917457 SHM917457:SHN917457 SRI917457:SRJ917457 TBE917457:TBF917457 TLA917457:TLB917457 TUW917457:TUX917457 UES917457:UET917457 UOO917457:UOP917457 UYK917457:UYL917457 VIG917457:VIH917457 VSC917457:VSD917457 WBY917457:WBZ917457 WLU917457:WLV917457 WVQ917457:WVR917457 I982993:J982993 JE982993:JF982993 TA982993:TB982993 ACW982993:ACX982993 AMS982993:AMT982993 AWO982993:AWP982993 BGK982993:BGL982993 BQG982993:BQH982993 CAC982993:CAD982993 CJY982993:CJZ982993 CTU982993:CTV982993 DDQ982993:DDR982993 DNM982993:DNN982993 DXI982993:DXJ982993 EHE982993:EHF982993 ERA982993:ERB982993 FAW982993:FAX982993 FKS982993:FKT982993 FUO982993:FUP982993 GEK982993:GEL982993 GOG982993:GOH982993 GYC982993:GYD982993 HHY982993:HHZ982993 HRU982993:HRV982993 IBQ982993:IBR982993 ILM982993:ILN982993 IVI982993:IVJ982993 JFE982993:JFF982993 JPA982993:JPB982993 JYW982993:JYX982993 KIS982993:KIT982993 KSO982993:KSP982993 LCK982993:LCL982993 LMG982993:LMH982993 LWC982993:LWD982993 MFY982993:MFZ982993 MPU982993:MPV982993 MZQ982993:MZR982993 NJM982993:NJN982993 NTI982993:NTJ982993 ODE982993:ODF982993 ONA982993:ONB982993 OWW982993:OWX982993 PGS982993:PGT982993 PQO982993:PQP982993 QAK982993:QAL982993 QKG982993:QKH982993 QUC982993:QUD982993 RDY982993:RDZ982993 RNU982993:RNV982993 RXQ982993:RXR982993 SHM982993:SHN982993 SRI982993:SRJ982993 TBE982993:TBF982993 TLA982993:TLB982993 TUW982993:TUX982993 UES982993:UET982993 UOO982993:UOP982993 UYK982993:UYL982993 VIG982993:VIH982993 VSC982993:VSD982993 WBY982993:WBZ982993 WLU982993:WLV982993 WVQ982993:WVR982993" xr:uid="{61F002DA-F68B-4EC0-8FBA-2B0CDB471796}">
      <formula1>9999999999</formula1>
    </dataValidation>
    <dataValidation type="whole" operator="notEqual" allowBlank="1" showInputMessage="1" showErrorMessage="1" errorTitle="Pogrešan unos" error="Mogu se unijeti samo cjelobrojne vrijednosti. Ova AOP oznaka može se unijeti i s negativnim predznakom" sqref="I65496:J65496 JE65496:JF65496 TA65496:TB65496 ACW65496:ACX65496 AMS65496:AMT65496 AWO65496:AWP65496 BGK65496:BGL65496 BQG65496:BQH65496 CAC65496:CAD65496 CJY65496:CJZ65496 CTU65496:CTV65496 DDQ65496:DDR65496 DNM65496:DNN65496 DXI65496:DXJ65496 EHE65496:EHF65496 ERA65496:ERB65496 FAW65496:FAX65496 FKS65496:FKT65496 FUO65496:FUP65496 GEK65496:GEL65496 GOG65496:GOH65496 GYC65496:GYD65496 HHY65496:HHZ65496 HRU65496:HRV65496 IBQ65496:IBR65496 ILM65496:ILN65496 IVI65496:IVJ65496 JFE65496:JFF65496 JPA65496:JPB65496 JYW65496:JYX65496 KIS65496:KIT65496 KSO65496:KSP65496 LCK65496:LCL65496 LMG65496:LMH65496 LWC65496:LWD65496 MFY65496:MFZ65496 MPU65496:MPV65496 MZQ65496:MZR65496 NJM65496:NJN65496 NTI65496:NTJ65496 ODE65496:ODF65496 ONA65496:ONB65496 OWW65496:OWX65496 PGS65496:PGT65496 PQO65496:PQP65496 QAK65496:QAL65496 QKG65496:QKH65496 QUC65496:QUD65496 RDY65496:RDZ65496 RNU65496:RNV65496 RXQ65496:RXR65496 SHM65496:SHN65496 SRI65496:SRJ65496 TBE65496:TBF65496 TLA65496:TLB65496 TUW65496:TUX65496 UES65496:UET65496 UOO65496:UOP65496 UYK65496:UYL65496 VIG65496:VIH65496 VSC65496:VSD65496 WBY65496:WBZ65496 WLU65496:WLV65496 WVQ65496:WVR65496 I131032:J131032 JE131032:JF131032 TA131032:TB131032 ACW131032:ACX131032 AMS131032:AMT131032 AWO131032:AWP131032 BGK131032:BGL131032 BQG131032:BQH131032 CAC131032:CAD131032 CJY131032:CJZ131032 CTU131032:CTV131032 DDQ131032:DDR131032 DNM131032:DNN131032 DXI131032:DXJ131032 EHE131032:EHF131032 ERA131032:ERB131032 FAW131032:FAX131032 FKS131032:FKT131032 FUO131032:FUP131032 GEK131032:GEL131032 GOG131032:GOH131032 GYC131032:GYD131032 HHY131032:HHZ131032 HRU131032:HRV131032 IBQ131032:IBR131032 ILM131032:ILN131032 IVI131032:IVJ131032 JFE131032:JFF131032 JPA131032:JPB131032 JYW131032:JYX131032 KIS131032:KIT131032 KSO131032:KSP131032 LCK131032:LCL131032 LMG131032:LMH131032 LWC131032:LWD131032 MFY131032:MFZ131032 MPU131032:MPV131032 MZQ131032:MZR131032 NJM131032:NJN131032 NTI131032:NTJ131032 ODE131032:ODF131032 ONA131032:ONB131032 OWW131032:OWX131032 PGS131032:PGT131032 PQO131032:PQP131032 QAK131032:QAL131032 QKG131032:QKH131032 QUC131032:QUD131032 RDY131032:RDZ131032 RNU131032:RNV131032 RXQ131032:RXR131032 SHM131032:SHN131032 SRI131032:SRJ131032 TBE131032:TBF131032 TLA131032:TLB131032 TUW131032:TUX131032 UES131032:UET131032 UOO131032:UOP131032 UYK131032:UYL131032 VIG131032:VIH131032 VSC131032:VSD131032 WBY131032:WBZ131032 WLU131032:WLV131032 WVQ131032:WVR131032 I196568:J196568 JE196568:JF196568 TA196568:TB196568 ACW196568:ACX196568 AMS196568:AMT196568 AWO196568:AWP196568 BGK196568:BGL196568 BQG196568:BQH196568 CAC196568:CAD196568 CJY196568:CJZ196568 CTU196568:CTV196568 DDQ196568:DDR196568 DNM196568:DNN196568 DXI196568:DXJ196568 EHE196568:EHF196568 ERA196568:ERB196568 FAW196568:FAX196568 FKS196568:FKT196568 FUO196568:FUP196568 GEK196568:GEL196568 GOG196568:GOH196568 GYC196568:GYD196568 HHY196568:HHZ196568 HRU196568:HRV196568 IBQ196568:IBR196568 ILM196568:ILN196568 IVI196568:IVJ196568 JFE196568:JFF196568 JPA196568:JPB196568 JYW196568:JYX196568 KIS196568:KIT196568 KSO196568:KSP196568 LCK196568:LCL196568 LMG196568:LMH196568 LWC196568:LWD196568 MFY196568:MFZ196568 MPU196568:MPV196568 MZQ196568:MZR196568 NJM196568:NJN196568 NTI196568:NTJ196568 ODE196568:ODF196568 ONA196568:ONB196568 OWW196568:OWX196568 PGS196568:PGT196568 PQO196568:PQP196568 QAK196568:QAL196568 QKG196568:QKH196568 QUC196568:QUD196568 RDY196568:RDZ196568 RNU196568:RNV196568 RXQ196568:RXR196568 SHM196568:SHN196568 SRI196568:SRJ196568 TBE196568:TBF196568 TLA196568:TLB196568 TUW196568:TUX196568 UES196568:UET196568 UOO196568:UOP196568 UYK196568:UYL196568 VIG196568:VIH196568 VSC196568:VSD196568 WBY196568:WBZ196568 WLU196568:WLV196568 WVQ196568:WVR196568 I262104:J262104 JE262104:JF262104 TA262104:TB262104 ACW262104:ACX262104 AMS262104:AMT262104 AWO262104:AWP262104 BGK262104:BGL262104 BQG262104:BQH262104 CAC262104:CAD262104 CJY262104:CJZ262104 CTU262104:CTV262104 DDQ262104:DDR262104 DNM262104:DNN262104 DXI262104:DXJ262104 EHE262104:EHF262104 ERA262104:ERB262104 FAW262104:FAX262104 FKS262104:FKT262104 FUO262104:FUP262104 GEK262104:GEL262104 GOG262104:GOH262104 GYC262104:GYD262104 HHY262104:HHZ262104 HRU262104:HRV262104 IBQ262104:IBR262104 ILM262104:ILN262104 IVI262104:IVJ262104 JFE262104:JFF262104 JPA262104:JPB262104 JYW262104:JYX262104 KIS262104:KIT262104 KSO262104:KSP262104 LCK262104:LCL262104 LMG262104:LMH262104 LWC262104:LWD262104 MFY262104:MFZ262104 MPU262104:MPV262104 MZQ262104:MZR262104 NJM262104:NJN262104 NTI262104:NTJ262104 ODE262104:ODF262104 ONA262104:ONB262104 OWW262104:OWX262104 PGS262104:PGT262104 PQO262104:PQP262104 QAK262104:QAL262104 QKG262104:QKH262104 QUC262104:QUD262104 RDY262104:RDZ262104 RNU262104:RNV262104 RXQ262104:RXR262104 SHM262104:SHN262104 SRI262104:SRJ262104 TBE262104:TBF262104 TLA262104:TLB262104 TUW262104:TUX262104 UES262104:UET262104 UOO262104:UOP262104 UYK262104:UYL262104 VIG262104:VIH262104 VSC262104:VSD262104 WBY262104:WBZ262104 WLU262104:WLV262104 WVQ262104:WVR262104 I327640:J327640 JE327640:JF327640 TA327640:TB327640 ACW327640:ACX327640 AMS327640:AMT327640 AWO327640:AWP327640 BGK327640:BGL327640 BQG327640:BQH327640 CAC327640:CAD327640 CJY327640:CJZ327640 CTU327640:CTV327640 DDQ327640:DDR327640 DNM327640:DNN327640 DXI327640:DXJ327640 EHE327640:EHF327640 ERA327640:ERB327640 FAW327640:FAX327640 FKS327640:FKT327640 FUO327640:FUP327640 GEK327640:GEL327640 GOG327640:GOH327640 GYC327640:GYD327640 HHY327640:HHZ327640 HRU327640:HRV327640 IBQ327640:IBR327640 ILM327640:ILN327640 IVI327640:IVJ327640 JFE327640:JFF327640 JPA327640:JPB327640 JYW327640:JYX327640 KIS327640:KIT327640 KSO327640:KSP327640 LCK327640:LCL327640 LMG327640:LMH327640 LWC327640:LWD327640 MFY327640:MFZ327640 MPU327640:MPV327640 MZQ327640:MZR327640 NJM327640:NJN327640 NTI327640:NTJ327640 ODE327640:ODF327640 ONA327640:ONB327640 OWW327640:OWX327640 PGS327640:PGT327640 PQO327640:PQP327640 QAK327640:QAL327640 QKG327640:QKH327640 QUC327640:QUD327640 RDY327640:RDZ327640 RNU327640:RNV327640 RXQ327640:RXR327640 SHM327640:SHN327640 SRI327640:SRJ327640 TBE327640:TBF327640 TLA327640:TLB327640 TUW327640:TUX327640 UES327640:UET327640 UOO327640:UOP327640 UYK327640:UYL327640 VIG327640:VIH327640 VSC327640:VSD327640 WBY327640:WBZ327640 WLU327640:WLV327640 WVQ327640:WVR327640 I393176:J393176 JE393176:JF393176 TA393176:TB393176 ACW393176:ACX393176 AMS393176:AMT393176 AWO393176:AWP393176 BGK393176:BGL393176 BQG393176:BQH393176 CAC393176:CAD393176 CJY393176:CJZ393176 CTU393176:CTV393176 DDQ393176:DDR393176 DNM393176:DNN393176 DXI393176:DXJ393176 EHE393176:EHF393176 ERA393176:ERB393176 FAW393176:FAX393176 FKS393176:FKT393176 FUO393176:FUP393176 GEK393176:GEL393176 GOG393176:GOH393176 GYC393176:GYD393176 HHY393176:HHZ393176 HRU393176:HRV393176 IBQ393176:IBR393176 ILM393176:ILN393176 IVI393176:IVJ393176 JFE393176:JFF393176 JPA393176:JPB393176 JYW393176:JYX393176 KIS393176:KIT393176 KSO393176:KSP393176 LCK393176:LCL393176 LMG393176:LMH393176 LWC393176:LWD393176 MFY393176:MFZ393176 MPU393176:MPV393176 MZQ393176:MZR393176 NJM393176:NJN393176 NTI393176:NTJ393176 ODE393176:ODF393176 ONA393176:ONB393176 OWW393176:OWX393176 PGS393176:PGT393176 PQO393176:PQP393176 QAK393176:QAL393176 QKG393176:QKH393176 QUC393176:QUD393176 RDY393176:RDZ393176 RNU393176:RNV393176 RXQ393176:RXR393176 SHM393176:SHN393176 SRI393176:SRJ393176 TBE393176:TBF393176 TLA393176:TLB393176 TUW393176:TUX393176 UES393176:UET393176 UOO393176:UOP393176 UYK393176:UYL393176 VIG393176:VIH393176 VSC393176:VSD393176 WBY393176:WBZ393176 WLU393176:WLV393176 WVQ393176:WVR393176 I458712:J458712 JE458712:JF458712 TA458712:TB458712 ACW458712:ACX458712 AMS458712:AMT458712 AWO458712:AWP458712 BGK458712:BGL458712 BQG458712:BQH458712 CAC458712:CAD458712 CJY458712:CJZ458712 CTU458712:CTV458712 DDQ458712:DDR458712 DNM458712:DNN458712 DXI458712:DXJ458712 EHE458712:EHF458712 ERA458712:ERB458712 FAW458712:FAX458712 FKS458712:FKT458712 FUO458712:FUP458712 GEK458712:GEL458712 GOG458712:GOH458712 GYC458712:GYD458712 HHY458712:HHZ458712 HRU458712:HRV458712 IBQ458712:IBR458712 ILM458712:ILN458712 IVI458712:IVJ458712 JFE458712:JFF458712 JPA458712:JPB458712 JYW458712:JYX458712 KIS458712:KIT458712 KSO458712:KSP458712 LCK458712:LCL458712 LMG458712:LMH458712 LWC458712:LWD458712 MFY458712:MFZ458712 MPU458712:MPV458712 MZQ458712:MZR458712 NJM458712:NJN458712 NTI458712:NTJ458712 ODE458712:ODF458712 ONA458712:ONB458712 OWW458712:OWX458712 PGS458712:PGT458712 PQO458712:PQP458712 QAK458712:QAL458712 QKG458712:QKH458712 QUC458712:QUD458712 RDY458712:RDZ458712 RNU458712:RNV458712 RXQ458712:RXR458712 SHM458712:SHN458712 SRI458712:SRJ458712 TBE458712:TBF458712 TLA458712:TLB458712 TUW458712:TUX458712 UES458712:UET458712 UOO458712:UOP458712 UYK458712:UYL458712 VIG458712:VIH458712 VSC458712:VSD458712 WBY458712:WBZ458712 WLU458712:WLV458712 WVQ458712:WVR458712 I524248:J524248 JE524248:JF524248 TA524248:TB524248 ACW524248:ACX524248 AMS524248:AMT524248 AWO524248:AWP524248 BGK524248:BGL524248 BQG524248:BQH524248 CAC524248:CAD524248 CJY524248:CJZ524248 CTU524248:CTV524248 DDQ524248:DDR524248 DNM524248:DNN524248 DXI524248:DXJ524248 EHE524248:EHF524248 ERA524248:ERB524248 FAW524248:FAX524248 FKS524248:FKT524248 FUO524248:FUP524248 GEK524248:GEL524248 GOG524248:GOH524248 GYC524248:GYD524248 HHY524248:HHZ524248 HRU524248:HRV524248 IBQ524248:IBR524248 ILM524248:ILN524248 IVI524248:IVJ524248 JFE524248:JFF524248 JPA524248:JPB524248 JYW524248:JYX524248 KIS524248:KIT524248 KSO524248:KSP524248 LCK524248:LCL524248 LMG524248:LMH524248 LWC524248:LWD524248 MFY524248:MFZ524248 MPU524248:MPV524248 MZQ524248:MZR524248 NJM524248:NJN524248 NTI524248:NTJ524248 ODE524248:ODF524248 ONA524248:ONB524248 OWW524248:OWX524248 PGS524248:PGT524248 PQO524248:PQP524248 QAK524248:QAL524248 QKG524248:QKH524248 QUC524248:QUD524248 RDY524248:RDZ524248 RNU524248:RNV524248 RXQ524248:RXR524248 SHM524248:SHN524248 SRI524248:SRJ524248 TBE524248:TBF524248 TLA524248:TLB524248 TUW524248:TUX524248 UES524248:UET524248 UOO524248:UOP524248 UYK524248:UYL524248 VIG524248:VIH524248 VSC524248:VSD524248 WBY524248:WBZ524248 WLU524248:WLV524248 WVQ524248:WVR524248 I589784:J589784 JE589784:JF589784 TA589784:TB589784 ACW589784:ACX589784 AMS589784:AMT589784 AWO589784:AWP589784 BGK589784:BGL589784 BQG589784:BQH589784 CAC589784:CAD589784 CJY589784:CJZ589784 CTU589784:CTV589784 DDQ589784:DDR589784 DNM589784:DNN589784 DXI589784:DXJ589784 EHE589784:EHF589784 ERA589784:ERB589784 FAW589784:FAX589784 FKS589784:FKT589784 FUO589784:FUP589784 GEK589784:GEL589784 GOG589784:GOH589784 GYC589784:GYD589784 HHY589784:HHZ589784 HRU589784:HRV589784 IBQ589784:IBR589784 ILM589784:ILN589784 IVI589784:IVJ589784 JFE589784:JFF589784 JPA589784:JPB589784 JYW589784:JYX589784 KIS589784:KIT589784 KSO589784:KSP589784 LCK589784:LCL589784 LMG589784:LMH589784 LWC589784:LWD589784 MFY589784:MFZ589784 MPU589784:MPV589784 MZQ589784:MZR589784 NJM589784:NJN589784 NTI589784:NTJ589784 ODE589784:ODF589784 ONA589784:ONB589784 OWW589784:OWX589784 PGS589784:PGT589784 PQO589784:PQP589784 QAK589784:QAL589784 QKG589784:QKH589784 QUC589784:QUD589784 RDY589784:RDZ589784 RNU589784:RNV589784 RXQ589784:RXR589784 SHM589784:SHN589784 SRI589784:SRJ589784 TBE589784:TBF589784 TLA589784:TLB589784 TUW589784:TUX589784 UES589784:UET589784 UOO589784:UOP589784 UYK589784:UYL589784 VIG589784:VIH589784 VSC589784:VSD589784 WBY589784:WBZ589784 WLU589784:WLV589784 WVQ589784:WVR589784 I655320:J655320 JE655320:JF655320 TA655320:TB655320 ACW655320:ACX655320 AMS655320:AMT655320 AWO655320:AWP655320 BGK655320:BGL655320 BQG655320:BQH655320 CAC655320:CAD655320 CJY655320:CJZ655320 CTU655320:CTV655320 DDQ655320:DDR655320 DNM655320:DNN655320 DXI655320:DXJ655320 EHE655320:EHF655320 ERA655320:ERB655320 FAW655320:FAX655320 FKS655320:FKT655320 FUO655320:FUP655320 GEK655320:GEL655320 GOG655320:GOH655320 GYC655320:GYD655320 HHY655320:HHZ655320 HRU655320:HRV655320 IBQ655320:IBR655320 ILM655320:ILN655320 IVI655320:IVJ655320 JFE655320:JFF655320 JPA655320:JPB655320 JYW655320:JYX655320 KIS655320:KIT655320 KSO655320:KSP655320 LCK655320:LCL655320 LMG655320:LMH655320 LWC655320:LWD655320 MFY655320:MFZ655320 MPU655320:MPV655320 MZQ655320:MZR655320 NJM655320:NJN655320 NTI655320:NTJ655320 ODE655320:ODF655320 ONA655320:ONB655320 OWW655320:OWX655320 PGS655320:PGT655320 PQO655320:PQP655320 QAK655320:QAL655320 QKG655320:QKH655320 QUC655320:QUD655320 RDY655320:RDZ655320 RNU655320:RNV655320 RXQ655320:RXR655320 SHM655320:SHN655320 SRI655320:SRJ655320 TBE655320:TBF655320 TLA655320:TLB655320 TUW655320:TUX655320 UES655320:UET655320 UOO655320:UOP655320 UYK655320:UYL655320 VIG655320:VIH655320 VSC655320:VSD655320 WBY655320:WBZ655320 WLU655320:WLV655320 WVQ655320:WVR655320 I720856:J720856 JE720856:JF720856 TA720856:TB720856 ACW720856:ACX720856 AMS720856:AMT720856 AWO720856:AWP720856 BGK720856:BGL720856 BQG720856:BQH720856 CAC720856:CAD720856 CJY720856:CJZ720856 CTU720856:CTV720856 DDQ720856:DDR720856 DNM720856:DNN720856 DXI720856:DXJ720856 EHE720856:EHF720856 ERA720856:ERB720856 FAW720856:FAX720856 FKS720856:FKT720856 FUO720856:FUP720856 GEK720856:GEL720856 GOG720856:GOH720856 GYC720856:GYD720856 HHY720856:HHZ720856 HRU720856:HRV720856 IBQ720856:IBR720856 ILM720856:ILN720856 IVI720856:IVJ720856 JFE720856:JFF720856 JPA720856:JPB720856 JYW720856:JYX720856 KIS720856:KIT720856 KSO720856:KSP720856 LCK720856:LCL720856 LMG720856:LMH720856 LWC720856:LWD720856 MFY720856:MFZ720856 MPU720856:MPV720856 MZQ720856:MZR720856 NJM720856:NJN720856 NTI720856:NTJ720856 ODE720856:ODF720856 ONA720856:ONB720856 OWW720856:OWX720856 PGS720856:PGT720856 PQO720856:PQP720856 QAK720856:QAL720856 QKG720856:QKH720856 QUC720856:QUD720856 RDY720856:RDZ720856 RNU720856:RNV720856 RXQ720856:RXR720856 SHM720856:SHN720856 SRI720856:SRJ720856 TBE720856:TBF720856 TLA720856:TLB720856 TUW720856:TUX720856 UES720856:UET720856 UOO720856:UOP720856 UYK720856:UYL720856 VIG720856:VIH720856 VSC720856:VSD720856 WBY720856:WBZ720856 WLU720856:WLV720856 WVQ720856:WVR720856 I786392:J786392 JE786392:JF786392 TA786392:TB786392 ACW786392:ACX786392 AMS786392:AMT786392 AWO786392:AWP786392 BGK786392:BGL786392 BQG786392:BQH786392 CAC786392:CAD786392 CJY786392:CJZ786392 CTU786392:CTV786392 DDQ786392:DDR786392 DNM786392:DNN786392 DXI786392:DXJ786392 EHE786392:EHF786392 ERA786392:ERB786392 FAW786392:FAX786392 FKS786392:FKT786392 FUO786392:FUP786392 GEK786392:GEL786392 GOG786392:GOH786392 GYC786392:GYD786392 HHY786392:HHZ786392 HRU786392:HRV786392 IBQ786392:IBR786392 ILM786392:ILN786392 IVI786392:IVJ786392 JFE786392:JFF786392 JPA786392:JPB786392 JYW786392:JYX786392 KIS786392:KIT786392 KSO786392:KSP786392 LCK786392:LCL786392 LMG786392:LMH786392 LWC786392:LWD786392 MFY786392:MFZ786392 MPU786392:MPV786392 MZQ786392:MZR786392 NJM786392:NJN786392 NTI786392:NTJ786392 ODE786392:ODF786392 ONA786392:ONB786392 OWW786392:OWX786392 PGS786392:PGT786392 PQO786392:PQP786392 QAK786392:QAL786392 QKG786392:QKH786392 QUC786392:QUD786392 RDY786392:RDZ786392 RNU786392:RNV786392 RXQ786392:RXR786392 SHM786392:SHN786392 SRI786392:SRJ786392 TBE786392:TBF786392 TLA786392:TLB786392 TUW786392:TUX786392 UES786392:UET786392 UOO786392:UOP786392 UYK786392:UYL786392 VIG786392:VIH786392 VSC786392:VSD786392 WBY786392:WBZ786392 WLU786392:WLV786392 WVQ786392:WVR786392 I851928:J851928 JE851928:JF851928 TA851928:TB851928 ACW851928:ACX851928 AMS851928:AMT851928 AWO851928:AWP851928 BGK851928:BGL851928 BQG851928:BQH851928 CAC851928:CAD851928 CJY851928:CJZ851928 CTU851928:CTV851928 DDQ851928:DDR851928 DNM851928:DNN851928 DXI851928:DXJ851928 EHE851928:EHF851928 ERA851928:ERB851928 FAW851928:FAX851928 FKS851928:FKT851928 FUO851928:FUP851928 GEK851928:GEL851928 GOG851928:GOH851928 GYC851928:GYD851928 HHY851928:HHZ851928 HRU851928:HRV851928 IBQ851928:IBR851928 ILM851928:ILN851928 IVI851928:IVJ851928 JFE851928:JFF851928 JPA851928:JPB851928 JYW851928:JYX851928 KIS851928:KIT851928 KSO851928:KSP851928 LCK851928:LCL851928 LMG851928:LMH851928 LWC851928:LWD851928 MFY851928:MFZ851928 MPU851928:MPV851928 MZQ851928:MZR851928 NJM851928:NJN851928 NTI851928:NTJ851928 ODE851928:ODF851928 ONA851928:ONB851928 OWW851928:OWX851928 PGS851928:PGT851928 PQO851928:PQP851928 QAK851928:QAL851928 QKG851928:QKH851928 QUC851928:QUD851928 RDY851928:RDZ851928 RNU851928:RNV851928 RXQ851928:RXR851928 SHM851928:SHN851928 SRI851928:SRJ851928 TBE851928:TBF851928 TLA851928:TLB851928 TUW851928:TUX851928 UES851928:UET851928 UOO851928:UOP851928 UYK851928:UYL851928 VIG851928:VIH851928 VSC851928:VSD851928 WBY851928:WBZ851928 WLU851928:WLV851928 WVQ851928:WVR851928 I917464:J917464 JE917464:JF917464 TA917464:TB917464 ACW917464:ACX917464 AMS917464:AMT917464 AWO917464:AWP917464 BGK917464:BGL917464 BQG917464:BQH917464 CAC917464:CAD917464 CJY917464:CJZ917464 CTU917464:CTV917464 DDQ917464:DDR917464 DNM917464:DNN917464 DXI917464:DXJ917464 EHE917464:EHF917464 ERA917464:ERB917464 FAW917464:FAX917464 FKS917464:FKT917464 FUO917464:FUP917464 GEK917464:GEL917464 GOG917464:GOH917464 GYC917464:GYD917464 HHY917464:HHZ917464 HRU917464:HRV917464 IBQ917464:IBR917464 ILM917464:ILN917464 IVI917464:IVJ917464 JFE917464:JFF917464 JPA917464:JPB917464 JYW917464:JYX917464 KIS917464:KIT917464 KSO917464:KSP917464 LCK917464:LCL917464 LMG917464:LMH917464 LWC917464:LWD917464 MFY917464:MFZ917464 MPU917464:MPV917464 MZQ917464:MZR917464 NJM917464:NJN917464 NTI917464:NTJ917464 ODE917464:ODF917464 ONA917464:ONB917464 OWW917464:OWX917464 PGS917464:PGT917464 PQO917464:PQP917464 QAK917464:QAL917464 QKG917464:QKH917464 QUC917464:QUD917464 RDY917464:RDZ917464 RNU917464:RNV917464 RXQ917464:RXR917464 SHM917464:SHN917464 SRI917464:SRJ917464 TBE917464:TBF917464 TLA917464:TLB917464 TUW917464:TUX917464 UES917464:UET917464 UOO917464:UOP917464 UYK917464:UYL917464 VIG917464:VIH917464 VSC917464:VSD917464 WBY917464:WBZ917464 WLU917464:WLV917464 WVQ917464:WVR917464 I983000:J983000 JE983000:JF983000 TA983000:TB983000 ACW983000:ACX983000 AMS983000:AMT983000 AWO983000:AWP983000 BGK983000:BGL983000 BQG983000:BQH983000 CAC983000:CAD983000 CJY983000:CJZ983000 CTU983000:CTV983000 DDQ983000:DDR983000 DNM983000:DNN983000 DXI983000:DXJ983000 EHE983000:EHF983000 ERA983000:ERB983000 FAW983000:FAX983000 FKS983000:FKT983000 FUO983000:FUP983000 GEK983000:GEL983000 GOG983000:GOH983000 GYC983000:GYD983000 HHY983000:HHZ983000 HRU983000:HRV983000 IBQ983000:IBR983000 ILM983000:ILN983000 IVI983000:IVJ983000 JFE983000:JFF983000 JPA983000:JPB983000 JYW983000:JYX983000 KIS983000:KIT983000 KSO983000:KSP983000 LCK983000:LCL983000 LMG983000:LMH983000 LWC983000:LWD983000 MFY983000:MFZ983000 MPU983000:MPV983000 MZQ983000:MZR983000 NJM983000:NJN983000 NTI983000:NTJ983000 ODE983000:ODF983000 ONA983000:ONB983000 OWW983000:OWX983000 PGS983000:PGT983000 PQO983000:PQP983000 QAK983000:QAL983000 QKG983000:QKH983000 QUC983000:QUD983000 RDY983000:RDZ983000 RNU983000:RNV983000 RXQ983000:RXR983000 SHM983000:SHN983000 SRI983000:SRJ983000 TBE983000:TBF983000 TLA983000:TLB983000 TUW983000:TUX983000 UES983000:UET983000 UOO983000:UOP983000 UYK983000:UYL983000 VIG983000:VIH983000 VSC983000:VSD983000 WBY983000:WBZ983000 WLU983000:WLV983000 WVQ983000:WVR983000" xr:uid="{DD2F36A8-D73A-461C-BCB4-2FF78F678166}">
      <formula1>9999999999</formula1>
    </dataValidation>
    <dataValidation type="whole" operator="greaterThanOrEqual" allowBlank="1" showInputMessage="1" showErrorMessage="1" errorTitle="Pogrešan unos" error="Mogu se unijeti samo cjelobrojne pozitivne vrijednosti." sqref="I65488:J65488 JE65488:JF65488 TA65488:TB65488 ACW65488:ACX65488 AMS65488:AMT65488 AWO65488:AWP65488 BGK65488:BGL65488 BQG65488:BQH65488 CAC65488:CAD65488 CJY65488:CJZ65488 CTU65488:CTV65488 DDQ65488:DDR65488 DNM65488:DNN65488 DXI65488:DXJ65488 EHE65488:EHF65488 ERA65488:ERB65488 FAW65488:FAX65488 FKS65488:FKT65488 FUO65488:FUP65488 GEK65488:GEL65488 GOG65488:GOH65488 GYC65488:GYD65488 HHY65488:HHZ65488 HRU65488:HRV65488 IBQ65488:IBR65488 ILM65488:ILN65488 IVI65488:IVJ65488 JFE65488:JFF65488 JPA65488:JPB65488 JYW65488:JYX65488 KIS65488:KIT65488 KSO65488:KSP65488 LCK65488:LCL65488 LMG65488:LMH65488 LWC65488:LWD65488 MFY65488:MFZ65488 MPU65488:MPV65488 MZQ65488:MZR65488 NJM65488:NJN65488 NTI65488:NTJ65488 ODE65488:ODF65488 ONA65488:ONB65488 OWW65488:OWX65488 PGS65488:PGT65488 PQO65488:PQP65488 QAK65488:QAL65488 QKG65488:QKH65488 QUC65488:QUD65488 RDY65488:RDZ65488 RNU65488:RNV65488 RXQ65488:RXR65488 SHM65488:SHN65488 SRI65488:SRJ65488 TBE65488:TBF65488 TLA65488:TLB65488 TUW65488:TUX65488 UES65488:UET65488 UOO65488:UOP65488 UYK65488:UYL65488 VIG65488:VIH65488 VSC65488:VSD65488 WBY65488:WBZ65488 WLU65488:WLV65488 WVQ65488:WVR65488 I131024:J131024 JE131024:JF131024 TA131024:TB131024 ACW131024:ACX131024 AMS131024:AMT131024 AWO131024:AWP131024 BGK131024:BGL131024 BQG131024:BQH131024 CAC131024:CAD131024 CJY131024:CJZ131024 CTU131024:CTV131024 DDQ131024:DDR131024 DNM131024:DNN131024 DXI131024:DXJ131024 EHE131024:EHF131024 ERA131024:ERB131024 FAW131024:FAX131024 FKS131024:FKT131024 FUO131024:FUP131024 GEK131024:GEL131024 GOG131024:GOH131024 GYC131024:GYD131024 HHY131024:HHZ131024 HRU131024:HRV131024 IBQ131024:IBR131024 ILM131024:ILN131024 IVI131024:IVJ131024 JFE131024:JFF131024 JPA131024:JPB131024 JYW131024:JYX131024 KIS131024:KIT131024 KSO131024:KSP131024 LCK131024:LCL131024 LMG131024:LMH131024 LWC131024:LWD131024 MFY131024:MFZ131024 MPU131024:MPV131024 MZQ131024:MZR131024 NJM131024:NJN131024 NTI131024:NTJ131024 ODE131024:ODF131024 ONA131024:ONB131024 OWW131024:OWX131024 PGS131024:PGT131024 PQO131024:PQP131024 QAK131024:QAL131024 QKG131024:QKH131024 QUC131024:QUD131024 RDY131024:RDZ131024 RNU131024:RNV131024 RXQ131024:RXR131024 SHM131024:SHN131024 SRI131024:SRJ131024 TBE131024:TBF131024 TLA131024:TLB131024 TUW131024:TUX131024 UES131024:UET131024 UOO131024:UOP131024 UYK131024:UYL131024 VIG131024:VIH131024 VSC131024:VSD131024 WBY131024:WBZ131024 WLU131024:WLV131024 WVQ131024:WVR131024 I196560:J196560 JE196560:JF196560 TA196560:TB196560 ACW196560:ACX196560 AMS196560:AMT196560 AWO196560:AWP196560 BGK196560:BGL196560 BQG196560:BQH196560 CAC196560:CAD196560 CJY196560:CJZ196560 CTU196560:CTV196560 DDQ196560:DDR196560 DNM196560:DNN196560 DXI196560:DXJ196560 EHE196560:EHF196560 ERA196560:ERB196560 FAW196560:FAX196560 FKS196560:FKT196560 FUO196560:FUP196560 GEK196560:GEL196560 GOG196560:GOH196560 GYC196560:GYD196560 HHY196560:HHZ196560 HRU196560:HRV196560 IBQ196560:IBR196560 ILM196560:ILN196560 IVI196560:IVJ196560 JFE196560:JFF196560 JPA196560:JPB196560 JYW196560:JYX196560 KIS196560:KIT196560 KSO196560:KSP196560 LCK196560:LCL196560 LMG196560:LMH196560 LWC196560:LWD196560 MFY196560:MFZ196560 MPU196560:MPV196560 MZQ196560:MZR196560 NJM196560:NJN196560 NTI196560:NTJ196560 ODE196560:ODF196560 ONA196560:ONB196560 OWW196560:OWX196560 PGS196560:PGT196560 PQO196560:PQP196560 QAK196560:QAL196560 QKG196560:QKH196560 QUC196560:QUD196560 RDY196560:RDZ196560 RNU196560:RNV196560 RXQ196560:RXR196560 SHM196560:SHN196560 SRI196560:SRJ196560 TBE196560:TBF196560 TLA196560:TLB196560 TUW196560:TUX196560 UES196560:UET196560 UOO196560:UOP196560 UYK196560:UYL196560 VIG196560:VIH196560 VSC196560:VSD196560 WBY196560:WBZ196560 WLU196560:WLV196560 WVQ196560:WVR196560 I262096:J262096 JE262096:JF262096 TA262096:TB262096 ACW262096:ACX262096 AMS262096:AMT262096 AWO262096:AWP262096 BGK262096:BGL262096 BQG262096:BQH262096 CAC262096:CAD262096 CJY262096:CJZ262096 CTU262096:CTV262096 DDQ262096:DDR262096 DNM262096:DNN262096 DXI262096:DXJ262096 EHE262096:EHF262096 ERA262096:ERB262096 FAW262096:FAX262096 FKS262096:FKT262096 FUO262096:FUP262096 GEK262096:GEL262096 GOG262096:GOH262096 GYC262096:GYD262096 HHY262096:HHZ262096 HRU262096:HRV262096 IBQ262096:IBR262096 ILM262096:ILN262096 IVI262096:IVJ262096 JFE262096:JFF262096 JPA262096:JPB262096 JYW262096:JYX262096 KIS262096:KIT262096 KSO262096:KSP262096 LCK262096:LCL262096 LMG262096:LMH262096 LWC262096:LWD262096 MFY262096:MFZ262096 MPU262096:MPV262096 MZQ262096:MZR262096 NJM262096:NJN262096 NTI262096:NTJ262096 ODE262096:ODF262096 ONA262096:ONB262096 OWW262096:OWX262096 PGS262096:PGT262096 PQO262096:PQP262096 QAK262096:QAL262096 QKG262096:QKH262096 QUC262096:QUD262096 RDY262096:RDZ262096 RNU262096:RNV262096 RXQ262096:RXR262096 SHM262096:SHN262096 SRI262096:SRJ262096 TBE262096:TBF262096 TLA262096:TLB262096 TUW262096:TUX262096 UES262096:UET262096 UOO262096:UOP262096 UYK262096:UYL262096 VIG262096:VIH262096 VSC262096:VSD262096 WBY262096:WBZ262096 WLU262096:WLV262096 WVQ262096:WVR262096 I327632:J327632 JE327632:JF327632 TA327632:TB327632 ACW327632:ACX327632 AMS327632:AMT327632 AWO327632:AWP327632 BGK327632:BGL327632 BQG327632:BQH327632 CAC327632:CAD327632 CJY327632:CJZ327632 CTU327632:CTV327632 DDQ327632:DDR327632 DNM327632:DNN327632 DXI327632:DXJ327632 EHE327632:EHF327632 ERA327632:ERB327632 FAW327632:FAX327632 FKS327632:FKT327632 FUO327632:FUP327632 GEK327632:GEL327632 GOG327632:GOH327632 GYC327632:GYD327632 HHY327632:HHZ327632 HRU327632:HRV327632 IBQ327632:IBR327632 ILM327632:ILN327632 IVI327632:IVJ327632 JFE327632:JFF327632 JPA327632:JPB327632 JYW327632:JYX327632 KIS327632:KIT327632 KSO327632:KSP327632 LCK327632:LCL327632 LMG327632:LMH327632 LWC327632:LWD327632 MFY327632:MFZ327632 MPU327632:MPV327632 MZQ327632:MZR327632 NJM327632:NJN327632 NTI327632:NTJ327632 ODE327632:ODF327632 ONA327632:ONB327632 OWW327632:OWX327632 PGS327632:PGT327632 PQO327632:PQP327632 QAK327632:QAL327632 QKG327632:QKH327632 QUC327632:QUD327632 RDY327632:RDZ327632 RNU327632:RNV327632 RXQ327632:RXR327632 SHM327632:SHN327632 SRI327632:SRJ327632 TBE327632:TBF327632 TLA327632:TLB327632 TUW327632:TUX327632 UES327632:UET327632 UOO327632:UOP327632 UYK327632:UYL327632 VIG327632:VIH327632 VSC327632:VSD327632 WBY327632:WBZ327632 WLU327632:WLV327632 WVQ327632:WVR327632 I393168:J393168 JE393168:JF393168 TA393168:TB393168 ACW393168:ACX393168 AMS393168:AMT393168 AWO393168:AWP393168 BGK393168:BGL393168 BQG393168:BQH393168 CAC393168:CAD393168 CJY393168:CJZ393168 CTU393168:CTV393168 DDQ393168:DDR393168 DNM393168:DNN393168 DXI393168:DXJ393168 EHE393168:EHF393168 ERA393168:ERB393168 FAW393168:FAX393168 FKS393168:FKT393168 FUO393168:FUP393168 GEK393168:GEL393168 GOG393168:GOH393168 GYC393168:GYD393168 HHY393168:HHZ393168 HRU393168:HRV393168 IBQ393168:IBR393168 ILM393168:ILN393168 IVI393168:IVJ393168 JFE393168:JFF393168 JPA393168:JPB393168 JYW393168:JYX393168 KIS393168:KIT393168 KSO393168:KSP393168 LCK393168:LCL393168 LMG393168:LMH393168 LWC393168:LWD393168 MFY393168:MFZ393168 MPU393168:MPV393168 MZQ393168:MZR393168 NJM393168:NJN393168 NTI393168:NTJ393168 ODE393168:ODF393168 ONA393168:ONB393168 OWW393168:OWX393168 PGS393168:PGT393168 PQO393168:PQP393168 QAK393168:QAL393168 QKG393168:QKH393168 QUC393168:QUD393168 RDY393168:RDZ393168 RNU393168:RNV393168 RXQ393168:RXR393168 SHM393168:SHN393168 SRI393168:SRJ393168 TBE393168:TBF393168 TLA393168:TLB393168 TUW393168:TUX393168 UES393168:UET393168 UOO393168:UOP393168 UYK393168:UYL393168 VIG393168:VIH393168 VSC393168:VSD393168 WBY393168:WBZ393168 WLU393168:WLV393168 WVQ393168:WVR393168 I458704:J458704 JE458704:JF458704 TA458704:TB458704 ACW458704:ACX458704 AMS458704:AMT458704 AWO458704:AWP458704 BGK458704:BGL458704 BQG458704:BQH458704 CAC458704:CAD458704 CJY458704:CJZ458704 CTU458704:CTV458704 DDQ458704:DDR458704 DNM458704:DNN458704 DXI458704:DXJ458704 EHE458704:EHF458704 ERA458704:ERB458704 FAW458704:FAX458704 FKS458704:FKT458704 FUO458704:FUP458704 GEK458704:GEL458704 GOG458704:GOH458704 GYC458704:GYD458704 HHY458704:HHZ458704 HRU458704:HRV458704 IBQ458704:IBR458704 ILM458704:ILN458704 IVI458704:IVJ458704 JFE458704:JFF458704 JPA458704:JPB458704 JYW458704:JYX458704 KIS458704:KIT458704 KSO458704:KSP458704 LCK458704:LCL458704 LMG458704:LMH458704 LWC458704:LWD458704 MFY458704:MFZ458704 MPU458704:MPV458704 MZQ458704:MZR458704 NJM458704:NJN458704 NTI458704:NTJ458704 ODE458704:ODF458704 ONA458704:ONB458704 OWW458704:OWX458704 PGS458704:PGT458704 PQO458704:PQP458704 QAK458704:QAL458704 QKG458704:QKH458704 QUC458704:QUD458704 RDY458704:RDZ458704 RNU458704:RNV458704 RXQ458704:RXR458704 SHM458704:SHN458704 SRI458704:SRJ458704 TBE458704:TBF458704 TLA458704:TLB458704 TUW458704:TUX458704 UES458704:UET458704 UOO458704:UOP458704 UYK458704:UYL458704 VIG458704:VIH458704 VSC458704:VSD458704 WBY458704:WBZ458704 WLU458704:WLV458704 WVQ458704:WVR458704 I524240:J524240 JE524240:JF524240 TA524240:TB524240 ACW524240:ACX524240 AMS524240:AMT524240 AWO524240:AWP524240 BGK524240:BGL524240 BQG524240:BQH524240 CAC524240:CAD524240 CJY524240:CJZ524240 CTU524240:CTV524240 DDQ524240:DDR524240 DNM524240:DNN524240 DXI524240:DXJ524240 EHE524240:EHF524240 ERA524240:ERB524240 FAW524240:FAX524240 FKS524240:FKT524240 FUO524240:FUP524240 GEK524240:GEL524240 GOG524240:GOH524240 GYC524240:GYD524240 HHY524240:HHZ524240 HRU524240:HRV524240 IBQ524240:IBR524240 ILM524240:ILN524240 IVI524240:IVJ524240 JFE524240:JFF524240 JPA524240:JPB524240 JYW524240:JYX524240 KIS524240:KIT524240 KSO524240:KSP524240 LCK524240:LCL524240 LMG524240:LMH524240 LWC524240:LWD524240 MFY524240:MFZ524240 MPU524240:MPV524240 MZQ524240:MZR524240 NJM524240:NJN524240 NTI524240:NTJ524240 ODE524240:ODF524240 ONA524240:ONB524240 OWW524240:OWX524240 PGS524240:PGT524240 PQO524240:PQP524240 QAK524240:QAL524240 QKG524240:QKH524240 QUC524240:QUD524240 RDY524240:RDZ524240 RNU524240:RNV524240 RXQ524240:RXR524240 SHM524240:SHN524240 SRI524240:SRJ524240 TBE524240:TBF524240 TLA524240:TLB524240 TUW524240:TUX524240 UES524240:UET524240 UOO524240:UOP524240 UYK524240:UYL524240 VIG524240:VIH524240 VSC524240:VSD524240 WBY524240:WBZ524240 WLU524240:WLV524240 WVQ524240:WVR524240 I589776:J589776 JE589776:JF589776 TA589776:TB589776 ACW589776:ACX589776 AMS589776:AMT589776 AWO589776:AWP589776 BGK589776:BGL589776 BQG589776:BQH589776 CAC589776:CAD589776 CJY589776:CJZ589776 CTU589776:CTV589776 DDQ589776:DDR589776 DNM589776:DNN589776 DXI589776:DXJ589776 EHE589776:EHF589776 ERA589776:ERB589776 FAW589776:FAX589776 FKS589776:FKT589776 FUO589776:FUP589776 GEK589776:GEL589776 GOG589776:GOH589776 GYC589776:GYD589776 HHY589776:HHZ589776 HRU589776:HRV589776 IBQ589776:IBR589776 ILM589776:ILN589776 IVI589776:IVJ589776 JFE589776:JFF589776 JPA589776:JPB589776 JYW589776:JYX589776 KIS589776:KIT589776 KSO589776:KSP589776 LCK589776:LCL589776 LMG589776:LMH589776 LWC589776:LWD589776 MFY589776:MFZ589776 MPU589776:MPV589776 MZQ589776:MZR589776 NJM589776:NJN589776 NTI589776:NTJ589776 ODE589776:ODF589776 ONA589776:ONB589776 OWW589776:OWX589776 PGS589776:PGT589776 PQO589776:PQP589776 QAK589776:QAL589776 QKG589776:QKH589776 QUC589776:QUD589776 RDY589776:RDZ589776 RNU589776:RNV589776 RXQ589776:RXR589776 SHM589776:SHN589776 SRI589776:SRJ589776 TBE589776:TBF589776 TLA589776:TLB589776 TUW589776:TUX589776 UES589776:UET589776 UOO589776:UOP589776 UYK589776:UYL589776 VIG589776:VIH589776 VSC589776:VSD589776 WBY589776:WBZ589776 WLU589776:WLV589776 WVQ589776:WVR589776 I655312:J655312 JE655312:JF655312 TA655312:TB655312 ACW655312:ACX655312 AMS655312:AMT655312 AWO655312:AWP655312 BGK655312:BGL655312 BQG655312:BQH655312 CAC655312:CAD655312 CJY655312:CJZ655312 CTU655312:CTV655312 DDQ655312:DDR655312 DNM655312:DNN655312 DXI655312:DXJ655312 EHE655312:EHF655312 ERA655312:ERB655312 FAW655312:FAX655312 FKS655312:FKT655312 FUO655312:FUP655312 GEK655312:GEL655312 GOG655312:GOH655312 GYC655312:GYD655312 HHY655312:HHZ655312 HRU655312:HRV655312 IBQ655312:IBR655312 ILM655312:ILN655312 IVI655312:IVJ655312 JFE655312:JFF655312 JPA655312:JPB655312 JYW655312:JYX655312 KIS655312:KIT655312 KSO655312:KSP655312 LCK655312:LCL655312 LMG655312:LMH655312 LWC655312:LWD655312 MFY655312:MFZ655312 MPU655312:MPV655312 MZQ655312:MZR655312 NJM655312:NJN655312 NTI655312:NTJ655312 ODE655312:ODF655312 ONA655312:ONB655312 OWW655312:OWX655312 PGS655312:PGT655312 PQO655312:PQP655312 QAK655312:QAL655312 QKG655312:QKH655312 QUC655312:QUD655312 RDY655312:RDZ655312 RNU655312:RNV655312 RXQ655312:RXR655312 SHM655312:SHN655312 SRI655312:SRJ655312 TBE655312:TBF655312 TLA655312:TLB655312 TUW655312:TUX655312 UES655312:UET655312 UOO655312:UOP655312 UYK655312:UYL655312 VIG655312:VIH655312 VSC655312:VSD655312 WBY655312:WBZ655312 WLU655312:WLV655312 WVQ655312:WVR655312 I720848:J720848 JE720848:JF720848 TA720848:TB720848 ACW720848:ACX720848 AMS720848:AMT720848 AWO720848:AWP720848 BGK720848:BGL720848 BQG720848:BQH720848 CAC720848:CAD720848 CJY720848:CJZ720848 CTU720848:CTV720848 DDQ720848:DDR720848 DNM720848:DNN720848 DXI720848:DXJ720848 EHE720848:EHF720848 ERA720848:ERB720848 FAW720848:FAX720848 FKS720848:FKT720848 FUO720848:FUP720848 GEK720848:GEL720848 GOG720848:GOH720848 GYC720848:GYD720848 HHY720848:HHZ720848 HRU720848:HRV720848 IBQ720848:IBR720848 ILM720848:ILN720848 IVI720848:IVJ720848 JFE720848:JFF720848 JPA720848:JPB720848 JYW720848:JYX720848 KIS720848:KIT720848 KSO720848:KSP720848 LCK720848:LCL720848 LMG720848:LMH720848 LWC720848:LWD720848 MFY720848:MFZ720848 MPU720848:MPV720848 MZQ720848:MZR720848 NJM720848:NJN720848 NTI720848:NTJ720848 ODE720848:ODF720848 ONA720848:ONB720848 OWW720848:OWX720848 PGS720848:PGT720848 PQO720848:PQP720848 QAK720848:QAL720848 QKG720848:QKH720848 QUC720848:QUD720848 RDY720848:RDZ720848 RNU720848:RNV720848 RXQ720848:RXR720848 SHM720848:SHN720848 SRI720848:SRJ720848 TBE720848:TBF720848 TLA720848:TLB720848 TUW720848:TUX720848 UES720848:UET720848 UOO720848:UOP720848 UYK720848:UYL720848 VIG720848:VIH720848 VSC720848:VSD720848 WBY720848:WBZ720848 WLU720848:WLV720848 WVQ720848:WVR720848 I786384:J786384 JE786384:JF786384 TA786384:TB786384 ACW786384:ACX786384 AMS786384:AMT786384 AWO786384:AWP786384 BGK786384:BGL786384 BQG786384:BQH786384 CAC786384:CAD786384 CJY786384:CJZ786384 CTU786384:CTV786384 DDQ786384:DDR786384 DNM786384:DNN786384 DXI786384:DXJ786384 EHE786384:EHF786384 ERA786384:ERB786384 FAW786384:FAX786384 FKS786384:FKT786384 FUO786384:FUP786384 GEK786384:GEL786384 GOG786384:GOH786384 GYC786384:GYD786384 HHY786384:HHZ786384 HRU786384:HRV786384 IBQ786384:IBR786384 ILM786384:ILN786384 IVI786384:IVJ786384 JFE786384:JFF786384 JPA786384:JPB786384 JYW786384:JYX786384 KIS786384:KIT786384 KSO786384:KSP786384 LCK786384:LCL786384 LMG786384:LMH786384 LWC786384:LWD786384 MFY786384:MFZ786384 MPU786384:MPV786384 MZQ786384:MZR786384 NJM786384:NJN786384 NTI786384:NTJ786384 ODE786384:ODF786384 ONA786384:ONB786384 OWW786384:OWX786384 PGS786384:PGT786384 PQO786384:PQP786384 QAK786384:QAL786384 QKG786384:QKH786384 QUC786384:QUD786384 RDY786384:RDZ786384 RNU786384:RNV786384 RXQ786384:RXR786384 SHM786384:SHN786384 SRI786384:SRJ786384 TBE786384:TBF786384 TLA786384:TLB786384 TUW786384:TUX786384 UES786384:UET786384 UOO786384:UOP786384 UYK786384:UYL786384 VIG786384:VIH786384 VSC786384:VSD786384 WBY786384:WBZ786384 WLU786384:WLV786384 WVQ786384:WVR786384 I851920:J851920 JE851920:JF851920 TA851920:TB851920 ACW851920:ACX851920 AMS851920:AMT851920 AWO851920:AWP851920 BGK851920:BGL851920 BQG851920:BQH851920 CAC851920:CAD851920 CJY851920:CJZ851920 CTU851920:CTV851920 DDQ851920:DDR851920 DNM851920:DNN851920 DXI851920:DXJ851920 EHE851920:EHF851920 ERA851920:ERB851920 FAW851920:FAX851920 FKS851920:FKT851920 FUO851920:FUP851920 GEK851920:GEL851920 GOG851920:GOH851920 GYC851920:GYD851920 HHY851920:HHZ851920 HRU851920:HRV851920 IBQ851920:IBR851920 ILM851920:ILN851920 IVI851920:IVJ851920 JFE851920:JFF851920 JPA851920:JPB851920 JYW851920:JYX851920 KIS851920:KIT851920 KSO851920:KSP851920 LCK851920:LCL851920 LMG851920:LMH851920 LWC851920:LWD851920 MFY851920:MFZ851920 MPU851920:MPV851920 MZQ851920:MZR851920 NJM851920:NJN851920 NTI851920:NTJ851920 ODE851920:ODF851920 ONA851920:ONB851920 OWW851920:OWX851920 PGS851920:PGT851920 PQO851920:PQP851920 QAK851920:QAL851920 QKG851920:QKH851920 QUC851920:QUD851920 RDY851920:RDZ851920 RNU851920:RNV851920 RXQ851920:RXR851920 SHM851920:SHN851920 SRI851920:SRJ851920 TBE851920:TBF851920 TLA851920:TLB851920 TUW851920:TUX851920 UES851920:UET851920 UOO851920:UOP851920 UYK851920:UYL851920 VIG851920:VIH851920 VSC851920:VSD851920 WBY851920:WBZ851920 WLU851920:WLV851920 WVQ851920:WVR851920 I917456:J917456 JE917456:JF917456 TA917456:TB917456 ACW917456:ACX917456 AMS917456:AMT917456 AWO917456:AWP917456 BGK917456:BGL917456 BQG917456:BQH917456 CAC917456:CAD917456 CJY917456:CJZ917456 CTU917456:CTV917456 DDQ917456:DDR917456 DNM917456:DNN917456 DXI917456:DXJ917456 EHE917456:EHF917456 ERA917456:ERB917456 FAW917456:FAX917456 FKS917456:FKT917456 FUO917456:FUP917456 GEK917456:GEL917456 GOG917456:GOH917456 GYC917456:GYD917456 HHY917456:HHZ917456 HRU917456:HRV917456 IBQ917456:IBR917456 ILM917456:ILN917456 IVI917456:IVJ917456 JFE917456:JFF917456 JPA917456:JPB917456 JYW917456:JYX917456 KIS917456:KIT917456 KSO917456:KSP917456 LCK917456:LCL917456 LMG917456:LMH917456 LWC917456:LWD917456 MFY917456:MFZ917456 MPU917456:MPV917456 MZQ917456:MZR917456 NJM917456:NJN917456 NTI917456:NTJ917456 ODE917456:ODF917456 ONA917456:ONB917456 OWW917456:OWX917456 PGS917456:PGT917456 PQO917456:PQP917456 QAK917456:QAL917456 QKG917456:QKH917456 QUC917456:QUD917456 RDY917456:RDZ917456 RNU917456:RNV917456 RXQ917456:RXR917456 SHM917456:SHN917456 SRI917456:SRJ917456 TBE917456:TBF917456 TLA917456:TLB917456 TUW917456:TUX917456 UES917456:UET917456 UOO917456:UOP917456 UYK917456:UYL917456 VIG917456:VIH917456 VSC917456:VSD917456 WBY917456:WBZ917456 WLU917456:WLV917456 WVQ917456:WVR917456 I982992:J982992 JE982992:JF982992 TA982992:TB982992 ACW982992:ACX982992 AMS982992:AMT982992 AWO982992:AWP982992 BGK982992:BGL982992 BQG982992:BQH982992 CAC982992:CAD982992 CJY982992:CJZ982992 CTU982992:CTV982992 DDQ982992:DDR982992 DNM982992:DNN982992 DXI982992:DXJ982992 EHE982992:EHF982992 ERA982992:ERB982992 FAW982992:FAX982992 FKS982992:FKT982992 FUO982992:FUP982992 GEK982992:GEL982992 GOG982992:GOH982992 GYC982992:GYD982992 HHY982992:HHZ982992 HRU982992:HRV982992 IBQ982992:IBR982992 ILM982992:ILN982992 IVI982992:IVJ982992 JFE982992:JFF982992 JPA982992:JPB982992 JYW982992:JYX982992 KIS982992:KIT982992 KSO982992:KSP982992 LCK982992:LCL982992 LMG982992:LMH982992 LWC982992:LWD982992 MFY982992:MFZ982992 MPU982992:MPV982992 MZQ982992:MZR982992 NJM982992:NJN982992 NTI982992:NTJ982992 ODE982992:ODF982992 ONA982992:ONB982992 OWW982992:OWX982992 PGS982992:PGT982992 PQO982992:PQP982992 QAK982992:QAL982992 QKG982992:QKH982992 QUC982992:QUD982992 RDY982992:RDZ982992 RNU982992:RNV982992 RXQ982992:RXR982992 SHM982992:SHN982992 SRI982992:SRJ982992 TBE982992:TBF982992 TLA982992:TLB982992 TUW982992:TUX982992 UES982992:UET982992 UOO982992:UOP982992 UYK982992:UYL982992 VIG982992:VIH982992 VSC982992:VSD982992 WBY982992:WBZ982992 WLU982992:WLV982992 WVQ982992:WVR982992 I65490:J65495 JE65490:JF65495 TA65490:TB65495 ACW65490:ACX65495 AMS65490:AMT65495 AWO65490:AWP65495 BGK65490:BGL65495 BQG65490:BQH65495 CAC65490:CAD65495 CJY65490:CJZ65495 CTU65490:CTV65495 DDQ65490:DDR65495 DNM65490:DNN65495 DXI65490:DXJ65495 EHE65490:EHF65495 ERA65490:ERB65495 FAW65490:FAX65495 FKS65490:FKT65495 FUO65490:FUP65495 GEK65490:GEL65495 GOG65490:GOH65495 GYC65490:GYD65495 HHY65490:HHZ65495 HRU65490:HRV65495 IBQ65490:IBR65495 ILM65490:ILN65495 IVI65490:IVJ65495 JFE65490:JFF65495 JPA65490:JPB65495 JYW65490:JYX65495 KIS65490:KIT65495 KSO65490:KSP65495 LCK65490:LCL65495 LMG65490:LMH65495 LWC65490:LWD65495 MFY65490:MFZ65495 MPU65490:MPV65495 MZQ65490:MZR65495 NJM65490:NJN65495 NTI65490:NTJ65495 ODE65490:ODF65495 ONA65490:ONB65495 OWW65490:OWX65495 PGS65490:PGT65495 PQO65490:PQP65495 QAK65490:QAL65495 QKG65490:QKH65495 QUC65490:QUD65495 RDY65490:RDZ65495 RNU65490:RNV65495 RXQ65490:RXR65495 SHM65490:SHN65495 SRI65490:SRJ65495 TBE65490:TBF65495 TLA65490:TLB65495 TUW65490:TUX65495 UES65490:UET65495 UOO65490:UOP65495 UYK65490:UYL65495 VIG65490:VIH65495 VSC65490:VSD65495 WBY65490:WBZ65495 WLU65490:WLV65495 WVQ65490:WVR65495 I131026:J131031 JE131026:JF131031 TA131026:TB131031 ACW131026:ACX131031 AMS131026:AMT131031 AWO131026:AWP131031 BGK131026:BGL131031 BQG131026:BQH131031 CAC131026:CAD131031 CJY131026:CJZ131031 CTU131026:CTV131031 DDQ131026:DDR131031 DNM131026:DNN131031 DXI131026:DXJ131031 EHE131026:EHF131031 ERA131026:ERB131031 FAW131026:FAX131031 FKS131026:FKT131031 FUO131026:FUP131031 GEK131026:GEL131031 GOG131026:GOH131031 GYC131026:GYD131031 HHY131026:HHZ131031 HRU131026:HRV131031 IBQ131026:IBR131031 ILM131026:ILN131031 IVI131026:IVJ131031 JFE131026:JFF131031 JPA131026:JPB131031 JYW131026:JYX131031 KIS131026:KIT131031 KSO131026:KSP131031 LCK131026:LCL131031 LMG131026:LMH131031 LWC131026:LWD131031 MFY131026:MFZ131031 MPU131026:MPV131031 MZQ131026:MZR131031 NJM131026:NJN131031 NTI131026:NTJ131031 ODE131026:ODF131031 ONA131026:ONB131031 OWW131026:OWX131031 PGS131026:PGT131031 PQO131026:PQP131031 QAK131026:QAL131031 QKG131026:QKH131031 QUC131026:QUD131031 RDY131026:RDZ131031 RNU131026:RNV131031 RXQ131026:RXR131031 SHM131026:SHN131031 SRI131026:SRJ131031 TBE131026:TBF131031 TLA131026:TLB131031 TUW131026:TUX131031 UES131026:UET131031 UOO131026:UOP131031 UYK131026:UYL131031 VIG131026:VIH131031 VSC131026:VSD131031 WBY131026:WBZ131031 WLU131026:WLV131031 WVQ131026:WVR131031 I196562:J196567 JE196562:JF196567 TA196562:TB196567 ACW196562:ACX196567 AMS196562:AMT196567 AWO196562:AWP196567 BGK196562:BGL196567 BQG196562:BQH196567 CAC196562:CAD196567 CJY196562:CJZ196567 CTU196562:CTV196567 DDQ196562:DDR196567 DNM196562:DNN196567 DXI196562:DXJ196567 EHE196562:EHF196567 ERA196562:ERB196567 FAW196562:FAX196567 FKS196562:FKT196567 FUO196562:FUP196567 GEK196562:GEL196567 GOG196562:GOH196567 GYC196562:GYD196567 HHY196562:HHZ196567 HRU196562:HRV196567 IBQ196562:IBR196567 ILM196562:ILN196567 IVI196562:IVJ196567 JFE196562:JFF196567 JPA196562:JPB196567 JYW196562:JYX196567 KIS196562:KIT196567 KSO196562:KSP196567 LCK196562:LCL196567 LMG196562:LMH196567 LWC196562:LWD196567 MFY196562:MFZ196567 MPU196562:MPV196567 MZQ196562:MZR196567 NJM196562:NJN196567 NTI196562:NTJ196567 ODE196562:ODF196567 ONA196562:ONB196567 OWW196562:OWX196567 PGS196562:PGT196567 PQO196562:PQP196567 QAK196562:QAL196567 QKG196562:QKH196567 QUC196562:QUD196567 RDY196562:RDZ196567 RNU196562:RNV196567 RXQ196562:RXR196567 SHM196562:SHN196567 SRI196562:SRJ196567 TBE196562:TBF196567 TLA196562:TLB196567 TUW196562:TUX196567 UES196562:UET196567 UOO196562:UOP196567 UYK196562:UYL196567 VIG196562:VIH196567 VSC196562:VSD196567 WBY196562:WBZ196567 WLU196562:WLV196567 WVQ196562:WVR196567 I262098:J262103 JE262098:JF262103 TA262098:TB262103 ACW262098:ACX262103 AMS262098:AMT262103 AWO262098:AWP262103 BGK262098:BGL262103 BQG262098:BQH262103 CAC262098:CAD262103 CJY262098:CJZ262103 CTU262098:CTV262103 DDQ262098:DDR262103 DNM262098:DNN262103 DXI262098:DXJ262103 EHE262098:EHF262103 ERA262098:ERB262103 FAW262098:FAX262103 FKS262098:FKT262103 FUO262098:FUP262103 GEK262098:GEL262103 GOG262098:GOH262103 GYC262098:GYD262103 HHY262098:HHZ262103 HRU262098:HRV262103 IBQ262098:IBR262103 ILM262098:ILN262103 IVI262098:IVJ262103 JFE262098:JFF262103 JPA262098:JPB262103 JYW262098:JYX262103 KIS262098:KIT262103 KSO262098:KSP262103 LCK262098:LCL262103 LMG262098:LMH262103 LWC262098:LWD262103 MFY262098:MFZ262103 MPU262098:MPV262103 MZQ262098:MZR262103 NJM262098:NJN262103 NTI262098:NTJ262103 ODE262098:ODF262103 ONA262098:ONB262103 OWW262098:OWX262103 PGS262098:PGT262103 PQO262098:PQP262103 QAK262098:QAL262103 QKG262098:QKH262103 QUC262098:QUD262103 RDY262098:RDZ262103 RNU262098:RNV262103 RXQ262098:RXR262103 SHM262098:SHN262103 SRI262098:SRJ262103 TBE262098:TBF262103 TLA262098:TLB262103 TUW262098:TUX262103 UES262098:UET262103 UOO262098:UOP262103 UYK262098:UYL262103 VIG262098:VIH262103 VSC262098:VSD262103 WBY262098:WBZ262103 WLU262098:WLV262103 WVQ262098:WVR262103 I327634:J327639 JE327634:JF327639 TA327634:TB327639 ACW327634:ACX327639 AMS327634:AMT327639 AWO327634:AWP327639 BGK327634:BGL327639 BQG327634:BQH327639 CAC327634:CAD327639 CJY327634:CJZ327639 CTU327634:CTV327639 DDQ327634:DDR327639 DNM327634:DNN327639 DXI327634:DXJ327639 EHE327634:EHF327639 ERA327634:ERB327639 FAW327634:FAX327639 FKS327634:FKT327639 FUO327634:FUP327639 GEK327634:GEL327639 GOG327634:GOH327639 GYC327634:GYD327639 HHY327634:HHZ327639 HRU327634:HRV327639 IBQ327634:IBR327639 ILM327634:ILN327639 IVI327634:IVJ327639 JFE327634:JFF327639 JPA327634:JPB327639 JYW327634:JYX327639 KIS327634:KIT327639 KSO327634:KSP327639 LCK327634:LCL327639 LMG327634:LMH327639 LWC327634:LWD327639 MFY327634:MFZ327639 MPU327634:MPV327639 MZQ327634:MZR327639 NJM327634:NJN327639 NTI327634:NTJ327639 ODE327634:ODF327639 ONA327634:ONB327639 OWW327634:OWX327639 PGS327634:PGT327639 PQO327634:PQP327639 QAK327634:QAL327639 QKG327634:QKH327639 QUC327634:QUD327639 RDY327634:RDZ327639 RNU327634:RNV327639 RXQ327634:RXR327639 SHM327634:SHN327639 SRI327634:SRJ327639 TBE327634:TBF327639 TLA327634:TLB327639 TUW327634:TUX327639 UES327634:UET327639 UOO327634:UOP327639 UYK327634:UYL327639 VIG327634:VIH327639 VSC327634:VSD327639 WBY327634:WBZ327639 WLU327634:WLV327639 WVQ327634:WVR327639 I393170:J393175 JE393170:JF393175 TA393170:TB393175 ACW393170:ACX393175 AMS393170:AMT393175 AWO393170:AWP393175 BGK393170:BGL393175 BQG393170:BQH393175 CAC393170:CAD393175 CJY393170:CJZ393175 CTU393170:CTV393175 DDQ393170:DDR393175 DNM393170:DNN393175 DXI393170:DXJ393175 EHE393170:EHF393175 ERA393170:ERB393175 FAW393170:FAX393175 FKS393170:FKT393175 FUO393170:FUP393175 GEK393170:GEL393175 GOG393170:GOH393175 GYC393170:GYD393175 HHY393170:HHZ393175 HRU393170:HRV393175 IBQ393170:IBR393175 ILM393170:ILN393175 IVI393170:IVJ393175 JFE393170:JFF393175 JPA393170:JPB393175 JYW393170:JYX393175 KIS393170:KIT393175 KSO393170:KSP393175 LCK393170:LCL393175 LMG393170:LMH393175 LWC393170:LWD393175 MFY393170:MFZ393175 MPU393170:MPV393175 MZQ393170:MZR393175 NJM393170:NJN393175 NTI393170:NTJ393175 ODE393170:ODF393175 ONA393170:ONB393175 OWW393170:OWX393175 PGS393170:PGT393175 PQO393170:PQP393175 QAK393170:QAL393175 QKG393170:QKH393175 QUC393170:QUD393175 RDY393170:RDZ393175 RNU393170:RNV393175 RXQ393170:RXR393175 SHM393170:SHN393175 SRI393170:SRJ393175 TBE393170:TBF393175 TLA393170:TLB393175 TUW393170:TUX393175 UES393170:UET393175 UOO393170:UOP393175 UYK393170:UYL393175 VIG393170:VIH393175 VSC393170:VSD393175 WBY393170:WBZ393175 WLU393170:WLV393175 WVQ393170:WVR393175 I458706:J458711 JE458706:JF458711 TA458706:TB458711 ACW458706:ACX458711 AMS458706:AMT458711 AWO458706:AWP458711 BGK458706:BGL458711 BQG458706:BQH458711 CAC458706:CAD458711 CJY458706:CJZ458711 CTU458706:CTV458711 DDQ458706:DDR458711 DNM458706:DNN458711 DXI458706:DXJ458711 EHE458706:EHF458711 ERA458706:ERB458711 FAW458706:FAX458711 FKS458706:FKT458711 FUO458706:FUP458711 GEK458706:GEL458711 GOG458706:GOH458711 GYC458706:GYD458711 HHY458706:HHZ458711 HRU458706:HRV458711 IBQ458706:IBR458711 ILM458706:ILN458711 IVI458706:IVJ458711 JFE458706:JFF458711 JPA458706:JPB458711 JYW458706:JYX458711 KIS458706:KIT458711 KSO458706:KSP458711 LCK458706:LCL458711 LMG458706:LMH458711 LWC458706:LWD458711 MFY458706:MFZ458711 MPU458706:MPV458711 MZQ458706:MZR458711 NJM458706:NJN458711 NTI458706:NTJ458711 ODE458706:ODF458711 ONA458706:ONB458711 OWW458706:OWX458711 PGS458706:PGT458711 PQO458706:PQP458711 QAK458706:QAL458711 QKG458706:QKH458711 QUC458706:QUD458711 RDY458706:RDZ458711 RNU458706:RNV458711 RXQ458706:RXR458711 SHM458706:SHN458711 SRI458706:SRJ458711 TBE458706:TBF458711 TLA458706:TLB458711 TUW458706:TUX458711 UES458706:UET458711 UOO458706:UOP458711 UYK458706:UYL458711 VIG458706:VIH458711 VSC458706:VSD458711 WBY458706:WBZ458711 WLU458706:WLV458711 WVQ458706:WVR458711 I524242:J524247 JE524242:JF524247 TA524242:TB524247 ACW524242:ACX524247 AMS524242:AMT524247 AWO524242:AWP524247 BGK524242:BGL524247 BQG524242:BQH524247 CAC524242:CAD524247 CJY524242:CJZ524247 CTU524242:CTV524247 DDQ524242:DDR524247 DNM524242:DNN524247 DXI524242:DXJ524247 EHE524242:EHF524247 ERA524242:ERB524247 FAW524242:FAX524247 FKS524242:FKT524247 FUO524242:FUP524247 GEK524242:GEL524247 GOG524242:GOH524247 GYC524242:GYD524247 HHY524242:HHZ524247 HRU524242:HRV524247 IBQ524242:IBR524247 ILM524242:ILN524247 IVI524242:IVJ524247 JFE524242:JFF524247 JPA524242:JPB524247 JYW524242:JYX524247 KIS524242:KIT524247 KSO524242:KSP524247 LCK524242:LCL524247 LMG524242:LMH524247 LWC524242:LWD524247 MFY524242:MFZ524247 MPU524242:MPV524247 MZQ524242:MZR524247 NJM524242:NJN524247 NTI524242:NTJ524247 ODE524242:ODF524247 ONA524242:ONB524247 OWW524242:OWX524247 PGS524242:PGT524247 PQO524242:PQP524247 QAK524242:QAL524247 QKG524242:QKH524247 QUC524242:QUD524247 RDY524242:RDZ524247 RNU524242:RNV524247 RXQ524242:RXR524247 SHM524242:SHN524247 SRI524242:SRJ524247 TBE524242:TBF524247 TLA524242:TLB524247 TUW524242:TUX524247 UES524242:UET524247 UOO524242:UOP524247 UYK524242:UYL524247 VIG524242:VIH524247 VSC524242:VSD524247 WBY524242:WBZ524247 WLU524242:WLV524247 WVQ524242:WVR524247 I589778:J589783 JE589778:JF589783 TA589778:TB589783 ACW589778:ACX589783 AMS589778:AMT589783 AWO589778:AWP589783 BGK589778:BGL589783 BQG589778:BQH589783 CAC589778:CAD589783 CJY589778:CJZ589783 CTU589778:CTV589783 DDQ589778:DDR589783 DNM589778:DNN589783 DXI589778:DXJ589783 EHE589778:EHF589783 ERA589778:ERB589783 FAW589778:FAX589783 FKS589778:FKT589783 FUO589778:FUP589783 GEK589778:GEL589783 GOG589778:GOH589783 GYC589778:GYD589783 HHY589778:HHZ589783 HRU589778:HRV589783 IBQ589778:IBR589783 ILM589778:ILN589783 IVI589778:IVJ589783 JFE589778:JFF589783 JPA589778:JPB589783 JYW589778:JYX589783 KIS589778:KIT589783 KSO589778:KSP589783 LCK589778:LCL589783 LMG589778:LMH589783 LWC589778:LWD589783 MFY589778:MFZ589783 MPU589778:MPV589783 MZQ589778:MZR589783 NJM589778:NJN589783 NTI589778:NTJ589783 ODE589778:ODF589783 ONA589778:ONB589783 OWW589778:OWX589783 PGS589778:PGT589783 PQO589778:PQP589783 QAK589778:QAL589783 QKG589778:QKH589783 QUC589778:QUD589783 RDY589778:RDZ589783 RNU589778:RNV589783 RXQ589778:RXR589783 SHM589778:SHN589783 SRI589778:SRJ589783 TBE589778:TBF589783 TLA589778:TLB589783 TUW589778:TUX589783 UES589778:UET589783 UOO589778:UOP589783 UYK589778:UYL589783 VIG589778:VIH589783 VSC589778:VSD589783 WBY589778:WBZ589783 WLU589778:WLV589783 WVQ589778:WVR589783 I655314:J655319 JE655314:JF655319 TA655314:TB655319 ACW655314:ACX655319 AMS655314:AMT655319 AWO655314:AWP655319 BGK655314:BGL655319 BQG655314:BQH655319 CAC655314:CAD655319 CJY655314:CJZ655319 CTU655314:CTV655319 DDQ655314:DDR655319 DNM655314:DNN655319 DXI655314:DXJ655319 EHE655314:EHF655319 ERA655314:ERB655319 FAW655314:FAX655319 FKS655314:FKT655319 FUO655314:FUP655319 GEK655314:GEL655319 GOG655314:GOH655319 GYC655314:GYD655319 HHY655314:HHZ655319 HRU655314:HRV655319 IBQ655314:IBR655319 ILM655314:ILN655319 IVI655314:IVJ655319 JFE655314:JFF655319 JPA655314:JPB655319 JYW655314:JYX655319 KIS655314:KIT655319 KSO655314:KSP655319 LCK655314:LCL655319 LMG655314:LMH655319 LWC655314:LWD655319 MFY655314:MFZ655319 MPU655314:MPV655319 MZQ655314:MZR655319 NJM655314:NJN655319 NTI655314:NTJ655319 ODE655314:ODF655319 ONA655314:ONB655319 OWW655314:OWX655319 PGS655314:PGT655319 PQO655314:PQP655319 QAK655314:QAL655319 QKG655314:QKH655319 QUC655314:QUD655319 RDY655314:RDZ655319 RNU655314:RNV655319 RXQ655314:RXR655319 SHM655314:SHN655319 SRI655314:SRJ655319 TBE655314:TBF655319 TLA655314:TLB655319 TUW655314:TUX655319 UES655314:UET655319 UOO655314:UOP655319 UYK655314:UYL655319 VIG655314:VIH655319 VSC655314:VSD655319 WBY655314:WBZ655319 WLU655314:WLV655319 WVQ655314:WVR655319 I720850:J720855 JE720850:JF720855 TA720850:TB720855 ACW720850:ACX720855 AMS720850:AMT720855 AWO720850:AWP720855 BGK720850:BGL720855 BQG720850:BQH720855 CAC720850:CAD720855 CJY720850:CJZ720855 CTU720850:CTV720855 DDQ720850:DDR720855 DNM720850:DNN720855 DXI720850:DXJ720855 EHE720850:EHF720855 ERA720850:ERB720855 FAW720850:FAX720855 FKS720850:FKT720855 FUO720850:FUP720855 GEK720850:GEL720855 GOG720850:GOH720855 GYC720850:GYD720855 HHY720850:HHZ720855 HRU720850:HRV720855 IBQ720850:IBR720855 ILM720850:ILN720855 IVI720850:IVJ720855 JFE720850:JFF720855 JPA720850:JPB720855 JYW720850:JYX720855 KIS720850:KIT720855 KSO720850:KSP720855 LCK720850:LCL720855 LMG720850:LMH720855 LWC720850:LWD720855 MFY720850:MFZ720855 MPU720850:MPV720855 MZQ720850:MZR720855 NJM720850:NJN720855 NTI720850:NTJ720855 ODE720850:ODF720855 ONA720850:ONB720855 OWW720850:OWX720855 PGS720850:PGT720855 PQO720850:PQP720855 QAK720850:QAL720855 QKG720850:QKH720855 QUC720850:QUD720855 RDY720850:RDZ720855 RNU720850:RNV720855 RXQ720850:RXR720855 SHM720850:SHN720855 SRI720850:SRJ720855 TBE720850:TBF720855 TLA720850:TLB720855 TUW720850:TUX720855 UES720850:UET720855 UOO720850:UOP720855 UYK720850:UYL720855 VIG720850:VIH720855 VSC720850:VSD720855 WBY720850:WBZ720855 WLU720850:WLV720855 WVQ720850:WVR720855 I786386:J786391 JE786386:JF786391 TA786386:TB786391 ACW786386:ACX786391 AMS786386:AMT786391 AWO786386:AWP786391 BGK786386:BGL786391 BQG786386:BQH786391 CAC786386:CAD786391 CJY786386:CJZ786391 CTU786386:CTV786391 DDQ786386:DDR786391 DNM786386:DNN786391 DXI786386:DXJ786391 EHE786386:EHF786391 ERA786386:ERB786391 FAW786386:FAX786391 FKS786386:FKT786391 FUO786386:FUP786391 GEK786386:GEL786391 GOG786386:GOH786391 GYC786386:GYD786391 HHY786386:HHZ786391 HRU786386:HRV786391 IBQ786386:IBR786391 ILM786386:ILN786391 IVI786386:IVJ786391 JFE786386:JFF786391 JPA786386:JPB786391 JYW786386:JYX786391 KIS786386:KIT786391 KSO786386:KSP786391 LCK786386:LCL786391 LMG786386:LMH786391 LWC786386:LWD786391 MFY786386:MFZ786391 MPU786386:MPV786391 MZQ786386:MZR786391 NJM786386:NJN786391 NTI786386:NTJ786391 ODE786386:ODF786391 ONA786386:ONB786391 OWW786386:OWX786391 PGS786386:PGT786391 PQO786386:PQP786391 QAK786386:QAL786391 QKG786386:QKH786391 QUC786386:QUD786391 RDY786386:RDZ786391 RNU786386:RNV786391 RXQ786386:RXR786391 SHM786386:SHN786391 SRI786386:SRJ786391 TBE786386:TBF786391 TLA786386:TLB786391 TUW786386:TUX786391 UES786386:UET786391 UOO786386:UOP786391 UYK786386:UYL786391 VIG786386:VIH786391 VSC786386:VSD786391 WBY786386:WBZ786391 WLU786386:WLV786391 WVQ786386:WVR786391 I851922:J851927 JE851922:JF851927 TA851922:TB851927 ACW851922:ACX851927 AMS851922:AMT851927 AWO851922:AWP851927 BGK851922:BGL851927 BQG851922:BQH851927 CAC851922:CAD851927 CJY851922:CJZ851927 CTU851922:CTV851927 DDQ851922:DDR851927 DNM851922:DNN851927 DXI851922:DXJ851927 EHE851922:EHF851927 ERA851922:ERB851927 FAW851922:FAX851927 FKS851922:FKT851927 FUO851922:FUP851927 GEK851922:GEL851927 GOG851922:GOH851927 GYC851922:GYD851927 HHY851922:HHZ851927 HRU851922:HRV851927 IBQ851922:IBR851927 ILM851922:ILN851927 IVI851922:IVJ851927 JFE851922:JFF851927 JPA851922:JPB851927 JYW851922:JYX851927 KIS851922:KIT851927 KSO851922:KSP851927 LCK851922:LCL851927 LMG851922:LMH851927 LWC851922:LWD851927 MFY851922:MFZ851927 MPU851922:MPV851927 MZQ851922:MZR851927 NJM851922:NJN851927 NTI851922:NTJ851927 ODE851922:ODF851927 ONA851922:ONB851927 OWW851922:OWX851927 PGS851922:PGT851927 PQO851922:PQP851927 QAK851922:QAL851927 QKG851922:QKH851927 QUC851922:QUD851927 RDY851922:RDZ851927 RNU851922:RNV851927 RXQ851922:RXR851927 SHM851922:SHN851927 SRI851922:SRJ851927 TBE851922:TBF851927 TLA851922:TLB851927 TUW851922:TUX851927 UES851922:UET851927 UOO851922:UOP851927 UYK851922:UYL851927 VIG851922:VIH851927 VSC851922:VSD851927 WBY851922:WBZ851927 WLU851922:WLV851927 WVQ851922:WVR851927 I917458:J917463 JE917458:JF917463 TA917458:TB917463 ACW917458:ACX917463 AMS917458:AMT917463 AWO917458:AWP917463 BGK917458:BGL917463 BQG917458:BQH917463 CAC917458:CAD917463 CJY917458:CJZ917463 CTU917458:CTV917463 DDQ917458:DDR917463 DNM917458:DNN917463 DXI917458:DXJ917463 EHE917458:EHF917463 ERA917458:ERB917463 FAW917458:FAX917463 FKS917458:FKT917463 FUO917458:FUP917463 GEK917458:GEL917463 GOG917458:GOH917463 GYC917458:GYD917463 HHY917458:HHZ917463 HRU917458:HRV917463 IBQ917458:IBR917463 ILM917458:ILN917463 IVI917458:IVJ917463 JFE917458:JFF917463 JPA917458:JPB917463 JYW917458:JYX917463 KIS917458:KIT917463 KSO917458:KSP917463 LCK917458:LCL917463 LMG917458:LMH917463 LWC917458:LWD917463 MFY917458:MFZ917463 MPU917458:MPV917463 MZQ917458:MZR917463 NJM917458:NJN917463 NTI917458:NTJ917463 ODE917458:ODF917463 ONA917458:ONB917463 OWW917458:OWX917463 PGS917458:PGT917463 PQO917458:PQP917463 QAK917458:QAL917463 QKG917458:QKH917463 QUC917458:QUD917463 RDY917458:RDZ917463 RNU917458:RNV917463 RXQ917458:RXR917463 SHM917458:SHN917463 SRI917458:SRJ917463 TBE917458:TBF917463 TLA917458:TLB917463 TUW917458:TUX917463 UES917458:UET917463 UOO917458:UOP917463 UYK917458:UYL917463 VIG917458:VIH917463 VSC917458:VSD917463 WBY917458:WBZ917463 WLU917458:WLV917463 WVQ917458:WVR917463 I982994:J982999 JE982994:JF982999 TA982994:TB982999 ACW982994:ACX982999 AMS982994:AMT982999 AWO982994:AWP982999 BGK982994:BGL982999 BQG982994:BQH982999 CAC982994:CAD982999 CJY982994:CJZ982999 CTU982994:CTV982999 DDQ982994:DDR982999 DNM982994:DNN982999 DXI982994:DXJ982999 EHE982994:EHF982999 ERA982994:ERB982999 FAW982994:FAX982999 FKS982994:FKT982999 FUO982994:FUP982999 GEK982994:GEL982999 GOG982994:GOH982999 GYC982994:GYD982999 HHY982994:HHZ982999 HRU982994:HRV982999 IBQ982994:IBR982999 ILM982994:ILN982999 IVI982994:IVJ982999 JFE982994:JFF982999 JPA982994:JPB982999 JYW982994:JYX982999 KIS982994:KIT982999 KSO982994:KSP982999 LCK982994:LCL982999 LMG982994:LMH982999 LWC982994:LWD982999 MFY982994:MFZ982999 MPU982994:MPV982999 MZQ982994:MZR982999 NJM982994:NJN982999 NTI982994:NTJ982999 ODE982994:ODF982999 ONA982994:ONB982999 OWW982994:OWX982999 PGS982994:PGT982999 PQO982994:PQP982999 QAK982994:QAL982999 QKG982994:QKH982999 QUC982994:QUD982999 RDY982994:RDZ982999 RNU982994:RNV982999 RXQ982994:RXR982999 SHM982994:SHN982999 SRI982994:SRJ982999 TBE982994:TBF982999 TLA982994:TLB982999 TUW982994:TUX982999 UES982994:UET982999 UOO982994:UOP982999 UYK982994:UYL982999 VIG982994:VIH982999 VSC982994:VSD982999 WBY982994:WBZ982999 WLU982994:WLV982999 WVQ982994:WVR982999 I65497:J65502 JE65497:JF65502 TA65497:TB65502 ACW65497:ACX65502 AMS65497:AMT65502 AWO65497:AWP65502 BGK65497:BGL65502 BQG65497:BQH65502 CAC65497:CAD65502 CJY65497:CJZ65502 CTU65497:CTV65502 DDQ65497:DDR65502 DNM65497:DNN65502 DXI65497:DXJ65502 EHE65497:EHF65502 ERA65497:ERB65502 FAW65497:FAX65502 FKS65497:FKT65502 FUO65497:FUP65502 GEK65497:GEL65502 GOG65497:GOH65502 GYC65497:GYD65502 HHY65497:HHZ65502 HRU65497:HRV65502 IBQ65497:IBR65502 ILM65497:ILN65502 IVI65497:IVJ65502 JFE65497:JFF65502 JPA65497:JPB65502 JYW65497:JYX65502 KIS65497:KIT65502 KSO65497:KSP65502 LCK65497:LCL65502 LMG65497:LMH65502 LWC65497:LWD65502 MFY65497:MFZ65502 MPU65497:MPV65502 MZQ65497:MZR65502 NJM65497:NJN65502 NTI65497:NTJ65502 ODE65497:ODF65502 ONA65497:ONB65502 OWW65497:OWX65502 PGS65497:PGT65502 PQO65497:PQP65502 QAK65497:QAL65502 QKG65497:QKH65502 QUC65497:QUD65502 RDY65497:RDZ65502 RNU65497:RNV65502 RXQ65497:RXR65502 SHM65497:SHN65502 SRI65497:SRJ65502 TBE65497:TBF65502 TLA65497:TLB65502 TUW65497:TUX65502 UES65497:UET65502 UOO65497:UOP65502 UYK65497:UYL65502 VIG65497:VIH65502 VSC65497:VSD65502 WBY65497:WBZ65502 WLU65497:WLV65502 WVQ65497:WVR65502 I131033:J131038 JE131033:JF131038 TA131033:TB131038 ACW131033:ACX131038 AMS131033:AMT131038 AWO131033:AWP131038 BGK131033:BGL131038 BQG131033:BQH131038 CAC131033:CAD131038 CJY131033:CJZ131038 CTU131033:CTV131038 DDQ131033:DDR131038 DNM131033:DNN131038 DXI131033:DXJ131038 EHE131033:EHF131038 ERA131033:ERB131038 FAW131033:FAX131038 FKS131033:FKT131038 FUO131033:FUP131038 GEK131033:GEL131038 GOG131033:GOH131038 GYC131033:GYD131038 HHY131033:HHZ131038 HRU131033:HRV131038 IBQ131033:IBR131038 ILM131033:ILN131038 IVI131033:IVJ131038 JFE131033:JFF131038 JPA131033:JPB131038 JYW131033:JYX131038 KIS131033:KIT131038 KSO131033:KSP131038 LCK131033:LCL131038 LMG131033:LMH131038 LWC131033:LWD131038 MFY131033:MFZ131038 MPU131033:MPV131038 MZQ131033:MZR131038 NJM131033:NJN131038 NTI131033:NTJ131038 ODE131033:ODF131038 ONA131033:ONB131038 OWW131033:OWX131038 PGS131033:PGT131038 PQO131033:PQP131038 QAK131033:QAL131038 QKG131033:QKH131038 QUC131033:QUD131038 RDY131033:RDZ131038 RNU131033:RNV131038 RXQ131033:RXR131038 SHM131033:SHN131038 SRI131033:SRJ131038 TBE131033:TBF131038 TLA131033:TLB131038 TUW131033:TUX131038 UES131033:UET131038 UOO131033:UOP131038 UYK131033:UYL131038 VIG131033:VIH131038 VSC131033:VSD131038 WBY131033:WBZ131038 WLU131033:WLV131038 WVQ131033:WVR131038 I196569:J196574 JE196569:JF196574 TA196569:TB196574 ACW196569:ACX196574 AMS196569:AMT196574 AWO196569:AWP196574 BGK196569:BGL196574 BQG196569:BQH196574 CAC196569:CAD196574 CJY196569:CJZ196574 CTU196569:CTV196574 DDQ196569:DDR196574 DNM196569:DNN196574 DXI196569:DXJ196574 EHE196569:EHF196574 ERA196569:ERB196574 FAW196569:FAX196574 FKS196569:FKT196574 FUO196569:FUP196574 GEK196569:GEL196574 GOG196569:GOH196574 GYC196569:GYD196574 HHY196569:HHZ196574 HRU196569:HRV196574 IBQ196569:IBR196574 ILM196569:ILN196574 IVI196569:IVJ196574 JFE196569:JFF196574 JPA196569:JPB196574 JYW196569:JYX196574 KIS196569:KIT196574 KSO196569:KSP196574 LCK196569:LCL196574 LMG196569:LMH196574 LWC196569:LWD196574 MFY196569:MFZ196574 MPU196569:MPV196574 MZQ196569:MZR196574 NJM196569:NJN196574 NTI196569:NTJ196574 ODE196569:ODF196574 ONA196569:ONB196574 OWW196569:OWX196574 PGS196569:PGT196574 PQO196569:PQP196574 QAK196569:QAL196574 QKG196569:QKH196574 QUC196569:QUD196574 RDY196569:RDZ196574 RNU196569:RNV196574 RXQ196569:RXR196574 SHM196569:SHN196574 SRI196569:SRJ196574 TBE196569:TBF196574 TLA196569:TLB196574 TUW196569:TUX196574 UES196569:UET196574 UOO196569:UOP196574 UYK196569:UYL196574 VIG196569:VIH196574 VSC196569:VSD196574 WBY196569:WBZ196574 WLU196569:WLV196574 WVQ196569:WVR196574 I262105:J262110 JE262105:JF262110 TA262105:TB262110 ACW262105:ACX262110 AMS262105:AMT262110 AWO262105:AWP262110 BGK262105:BGL262110 BQG262105:BQH262110 CAC262105:CAD262110 CJY262105:CJZ262110 CTU262105:CTV262110 DDQ262105:DDR262110 DNM262105:DNN262110 DXI262105:DXJ262110 EHE262105:EHF262110 ERA262105:ERB262110 FAW262105:FAX262110 FKS262105:FKT262110 FUO262105:FUP262110 GEK262105:GEL262110 GOG262105:GOH262110 GYC262105:GYD262110 HHY262105:HHZ262110 HRU262105:HRV262110 IBQ262105:IBR262110 ILM262105:ILN262110 IVI262105:IVJ262110 JFE262105:JFF262110 JPA262105:JPB262110 JYW262105:JYX262110 KIS262105:KIT262110 KSO262105:KSP262110 LCK262105:LCL262110 LMG262105:LMH262110 LWC262105:LWD262110 MFY262105:MFZ262110 MPU262105:MPV262110 MZQ262105:MZR262110 NJM262105:NJN262110 NTI262105:NTJ262110 ODE262105:ODF262110 ONA262105:ONB262110 OWW262105:OWX262110 PGS262105:PGT262110 PQO262105:PQP262110 QAK262105:QAL262110 QKG262105:QKH262110 QUC262105:QUD262110 RDY262105:RDZ262110 RNU262105:RNV262110 RXQ262105:RXR262110 SHM262105:SHN262110 SRI262105:SRJ262110 TBE262105:TBF262110 TLA262105:TLB262110 TUW262105:TUX262110 UES262105:UET262110 UOO262105:UOP262110 UYK262105:UYL262110 VIG262105:VIH262110 VSC262105:VSD262110 WBY262105:WBZ262110 WLU262105:WLV262110 WVQ262105:WVR262110 I327641:J327646 JE327641:JF327646 TA327641:TB327646 ACW327641:ACX327646 AMS327641:AMT327646 AWO327641:AWP327646 BGK327641:BGL327646 BQG327641:BQH327646 CAC327641:CAD327646 CJY327641:CJZ327646 CTU327641:CTV327646 DDQ327641:DDR327646 DNM327641:DNN327646 DXI327641:DXJ327646 EHE327641:EHF327646 ERA327641:ERB327646 FAW327641:FAX327646 FKS327641:FKT327646 FUO327641:FUP327646 GEK327641:GEL327646 GOG327641:GOH327646 GYC327641:GYD327646 HHY327641:HHZ327646 HRU327641:HRV327646 IBQ327641:IBR327646 ILM327641:ILN327646 IVI327641:IVJ327646 JFE327641:JFF327646 JPA327641:JPB327646 JYW327641:JYX327646 KIS327641:KIT327646 KSO327641:KSP327646 LCK327641:LCL327646 LMG327641:LMH327646 LWC327641:LWD327646 MFY327641:MFZ327646 MPU327641:MPV327646 MZQ327641:MZR327646 NJM327641:NJN327646 NTI327641:NTJ327646 ODE327641:ODF327646 ONA327641:ONB327646 OWW327641:OWX327646 PGS327641:PGT327646 PQO327641:PQP327646 QAK327641:QAL327646 QKG327641:QKH327646 QUC327641:QUD327646 RDY327641:RDZ327646 RNU327641:RNV327646 RXQ327641:RXR327646 SHM327641:SHN327646 SRI327641:SRJ327646 TBE327641:TBF327646 TLA327641:TLB327646 TUW327641:TUX327646 UES327641:UET327646 UOO327641:UOP327646 UYK327641:UYL327646 VIG327641:VIH327646 VSC327641:VSD327646 WBY327641:WBZ327646 WLU327641:WLV327646 WVQ327641:WVR327646 I393177:J393182 JE393177:JF393182 TA393177:TB393182 ACW393177:ACX393182 AMS393177:AMT393182 AWO393177:AWP393182 BGK393177:BGL393182 BQG393177:BQH393182 CAC393177:CAD393182 CJY393177:CJZ393182 CTU393177:CTV393182 DDQ393177:DDR393182 DNM393177:DNN393182 DXI393177:DXJ393182 EHE393177:EHF393182 ERA393177:ERB393182 FAW393177:FAX393182 FKS393177:FKT393182 FUO393177:FUP393182 GEK393177:GEL393182 GOG393177:GOH393182 GYC393177:GYD393182 HHY393177:HHZ393182 HRU393177:HRV393182 IBQ393177:IBR393182 ILM393177:ILN393182 IVI393177:IVJ393182 JFE393177:JFF393182 JPA393177:JPB393182 JYW393177:JYX393182 KIS393177:KIT393182 KSO393177:KSP393182 LCK393177:LCL393182 LMG393177:LMH393182 LWC393177:LWD393182 MFY393177:MFZ393182 MPU393177:MPV393182 MZQ393177:MZR393182 NJM393177:NJN393182 NTI393177:NTJ393182 ODE393177:ODF393182 ONA393177:ONB393182 OWW393177:OWX393182 PGS393177:PGT393182 PQO393177:PQP393182 QAK393177:QAL393182 QKG393177:QKH393182 QUC393177:QUD393182 RDY393177:RDZ393182 RNU393177:RNV393182 RXQ393177:RXR393182 SHM393177:SHN393182 SRI393177:SRJ393182 TBE393177:TBF393182 TLA393177:TLB393182 TUW393177:TUX393182 UES393177:UET393182 UOO393177:UOP393182 UYK393177:UYL393182 VIG393177:VIH393182 VSC393177:VSD393182 WBY393177:WBZ393182 WLU393177:WLV393182 WVQ393177:WVR393182 I458713:J458718 JE458713:JF458718 TA458713:TB458718 ACW458713:ACX458718 AMS458713:AMT458718 AWO458713:AWP458718 BGK458713:BGL458718 BQG458713:BQH458718 CAC458713:CAD458718 CJY458713:CJZ458718 CTU458713:CTV458718 DDQ458713:DDR458718 DNM458713:DNN458718 DXI458713:DXJ458718 EHE458713:EHF458718 ERA458713:ERB458718 FAW458713:FAX458718 FKS458713:FKT458718 FUO458713:FUP458718 GEK458713:GEL458718 GOG458713:GOH458718 GYC458713:GYD458718 HHY458713:HHZ458718 HRU458713:HRV458718 IBQ458713:IBR458718 ILM458713:ILN458718 IVI458713:IVJ458718 JFE458713:JFF458718 JPA458713:JPB458718 JYW458713:JYX458718 KIS458713:KIT458718 KSO458713:KSP458718 LCK458713:LCL458718 LMG458713:LMH458718 LWC458713:LWD458718 MFY458713:MFZ458718 MPU458713:MPV458718 MZQ458713:MZR458718 NJM458713:NJN458718 NTI458713:NTJ458718 ODE458713:ODF458718 ONA458713:ONB458718 OWW458713:OWX458718 PGS458713:PGT458718 PQO458713:PQP458718 QAK458713:QAL458718 QKG458713:QKH458718 QUC458713:QUD458718 RDY458713:RDZ458718 RNU458713:RNV458718 RXQ458713:RXR458718 SHM458713:SHN458718 SRI458713:SRJ458718 TBE458713:TBF458718 TLA458713:TLB458718 TUW458713:TUX458718 UES458713:UET458718 UOO458713:UOP458718 UYK458713:UYL458718 VIG458713:VIH458718 VSC458713:VSD458718 WBY458713:WBZ458718 WLU458713:WLV458718 WVQ458713:WVR458718 I524249:J524254 JE524249:JF524254 TA524249:TB524254 ACW524249:ACX524254 AMS524249:AMT524254 AWO524249:AWP524254 BGK524249:BGL524254 BQG524249:BQH524254 CAC524249:CAD524254 CJY524249:CJZ524254 CTU524249:CTV524254 DDQ524249:DDR524254 DNM524249:DNN524254 DXI524249:DXJ524254 EHE524249:EHF524254 ERA524249:ERB524254 FAW524249:FAX524254 FKS524249:FKT524254 FUO524249:FUP524254 GEK524249:GEL524254 GOG524249:GOH524254 GYC524249:GYD524254 HHY524249:HHZ524254 HRU524249:HRV524254 IBQ524249:IBR524254 ILM524249:ILN524254 IVI524249:IVJ524254 JFE524249:JFF524254 JPA524249:JPB524254 JYW524249:JYX524254 KIS524249:KIT524254 KSO524249:KSP524254 LCK524249:LCL524254 LMG524249:LMH524254 LWC524249:LWD524254 MFY524249:MFZ524254 MPU524249:MPV524254 MZQ524249:MZR524254 NJM524249:NJN524254 NTI524249:NTJ524254 ODE524249:ODF524254 ONA524249:ONB524254 OWW524249:OWX524254 PGS524249:PGT524254 PQO524249:PQP524254 QAK524249:QAL524254 QKG524249:QKH524254 QUC524249:QUD524254 RDY524249:RDZ524254 RNU524249:RNV524254 RXQ524249:RXR524254 SHM524249:SHN524254 SRI524249:SRJ524254 TBE524249:TBF524254 TLA524249:TLB524254 TUW524249:TUX524254 UES524249:UET524254 UOO524249:UOP524254 UYK524249:UYL524254 VIG524249:VIH524254 VSC524249:VSD524254 WBY524249:WBZ524254 WLU524249:WLV524254 WVQ524249:WVR524254 I589785:J589790 JE589785:JF589790 TA589785:TB589790 ACW589785:ACX589790 AMS589785:AMT589790 AWO589785:AWP589790 BGK589785:BGL589790 BQG589785:BQH589790 CAC589785:CAD589790 CJY589785:CJZ589790 CTU589785:CTV589790 DDQ589785:DDR589790 DNM589785:DNN589790 DXI589785:DXJ589790 EHE589785:EHF589790 ERA589785:ERB589790 FAW589785:FAX589790 FKS589785:FKT589790 FUO589785:FUP589790 GEK589785:GEL589790 GOG589785:GOH589790 GYC589785:GYD589790 HHY589785:HHZ589790 HRU589785:HRV589790 IBQ589785:IBR589790 ILM589785:ILN589790 IVI589785:IVJ589790 JFE589785:JFF589790 JPA589785:JPB589790 JYW589785:JYX589790 KIS589785:KIT589790 KSO589785:KSP589790 LCK589785:LCL589790 LMG589785:LMH589790 LWC589785:LWD589790 MFY589785:MFZ589790 MPU589785:MPV589790 MZQ589785:MZR589790 NJM589785:NJN589790 NTI589785:NTJ589790 ODE589785:ODF589790 ONA589785:ONB589790 OWW589785:OWX589790 PGS589785:PGT589790 PQO589785:PQP589790 QAK589785:QAL589790 QKG589785:QKH589790 QUC589785:QUD589790 RDY589785:RDZ589790 RNU589785:RNV589790 RXQ589785:RXR589790 SHM589785:SHN589790 SRI589785:SRJ589790 TBE589785:TBF589790 TLA589785:TLB589790 TUW589785:TUX589790 UES589785:UET589790 UOO589785:UOP589790 UYK589785:UYL589790 VIG589785:VIH589790 VSC589785:VSD589790 WBY589785:WBZ589790 WLU589785:WLV589790 WVQ589785:WVR589790 I655321:J655326 JE655321:JF655326 TA655321:TB655326 ACW655321:ACX655326 AMS655321:AMT655326 AWO655321:AWP655326 BGK655321:BGL655326 BQG655321:BQH655326 CAC655321:CAD655326 CJY655321:CJZ655326 CTU655321:CTV655326 DDQ655321:DDR655326 DNM655321:DNN655326 DXI655321:DXJ655326 EHE655321:EHF655326 ERA655321:ERB655326 FAW655321:FAX655326 FKS655321:FKT655326 FUO655321:FUP655326 GEK655321:GEL655326 GOG655321:GOH655326 GYC655321:GYD655326 HHY655321:HHZ655326 HRU655321:HRV655326 IBQ655321:IBR655326 ILM655321:ILN655326 IVI655321:IVJ655326 JFE655321:JFF655326 JPA655321:JPB655326 JYW655321:JYX655326 KIS655321:KIT655326 KSO655321:KSP655326 LCK655321:LCL655326 LMG655321:LMH655326 LWC655321:LWD655326 MFY655321:MFZ655326 MPU655321:MPV655326 MZQ655321:MZR655326 NJM655321:NJN655326 NTI655321:NTJ655326 ODE655321:ODF655326 ONA655321:ONB655326 OWW655321:OWX655326 PGS655321:PGT655326 PQO655321:PQP655326 QAK655321:QAL655326 QKG655321:QKH655326 QUC655321:QUD655326 RDY655321:RDZ655326 RNU655321:RNV655326 RXQ655321:RXR655326 SHM655321:SHN655326 SRI655321:SRJ655326 TBE655321:TBF655326 TLA655321:TLB655326 TUW655321:TUX655326 UES655321:UET655326 UOO655321:UOP655326 UYK655321:UYL655326 VIG655321:VIH655326 VSC655321:VSD655326 WBY655321:WBZ655326 WLU655321:WLV655326 WVQ655321:WVR655326 I720857:J720862 JE720857:JF720862 TA720857:TB720862 ACW720857:ACX720862 AMS720857:AMT720862 AWO720857:AWP720862 BGK720857:BGL720862 BQG720857:BQH720862 CAC720857:CAD720862 CJY720857:CJZ720862 CTU720857:CTV720862 DDQ720857:DDR720862 DNM720857:DNN720862 DXI720857:DXJ720862 EHE720857:EHF720862 ERA720857:ERB720862 FAW720857:FAX720862 FKS720857:FKT720862 FUO720857:FUP720862 GEK720857:GEL720862 GOG720857:GOH720862 GYC720857:GYD720862 HHY720857:HHZ720862 HRU720857:HRV720862 IBQ720857:IBR720862 ILM720857:ILN720862 IVI720857:IVJ720862 JFE720857:JFF720862 JPA720857:JPB720862 JYW720857:JYX720862 KIS720857:KIT720862 KSO720857:KSP720862 LCK720857:LCL720862 LMG720857:LMH720862 LWC720857:LWD720862 MFY720857:MFZ720862 MPU720857:MPV720862 MZQ720857:MZR720862 NJM720857:NJN720862 NTI720857:NTJ720862 ODE720857:ODF720862 ONA720857:ONB720862 OWW720857:OWX720862 PGS720857:PGT720862 PQO720857:PQP720862 QAK720857:QAL720862 QKG720857:QKH720862 QUC720857:QUD720862 RDY720857:RDZ720862 RNU720857:RNV720862 RXQ720857:RXR720862 SHM720857:SHN720862 SRI720857:SRJ720862 TBE720857:TBF720862 TLA720857:TLB720862 TUW720857:TUX720862 UES720857:UET720862 UOO720857:UOP720862 UYK720857:UYL720862 VIG720857:VIH720862 VSC720857:VSD720862 WBY720857:WBZ720862 WLU720857:WLV720862 WVQ720857:WVR720862 I786393:J786398 JE786393:JF786398 TA786393:TB786398 ACW786393:ACX786398 AMS786393:AMT786398 AWO786393:AWP786398 BGK786393:BGL786398 BQG786393:BQH786398 CAC786393:CAD786398 CJY786393:CJZ786398 CTU786393:CTV786398 DDQ786393:DDR786398 DNM786393:DNN786398 DXI786393:DXJ786398 EHE786393:EHF786398 ERA786393:ERB786398 FAW786393:FAX786398 FKS786393:FKT786398 FUO786393:FUP786398 GEK786393:GEL786398 GOG786393:GOH786398 GYC786393:GYD786398 HHY786393:HHZ786398 HRU786393:HRV786398 IBQ786393:IBR786398 ILM786393:ILN786398 IVI786393:IVJ786398 JFE786393:JFF786398 JPA786393:JPB786398 JYW786393:JYX786398 KIS786393:KIT786398 KSO786393:KSP786398 LCK786393:LCL786398 LMG786393:LMH786398 LWC786393:LWD786398 MFY786393:MFZ786398 MPU786393:MPV786398 MZQ786393:MZR786398 NJM786393:NJN786398 NTI786393:NTJ786398 ODE786393:ODF786398 ONA786393:ONB786398 OWW786393:OWX786398 PGS786393:PGT786398 PQO786393:PQP786398 QAK786393:QAL786398 QKG786393:QKH786398 QUC786393:QUD786398 RDY786393:RDZ786398 RNU786393:RNV786398 RXQ786393:RXR786398 SHM786393:SHN786398 SRI786393:SRJ786398 TBE786393:TBF786398 TLA786393:TLB786398 TUW786393:TUX786398 UES786393:UET786398 UOO786393:UOP786398 UYK786393:UYL786398 VIG786393:VIH786398 VSC786393:VSD786398 WBY786393:WBZ786398 WLU786393:WLV786398 WVQ786393:WVR786398 I851929:J851934 JE851929:JF851934 TA851929:TB851934 ACW851929:ACX851934 AMS851929:AMT851934 AWO851929:AWP851934 BGK851929:BGL851934 BQG851929:BQH851934 CAC851929:CAD851934 CJY851929:CJZ851934 CTU851929:CTV851934 DDQ851929:DDR851934 DNM851929:DNN851934 DXI851929:DXJ851934 EHE851929:EHF851934 ERA851929:ERB851934 FAW851929:FAX851934 FKS851929:FKT851934 FUO851929:FUP851934 GEK851929:GEL851934 GOG851929:GOH851934 GYC851929:GYD851934 HHY851929:HHZ851934 HRU851929:HRV851934 IBQ851929:IBR851934 ILM851929:ILN851934 IVI851929:IVJ851934 JFE851929:JFF851934 JPA851929:JPB851934 JYW851929:JYX851934 KIS851929:KIT851934 KSO851929:KSP851934 LCK851929:LCL851934 LMG851929:LMH851934 LWC851929:LWD851934 MFY851929:MFZ851934 MPU851929:MPV851934 MZQ851929:MZR851934 NJM851929:NJN851934 NTI851929:NTJ851934 ODE851929:ODF851934 ONA851929:ONB851934 OWW851929:OWX851934 PGS851929:PGT851934 PQO851929:PQP851934 QAK851929:QAL851934 QKG851929:QKH851934 QUC851929:QUD851934 RDY851929:RDZ851934 RNU851929:RNV851934 RXQ851929:RXR851934 SHM851929:SHN851934 SRI851929:SRJ851934 TBE851929:TBF851934 TLA851929:TLB851934 TUW851929:TUX851934 UES851929:UET851934 UOO851929:UOP851934 UYK851929:UYL851934 VIG851929:VIH851934 VSC851929:VSD851934 WBY851929:WBZ851934 WLU851929:WLV851934 WVQ851929:WVR851934 I917465:J917470 JE917465:JF917470 TA917465:TB917470 ACW917465:ACX917470 AMS917465:AMT917470 AWO917465:AWP917470 BGK917465:BGL917470 BQG917465:BQH917470 CAC917465:CAD917470 CJY917465:CJZ917470 CTU917465:CTV917470 DDQ917465:DDR917470 DNM917465:DNN917470 DXI917465:DXJ917470 EHE917465:EHF917470 ERA917465:ERB917470 FAW917465:FAX917470 FKS917465:FKT917470 FUO917465:FUP917470 GEK917465:GEL917470 GOG917465:GOH917470 GYC917465:GYD917470 HHY917465:HHZ917470 HRU917465:HRV917470 IBQ917465:IBR917470 ILM917465:ILN917470 IVI917465:IVJ917470 JFE917465:JFF917470 JPA917465:JPB917470 JYW917465:JYX917470 KIS917465:KIT917470 KSO917465:KSP917470 LCK917465:LCL917470 LMG917465:LMH917470 LWC917465:LWD917470 MFY917465:MFZ917470 MPU917465:MPV917470 MZQ917465:MZR917470 NJM917465:NJN917470 NTI917465:NTJ917470 ODE917465:ODF917470 ONA917465:ONB917470 OWW917465:OWX917470 PGS917465:PGT917470 PQO917465:PQP917470 QAK917465:QAL917470 QKG917465:QKH917470 QUC917465:QUD917470 RDY917465:RDZ917470 RNU917465:RNV917470 RXQ917465:RXR917470 SHM917465:SHN917470 SRI917465:SRJ917470 TBE917465:TBF917470 TLA917465:TLB917470 TUW917465:TUX917470 UES917465:UET917470 UOO917465:UOP917470 UYK917465:UYL917470 VIG917465:VIH917470 VSC917465:VSD917470 WBY917465:WBZ917470 WLU917465:WLV917470 WVQ917465:WVR917470 I983001:J983006 JE983001:JF983006 TA983001:TB983006 ACW983001:ACX983006 AMS983001:AMT983006 AWO983001:AWP983006 BGK983001:BGL983006 BQG983001:BQH983006 CAC983001:CAD983006 CJY983001:CJZ983006 CTU983001:CTV983006 DDQ983001:DDR983006 DNM983001:DNN983006 DXI983001:DXJ983006 EHE983001:EHF983006 ERA983001:ERB983006 FAW983001:FAX983006 FKS983001:FKT983006 FUO983001:FUP983006 GEK983001:GEL983006 GOG983001:GOH983006 GYC983001:GYD983006 HHY983001:HHZ983006 HRU983001:HRV983006 IBQ983001:IBR983006 ILM983001:ILN983006 IVI983001:IVJ983006 JFE983001:JFF983006 JPA983001:JPB983006 JYW983001:JYX983006 KIS983001:KIT983006 KSO983001:KSP983006 LCK983001:LCL983006 LMG983001:LMH983006 LWC983001:LWD983006 MFY983001:MFZ983006 MPU983001:MPV983006 MZQ983001:MZR983006 NJM983001:NJN983006 NTI983001:NTJ983006 ODE983001:ODF983006 ONA983001:ONB983006 OWW983001:OWX983006 PGS983001:PGT983006 PQO983001:PQP983006 QAK983001:QAL983006 QKG983001:QKH983006 QUC983001:QUD983006 RDY983001:RDZ983006 RNU983001:RNV983006 RXQ983001:RXR983006 SHM983001:SHN983006 SRI983001:SRJ983006 TBE983001:TBF983006 TLA983001:TLB983006 TUW983001:TUX983006 UES983001:UET983006 UOO983001:UOP983006 UYK983001:UYL983006 VIG983001:VIH983006 VSC983001:VSD983006 WBY983001:WBZ983006 WLU983001:WLV983006 WVQ983001:WVR983006 I65504:J65533 JE65504:JF65533 TA65504:TB65533 ACW65504:ACX65533 AMS65504:AMT65533 AWO65504:AWP65533 BGK65504:BGL65533 BQG65504:BQH65533 CAC65504:CAD65533 CJY65504:CJZ65533 CTU65504:CTV65533 DDQ65504:DDR65533 DNM65504:DNN65533 DXI65504:DXJ65533 EHE65504:EHF65533 ERA65504:ERB65533 FAW65504:FAX65533 FKS65504:FKT65533 FUO65504:FUP65533 GEK65504:GEL65533 GOG65504:GOH65533 GYC65504:GYD65533 HHY65504:HHZ65533 HRU65504:HRV65533 IBQ65504:IBR65533 ILM65504:ILN65533 IVI65504:IVJ65533 JFE65504:JFF65533 JPA65504:JPB65533 JYW65504:JYX65533 KIS65504:KIT65533 KSO65504:KSP65533 LCK65504:LCL65533 LMG65504:LMH65533 LWC65504:LWD65533 MFY65504:MFZ65533 MPU65504:MPV65533 MZQ65504:MZR65533 NJM65504:NJN65533 NTI65504:NTJ65533 ODE65504:ODF65533 ONA65504:ONB65533 OWW65504:OWX65533 PGS65504:PGT65533 PQO65504:PQP65533 QAK65504:QAL65533 QKG65504:QKH65533 QUC65504:QUD65533 RDY65504:RDZ65533 RNU65504:RNV65533 RXQ65504:RXR65533 SHM65504:SHN65533 SRI65504:SRJ65533 TBE65504:TBF65533 TLA65504:TLB65533 TUW65504:TUX65533 UES65504:UET65533 UOO65504:UOP65533 UYK65504:UYL65533 VIG65504:VIH65533 VSC65504:VSD65533 WBY65504:WBZ65533 WLU65504:WLV65533 WVQ65504:WVR65533 I131040:J131069 JE131040:JF131069 TA131040:TB131069 ACW131040:ACX131069 AMS131040:AMT131069 AWO131040:AWP131069 BGK131040:BGL131069 BQG131040:BQH131069 CAC131040:CAD131069 CJY131040:CJZ131069 CTU131040:CTV131069 DDQ131040:DDR131069 DNM131040:DNN131069 DXI131040:DXJ131069 EHE131040:EHF131069 ERA131040:ERB131069 FAW131040:FAX131069 FKS131040:FKT131069 FUO131040:FUP131069 GEK131040:GEL131069 GOG131040:GOH131069 GYC131040:GYD131069 HHY131040:HHZ131069 HRU131040:HRV131069 IBQ131040:IBR131069 ILM131040:ILN131069 IVI131040:IVJ131069 JFE131040:JFF131069 JPA131040:JPB131069 JYW131040:JYX131069 KIS131040:KIT131069 KSO131040:KSP131069 LCK131040:LCL131069 LMG131040:LMH131069 LWC131040:LWD131069 MFY131040:MFZ131069 MPU131040:MPV131069 MZQ131040:MZR131069 NJM131040:NJN131069 NTI131040:NTJ131069 ODE131040:ODF131069 ONA131040:ONB131069 OWW131040:OWX131069 PGS131040:PGT131069 PQO131040:PQP131069 QAK131040:QAL131069 QKG131040:QKH131069 QUC131040:QUD131069 RDY131040:RDZ131069 RNU131040:RNV131069 RXQ131040:RXR131069 SHM131040:SHN131069 SRI131040:SRJ131069 TBE131040:TBF131069 TLA131040:TLB131069 TUW131040:TUX131069 UES131040:UET131069 UOO131040:UOP131069 UYK131040:UYL131069 VIG131040:VIH131069 VSC131040:VSD131069 WBY131040:WBZ131069 WLU131040:WLV131069 WVQ131040:WVR131069 I196576:J196605 JE196576:JF196605 TA196576:TB196605 ACW196576:ACX196605 AMS196576:AMT196605 AWO196576:AWP196605 BGK196576:BGL196605 BQG196576:BQH196605 CAC196576:CAD196605 CJY196576:CJZ196605 CTU196576:CTV196605 DDQ196576:DDR196605 DNM196576:DNN196605 DXI196576:DXJ196605 EHE196576:EHF196605 ERA196576:ERB196605 FAW196576:FAX196605 FKS196576:FKT196605 FUO196576:FUP196605 GEK196576:GEL196605 GOG196576:GOH196605 GYC196576:GYD196605 HHY196576:HHZ196605 HRU196576:HRV196605 IBQ196576:IBR196605 ILM196576:ILN196605 IVI196576:IVJ196605 JFE196576:JFF196605 JPA196576:JPB196605 JYW196576:JYX196605 KIS196576:KIT196605 KSO196576:KSP196605 LCK196576:LCL196605 LMG196576:LMH196605 LWC196576:LWD196605 MFY196576:MFZ196605 MPU196576:MPV196605 MZQ196576:MZR196605 NJM196576:NJN196605 NTI196576:NTJ196605 ODE196576:ODF196605 ONA196576:ONB196605 OWW196576:OWX196605 PGS196576:PGT196605 PQO196576:PQP196605 QAK196576:QAL196605 QKG196576:QKH196605 QUC196576:QUD196605 RDY196576:RDZ196605 RNU196576:RNV196605 RXQ196576:RXR196605 SHM196576:SHN196605 SRI196576:SRJ196605 TBE196576:TBF196605 TLA196576:TLB196605 TUW196576:TUX196605 UES196576:UET196605 UOO196576:UOP196605 UYK196576:UYL196605 VIG196576:VIH196605 VSC196576:VSD196605 WBY196576:WBZ196605 WLU196576:WLV196605 WVQ196576:WVR196605 I262112:J262141 JE262112:JF262141 TA262112:TB262141 ACW262112:ACX262141 AMS262112:AMT262141 AWO262112:AWP262141 BGK262112:BGL262141 BQG262112:BQH262141 CAC262112:CAD262141 CJY262112:CJZ262141 CTU262112:CTV262141 DDQ262112:DDR262141 DNM262112:DNN262141 DXI262112:DXJ262141 EHE262112:EHF262141 ERA262112:ERB262141 FAW262112:FAX262141 FKS262112:FKT262141 FUO262112:FUP262141 GEK262112:GEL262141 GOG262112:GOH262141 GYC262112:GYD262141 HHY262112:HHZ262141 HRU262112:HRV262141 IBQ262112:IBR262141 ILM262112:ILN262141 IVI262112:IVJ262141 JFE262112:JFF262141 JPA262112:JPB262141 JYW262112:JYX262141 KIS262112:KIT262141 KSO262112:KSP262141 LCK262112:LCL262141 LMG262112:LMH262141 LWC262112:LWD262141 MFY262112:MFZ262141 MPU262112:MPV262141 MZQ262112:MZR262141 NJM262112:NJN262141 NTI262112:NTJ262141 ODE262112:ODF262141 ONA262112:ONB262141 OWW262112:OWX262141 PGS262112:PGT262141 PQO262112:PQP262141 QAK262112:QAL262141 QKG262112:QKH262141 QUC262112:QUD262141 RDY262112:RDZ262141 RNU262112:RNV262141 RXQ262112:RXR262141 SHM262112:SHN262141 SRI262112:SRJ262141 TBE262112:TBF262141 TLA262112:TLB262141 TUW262112:TUX262141 UES262112:UET262141 UOO262112:UOP262141 UYK262112:UYL262141 VIG262112:VIH262141 VSC262112:VSD262141 WBY262112:WBZ262141 WLU262112:WLV262141 WVQ262112:WVR262141 I327648:J327677 JE327648:JF327677 TA327648:TB327677 ACW327648:ACX327677 AMS327648:AMT327677 AWO327648:AWP327677 BGK327648:BGL327677 BQG327648:BQH327677 CAC327648:CAD327677 CJY327648:CJZ327677 CTU327648:CTV327677 DDQ327648:DDR327677 DNM327648:DNN327677 DXI327648:DXJ327677 EHE327648:EHF327677 ERA327648:ERB327677 FAW327648:FAX327677 FKS327648:FKT327677 FUO327648:FUP327677 GEK327648:GEL327677 GOG327648:GOH327677 GYC327648:GYD327677 HHY327648:HHZ327677 HRU327648:HRV327677 IBQ327648:IBR327677 ILM327648:ILN327677 IVI327648:IVJ327677 JFE327648:JFF327677 JPA327648:JPB327677 JYW327648:JYX327677 KIS327648:KIT327677 KSO327648:KSP327677 LCK327648:LCL327677 LMG327648:LMH327677 LWC327648:LWD327677 MFY327648:MFZ327677 MPU327648:MPV327677 MZQ327648:MZR327677 NJM327648:NJN327677 NTI327648:NTJ327677 ODE327648:ODF327677 ONA327648:ONB327677 OWW327648:OWX327677 PGS327648:PGT327677 PQO327648:PQP327677 QAK327648:QAL327677 QKG327648:QKH327677 QUC327648:QUD327677 RDY327648:RDZ327677 RNU327648:RNV327677 RXQ327648:RXR327677 SHM327648:SHN327677 SRI327648:SRJ327677 TBE327648:TBF327677 TLA327648:TLB327677 TUW327648:TUX327677 UES327648:UET327677 UOO327648:UOP327677 UYK327648:UYL327677 VIG327648:VIH327677 VSC327648:VSD327677 WBY327648:WBZ327677 WLU327648:WLV327677 WVQ327648:WVR327677 I393184:J393213 JE393184:JF393213 TA393184:TB393213 ACW393184:ACX393213 AMS393184:AMT393213 AWO393184:AWP393213 BGK393184:BGL393213 BQG393184:BQH393213 CAC393184:CAD393213 CJY393184:CJZ393213 CTU393184:CTV393213 DDQ393184:DDR393213 DNM393184:DNN393213 DXI393184:DXJ393213 EHE393184:EHF393213 ERA393184:ERB393213 FAW393184:FAX393213 FKS393184:FKT393213 FUO393184:FUP393213 GEK393184:GEL393213 GOG393184:GOH393213 GYC393184:GYD393213 HHY393184:HHZ393213 HRU393184:HRV393213 IBQ393184:IBR393213 ILM393184:ILN393213 IVI393184:IVJ393213 JFE393184:JFF393213 JPA393184:JPB393213 JYW393184:JYX393213 KIS393184:KIT393213 KSO393184:KSP393213 LCK393184:LCL393213 LMG393184:LMH393213 LWC393184:LWD393213 MFY393184:MFZ393213 MPU393184:MPV393213 MZQ393184:MZR393213 NJM393184:NJN393213 NTI393184:NTJ393213 ODE393184:ODF393213 ONA393184:ONB393213 OWW393184:OWX393213 PGS393184:PGT393213 PQO393184:PQP393213 QAK393184:QAL393213 QKG393184:QKH393213 QUC393184:QUD393213 RDY393184:RDZ393213 RNU393184:RNV393213 RXQ393184:RXR393213 SHM393184:SHN393213 SRI393184:SRJ393213 TBE393184:TBF393213 TLA393184:TLB393213 TUW393184:TUX393213 UES393184:UET393213 UOO393184:UOP393213 UYK393184:UYL393213 VIG393184:VIH393213 VSC393184:VSD393213 WBY393184:WBZ393213 WLU393184:WLV393213 WVQ393184:WVR393213 I458720:J458749 JE458720:JF458749 TA458720:TB458749 ACW458720:ACX458749 AMS458720:AMT458749 AWO458720:AWP458749 BGK458720:BGL458749 BQG458720:BQH458749 CAC458720:CAD458749 CJY458720:CJZ458749 CTU458720:CTV458749 DDQ458720:DDR458749 DNM458720:DNN458749 DXI458720:DXJ458749 EHE458720:EHF458749 ERA458720:ERB458749 FAW458720:FAX458749 FKS458720:FKT458749 FUO458720:FUP458749 GEK458720:GEL458749 GOG458720:GOH458749 GYC458720:GYD458749 HHY458720:HHZ458749 HRU458720:HRV458749 IBQ458720:IBR458749 ILM458720:ILN458749 IVI458720:IVJ458749 JFE458720:JFF458749 JPA458720:JPB458749 JYW458720:JYX458749 KIS458720:KIT458749 KSO458720:KSP458749 LCK458720:LCL458749 LMG458720:LMH458749 LWC458720:LWD458749 MFY458720:MFZ458749 MPU458720:MPV458749 MZQ458720:MZR458749 NJM458720:NJN458749 NTI458720:NTJ458749 ODE458720:ODF458749 ONA458720:ONB458749 OWW458720:OWX458749 PGS458720:PGT458749 PQO458720:PQP458749 QAK458720:QAL458749 QKG458720:QKH458749 QUC458720:QUD458749 RDY458720:RDZ458749 RNU458720:RNV458749 RXQ458720:RXR458749 SHM458720:SHN458749 SRI458720:SRJ458749 TBE458720:TBF458749 TLA458720:TLB458749 TUW458720:TUX458749 UES458720:UET458749 UOO458720:UOP458749 UYK458720:UYL458749 VIG458720:VIH458749 VSC458720:VSD458749 WBY458720:WBZ458749 WLU458720:WLV458749 WVQ458720:WVR458749 I524256:J524285 JE524256:JF524285 TA524256:TB524285 ACW524256:ACX524285 AMS524256:AMT524285 AWO524256:AWP524285 BGK524256:BGL524285 BQG524256:BQH524285 CAC524256:CAD524285 CJY524256:CJZ524285 CTU524256:CTV524285 DDQ524256:DDR524285 DNM524256:DNN524285 DXI524256:DXJ524285 EHE524256:EHF524285 ERA524256:ERB524285 FAW524256:FAX524285 FKS524256:FKT524285 FUO524256:FUP524285 GEK524256:GEL524285 GOG524256:GOH524285 GYC524256:GYD524285 HHY524256:HHZ524285 HRU524256:HRV524285 IBQ524256:IBR524285 ILM524256:ILN524285 IVI524256:IVJ524285 JFE524256:JFF524285 JPA524256:JPB524285 JYW524256:JYX524285 KIS524256:KIT524285 KSO524256:KSP524285 LCK524256:LCL524285 LMG524256:LMH524285 LWC524256:LWD524285 MFY524256:MFZ524285 MPU524256:MPV524285 MZQ524256:MZR524285 NJM524256:NJN524285 NTI524256:NTJ524285 ODE524256:ODF524285 ONA524256:ONB524285 OWW524256:OWX524285 PGS524256:PGT524285 PQO524256:PQP524285 QAK524256:QAL524285 QKG524256:QKH524285 QUC524256:QUD524285 RDY524256:RDZ524285 RNU524256:RNV524285 RXQ524256:RXR524285 SHM524256:SHN524285 SRI524256:SRJ524285 TBE524256:TBF524285 TLA524256:TLB524285 TUW524256:TUX524285 UES524256:UET524285 UOO524256:UOP524285 UYK524256:UYL524285 VIG524256:VIH524285 VSC524256:VSD524285 WBY524256:WBZ524285 WLU524256:WLV524285 WVQ524256:WVR524285 I589792:J589821 JE589792:JF589821 TA589792:TB589821 ACW589792:ACX589821 AMS589792:AMT589821 AWO589792:AWP589821 BGK589792:BGL589821 BQG589792:BQH589821 CAC589792:CAD589821 CJY589792:CJZ589821 CTU589792:CTV589821 DDQ589792:DDR589821 DNM589792:DNN589821 DXI589792:DXJ589821 EHE589792:EHF589821 ERA589792:ERB589821 FAW589792:FAX589821 FKS589792:FKT589821 FUO589792:FUP589821 GEK589792:GEL589821 GOG589792:GOH589821 GYC589792:GYD589821 HHY589792:HHZ589821 HRU589792:HRV589821 IBQ589792:IBR589821 ILM589792:ILN589821 IVI589792:IVJ589821 JFE589792:JFF589821 JPA589792:JPB589821 JYW589792:JYX589821 KIS589792:KIT589821 KSO589792:KSP589821 LCK589792:LCL589821 LMG589792:LMH589821 LWC589792:LWD589821 MFY589792:MFZ589821 MPU589792:MPV589821 MZQ589792:MZR589821 NJM589792:NJN589821 NTI589792:NTJ589821 ODE589792:ODF589821 ONA589792:ONB589821 OWW589792:OWX589821 PGS589792:PGT589821 PQO589792:PQP589821 QAK589792:QAL589821 QKG589792:QKH589821 QUC589792:QUD589821 RDY589792:RDZ589821 RNU589792:RNV589821 RXQ589792:RXR589821 SHM589792:SHN589821 SRI589792:SRJ589821 TBE589792:TBF589821 TLA589792:TLB589821 TUW589792:TUX589821 UES589792:UET589821 UOO589792:UOP589821 UYK589792:UYL589821 VIG589792:VIH589821 VSC589792:VSD589821 WBY589792:WBZ589821 WLU589792:WLV589821 WVQ589792:WVR589821 I655328:J655357 JE655328:JF655357 TA655328:TB655357 ACW655328:ACX655357 AMS655328:AMT655357 AWO655328:AWP655357 BGK655328:BGL655357 BQG655328:BQH655357 CAC655328:CAD655357 CJY655328:CJZ655357 CTU655328:CTV655357 DDQ655328:DDR655357 DNM655328:DNN655357 DXI655328:DXJ655357 EHE655328:EHF655357 ERA655328:ERB655357 FAW655328:FAX655357 FKS655328:FKT655357 FUO655328:FUP655357 GEK655328:GEL655357 GOG655328:GOH655357 GYC655328:GYD655357 HHY655328:HHZ655357 HRU655328:HRV655357 IBQ655328:IBR655357 ILM655328:ILN655357 IVI655328:IVJ655357 JFE655328:JFF655357 JPA655328:JPB655357 JYW655328:JYX655357 KIS655328:KIT655357 KSO655328:KSP655357 LCK655328:LCL655357 LMG655328:LMH655357 LWC655328:LWD655357 MFY655328:MFZ655357 MPU655328:MPV655357 MZQ655328:MZR655357 NJM655328:NJN655357 NTI655328:NTJ655357 ODE655328:ODF655357 ONA655328:ONB655357 OWW655328:OWX655357 PGS655328:PGT655357 PQO655328:PQP655357 QAK655328:QAL655357 QKG655328:QKH655357 QUC655328:QUD655357 RDY655328:RDZ655357 RNU655328:RNV655357 RXQ655328:RXR655357 SHM655328:SHN655357 SRI655328:SRJ655357 TBE655328:TBF655357 TLA655328:TLB655357 TUW655328:TUX655357 UES655328:UET655357 UOO655328:UOP655357 UYK655328:UYL655357 VIG655328:VIH655357 VSC655328:VSD655357 WBY655328:WBZ655357 WLU655328:WLV655357 WVQ655328:WVR655357 I720864:J720893 JE720864:JF720893 TA720864:TB720893 ACW720864:ACX720893 AMS720864:AMT720893 AWO720864:AWP720893 BGK720864:BGL720893 BQG720864:BQH720893 CAC720864:CAD720893 CJY720864:CJZ720893 CTU720864:CTV720893 DDQ720864:DDR720893 DNM720864:DNN720893 DXI720864:DXJ720893 EHE720864:EHF720893 ERA720864:ERB720893 FAW720864:FAX720893 FKS720864:FKT720893 FUO720864:FUP720893 GEK720864:GEL720893 GOG720864:GOH720893 GYC720864:GYD720893 HHY720864:HHZ720893 HRU720864:HRV720893 IBQ720864:IBR720893 ILM720864:ILN720893 IVI720864:IVJ720893 JFE720864:JFF720893 JPA720864:JPB720893 JYW720864:JYX720893 KIS720864:KIT720893 KSO720864:KSP720893 LCK720864:LCL720893 LMG720864:LMH720893 LWC720864:LWD720893 MFY720864:MFZ720893 MPU720864:MPV720893 MZQ720864:MZR720893 NJM720864:NJN720893 NTI720864:NTJ720893 ODE720864:ODF720893 ONA720864:ONB720893 OWW720864:OWX720893 PGS720864:PGT720893 PQO720864:PQP720893 QAK720864:QAL720893 QKG720864:QKH720893 QUC720864:QUD720893 RDY720864:RDZ720893 RNU720864:RNV720893 RXQ720864:RXR720893 SHM720864:SHN720893 SRI720864:SRJ720893 TBE720864:TBF720893 TLA720864:TLB720893 TUW720864:TUX720893 UES720864:UET720893 UOO720864:UOP720893 UYK720864:UYL720893 VIG720864:VIH720893 VSC720864:VSD720893 WBY720864:WBZ720893 WLU720864:WLV720893 WVQ720864:WVR720893 I786400:J786429 JE786400:JF786429 TA786400:TB786429 ACW786400:ACX786429 AMS786400:AMT786429 AWO786400:AWP786429 BGK786400:BGL786429 BQG786400:BQH786429 CAC786400:CAD786429 CJY786400:CJZ786429 CTU786400:CTV786429 DDQ786400:DDR786429 DNM786400:DNN786429 DXI786400:DXJ786429 EHE786400:EHF786429 ERA786400:ERB786429 FAW786400:FAX786429 FKS786400:FKT786429 FUO786400:FUP786429 GEK786400:GEL786429 GOG786400:GOH786429 GYC786400:GYD786429 HHY786400:HHZ786429 HRU786400:HRV786429 IBQ786400:IBR786429 ILM786400:ILN786429 IVI786400:IVJ786429 JFE786400:JFF786429 JPA786400:JPB786429 JYW786400:JYX786429 KIS786400:KIT786429 KSO786400:KSP786429 LCK786400:LCL786429 LMG786400:LMH786429 LWC786400:LWD786429 MFY786400:MFZ786429 MPU786400:MPV786429 MZQ786400:MZR786429 NJM786400:NJN786429 NTI786400:NTJ786429 ODE786400:ODF786429 ONA786400:ONB786429 OWW786400:OWX786429 PGS786400:PGT786429 PQO786400:PQP786429 QAK786400:QAL786429 QKG786400:QKH786429 QUC786400:QUD786429 RDY786400:RDZ786429 RNU786400:RNV786429 RXQ786400:RXR786429 SHM786400:SHN786429 SRI786400:SRJ786429 TBE786400:TBF786429 TLA786400:TLB786429 TUW786400:TUX786429 UES786400:UET786429 UOO786400:UOP786429 UYK786400:UYL786429 VIG786400:VIH786429 VSC786400:VSD786429 WBY786400:WBZ786429 WLU786400:WLV786429 WVQ786400:WVR786429 I851936:J851965 JE851936:JF851965 TA851936:TB851965 ACW851936:ACX851965 AMS851936:AMT851965 AWO851936:AWP851965 BGK851936:BGL851965 BQG851936:BQH851965 CAC851936:CAD851965 CJY851936:CJZ851965 CTU851936:CTV851965 DDQ851936:DDR851965 DNM851936:DNN851965 DXI851936:DXJ851965 EHE851936:EHF851965 ERA851936:ERB851965 FAW851936:FAX851965 FKS851936:FKT851965 FUO851936:FUP851965 GEK851936:GEL851965 GOG851936:GOH851965 GYC851936:GYD851965 HHY851936:HHZ851965 HRU851936:HRV851965 IBQ851936:IBR851965 ILM851936:ILN851965 IVI851936:IVJ851965 JFE851936:JFF851965 JPA851936:JPB851965 JYW851936:JYX851965 KIS851936:KIT851965 KSO851936:KSP851965 LCK851936:LCL851965 LMG851936:LMH851965 LWC851936:LWD851965 MFY851936:MFZ851965 MPU851936:MPV851965 MZQ851936:MZR851965 NJM851936:NJN851965 NTI851936:NTJ851965 ODE851936:ODF851965 ONA851936:ONB851965 OWW851936:OWX851965 PGS851936:PGT851965 PQO851936:PQP851965 QAK851936:QAL851965 QKG851936:QKH851965 QUC851936:QUD851965 RDY851936:RDZ851965 RNU851936:RNV851965 RXQ851936:RXR851965 SHM851936:SHN851965 SRI851936:SRJ851965 TBE851936:TBF851965 TLA851936:TLB851965 TUW851936:TUX851965 UES851936:UET851965 UOO851936:UOP851965 UYK851936:UYL851965 VIG851936:VIH851965 VSC851936:VSD851965 WBY851936:WBZ851965 WLU851936:WLV851965 WVQ851936:WVR851965 I917472:J917501 JE917472:JF917501 TA917472:TB917501 ACW917472:ACX917501 AMS917472:AMT917501 AWO917472:AWP917501 BGK917472:BGL917501 BQG917472:BQH917501 CAC917472:CAD917501 CJY917472:CJZ917501 CTU917472:CTV917501 DDQ917472:DDR917501 DNM917472:DNN917501 DXI917472:DXJ917501 EHE917472:EHF917501 ERA917472:ERB917501 FAW917472:FAX917501 FKS917472:FKT917501 FUO917472:FUP917501 GEK917472:GEL917501 GOG917472:GOH917501 GYC917472:GYD917501 HHY917472:HHZ917501 HRU917472:HRV917501 IBQ917472:IBR917501 ILM917472:ILN917501 IVI917472:IVJ917501 JFE917472:JFF917501 JPA917472:JPB917501 JYW917472:JYX917501 KIS917472:KIT917501 KSO917472:KSP917501 LCK917472:LCL917501 LMG917472:LMH917501 LWC917472:LWD917501 MFY917472:MFZ917501 MPU917472:MPV917501 MZQ917472:MZR917501 NJM917472:NJN917501 NTI917472:NTJ917501 ODE917472:ODF917501 ONA917472:ONB917501 OWW917472:OWX917501 PGS917472:PGT917501 PQO917472:PQP917501 QAK917472:QAL917501 QKG917472:QKH917501 QUC917472:QUD917501 RDY917472:RDZ917501 RNU917472:RNV917501 RXQ917472:RXR917501 SHM917472:SHN917501 SRI917472:SRJ917501 TBE917472:TBF917501 TLA917472:TLB917501 TUW917472:TUX917501 UES917472:UET917501 UOO917472:UOP917501 UYK917472:UYL917501 VIG917472:VIH917501 VSC917472:VSD917501 WBY917472:WBZ917501 WLU917472:WLV917501 WVQ917472:WVR917501 I983008:J983037 JE983008:JF983037 TA983008:TB983037 ACW983008:ACX983037 AMS983008:AMT983037 AWO983008:AWP983037 BGK983008:BGL983037 BQG983008:BQH983037 CAC983008:CAD983037 CJY983008:CJZ983037 CTU983008:CTV983037 DDQ983008:DDR983037 DNM983008:DNN983037 DXI983008:DXJ983037 EHE983008:EHF983037 ERA983008:ERB983037 FAW983008:FAX983037 FKS983008:FKT983037 FUO983008:FUP983037 GEK983008:GEL983037 GOG983008:GOH983037 GYC983008:GYD983037 HHY983008:HHZ983037 HRU983008:HRV983037 IBQ983008:IBR983037 ILM983008:ILN983037 IVI983008:IVJ983037 JFE983008:JFF983037 JPA983008:JPB983037 JYW983008:JYX983037 KIS983008:KIT983037 KSO983008:KSP983037 LCK983008:LCL983037 LMG983008:LMH983037 LWC983008:LWD983037 MFY983008:MFZ983037 MPU983008:MPV983037 MZQ983008:MZR983037 NJM983008:NJN983037 NTI983008:NTJ983037 ODE983008:ODF983037 ONA983008:ONB983037 OWW983008:OWX983037 PGS983008:PGT983037 PQO983008:PQP983037 QAK983008:QAL983037 QKG983008:QKH983037 QUC983008:QUD983037 RDY983008:RDZ983037 RNU983008:RNV983037 RXQ983008:RXR983037 SHM983008:SHN983037 SRI983008:SRJ983037 TBE983008:TBF983037 TLA983008:TLB983037 TUW983008:TUX983037 UES983008:UET983037 UOO983008:UOP983037 UYK983008:UYL983037 VIG983008:VIH983037 VSC983008:VSD983037 WBY983008:WBZ983037 WLU983008:WLV983037 WVQ983008:WVR983037 I65425:J65485 JE65425:JF65485 TA65425:TB65485 ACW65425:ACX65485 AMS65425:AMT65485 AWO65425:AWP65485 BGK65425:BGL65485 BQG65425:BQH65485 CAC65425:CAD65485 CJY65425:CJZ65485 CTU65425:CTV65485 DDQ65425:DDR65485 DNM65425:DNN65485 DXI65425:DXJ65485 EHE65425:EHF65485 ERA65425:ERB65485 FAW65425:FAX65485 FKS65425:FKT65485 FUO65425:FUP65485 GEK65425:GEL65485 GOG65425:GOH65485 GYC65425:GYD65485 HHY65425:HHZ65485 HRU65425:HRV65485 IBQ65425:IBR65485 ILM65425:ILN65485 IVI65425:IVJ65485 JFE65425:JFF65485 JPA65425:JPB65485 JYW65425:JYX65485 KIS65425:KIT65485 KSO65425:KSP65485 LCK65425:LCL65485 LMG65425:LMH65485 LWC65425:LWD65485 MFY65425:MFZ65485 MPU65425:MPV65485 MZQ65425:MZR65485 NJM65425:NJN65485 NTI65425:NTJ65485 ODE65425:ODF65485 ONA65425:ONB65485 OWW65425:OWX65485 PGS65425:PGT65485 PQO65425:PQP65485 QAK65425:QAL65485 QKG65425:QKH65485 QUC65425:QUD65485 RDY65425:RDZ65485 RNU65425:RNV65485 RXQ65425:RXR65485 SHM65425:SHN65485 SRI65425:SRJ65485 TBE65425:TBF65485 TLA65425:TLB65485 TUW65425:TUX65485 UES65425:UET65485 UOO65425:UOP65485 UYK65425:UYL65485 VIG65425:VIH65485 VSC65425:VSD65485 WBY65425:WBZ65485 WLU65425:WLV65485 WVQ65425:WVR65485 I130961:J131021 JE130961:JF131021 TA130961:TB131021 ACW130961:ACX131021 AMS130961:AMT131021 AWO130961:AWP131021 BGK130961:BGL131021 BQG130961:BQH131021 CAC130961:CAD131021 CJY130961:CJZ131021 CTU130961:CTV131021 DDQ130961:DDR131021 DNM130961:DNN131021 DXI130961:DXJ131021 EHE130961:EHF131021 ERA130961:ERB131021 FAW130961:FAX131021 FKS130961:FKT131021 FUO130961:FUP131021 GEK130961:GEL131021 GOG130961:GOH131021 GYC130961:GYD131021 HHY130961:HHZ131021 HRU130961:HRV131021 IBQ130961:IBR131021 ILM130961:ILN131021 IVI130961:IVJ131021 JFE130961:JFF131021 JPA130961:JPB131021 JYW130961:JYX131021 KIS130961:KIT131021 KSO130961:KSP131021 LCK130961:LCL131021 LMG130961:LMH131021 LWC130961:LWD131021 MFY130961:MFZ131021 MPU130961:MPV131021 MZQ130961:MZR131021 NJM130961:NJN131021 NTI130961:NTJ131021 ODE130961:ODF131021 ONA130961:ONB131021 OWW130961:OWX131021 PGS130961:PGT131021 PQO130961:PQP131021 QAK130961:QAL131021 QKG130961:QKH131021 QUC130961:QUD131021 RDY130961:RDZ131021 RNU130961:RNV131021 RXQ130961:RXR131021 SHM130961:SHN131021 SRI130961:SRJ131021 TBE130961:TBF131021 TLA130961:TLB131021 TUW130961:TUX131021 UES130961:UET131021 UOO130961:UOP131021 UYK130961:UYL131021 VIG130961:VIH131021 VSC130961:VSD131021 WBY130961:WBZ131021 WLU130961:WLV131021 WVQ130961:WVR131021 I196497:J196557 JE196497:JF196557 TA196497:TB196557 ACW196497:ACX196557 AMS196497:AMT196557 AWO196497:AWP196557 BGK196497:BGL196557 BQG196497:BQH196557 CAC196497:CAD196557 CJY196497:CJZ196557 CTU196497:CTV196557 DDQ196497:DDR196557 DNM196497:DNN196557 DXI196497:DXJ196557 EHE196497:EHF196557 ERA196497:ERB196557 FAW196497:FAX196557 FKS196497:FKT196557 FUO196497:FUP196557 GEK196497:GEL196557 GOG196497:GOH196557 GYC196497:GYD196557 HHY196497:HHZ196557 HRU196497:HRV196557 IBQ196497:IBR196557 ILM196497:ILN196557 IVI196497:IVJ196557 JFE196497:JFF196557 JPA196497:JPB196557 JYW196497:JYX196557 KIS196497:KIT196557 KSO196497:KSP196557 LCK196497:LCL196557 LMG196497:LMH196557 LWC196497:LWD196557 MFY196497:MFZ196557 MPU196497:MPV196557 MZQ196497:MZR196557 NJM196497:NJN196557 NTI196497:NTJ196557 ODE196497:ODF196557 ONA196497:ONB196557 OWW196497:OWX196557 PGS196497:PGT196557 PQO196497:PQP196557 QAK196497:QAL196557 QKG196497:QKH196557 QUC196497:QUD196557 RDY196497:RDZ196557 RNU196497:RNV196557 RXQ196497:RXR196557 SHM196497:SHN196557 SRI196497:SRJ196557 TBE196497:TBF196557 TLA196497:TLB196557 TUW196497:TUX196557 UES196497:UET196557 UOO196497:UOP196557 UYK196497:UYL196557 VIG196497:VIH196557 VSC196497:VSD196557 WBY196497:WBZ196557 WLU196497:WLV196557 WVQ196497:WVR196557 I262033:J262093 JE262033:JF262093 TA262033:TB262093 ACW262033:ACX262093 AMS262033:AMT262093 AWO262033:AWP262093 BGK262033:BGL262093 BQG262033:BQH262093 CAC262033:CAD262093 CJY262033:CJZ262093 CTU262033:CTV262093 DDQ262033:DDR262093 DNM262033:DNN262093 DXI262033:DXJ262093 EHE262033:EHF262093 ERA262033:ERB262093 FAW262033:FAX262093 FKS262033:FKT262093 FUO262033:FUP262093 GEK262033:GEL262093 GOG262033:GOH262093 GYC262033:GYD262093 HHY262033:HHZ262093 HRU262033:HRV262093 IBQ262033:IBR262093 ILM262033:ILN262093 IVI262033:IVJ262093 JFE262033:JFF262093 JPA262033:JPB262093 JYW262033:JYX262093 KIS262033:KIT262093 KSO262033:KSP262093 LCK262033:LCL262093 LMG262033:LMH262093 LWC262033:LWD262093 MFY262033:MFZ262093 MPU262033:MPV262093 MZQ262033:MZR262093 NJM262033:NJN262093 NTI262033:NTJ262093 ODE262033:ODF262093 ONA262033:ONB262093 OWW262033:OWX262093 PGS262033:PGT262093 PQO262033:PQP262093 QAK262033:QAL262093 QKG262033:QKH262093 QUC262033:QUD262093 RDY262033:RDZ262093 RNU262033:RNV262093 RXQ262033:RXR262093 SHM262033:SHN262093 SRI262033:SRJ262093 TBE262033:TBF262093 TLA262033:TLB262093 TUW262033:TUX262093 UES262033:UET262093 UOO262033:UOP262093 UYK262033:UYL262093 VIG262033:VIH262093 VSC262033:VSD262093 WBY262033:WBZ262093 WLU262033:WLV262093 WVQ262033:WVR262093 I327569:J327629 JE327569:JF327629 TA327569:TB327629 ACW327569:ACX327629 AMS327569:AMT327629 AWO327569:AWP327629 BGK327569:BGL327629 BQG327569:BQH327629 CAC327569:CAD327629 CJY327569:CJZ327629 CTU327569:CTV327629 DDQ327569:DDR327629 DNM327569:DNN327629 DXI327569:DXJ327629 EHE327569:EHF327629 ERA327569:ERB327629 FAW327569:FAX327629 FKS327569:FKT327629 FUO327569:FUP327629 GEK327569:GEL327629 GOG327569:GOH327629 GYC327569:GYD327629 HHY327569:HHZ327629 HRU327569:HRV327629 IBQ327569:IBR327629 ILM327569:ILN327629 IVI327569:IVJ327629 JFE327569:JFF327629 JPA327569:JPB327629 JYW327569:JYX327629 KIS327569:KIT327629 KSO327569:KSP327629 LCK327569:LCL327629 LMG327569:LMH327629 LWC327569:LWD327629 MFY327569:MFZ327629 MPU327569:MPV327629 MZQ327569:MZR327629 NJM327569:NJN327629 NTI327569:NTJ327629 ODE327569:ODF327629 ONA327569:ONB327629 OWW327569:OWX327629 PGS327569:PGT327629 PQO327569:PQP327629 QAK327569:QAL327629 QKG327569:QKH327629 QUC327569:QUD327629 RDY327569:RDZ327629 RNU327569:RNV327629 RXQ327569:RXR327629 SHM327569:SHN327629 SRI327569:SRJ327629 TBE327569:TBF327629 TLA327569:TLB327629 TUW327569:TUX327629 UES327569:UET327629 UOO327569:UOP327629 UYK327569:UYL327629 VIG327569:VIH327629 VSC327569:VSD327629 WBY327569:WBZ327629 WLU327569:WLV327629 WVQ327569:WVR327629 I393105:J393165 JE393105:JF393165 TA393105:TB393165 ACW393105:ACX393165 AMS393105:AMT393165 AWO393105:AWP393165 BGK393105:BGL393165 BQG393105:BQH393165 CAC393105:CAD393165 CJY393105:CJZ393165 CTU393105:CTV393165 DDQ393105:DDR393165 DNM393105:DNN393165 DXI393105:DXJ393165 EHE393105:EHF393165 ERA393105:ERB393165 FAW393105:FAX393165 FKS393105:FKT393165 FUO393105:FUP393165 GEK393105:GEL393165 GOG393105:GOH393165 GYC393105:GYD393165 HHY393105:HHZ393165 HRU393105:HRV393165 IBQ393105:IBR393165 ILM393105:ILN393165 IVI393105:IVJ393165 JFE393105:JFF393165 JPA393105:JPB393165 JYW393105:JYX393165 KIS393105:KIT393165 KSO393105:KSP393165 LCK393105:LCL393165 LMG393105:LMH393165 LWC393105:LWD393165 MFY393105:MFZ393165 MPU393105:MPV393165 MZQ393105:MZR393165 NJM393105:NJN393165 NTI393105:NTJ393165 ODE393105:ODF393165 ONA393105:ONB393165 OWW393105:OWX393165 PGS393105:PGT393165 PQO393105:PQP393165 QAK393105:QAL393165 QKG393105:QKH393165 QUC393105:QUD393165 RDY393105:RDZ393165 RNU393105:RNV393165 RXQ393105:RXR393165 SHM393105:SHN393165 SRI393105:SRJ393165 TBE393105:TBF393165 TLA393105:TLB393165 TUW393105:TUX393165 UES393105:UET393165 UOO393105:UOP393165 UYK393105:UYL393165 VIG393105:VIH393165 VSC393105:VSD393165 WBY393105:WBZ393165 WLU393105:WLV393165 WVQ393105:WVR393165 I458641:J458701 JE458641:JF458701 TA458641:TB458701 ACW458641:ACX458701 AMS458641:AMT458701 AWO458641:AWP458701 BGK458641:BGL458701 BQG458641:BQH458701 CAC458641:CAD458701 CJY458641:CJZ458701 CTU458641:CTV458701 DDQ458641:DDR458701 DNM458641:DNN458701 DXI458641:DXJ458701 EHE458641:EHF458701 ERA458641:ERB458701 FAW458641:FAX458701 FKS458641:FKT458701 FUO458641:FUP458701 GEK458641:GEL458701 GOG458641:GOH458701 GYC458641:GYD458701 HHY458641:HHZ458701 HRU458641:HRV458701 IBQ458641:IBR458701 ILM458641:ILN458701 IVI458641:IVJ458701 JFE458641:JFF458701 JPA458641:JPB458701 JYW458641:JYX458701 KIS458641:KIT458701 KSO458641:KSP458701 LCK458641:LCL458701 LMG458641:LMH458701 LWC458641:LWD458701 MFY458641:MFZ458701 MPU458641:MPV458701 MZQ458641:MZR458701 NJM458641:NJN458701 NTI458641:NTJ458701 ODE458641:ODF458701 ONA458641:ONB458701 OWW458641:OWX458701 PGS458641:PGT458701 PQO458641:PQP458701 QAK458641:QAL458701 QKG458641:QKH458701 QUC458641:QUD458701 RDY458641:RDZ458701 RNU458641:RNV458701 RXQ458641:RXR458701 SHM458641:SHN458701 SRI458641:SRJ458701 TBE458641:TBF458701 TLA458641:TLB458701 TUW458641:TUX458701 UES458641:UET458701 UOO458641:UOP458701 UYK458641:UYL458701 VIG458641:VIH458701 VSC458641:VSD458701 WBY458641:WBZ458701 WLU458641:WLV458701 WVQ458641:WVR458701 I524177:J524237 JE524177:JF524237 TA524177:TB524237 ACW524177:ACX524237 AMS524177:AMT524237 AWO524177:AWP524237 BGK524177:BGL524237 BQG524177:BQH524237 CAC524177:CAD524237 CJY524177:CJZ524237 CTU524177:CTV524237 DDQ524177:DDR524237 DNM524177:DNN524237 DXI524177:DXJ524237 EHE524177:EHF524237 ERA524177:ERB524237 FAW524177:FAX524237 FKS524177:FKT524237 FUO524177:FUP524237 GEK524177:GEL524237 GOG524177:GOH524237 GYC524177:GYD524237 HHY524177:HHZ524237 HRU524177:HRV524237 IBQ524177:IBR524237 ILM524177:ILN524237 IVI524177:IVJ524237 JFE524177:JFF524237 JPA524177:JPB524237 JYW524177:JYX524237 KIS524177:KIT524237 KSO524177:KSP524237 LCK524177:LCL524237 LMG524177:LMH524237 LWC524177:LWD524237 MFY524177:MFZ524237 MPU524177:MPV524237 MZQ524177:MZR524237 NJM524177:NJN524237 NTI524177:NTJ524237 ODE524177:ODF524237 ONA524177:ONB524237 OWW524177:OWX524237 PGS524177:PGT524237 PQO524177:PQP524237 QAK524177:QAL524237 QKG524177:QKH524237 QUC524177:QUD524237 RDY524177:RDZ524237 RNU524177:RNV524237 RXQ524177:RXR524237 SHM524177:SHN524237 SRI524177:SRJ524237 TBE524177:TBF524237 TLA524177:TLB524237 TUW524177:TUX524237 UES524177:UET524237 UOO524177:UOP524237 UYK524177:UYL524237 VIG524177:VIH524237 VSC524177:VSD524237 WBY524177:WBZ524237 WLU524177:WLV524237 WVQ524177:WVR524237 I589713:J589773 JE589713:JF589773 TA589713:TB589773 ACW589713:ACX589773 AMS589713:AMT589773 AWO589713:AWP589773 BGK589713:BGL589773 BQG589713:BQH589773 CAC589713:CAD589773 CJY589713:CJZ589773 CTU589713:CTV589773 DDQ589713:DDR589773 DNM589713:DNN589773 DXI589713:DXJ589773 EHE589713:EHF589773 ERA589713:ERB589773 FAW589713:FAX589773 FKS589713:FKT589773 FUO589713:FUP589773 GEK589713:GEL589773 GOG589713:GOH589773 GYC589713:GYD589773 HHY589713:HHZ589773 HRU589713:HRV589773 IBQ589713:IBR589773 ILM589713:ILN589773 IVI589713:IVJ589773 JFE589713:JFF589773 JPA589713:JPB589773 JYW589713:JYX589773 KIS589713:KIT589773 KSO589713:KSP589773 LCK589713:LCL589773 LMG589713:LMH589773 LWC589713:LWD589773 MFY589713:MFZ589773 MPU589713:MPV589773 MZQ589713:MZR589773 NJM589713:NJN589773 NTI589713:NTJ589773 ODE589713:ODF589773 ONA589713:ONB589773 OWW589713:OWX589773 PGS589713:PGT589773 PQO589713:PQP589773 QAK589713:QAL589773 QKG589713:QKH589773 QUC589713:QUD589773 RDY589713:RDZ589773 RNU589713:RNV589773 RXQ589713:RXR589773 SHM589713:SHN589773 SRI589713:SRJ589773 TBE589713:TBF589773 TLA589713:TLB589773 TUW589713:TUX589773 UES589713:UET589773 UOO589713:UOP589773 UYK589713:UYL589773 VIG589713:VIH589773 VSC589713:VSD589773 WBY589713:WBZ589773 WLU589713:WLV589773 WVQ589713:WVR589773 I655249:J655309 JE655249:JF655309 TA655249:TB655309 ACW655249:ACX655309 AMS655249:AMT655309 AWO655249:AWP655309 BGK655249:BGL655309 BQG655249:BQH655309 CAC655249:CAD655309 CJY655249:CJZ655309 CTU655249:CTV655309 DDQ655249:DDR655309 DNM655249:DNN655309 DXI655249:DXJ655309 EHE655249:EHF655309 ERA655249:ERB655309 FAW655249:FAX655309 FKS655249:FKT655309 FUO655249:FUP655309 GEK655249:GEL655309 GOG655249:GOH655309 GYC655249:GYD655309 HHY655249:HHZ655309 HRU655249:HRV655309 IBQ655249:IBR655309 ILM655249:ILN655309 IVI655249:IVJ655309 JFE655249:JFF655309 JPA655249:JPB655309 JYW655249:JYX655309 KIS655249:KIT655309 KSO655249:KSP655309 LCK655249:LCL655309 LMG655249:LMH655309 LWC655249:LWD655309 MFY655249:MFZ655309 MPU655249:MPV655309 MZQ655249:MZR655309 NJM655249:NJN655309 NTI655249:NTJ655309 ODE655249:ODF655309 ONA655249:ONB655309 OWW655249:OWX655309 PGS655249:PGT655309 PQO655249:PQP655309 QAK655249:QAL655309 QKG655249:QKH655309 QUC655249:QUD655309 RDY655249:RDZ655309 RNU655249:RNV655309 RXQ655249:RXR655309 SHM655249:SHN655309 SRI655249:SRJ655309 TBE655249:TBF655309 TLA655249:TLB655309 TUW655249:TUX655309 UES655249:UET655309 UOO655249:UOP655309 UYK655249:UYL655309 VIG655249:VIH655309 VSC655249:VSD655309 WBY655249:WBZ655309 WLU655249:WLV655309 WVQ655249:WVR655309 I720785:J720845 JE720785:JF720845 TA720785:TB720845 ACW720785:ACX720845 AMS720785:AMT720845 AWO720785:AWP720845 BGK720785:BGL720845 BQG720785:BQH720845 CAC720785:CAD720845 CJY720785:CJZ720845 CTU720785:CTV720845 DDQ720785:DDR720845 DNM720785:DNN720845 DXI720785:DXJ720845 EHE720785:EHF720845 ERA720785:ERB720845 FAW720785:FAX720845 FKS720785:FKT720845 FUO720785:FUP720845 GEK720785:GEL720845 GOG720785:GOH720845 GYC720785:GYD720845 HHY720785:HHZ720845 HRU720785:HRV720845 IBQ720785:IBR720845 ILM720785:ILN720845 IVI720785:IVJ720845 JFE720785:JFF720845 JPA720785:JPB720845 JYW720785:JYX720845 KIS720785:KIT720845 KSO720785:KSP720845 LCK720785:LCL720845 LMG720785:LMH720845 LWC720785:LWD720845 MFY720785:MFZ720845 MPU720785:MPV720845 MZQ720785:MZR720845 NJM720785:NJN720845 NTI720785:NTJ720845 ODE720785:ODF720845 ONA720785:ONB720845 OWW720785:OWX720845 PGS720785:PGT720845 PQO720785:PQP720845 QAK720785:QAL720845 QKG720785:QKH720845 QUC720785:QUD720845 RDY720785:RDZ720845 RNU720785:RNV720845 RXQ720785:RXR720845 SHM720785:SHN720845 SRI720785:SRJ720845 TBE720785:TBF720845 TLA720785:TLB720845 TUW720785:TUX720845 UES720785:UET720845 UOO720785:UOP720845 UYK720785:UYL720845 VIG720785:VIH720845 VSC720785:VSD720845 WBY720785:WBZ720845 WLU720785:WLV720845 WVQ720785:WVR720845 I786321:J786381 JE786321:JF786381 TA786321:TB786381 ACW786321:ACX786381 AMS786321:AMT786381 AWO786321:AWP786381 BGK786321:BGL786381 BQG786321:BQH786381 CAC786321:CAD786381 CJY786321:CJZ786381 CTU786321:CTV786381 DDQ786321:DDR786381 DNM786321:DNN786381 DXI786321:DXJ786381 EHE786321:EHF786381 ERA786321:ERB786381 FAW786321:FAX786381 FKS786321:FKT786381 FUO786321:FUP786381 GEK786321:GEL786381 GOG786321:GOH786381 GYC786321:GYD786381 HHY786321:HHZ786381 HRU786321:HRV786381 IBQ786321:IBR786381 ILM786321:ILN786381 IVI786321:IVJ786381 JFE786321:JFF786381 JPA786321:JPB786381 JYW786321:JYX786381 KIS786321:KIT786381 KSO786321:KSP786381 LCK786321:LCL786381 LMG786321:LMH786381 LWC786321:LWD786381 MFY786321:MFZ786381 MPU786321:MPV786381 MZQ786321:MZR786381 NJM786321:NJN786381 NTI786321:NTJ786381 ODE786321:ODF786381 ONA786321:ONB786381 OWW786321:OWX786381 PGS786321:PGT786381 PQO786321:PQP786381 QAK786321:QAL786381 QKG786321:QKH786381 QUC786321:QUD786381 RDY786321:RDZ786381 RNU786321:RNV786381 RXQ786321:RXR786381 SHM786321:SHN786381 SRI786321:SRJ786381 TBE786321:TBF786381 TLA786321:TLB786381 TUW786321:TUX786381 UES786321:UET786381 UOO786321:UOP786381 UYK786321:UYL786381 VIG786321:VIH786381 VSC786321:VSD786381 WBY786321:WBZ786381 WLU786321:WLV786381 WVQ786321:WVR786381 I851857:J851917 JE851857:JF851917 TA851857:TB851917 ACW851857:ACX851917 AMS851857:AMT851917 AWO851857:AWP851917 BGK851857:BGL851917 BQG851857:BQH851917 CAC851857:CAD851917 CJY851857:CJZ851917 CTU851857:CTV851917 DDQ851857:DDR851917 DNM851857:DNN851917 DXI851857:DXJ851917 EHE851857:EHF851917 ERA851857:ERB851917 FAW851857:FAX851917 FKS851857:FKT851917 FUO851857:FUP851917 GEK851857:GEL851917 GOG851857:GOH851917 GYC851857:GYD851917 HHY851857:HHZ851917 HRU851857:HRV851917 IBQ851857:IBR851917 ILM851857:ILN851917 IVI851857:IVJ851917 JFE851857:JFF851917 JPA851857:JPB851917 JYW851857:JYX851917 KIS851857:KIT851917 KSO851857:KSP851917 LCK851857:LCL851917 LMG851857:LMH851917 LWC851857:LWD851917 MFY851857:MFZ851917 MPU851857:MPV851917 MZQ851857:MZR851917 NJM851857:NJN851917 NTI851857:NTJ851917 ODE851857:ODF851917 ONA851857:ONB851917 OWW851857:OWX851917 PGS851857:PGT851917 PQO851857:PQP851917 QAK851857:QAL851917 QKG851857:QKH851917 QUC851857:QUD851917 RDY851857:RDZ851917 RNU851857:RNV851917 RXQ851857:RXR851917 SHM851857:SHN851917 SRI851857:SRJ851917 TBE851857:TBF851917 TLA851857:TLB851917 TUW851857:TUX851917 UES851857:UET851917 UOO851857:UOP851917 UYK851857:UYL851917 VIG851857:VIH851917 VSC851857:VSD851917 WBY851857:WBZ851917 WLU851857:WLV851917 WVQ851857:WVR851917 I917393:J917453 JE917393:JF917453 TA917393:TB917453 ACW917393:ACX917453 AMS917393:AMT917453 AWO917393:AWP917453 BGK917393:BGL917453 BQG917393:BQH917453 CAC917393:CAD917453 CJY917393:CJZ917453 CTU917393:CTV917453 DDQ917393:DDR917453 DNM917393:DNN917453 DXI917393:DXJ917453 EHE917393:EHF917453 ERA917393:ERB917453 FAW917393:FAX917453 FKS917393:FKT917453 FUO917393:FUP917453 GEK917393:GEL917453 GOG917393:GOH917453 GYC917393:GYD917453 HHY917393:HHZ917453 HRU917393:HRV917453 IBQ917393:IBR917453 ILM917393:ILN917453 IVI917393:IVJ917453 JFE917393:JFF917453 JPA917393:JPB917453 JYW917393:JYX917453 KIS917393:KIT917453 KSO917393:KSP917453 LCK917393:LCL917453 LMG917393:LMH917453 LWC917393:LWD917453 MFY917393:MFZ917453 MPU917393:MPV917453 MZQ917393:MZR917453 NJM917393:NJN917453 NTI917393:NTJ917453 ODE917393:ODF917453 ONA917393:ONB917453 OWW917393:OWX917453 PGS917393:PGT917453 PQO917393:PQP917453 QAK917393:QAL917453 QKG917393:QKH917453 QUC917393:QUD917453 RDY917393:RDZ917453 RNU917393:RNV917453 RXQ917393:RXR917453 SHM917393:SHN917453 SRI917393:SRJ917453 TBE917393:TBF917453 TLA917393:TLB917453 TUW917393:TUX917453 UES917393:UET917453 UOO917393:UOP917453 UYK917393:UYL917453 VIG917393:VIH917453 VSC917393:VSD917453 WBY917393:WBZ917453 WLU917393:WLV917453 WVQ917393:WVR917453 I982929:J982989 JE982929:JF982989 TA982929:TB982989 ACW982929:ACX982989 AMS982929:AMT982989 AWO982929:AWP982989 BGK982929:BGL982989 BQG982929:BQH982989 CAC982929:CAD982989 CJY982929:CJZ982989 CTU982929:CTV982989 DDQ982929:DDR982989 DNM982929:DNN982989 DXI982929:DXJ982989 EHE982929:EHF982989 ERA982929:ERB982989 FAW982929:FAX982989 FKS982929:FKT982989 FUO982929:FUP982989 GEK982929:GEL982989 GOG982929:GOH982989 GYC982929:GYD982989 HHY982929:HHZ982989 HRU982929:HRV982989 IBQ982929:IBR982989 ILM982929:ILN982989 IVI982929:IVJ982989 JFE982929:JFF982989 JPA982929:JPB982989 JYW982929:JYX982989 KIS982929:KIT982989 KSO982929:KSP982989 LCK982929:LCL982989 LMG982929:LMH982989 LWC982929:LWD982989 MFY982929:MFZ982989 MPU982929:MPV982989 MZQ982929:MZR982989 NJM982929:NJN982989 NTI982929:NTJ982989 ODE982929:ODF982989 ONA982929:ONB982989 OWW982929:OWX982989 PGS982929:PGT982989 PQO982929:PQP982989 QAK982929:QAL982989 QKG982929:QKH982989 QUC982929:QUD982989 RDY982929:RDZ982989 RNU982929:RNV982989 RXQ982929:RXR982989 SHM982929:SHN982989 SRI982929:SRJ982989 TBE982929:TBF982989 TLA982929:TLB982989 TUW982929:TUX982989 UES982929:UET982989 UOO982929:UOP982989 UYK982929:UYL982989 VIG982929:VIH982989 VSC982929:VSD982989 WBY982929:WBZ982989 WLU982929:WLV982989 WVQ982929:WVR982989" xr:uid="{277002AC-3F5F-4A3D-86FE-D4596C1E8AC4}">
      <formula1>0</formula1>
    </dataValidation>
  </dataValidations>
  <pageMargins left="0.7" right="0.7" top="0.75" bottom="0.75" header="0.3" footer="0.3"/>
  <pageSetup paperSize="9" scale="68" orientation="portrait" r:id="rId1"/>
  <rowBreaks count="1" manualBreakCount="1">
    <brk id="73"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F296B3-F1D2-4021-88DF-90A00F8DA944}">
  <dimension ref="A1:K113"/>
  <sheetViews>
    <sheetView topLeftCell="E1" zoomScaleNormal="100" workbookViewId="0">
      <selection activeCell="Q29" sqref="Q29"/>
    </sheetView>
  </sheetViews>
  <sheetFormatPr defaultRowHeight="12.75" x14ac:dyDescent="0.2"/>
  <cols>
    <col min="1" max="7" width="9.140625" style="153"/>
    <col min="8" max="11" width="19.140625" style="152" customWidth="1"/>
    <col min="12" max="263" width="9.140625" style="153"/>
    <col min="264" max="264" width="9.85546875" style="153" bestFit="1" customWidth="1"/>
    <col min="265" max="265" width="11.7109375" style="153" bestFit="1" customWidth="1"/>
    <col min="266" max="519" width="9.140625" style="153"/>
    <col min="520" max="520" width="9.85546875" style="153" bestFit="1" customWidth="1"/>
    <col min="521" max="521" width="11.7109375" style="153" bestFit="1" customWidth="1"/>
    <col min="522" max="775" width="9.140625" style="153"/>
    <col min="776" max="776" width="9.85546875" style="153" bestFit="1" customWidth="1"/>
    <col min="777" max="777" width="11.7109375" style="153" bestFit="1" customWidth="1"/>
    <col min="778" max="1031" width="9.140625" style="153"/>
    <col min="1032" max="1032" width="9.85546875" style="153" bestFit="1" customWidth="1"/>
    <col min="1033" max="1033" width="11.7109375" style="153" bestFit="1" customWidth="1"/>
    <col min="1034" max="1287" width="9.140625" style="153"/>
    <col min="1288" max="1288" width="9.85546875" style="153" bestFit="1" customWidth="1"/>
    <col min="1289" max="1289" width="11.7109375" style="153" bestFit="1" customWidth="1"/>
    <col min="1290" max="1543" width="9.140625" style="153"/>
    <col min="1544" max="1544" width="9.85546875" style="153" bestFit="1" customWidth="1"/>
    <col min="1545" max="1545" width="11.7109375" style="153" bestFit="1" customWidth="1"/>
    <col min="1546" max="1799" width="9.140625" style="153"/>
    <col min="1800" max="1800" width="9.85546875" style="153" bestFit="1" customWidth="1"/>
    <col min="1801" max="1801" width="11.7109375" style="153" bestFit="1" customWidth="1"/>
    <col min="1802" max="2055" width="9.140625" style="153"/>
    <col min="2056" max="2056" width="9.85546875" style="153" bestFit="1" customWidth="1"/>
    <col min="2057" max="2057" width="11.7109375" style="153" bestFit="1" customWidth="1"/>
    <col min="2058" max="2311" width="9.140625" style="153"/>
    <col min="2312" max="2312" width="9.85546875" style="153" bestFit="1" customWidth="1"/>
    <col min="2313" max="2313" width="11.7109375" style="153" bestFit="1" customWidth="1"/>
    <col min="2314" max="2567" width="9.140625" style="153"/>
    <col min="2568" max="2568" width="9.85546875" style="153" bestFit="1" customWidth="1"/>
    <col min="2569" max="2569" width="11.7109375" style="153" bestFit="1" customWidth="1"/>
    <col min="2570" max="2823" width="9.140625" style="153"/>
    <col min="2824" max="2824" width="9.85546875" style="153" bestFit="1" customWidth="1"/>
    <col min="2825" max="2825" width="11.7109375" style="153" bestFit="1" customWidth="1"/>
    <col min="2826" max="3079" width="9.140625" style="153"/>
    <col min="3080" max="3080" width="9.85546875" style="153" bestFit="1" customWidth="1"/>
    <col min="3081" max="3081" width="11.7109375" style="153" bestFit="1" customWidth="1"/>
    <col min="3082" max="3335" width="9.140625" style="153"/>
    <col min="3336" max="3336" width="9.85546875" style="153" bestFit="1" customWidth="1"/>
    <col min="3337" max="3337" width="11.7109375" style="153" bestFit="1" customWidth="1"/>
    <col min="3338" max="3591" width="9.140625" style="153"/>
    <col min="3592" max="3592" width="9.85546875" style="153" bestFit="1" customWidth="1"/>
    <col min="3593" max="3593" width="11.7109375" style="153" bestFit="1" customWidth="1"/>
    <col min="3594" max="3847" width="9.140625" style="153"/>
    <col min="3848" max="3848" width="9.85546875" style="153" bestFit="1" customWidth="1"/>
    <col min="3849" max="3849" width="11.7109375" style="153" bestFit="1" customWidth="1"/>
    <col min="3850" max="4103" width="9.140625" style="153"/>
    <col min="4104" max="4104" width="9.85546875" style="153" bestFit="1" customWidth="1"/>
    <col min="4105" max="4105" width="11.7109375" style="153" bestFit="1" customWidth="1"/>
    <col min="4106" max="4359" width="9.140625" style="153"/>
    <col min="4360" max="4360" width="9.85546875" style="153" bestFit="1" customWidth="1"/>
    <col min="4361" max="4361" width="11.7109375" style="153" bestFit="1" customWidth="1"/>
    <col min="4362" max="4615" width="9.140625" style="153"/>
    <col min="4616" max="4616" width="9.85546875" style="153" bestFit="1" customWidth="1"/>
    <col min="4617" max="4617" width="11.7109375" style="153" bestFit="1" customWidth="1"/>
    <col min="4618" max="4871" width="9.140625" style="153"/>
    <col min="4872" max="4872" width="9.85546875" style="153" bestFit="1" customWidth="1"/>
    <col min="4873" max="4873" width="11.7109375" style="153" bestFit="1" customWidth="1"/>
    <col min="4874" max="5127" width="9.140625" style="153"/>
    <col min="5128" max="5128" width="9.85546875" style="153" bestFit="1" customWidth="1"/>
    <col min="5129" max="5129" width="11.7109375" style="153" bestFit="1" customWidth="1"/>
    <col min="5130" max="5383" width="9.140625" style="153"/>
    <col min="5384" max="5384" width="9.85546875" style="153" bestFit="1" customWidth="1"/>
    <col min="5385" max="5385" width="11.7109375" style="153" bestFit="1" customWidth="1"/>
    <col min="5386" max="5639" width="9.140625" style="153"/>
    <col min="5640" max="5640" width="9.85546875" style="153" bestFit="1" customWidth="1"/>
    <col min="5641" max="5641" width="11.7109375" style="153" bestFit="1" customWidth="1"/>
    <col min="5642" max="5895" width="9.140625" style="153"/>
    <col min="5896" max="5896" width="9.85546875" style="153" bestFit="1" customWidth="1"/>
    <col min="5897" max="5897" width="11.7109375" style="153" bestFit="1" customWidth="1"/>
    <col min="5898" max="6151" width="9.140625" style="153"/>
    <col min="6152" max="6152" width="9.85546875" style="153" bestFit="1" customWidth="1"/>
    <col min="6153" max="6153" width="11.7109375" style="153" bestFit="1" customWidth="1"/>
    <col min="6154" max="6407" width="9.140625" style="153"/>
    <col min="6408" max="6408" width="9.85546875" style="153" bestFit="1" customWidth="1"/>
    <col min="6409" max="6409" width="11.7109375" style="153" bestFit="1" customWidth="1"/>
    <col min="6410" max="6663" width="9.140625" style="153"/>
    <col min="6664" max="6664" width="9.85546875" style="153" bestFit="1" customWidth="1"/>
    <col min="6665" max="6665" width="11.7109375" style="153" bestFit="1" customWidth="1"/>
    <col min="6666" max="6919" width="9.140625" style="153"/>
    <col min="6920" max="6920" width="9.85546875" style="153" bestFit="1" customWidth="1"/>
    <col min="6921" max="6921" width="11.7109375" style="153" bestFit="1" customWidth="1"/>
    <col min="6922" max="7175" width="9.140625" style="153"/>
    <col min="7176" max="7176" width="9.85546875" style="153" bestFit="1" customWidth="1"/>
    <col min="7177" max="7177" width="11.7109375" style="153" bestFit="1" customWidth="1"/>
    <col min="7178" max="7431" width="9.140625" style="153"/>
    <col min="7432" max="7432" width="9.85546875" style="153" bestFit="1" customWidth="1"/>
    <col min="7433" max="7433" width="11.7109375" style="153" bestFit="1" customWidth="1"/>
    <col min="7434" max="7687" width="9.140625" style="153"/>
    <col min="7688" max="7688" width="9.85546875" style="153" bestFit="1" customWidth="1"/>
    <col min="7689" max="7689" width="11.7109375" style="153" bestFit="1" customWidth="1"/>
    <col min="7690" max="7943" width="9.140625" style="153"/>
    <col min="7944" max="7944" width="9.85546875" style="153" bestFit="1" customWidth="1"/>
    <col min="7945" max="7945" width="11.7109375" style="153" bestFit="1" customWidth="1"/>
    <col min="7946" max="8199" width="9.140625" style="153"/>
    <col min="8200" max="8200" width="9.85546875" style="153" bestFit="1" customWidth="1"/>
    <col min="8201" max="8201" width="11.7109375" style="153" bestFit="1" customWidth="1"/>
    <col min="8202" max="8455" width="9.140625" style="153"/>
    <col min="8456" max="8456" width="9.85546875" style="153" bestFit="1" customWidth="1"/>
    <col min="8457" max="8457" width="11.7109375" style="153" bestFit="1" customWidth="1"/>
    <col min="8458" max="8711" width="9.140625" style="153"/>
    <col min="8712" max="8712" width="9.85546875" style="153" bestFit="1" customWidth="1"/>
    <col min="8713" max="8713" width="11.7109375" style="153" bestFit="1" customWidth="1"/>
    <col min="8714" max="8967" width="9.140625" style="153"/>
    <col min="8968" max="8968" width="9.85546875" style="153" bestFit="1" customWidth="1"/>
    <col min="8969" max="8969" width="11.7109375" style="153" bestFit="1" customWidth="1"/>
    <col min="8970" max="9223" width="9.140625" style="153"/>
    <col min="9224" max="9224" width="9.85546875" style="153" bestFit="1" customWidth="1"/>
    <col min="9225" max="9225" width="11.7109375" style="153" bestFit="1" customWidth="1"/>
    <col min="9226" max="9479" width="9.140625" style="153"/>
    <col min="9480" max="9480" width="9.85546875" style="153" bestFit="1" customWidth="1"/>
    <col min="9481" max="9481" width="11.7109375" style="153" bestFit="1" customWidth="1"/>
    <col min="9482" max="9735" width="9.140625" style="153"/>
    <col min="9736" max="9736" width="9.85546875" style="153" bestFit="1" customWidth="1"/>
    <col min="9737" max="9737" width="11.7109375" style="153" bestFit="1" customWidth="1"/>
    <col min="9738" max="9991" width="9.140625" style="153"/>
    <col min="9992" max="9992" width="9.85546875" style="153" bestFit="1" customWidth="1"/>
    <col min="9993" max="9993" width="11.7109375" style="153" bestFit="1" customWidth="1"/>
    <col min="9994" max="10247" width="9.140625" style="153"/>
    <col min="10248" max="10248" width="9.85546875" style="153" bestFit="1" customWidth="1"/>
    <col min="10249" max="10249" width="11.7109375" style="153" bestFit="1" customWidth="1"/>
    <col min="10250" max="10503" width="9.140625" style="153"/>
    <col min="10504" max="10504" width="9.85546875" style="153" bestFit="1" customWidth="1"/>
    <col min="10505" max="10505" width="11.7109375" style="153" bestFit="1" customWidth="1"/>
    <col min="10506" max="10759" width="9.140625" style="153"/>
    <col min="10760" max="10760" width="9.85546875" style="153" bestFit="1" customWidth="1"/>
    <col min="10761" max="10761" width="11.7109375" style="153" bestFit="1" customWidth="1"/>
    <col min="10762" max="11015" width="9.140625" style="153"/>
    <col min="11016" max="11016" width="9.85546875" style="153" bestFit="1" customWidth="1"/>
    <col min="11017" max="11017" width="11.7109375" style="153" bestFit="1" customWidth="1"/>
    <col min="11018" max="11271" width="9.140625" style="153"/>
    <col min="11272" max="11272" width="9.85546875" style="153" bestFit="1" customWidth="1"/>
    <col min="11273" max="11273" width="11.7109375" style="153" bestFit="1" customWidth="1"/>
    <col min="11274" max="11527" width="9.140625" style="153"/>
    <col min="11528" max="11528" width="9.85546875" style="153" bestFit="1" customWidth="1"/>
    <col min="11529" max="11529" width="11.7109375" style="153" bestFit="1" customWidth="1"/>
    <col min="11530" max="11783" width="9.140625" style="153"/>
    <col min="11784" max="11784" width="9.85546875" style="153" bestFit="1" customWidth="1"/>
    <col min="11785" max="11785" width="11.7109375" style="153" bestFit="1" customWidth="1"/>
    <col min="11786" max="12039" width="9.140625" style="153"/>
    <col min="12040" max="12040" width="9.85546875" style="153" bestFit="1" customWidth="1"/>
    <col min="12041" max="12041" width="11.7109375" style="153" bestFit="1" customWidth="1"/>
    <col min="12042" max="12295" width="9.140625" style="153"/>
    <col min="12296" max="12296" width="9.85546875" style="153" bestFit="1" customWidth="1"/>
    <col min="12297" max="12297" width="11.7109375" style="153" bestFit="1" customWidth="1"/>
    <col min="12298" max="12551" width="9.140625" style="153"/>
    <col min="12552" max="12552" width="9.85546875" style="153" bestFit="1" customWidth="1"/>
    <col min="12553" max="12553" width="11.7109375" style="153" bestFit="1" customWidth="1"/>
    <col min="12554" max="12807" width="9.140625" style="153"/>
    <col min="12808" max="12808" width="9.85546875" style="153" bestFit="1" customWidth="1"/>
    <col min="12809" max="12809" width="11.7109375" style="153" bestFit="1" customWidth="1"/>
    <col min="12810" max="13063" width="9.140625" style="153"/>
    <col min="13064" max="13064" width="9.85546875" style="153" bestFit="1" customWidth="1"/>
    <col min="13065" max="13065" width="11.7109375" style="153" bestFit="1" customWidth="1"/>
    <col min="13066" max="13319" width="9.140625" style="153"/>
    <col min="13320" max="13320" width="9.85546875" style="153" bestFit="1" customWidth="1"/>
    <col min="13321" max="13321" width="11.7109375" style="153" bestFit="1" customWidth="1"/>
    <col min="13322" max="13575" width="9.140625" style="153"/>
    <col min="13576" max="13576" width="9.85546875" style="153" bestFit="1" customWidth="1"/>
    <col min="13577" max="13577" width="11.7109375" style="153" bestFit="1" customWidth="1"/>
    <col min="13578" max="13831" width="9.140625" style="153"/>
    <col min="13832" max="13832" width="9.85546875" style="153" bestFit="1" customWidth="1"/>
    <col min="13833" max="13833" width="11.7109375" style="153" bestFit="1" customWidth="1"/>
    <col min="13834" max="14087" width="9.140625" style="153"/>
    <col min="14088" max="14088" width="9.85546875" style="153" bestFit="1" customWidth="1"/>
    <col min="14089" max="14089" width="11.7109375" style="153" bestFit="1" customWidth="1"/>
    <col min="14090" max="14343" width="9.140625" style="153"/>
    <col min="14344" max="14344" width="9.85546875" style="153" bestFit="1" customWidth="1"/>
    <col min="14345" max="14345" width="11.7109375" style="153" bestFit="1" customWidth="1"/>
    <col min="14346" max="14599" width="9.140625" style="153"/>
    <col min="14600" max="14600" width="9.85546875" style="153" bestFit="1" customWidth="1"/>
    <col min="14601" max="14601" width="11.7109375" style="153" bestFit="1" customWidth="1"/>
    <col min="14602" max="14855" width="9.140625" style="153"/>
    <col min="14856" max="14856" width="9.85546875" style="153" bestFit="1" customWidth="1"/>
    <col min="14857" max="14857" width="11.7109375" style="153" bestFit="1" customWidth="1"/>
    <col min="14858" max="15111" width="9.140625" style="153"/>
    <col min="15112" max="15112" width="9.85546875" style="153" bestFit="1" customWidth="1"/>
    <col min="15113" max="15113" width="11.7109375" style="153" bestFit="1" customWidth="1"/>
    <col min="15114" max="15367" width="9.140625" style="153"/>
    <col min="15368" max="15368" width="9.85546875" style="153" bestFit="1" customWidth="1"/>
    <col min="15369" max="15369" width="11.7109375" style="153" bestFit="1" customWidth="1"/>
    <col min="15370" max="15623" width="9.140625" style="153"/>
    <col min="15624" max="15624" width="9.85546875" style="153" bestFit="1" customWidth="1"/>
    <col min="15625" max="15625" width="11.7109375" style="153" bestFit="1" customWidth="1"/>
    <col min="15626" max="15879" width="9.140625" style="153"/>
    <col min="15880" max="15880" width="9.85546875" style="153" bestFit="1" customWidth="1"/>
    <col min="15881" max="15881" width="11.7109375" style="153" bestFit="1" customWidth="1"/>
    <col min="15882" max="16135" width="9.140625" style="153"/>
    <col min="16136" max="16136" width="9.85546875" style="153" bestFit="1" customWidth="1"/>
    <col min="16137" max="16137" width="11.7109375" style="153" bestFit="1" customWidth="1"/>
    <col min="16138" max="16384" width="9.140625" style="153"/>
  </cols>
  <sheetData>
    <row r="1" spans="1:11" ht="12.75" customHeight="1" x14ac:dyDescent="0.2">
      <c r="A1" s="150" t="s">
        <v>183</v>
      </c>
      <c r="B1" s="150"/>
      <c r="C1" s="150"/>
      <c r="D1" s="150"/>
      <c r="E1" s="150"/>
      <c r="F1" s="150"/>
      <c r="G1" s="150"/>
      <c r="H1" s="150"/>
      <c r="I1" s="150"/>
      <c r="J1" s="150"/>
      <c r="K1" s="150"/>
    </row>
    <row r="2" spans="1:11" ht="12.75" customHeight="1" x14ac:dyDescent="0.2">
      <c r="A2" s="154" t="s">
        <v>184</v>
      </c>
      <c r="B2" s="154"/>
      <c r="C2" s="154"/>
      <c r="D2" s="154"/>
      <c r="E2" s="154"/>
      <c r="F2" s="154"/>
      <c r="G2" s="154"/>
      <c r="H2" s="154"/>
      <c r="I2" s="154"/>
      <c r="J2" s="154"/>
      <c r="K2" s="154"/>
    </row>
    <row r="3" spans="1:11" x14ac:dyDescent="0.2">
      <c r="A3" s="155" t="s">
        <v>66</v>
      </c>
      <c r="B3" s="156"/>
      <c r="C3" s="156"/>
      <c r="D3" s="156"/>
      <c r="E3" s="156"/>
      <c r="F3" s="156"/>
      <c r="G3" s="156"/>
      <c r="H3" s="156"/>
      <c r="I3" s="156"/>
      <c r="J3" s="157"/>
      <c r="K3" s="157"/>
    </row>
    <row r="4" spans="1:11" x14ac:dyDescent="0.2">
      <c r="A4" s="158" t="s">
        <v>185</v>
      </c>
      <c r="B4" s="159"/>
      <c r="C4" s="159"/>
      <c r="D4" s="159"/>
      <c r="E4" s="159"/>
      <c r="F4" s="159"/>
      <c r="G4" s="159"/>
      <c r="H4" s="159"/>
      <c r="I4" s="159"/>
      <c r="J4" s="160"/>
      <c r="K4" s="160"/>
    </row>
    <row r="5" spans="1:11" ht="22.15" customHeight="1" x14ac:dyDescent="0.2">
      <c r="A5" s="161" t="s">
        <v>68</v>
      </c>
      <c r="B5" s="162"/>
      <c r="C5" s="162"/>
      <c r="D5" s="162"/>
      <c r="E5" s="162"/>
      <c r="F5" s="162"/>
      <c r="G5" s="161" t="s">
        <v>186</v>
      </c>
      <c r="H5" s="163" t="s">
        <v>187</v>
      </c>
      <c r="I5" s="164"/>
      <c r="J5" s="163" t="s">
        <v>188</v>
      </c>
      <c r="K5" s="164"/>
    </row>
    <row r="6" spans="1:11" x14ac:dyDescent="0.2">
      <c r="A6" s="162"/>
      <c r="B6" s="162"/>
      <c r="C6" s="162"/>
      <c r="D6" s="162"/>
      <c r="E6" s="162"/>
      <c r="F6" s="162"/>
      <c r="G6" s="162"/>
      <c r="H6" s="165" t="s">
        <v>189</v>
      </c>
      <c r="I6" s="165" t="s">
        <v>190</v>
      </c>
      <c r="J6" s="165" t="s">
        <v>189</v>
      </c>
      <c r="K6" s="165" t="s">
        <v>190</v>
      </c>
    </row>
    <row r="7" spans="1:11" x14ac:dyDescent="0.2">
      <c r="A7" s="166">
        <v>1</v>
      </c>
      <c r="B7" s="167"/>
      <c r="C7" s="167"/>
      <c r="D7" s="167"/>
      <c r="E7" s="167"/>
      <c r="F7" s="167"/>
      <c r="G7" s="168">
        <v>2</v>
      </c>
      <c r="H7" s="165">
        <v>3</v>
      </c>
      <c r="I7" s="165">
        <v>4</v>
      </c>
      <c r="J7" s="165">
        <v>5</v>
      </c>
      <c r="K7" s="165">
        <v>6</v>
      </c>
    </row>
    <row r="8" spans="1:11" ht="12.75" customHeight="1" x14ac:dyDescent="0.2">
      <c r="A8" s="169" t="s">
        <v>191</v>
      </c>
      <c r="B8" s="169"/>
      <c r="C8" s="169"/>
      <c r="D8" s="169"/>
      <c r="E8" s="169"/>
      <c r="F8" s="169"/>
      <c r="G8" s="139">
        <v>1</v>
      </c>
      <c r="H8" s="170">
        <f>SUM(H9:H13)</f>
        <v>89048276</v>
      </c>
      <c r="I8" s="170">
        <f>SUM(I9:I13)</f>
        <v>45522196</v>
      </c>
      <c r="J8" s="170">
        <f>SUM(J9:J13)</f>
        <v>89685098</v>
      </c>
      <c r="K8" s="170">
        <f>SUM(K9:K13)</f>
        <v>46219623</v>
      </c>
    </row>
    <row r="9" spans="1:11" ht="12.75" customHeight="1" x14ac:dyDescent="0.2">
      <c r="A9" s="142" t="s">
        <v>192</v>
      </c>
      <c r="B9" s="142"/>
      <c r="C9" s="142"/>
      <c r="D9" s="142"/>
      <c r="E9" s="142"/>
      <c r="F9" s="142"/>
      <c r="G9" s="136">
        <v>2</v>
      </c>
      <c r="H9" s="171">
        <v>0</v>
      </c>
      <c r="I9" s="171">
        <v>0</v>
      </c>
      <c r="J9" s="171">
        <v>0</v>
      </c>
      <c r="K9" s="171">
        <v>0</v>
      </c>
    </row>
    <row r="10" spans="1:11" ht="12.75" customHeight="1" x14ac:dyDescent="0.2">
      <c r="A10" s="142" t="s">
        <v>193</v>
      </c>
      <c r="B10" s="142"/>
      <c r="C10" s="142"/>
      <c r="D10" s="142"/>
      <c r="E10" s="142"/>
      <c r="F10" s="142"/>
      <c r="G10" s="136">
        <v>3</v>
      </c>
      <c r="H10" s="171">
        <v>88036904</v>
      </c>
      <c r="I10" s="171">
        <v>44995008</v>
      </c>
      <c r="J10" s="171">
        <v>85633524</v>
      </c>
      <c r="K10" s="171">
        <v>43817082</v>
      </c>
    </row>
    <row r="11" spans="1:11" ht="12.75" customHeight="1" x14ac:dyDescent="0.2">
      <c r="A11" s="142" t="s">
        <v>194</v>
      </c>
      <c r="B11" s="142"/>
      <c r="C11" s="142"/>
      <c r="D11" s="142"/>
      <c r="E11" s="142"/>
      <c r="F11" s="142"/>
      <c r="G11" s="136">
        <v>4</v>
      </c>
      <c r="H11" s="171">
        <v>0</v>
      </c>
      <c r="I11" s="171">
        <v>0</v>
      </c>
      <c r="J11" s="171">
        <v>0</v>
      </c>
      <c r="K11" s="171">
        <v>0</v>
      </c>
    </row>
    <row r="12" spans="1:11" ht="12.75" customHeight="1" x14ac:dyDescent="0.2">
      <c r="A12" s="142" t="s">
        <v>195</v>
      </c>
      <c r="B12" s="142"/>
      <c r="C12" s="142"/>
      <c r="D12" s="142"/>
      <c r="E12" s="142"/>
      <c r="F12" s="142"/>
      <c r="G12" s="136">
        <v>5</v>
      </c>
      <c r="H12" s="171">
        <v>0</v>
      </c>
      <c r="I12" s="171">
        <v>0</v>
      </c>
      <c r="J12" s="171">
        <v>0</v>
      </c>
      <c r="K12" s="171">
        <v>0</v>
      </c>
    </row>
    <row r="13" spans="1:11" ht="12.75" customHeight="1" x14ac:dyDescent="0.2">
      <c r="A13" s="142" t="s">
        <v>196</v>
      </c>
      <c r="B13" s="142"/>
      <c r="C13" s="142"/>
      <c r="D13" s="142"/>
      <c r="E13" s="142"/>
      <c r="F13" s="142"/>
      <c r="G13" s="136">
        <v>6</v>
      </c>
      <c r="H13" s="171">
        <v>1011372</v>
      </c>
      <c r="I13" s="171">
        <v>527188</v>
      </c>
      <c r="J13" s="171">
        <v>4051574</v>
      </c>
      <c r="K13" s="171">
        <v>2402541</v>
      </c>
    </row>
    <row r="14" spans="1:11" ht="12.75" customHeight="1" x14ac:dyDescent="0.2">
      <c r="A14" s="169" t="s">
        <v>197</v>
      </c>
      <c r="B14" s="169"/>
      <c r="C14" s="169"/>
      <c r="D14" s="169"/>
      <c r="E14" s="169"/>
      <c r="F14" s="169"/>
      <c r="G14" s="139">
        <v>7</v>
      </c>
      <c r="H14" s="170">
        <f>H15+H16+H20+H24+H25+H26+H29+H36</f>
        <v>84832065</v>
      </c>
      <c r="I14" s="170">
        <f>I15+I16+I20+I24+I25+I26+I29+I36</f>
        <v>42703661</v>
      </c>
      <c r="J14" s="170">
        <f>J15+J16+J20+J24+J25+J26+J29+J36</f>
        <v>89397694</v>
      </c>
      <c r="K14" s="170">
        <f>K15+K16+K20+K24+K25+K26+K29+K36</f>
        <v>46049122</v>
      </c>
    </row>
    <row r="15" spans="1:11" ht="12.75" customHeight="1" x14ac:dyDescent="0.2">
      <c r="A15" s="142" t="s">
        <v>198</v>
      </c>
      <c r="B15" s="142"/>
      <c r="C15" s="142"/>
      <c r="D15" s="142"/>
      <c r="E15" s="142"/>
      <c r="F15" s="142"/>
      <c r="G15" s="136">
        <v>8</v>
      </c>
      <c r="H15" s="171">
        <v>-1391951</v>
      </c>
      <c r="I15" s="171">
        <v>-1244729</v>
      </c>
      <c r="J15" s="171">
        <v>-8185023</v>
      </c>
      <c r="K15" s="171">
        <v>-2708235</v>
      </c>
    </row>
    <row r="16" spans="1:11" ht="12.75" customHeight="1" x14ac:dyDescent="0.2">
      <c r="A16" s="141" t="s">
        <v>199</v>
      </c>
      <c r="B16" s="141"/>
      <c r="C16" s="141"/>
      <c r="D16" s="141"/>
      <c r="E16" s="141"/>
      <c r="F16" s="141"/>
      <c r="G16" s="139">
        <v>9</v>
      </c>
      <c r="H16" s="170">
        <f>SUM(H17:H19)</f>
        <v>58273495</v>
      </c>
      <c r="I16" s="170">
        <f>SUM(I17:I19)</f>
        <v>29383956</v>
      </c>
      <c r="J16" s="170">
        <f>SUM(J17:J19)</f>
        <v>68247957</v>
      </c>
      <c r="K16" s="170">
        <f>SUM(K17:K19)</f>
        <v>33632158</v>
      </c>
    </row>
    <row r="17" spans="1:11" ht="12.75" customHeight="1" x14ac:dyDescent="0.2">
      <c r="A17" s="172" t="s">
        <v>200</v>
      </c>
      <c r="B17" s="172"/>
      <c r="C17" s="172"/>
      <c r="D17" s="172"/>
      <c r="E17" s="172"/>
      <c r="F17" s="172"/>
      <c r="G17" s="136">
        <v>10</v>
      </c>
      <c r="H17" s="171">
        <v>46812144</v>
      </c>
      <c r="I17" s="171">
        <v>22635290</v>
      </c>
      <c r="J17" s="171">
        <v>56919243</v>
      </c>
      <c r="K17" s="171">
        <v>27897487</v>
      </c>
    </row>
    <row r="18" spans="1:11" ht="12.75" customHeight="1" x14ac:dyDescent="0.2">
      <c r="A18" s="172" t="s">
        <v>201</v>
      </c>
      <c r="B18" s="172"/>
      <c r="C18" s="172"/>
      <c r="D18" s="172"/>
      <c r="E18" s="172"/>
      <c r="F18" s="172"/>
      <c r="G18" s="136">
        <v>11</v>
      </c>
      <c r="H18" s="171">
        <v>3158356</v>
      </c>
      <c r="I18" s="171">
        <v>2078156</v>
      </c>
      <c r="J18" s="171">
        <v>2333015</v>
      </c>
      <c r="K18" s="171">
        <v>1217561</v>
      </c>
    </row>
    <row r="19" spans="1:11" ht="12.75" customHeight="1" x14ac:dyDescent="0.2">
      <c r="A19" s="172" t="s">
        <v>202</v>
      </c>
      <c r="B19" s="172"/>
      <c r="C19" s="172"/>
      <c r="D19" s="172"/>
      <c r="E19" s="172"/>
      <c r="F19" s="172"/>
      <c r="G19" s="136">
        <v>12</v>
      </c>
      <c r="H19" s="171">
        <v>8302995</v>
      </c>
      <c r="I19" s="171">
        <v>4670510</v>
      </c>
      <c r="J19" s="171">
        <v>8995699</v>
      </c>
      <c r="K19" s="171">
        <v>4517110</v>
      </c>
    </row>
    <row r="20" spans="1:11" ht="12.75" customHeight="1" x14ac:dyDescent="0.2">
      <c r="A20" s="141" t="s">
        <v>203</v>
      </c>
      <c r="B20" s="141"/>
      <c r="C20" s="141"/>
      <c r="D20" s="141"/>
      <c r="E20" s="141"/>
      <c r="F20" s="141"/>
      <c r="G20" s="139">
        <v>13</v>
      </c>
      <c r="H20" s="170">
        <f>SUM(H21:H23)</f>
        <v>18237684</v>
      </c>
      <c r="I20" s="170">
        <f>SUM(I21:I23)</f>
        <v>9268309</v>
      </c>
      <c r="J20" s="170">
        <f>SUM(J21:J23)</f>
        <v>19436645</v>
      </c>
      <c r="K20" s="170">
        <f>SUM(K21:K23)</f>
        <v>9795981</v>
      </c>
    </row>
    <row r="21" spans="1:11" ht="12.75" customHeight="1" x14ac:dyDescent="0.2">
      <c r="A21" s="172" t="s">
        <v>204</v>
      </c>
      <c r="B21" s="172"/>
      <c r="C21" s="172"/>
      <c r="D21" s="172"/>
      <c r="E21" s="172"/>
      <c r="F21" s="172"/>
      <c r="G21" s="136">
        <v>14</v>
      </c>
      <c r="H21" s="171">
        <v>11494892</v>
      </c>
      <c r="I21" s="171">
        <v>5821692</v>
      </c>
      <c r="J21" s="171">
        <v>12152489</v>
      </c>
      <c r="K21" s="171">
        <v>6121600</v>
      </c>
    </row>
    <row r="22" spans="1:11" ht="12.75" customHeight="1" x14ac:dyDescent="0.2">
      <c r="A22" s="172" t="s">
        <v>205</v>
      </c>
      <c r="B22" s="172"/>
      <c r="C22" s="172"/>
      <c r="D22" s="172"/>
      <c r="E22" s="172"/>
      <c r="F22" s="172"/>
      <c r="G22" s="136">
        <v>15</v>
      </c>
      <c r="H22" s="171">
        <v>4550378</v>
      </c>
      <c r="I22" s="171">
        <v>2328665</v>
      </c>
      <c r="J22" s="171">
        <v>4923416</v>
      </c>
      <c r="K22" s="171">
        <v>2481844</v>
      </c>
    </row>
    <row r="23" spans="1:11" ht="12.75" customHeight="1" x14ac:dyDescent="0.2">
      <c r="A23" s="172" t="s">
        <v>206</v>
      </c>
      <c r="B23" s="172"/>
      <c r="C23" s="172"/>
      <c r="D23" s="172"/>
      <c r="E23" s="172"/>
      <c r="F23" s="172"/>
      <c r="G23" s="136">
        <v>16</v>
      </c>
      <c r="H23" s="171">
        <v>2192414</v>
      </c>
      <c r="I23" s="171">
        <v>1117952</v>
      </c>
      <c r="J23" s="171">
        <v>2360740</v>
      </c>
      <c r="K23" s="171">
        <v>1192537</v>
      </c>
    </row>
    <row r="24" spans="1:11" ht="12.75" customHeight="1" x14ac:dyDescent="0.2">
      <c r="A24" s="142" t="s">
        <v>207</v>
      </c>
      <c r="B24" s="142"/>
      <c r="C24" s="142"/>
      <c r="D24" s="142"/>
      <c r="E24" s="142"/>
      <c r="F24" s="142"/>
      <c r="G24" s="136">
        <v>17</v>
      </c>
      <c r="H24" s="171">
        <v>5102586</v>
      </c>
      <c r="I24" s="171">
        <v>2553036</v>
      </c>
      <c r="J24" s="171">
        <v>5379398</v>
      </c>
      <c r="K24" s="171">
        <v>2711996</v>
      </c>
    </row>
    <row r="25" spans="1:11" ht="12.75" customHeight="1" x14ac:dyDescent="0.2">
      <c r="A25" s="142" t="s">
        <v>208</v>
      </c>
      <c r="B25" s="142"/>
      <c r="C25" s="142"/>
      <c r="D25" s="142"/>
      <c r="E25" s="142"/>
      <c r="F25" s="142"/>
      <c r="G25" s="136">
        <v>18</v>
      </c>
      <c r="H25" s="171">
        <v>4235148</v>
      </c>
      <c r="I25" s="171">
        <v>2573988</v>
      </c>
      <c r="J25" s="171">
        <v>4299079</v>
      </c>
      <c r="K25" s="171">
        <v>2571781</v>
      </c>
    </row>
    <row r="26" spans="1:11" ht="12.75" customHeight="1" x14ac:dyDescent="0.2">
      <c r="A26" s="141" t="s">
        <v>209</v>
      </c>
      <c r="B26" s="141"/>
      <c r="C26" s="141"/>
      <c r="D26" s="141"/>
      <c r="E26" s="141"/>
      <c r="F26" s="141"/>
      <c r="G26" s="139">
        <v>19</v>
      </c>
      <c r="H26" s="170">
        <f>H27+H28</f>
        <v>0</v>
      </c>
      <c r="I26" s="170">
        <f>I27+I28</f>
        <v>0</v>
      </c>
      <c r="J26" s="170">
        <f>J27+J28</f>
        <v>0</v>
      </c>
      <c r="K26" s="170">
        <f>K27+K28</f>
        <v>0</v>
      </c>
    </row>
    <row r="27" spans="1:11" ht="12.75" customHeight="1" x14ac:dyDescent="0.2">
      <c r="A27" s="172" t="s">
        <v>210</v>
      </c>
      <c r="B27" s="172"/>
      <c r="C27" s="172"/>
      <c r="D27" s="172"/>
      <c r="E27" s="172"/>
      <c r="F27" s="172"/>
      <c r="G27" s="136">
        <v>20</v>
      </c>
      <c r="H27" s="171">
        <v>0</v>
      </c>
      <c r="I27" s="171">
        <v>0</v>
      </c>
      <c r="J27" s="171">
        <v>0</v>
      </c>
      <c r="K27" s="171">
        <v>0</v>
      </c>
    </row>
    <row r="28" spans="1:11" ht="12.75" customHeight="1" x14ac:dyDescent="0.2">
      <c r="A28" s="172" t="s">
        <v>211</v>
      </c>
      <c r="B28" s="172"/>
      <c r="C28" s="172"/>
      <c r="D28" s="172"/>
      <c r="E28" s="172"/>
      <c r="F28" s="172"/>
      <c r="G28" s="136">
        <v>21</v>
      </c>
      <c r="H28" s="171">
        <v>0</v>
      </c>
      <c r="I28" s="171">
        <v>0</v>
      </c>
      <c r="J28" s="171">
        <v>0</v>
      </c>
      <c r="K28" s="171">
        <v>0</v>
      </c>
    </row>
    <row r="29" spans="1:11" ht="12.75" customHeight="1" x14ac:dyDescent="0.2">
      <c r="A29" s="141" t="s">
        <v>212</v>
      </c>
      <c r="B29" s="141"/>
      <c r="C29" s="141"/>
      <c r="D29" s="141"/>
      <c r="E29" s="141"/>
      <c r="F29" s="141"/>
      <c r="G29" s="139">
        <v>22</v>
      </c>
      <c r="H29" s="170">
        <f>SUM(H30:H35)</f>
        <v>0</v>
      </c>
      <c r="I29" s="170">
        <f>SUM(I30:I35)</f>
        <v>0</v>
      </c>
      <c r="J29" s="170">
        <f>SUM(J30:J35)</f>
        <v>0</v>
      </c>
      <c r="K29" s="170">
        <f>SUM(K30:K35)</f>
        <v>0</v>
      </c>
    </row>
    <row r="30" spans="1:11" ht="12.75" customHeight="1" x14ac:dyDescent="0.2">
      <c r="A30" s="172" t="s">
        <v>213</v>
      </c>
      <c r="B30" s="172"/>
      <c r="C30" s="172"/>
      <c r="D30" s="172"/>
      <c r="E30" s="172"/>
      <c r="F30" s="172"/>
      <c r="G30" s="136">
        <v>23</v>
      </c>
      <c r="H30" s="171">
        <v>0</v>
      </c>
      <c r="I30" s="171">
        <v>0</v>
      </c>
      <c r="J30" s="171">
        <v>0</v>
      </c>
      <c r="K30" s="171">
        <v>0</v>
      </c>
    </row>
    <row r="31" spans="1:11" ht="12.75" customHeight="1" x14ac:dyDescent="0.2">
      <c r="A31" s="172" t="s">
        <v>214</v>
      </c>
      <c r="B31" s="172"/>
      <c r="C31" s="172"/>
      <c r="D31" s="172"/>
      <c r="E31" s="172"/>
      <c r="F31" s="172"/>
      <c r="G31" s="136">
        <v>24</v>
      </c>
      <c r="H31" s="171">
        <v>0</v>
      </c>
      <c r="I31" s="171">
        <v>0</v>
      </c>
      <c r="J31" s="171">
        <v>0</v>
      </c>
      <c r="K31" s="171">
        <v>0</v>
      </c>
    </row>
    <row r="32" spans="1:11" ht="12.75" customHeight="1" x14ac:dyDescent="0.2">
      <c r="A32" s="172" t="s">
        <v>215</v>
      </c>
      <c r="B32" s="172"/>
      <c r="C32" s="172"/>
      <c r="D32" s="172"/>
      <c r="E32" s="172"/>
      <c r="F32" s="172"/>
      <c r="G32" s="136">
        <v>25</v>
      </c>
      <c r="H32" s="171">
        <v>0</v>
      </c>
      <c r="I32" s="171">
        <v>0</v>
      </c>
      <c r="J32" s="171">
        <v>0</v>
      </c>
      <c r="K32" s="171">
        <v>0</v>
      </c>
    </row>
    <row r="33" spans="1:11" ht="12.75" customHeight="1" x14ac:dyDescent="0.2">
      <c r="A33" s="172" t="s">
        <v>216</v>
      </c>
      <c r="B33" s="172"/>
      <c r="C33" s="172"/>
      <c r="D33" s="172"/>
      <c r="E33" s="172"/>
      <c r="F33" s="172"/>
      <c r="G33" s="136">
        <v>26</v>
      </c>
      <c r="H33" s="171">
        <v>0</v>
      </c>
      <c r="I33" s="171">
        <v>0</v>
      </c>
      <c r="J33" s="171">
        <v>0</v>
      </c>
      <c r="K33" s="171">
        <v>0</v>
      </c>
    </row>
    <row r="34" spans="1:11" ht="12.75" customHeight="1" x14ac:dyDescent="0.2">
      <c r="A34" s="172" t="s">
        <v>217</v>
      </c>
      <c r="B34" s="172"/>
      <c r="C34" s="172"/>
      <c r="D34" s="172"/>
      <c r="E34" s="172"/>
      <c r="F34" s="172"/>
      <c r="G34" s="136">
        <v>27</v>
      </c>
      <c r="H34" s="171">
        <v>0</v>
      </c>
      <c r="I34" s="171">
        <v>0</v>
      </c>
      <c r="J34" s="171">
        <v>0</v>
      </c>
      <c r="K34" s="171">
        <v>0</v>
      </c>
    </row>
    <row r="35" spans="1:11" ht="12.75" customHeight="1" x14ac:dyDescent="0.2">
      <c r="A35" s="172" t="s">
        <v>218</v>
      </c>
      <c r="B35" s="172"/>
      <c r="C35" s="172"/>
      <c r="D35" s="172"/>
      <c r="E35" s="172"/>
      <c r="F35" s="172"/>
      <c r="G35" s="136">
        <v>28</v>
      </c>
      <c r="H35" s="171">
        <v>0</v>
      </c>
      <c r="I35" s="171">
        <v>0</v>
      </c>
      <c r="J35" s="171">
        <v>0</v>
      </c>
      <c r="K35" s="171">
        <v>0</v>
      </c>
    </row>
    <row r="36" spans="1:11" ht="12.75" customHeight="1" x14ac:dyDescent="0.2">
      <c r="A36" s="142" t="s">
        <v>219</v>
      </c>
      <c r="B36" s="142"/>
      <c r="C36" s="142"/>
      <c r="D36" s="142"/>
      <c r="E36" s="142"/>
      <c r="F36" s="142"/>
      <c r="G36" s="136">
        <v>29</v>
      </c>
      <c r="H36" s="171">
        <v>375103</v>
      </c>
      <c r="I36" s="171">
        <v>169101</v>
      </c>
      <c r="J36" s="171">
        <v>219638</v>
      </c>
      <c r="K36" s="171">
        <v>45441</v>
      </c>
    </row>
    <row r="37" spans="1:11" ht="12.75" customHeight="1" x14ac:dyDescent="0.2">
      <c r="A37" s="169" t="s">
        <v>220</v>
      </c>
      <c r="B37" s="169"/>
      <c r="C37" s="169"/>
      <c r="D37" s="169"/>
      <c r="E37" s="169"/>
      <c r="F37" s="169"/>
      <c r="G37" s="139">
        <v>30</v>
      </c>
      <c r="H37" s="170">
        <f>SUM(H38:H47)</f>
        <v>619227</v>
      </c>
      <c r="I37" s="170">
        <f>SUM(I38:I47)</f>
        <v>199627</v>
      </c>
      <c r="J37" s="170">
        <f>SUM(J38:J47)</f>
        <v>290967</v>
      </c>
      <c r="K37" s="170">
        <f>SUM(K38:K47)</f>
        <v>151268</v>
      </c>
    </row>
    <row r="38" spans="1:11" ht="12.75" customHeight="1" x14ac:dyDescent="0.2">
      <c r="A38" s="142" t="s">
        <v>221</v>
      </c>
      <c r="B38" s="142"/>
      <c r="C38" s="142"/>
      <c r="D38" s="142"/>
      <c r="E38" s="142"/>
      <c r="F38" s="142"/>
      <c r="G38" s="136">
        <v>31</v>
      </c>
      <c r="H38" s="171">
        <v>0</v>
      </c>
      <c r="I38" s="171">
        <v>0</v>
      </c>
      <c r="J38" s="171">
        <v>0</v>
      </c>
      <c r="K38" s="171">
        <v>0</v>
      </c>
    </row>
    <row r="39" spans="1:11" ht="25.15" customHeight="1" x14ac:dyDescent="0.2">
      <c r="A39" s="142" t="s">
        <v>222</v>
      </c>
      <c r="B39" s="142"/>
      <c r="C39" s="142"/>
      <c r="D39" s="142"/>
      <c r="E39" s="142"/>
      <c r="F39" s="142"/>
      <c r="G39" s="136">
        <v>32</v>
      </c>
      <c r="H39" s="171">
        <v>0</v>
      </c>
      <c r="I39" s="171">
        <v>0</v>
      </c>
      <c r="J39" s="171">
        <v>0</v>
      </c>
      <c r="K39" s="171">
        <v>0</v>
      </c>
    </row>
    <row r="40" spans="1:11" ht="25.15" customHeight="1" x14ac:dyDescent="0.2">
      <c r="A40" s="142" t="s">
        <v>223</v>
      </c>
      <c r="B40" s="142"/>
      <c r="C40" s="142"/>
      <c r="D40" s="142"/>
      <c r="E40" s="142"/>
      <c r="F40" s="142"/>
      <c r="G40" s="136">
        <v>33</v>
      </c>
      <c r="H40" s="171">
        <v>0</v>
      </c>
      <c r="I40" s="171">
        <v>0</v>
      </c>
      <c r="J40" s="171">
        <v>0</v>
      </c>
      <c r="K40" s="171">
        <v>0</v>
      </c>
    </row>
    <row r="41" spans="1:11" ht="25.15" customHeight="1" x14ac:dyDescent="0.2">
      <c r="A41" s="142" t="s">
        <v>224</v>
      </c>
      <c r="B41" s="142"/>
      <c r="C41" s="142"/>
      <c r="D41" s="142"/>
      <c r="E41" s="142"/>
      <c r="F41" s="142"/>
      <c r="G41" s="136">
        <v>34</v>
      </c>
      <c r="H41" s="171">
        <v>0</v>
      </c>
      <c r="I41" s="171">
        <v>0</v>
      </c>
      <c r="J41" s="171">
        <v>0</v>
      </c>
      <c r="K41" s="171">
        <v>0</v>
      </c>
    </row>
    <row r="42" spans="1:11" ht="25.15" customHeight="1" x14ac:dyDescent="0.2">
      <c r="A42" s="142" t="s">
        <v>225</v>
      </c>
      <c r="B42" s="142"/>
      <c r="C42" s="142"/>
      <c r="D42" s="142"/>
      <c r="E42" s="142"/>
      <c r="F42" s="142"/>
      <c r="G42" s="136">
        <v>35</v>
      </c>
      <c r="H42" s="171">
        <v>0</v>
      </c>
      <c r="I42" s="171">
        <v>0</v>
      </c>
      <c r="J42" s="171">
        <v>0</v>
      </c>
      <c r="K42" s="171">
        <v>0</v>
      </c>
    </row>
    <row r="43" spans="1:11" ht="12.75" customHeight="1" x14ac:dyDescent="0.2">
      <c r="A43" s="142" t="s">
        <v>226</v>
      </c>
      <c r="B43" s="142"/>
      <c r="C43" s="142"/>
      <c r="D43" s="142"/>
      <c r="E43" s="142"/>
      <c r="F43" s="142"/>
      <c r="G43" s="136">
        <v>36</v>
      </c>
      <c r="H43" s="171">
        <v>212177</v>
      </c>
      <c r="I43" s="171">
        <v>399</v>
      </c>
      <c r="J43" s="171">
        <v>399</v>
      </c>
      <c r="K43" s="171">
        <v>399</v>
      </c>
    </row>
    <row r="44" spans="1:11" ht="12.75" customHeight="1" x14ac:dyDescent="0.2">
      <c r="A44" s="142" t="s">
        <v>227</v>
      </c>
      <c r="B44" s="142"/>
      <c r="C44" s="142"/>
      <c r="D44" s="142"/>
      <c r="E44" s="142"/>
      <c r="F44" s="142"/>
      <c r="G44" s="136">
        <v>37</v>
      </c>
      <c r="H44" s="171">
        <v>346574</v>
      </c>
      <c r="I44" s="171">
        <v>175501</v>
      </c>
      <c r="J44" s="171">
        <v>167540</v>
      </c>
      <c r="K44" s="171">
        <v>72309</v>
      </c>
    </row>
    <row r="45" spans="1:11" ht="12.75" customHeight="1" x14ac:dyDescent="0.2">
      <c r="A45" s="142" t="s">
        <v>228</v>
      </c>
      <c r="B45" s="142"/>
      <c r="C45" s="142"/>
      <c r="D45" s="142"/>
      <c r="E45" s="142"/>
      <c r="F45" s="142"/>
      <c r="G45" s="136">
        <v>38</v>
      </c>
      <c r="H45" s="171">
        <v>60476</v>
      </c>
      <c r="I45" s="171">
        <v>23727</v>
      </c>
      <c r="J45" s="171">
        <v>123021</v>
      </c>
      <c r="K45" s="171">
        <v>78553</v>
      </c>
    </row>
    <row r="46" spans="1:11" ht="12.75" customHeight="1" x14ac:dyDescent="0.2">
      <c r="A46" s="142" t="s">
        <v>229</v>
      </c>
      <c r="B46" s="142"/>
      <c r="C46" s="142"/>
      <c r="D46" s="142"/>
      <c r="E46" s="142"/>
      <c r="F46" s="142"/>
      <c r="G46" s="136">
        <v>39</v>
      </c>
      <c r="H46" s="171">
        <v>0</v>
      </c>
      <c r="I46" s="171">
        <v>0</v>
      </c>
      <c r="J46" s="171">
        <v>0</v>
      </c>
      <c r="K46" s="171">
        <v>0</v>
      </c>
    </row>
    <row r="47" spans="1:11" ht="12.75" customHeight="1" x14ac:dyDescent="0.2">
      <c r="A47" s="142" t="s">
        <v>230</v>
      </c>
      <c r="B47" s="142"/>
      <c r="C47" s="142"/>
      <c r="D47" s="142"/>
      <c r="E47" s="142"/>
      <c r="F47" s="142"/>
      <c r="G47" s="136">
        <v>40</v>
      </c>
      <c r="H47" s="171">
        <v>0</v>
      </c>
      <c r="I47" s="171">
        <v>0</v>
      </c>
      <c r="J47" s="171">
        <v>7</v>
      </c>
      <c r="K47" s="171">
        <v>7</v>
      </c>
    </row>
    <row r="48" spans="1:11" ht="12.75" customHeight="1" x14ac:dyDescent="0.2">
      <c r="A48" s="169" t="s">
        <v>231</v>
      </c>
      <c r="B48" s="169"/>
      <c r="C48" s="169"/>
      <c r="D48" s="169"/>
      <c r="E48" s="169"/>
      <c r="F48" s="169"/>
      <c r="G48" s="139">
        <v>41</v>
      </c>
      <c r="H48" s="170">
        <f>SUM(H49:H55)</f>
        <v>152649</v>
      </c>
      <c r="I48" s="170">
        <f>SUM(I49:I55)</f>
        <v>84188</v>
      </c>
      <c r="J48" s="170">
        <f>SUM(J49:J55)</f>
        <v>248396</v>
      </c>
      <c r="K48" s="170">
        <f>SUM(K49:K55)</f>
        <v>123588</v>
      </c>
    </row>
    <row r="49" spans="1:11" ht="25.15" customHeight="1" x14ac:dyDescent="0.2">
      <c r="A49" s="142" t="s">
        <v>232</v>
      </c>
      <c r="B49" s="142"/>
      <c r="C49" s="142"/>
      <c r="D49" s="142"/>
      <c r="E49" s="142"/>
      <c r="F49" s="142"/>
      <c r="G49" s="136">
        <v>42</v>
      </c>
      <c r="H49" s="171">
        <v>0</v>
      </c>
      <c r="I49" s="171">
        <v>0</v>
      </c>
      <c r="J49" s="171">
        <v>0</v>
      </c>
      <c r="K49" s="171">
        <v>0</v>
      </c>
    </row>
    <row r="50" spans="1:11" ht="12.75" customHeight="1" x14ac:dyDescent="0.2">
      <c r="A50" s="173" t="s">
        <v>233</v>
      </c>
      <c r="B50" s="173"/>
      <c r="C50" s="173"/>
      <c r="D50" s="173"/>
      <c r="E50" s="173"/>
      <c r="F50" s="173"/>
      <c r="G50" s="136">
        <v>43</v>
      </c>
      <c r="H50" s="171">
        <v>0</v>
      </c>
      <c r="I50" s="171">
        <v>0</v>
      </c>
      <c r="J50" s="171">
        <v>0</v>
      </c>
      <c r="K50" s="171">
        <v>0</v>
      </c>
    </row>
    <row r="51" spans="1:11" ht="12.75" customHeight="1" x14ac:dyDescent="0.2">
      <c r="A51" s="173" t="s">
        <v>234</v>
      </c>
      <c r="B51" s="173"/>
      <c r="C51" s="173"/>
      <c r="D51" s="173"/>
      <c r="E51" s="173"/>
      <c r="F51" s="173"/>
      <c r="G51" s="136">
        <v>44</v>
      </c>
      <c r="H51" s="171">
        <v>81248</v>
      </c>
      <c r="I51" s="171">
        <v>45032</v>
      </c>
      <c r="J51" s="171">
        <v>87314</v>
      </c>
      <c r="K51" s="171">
        <v>31733</v>
      </c>
    </row>
    <row r="52" spans="1:11" ht="12.75" customHeight="1" x14ac:dyDescent="0.2">
      <c r="A52" s="173" t="s">
        <v>235</v>
      </c>
      <c r="B52" s="173"/>
      <c r="C52" s="173"/>
      <c r="D52" s="173"/>
      <c r="E52" s="173"/>
      <c r="F52" s="173"/>
      <c r="G52" s="136">
        <v>45</v>
      </c>
      <c r="H52" s="171">
        <v>71360</v>
      </c>
      <c r="I52" s="171">
        <v>39128</v>
      </c>
      <c r="J52" s="171">
        <v>161045</v>
      </c>
      <c r="K52" s="171">
        <v>91833</v>
      </c>
    </row>
    <row r="53" spans="1:11" ht="12.75" customHeight="1" x14ac:dyDescent="0.2">
      <c r="A53" s="173" t="s">
        <v>236</v>
      </c>
      <c r="B53" s="173"/>
      <c r="C53" s="173"/>
      <c r="D53" s="173"/>
      <c r="E53" s="173"/>
      <c r="F53" s="173"/>
      <c r="G53" s="136">
        <v>46</v>
      </c>
      <c r="H53" s="171">
        <v>0</v>
      </c>
      <c r="I53" s="171">
        <v>0</v>
      </c>
      <c r="J53" s="171">
        <v>0</v>
      </c>
      <c r="K53" s="171">
        <v>0</v>
      </c>
    </row>
    <row r="54" spans="1:11" ht="12.75" customHeight="1" x14ac:dyDescent="0.2">
      <c r="A54" s="173" t="s">
        <v>237</v>
      </c>
      <c r="B54" s="173"/>
      <c r="C54" s="173"/>
      <c r="D54" s="173"/>
      <c r="E54" s="173"/>
      <c r="F54" s="173"/>
      <c r="G54" s="136">
        <v>47</v>
      </c>
      <c r="H54" s="171">
        <v>0</v>
      </c>
      <c r="I54" s="171">
        <v>0</v>
      </c>
      <c r="J54" s="171">
        <v>0</v>
      </c>
      <c r="K54" s="171">
        <v>0</v>
      </c>
    </row>
    <row r="55" spans="1:11" ht="12.75" customHeight="1" x14ac:dyDescent="0.2">
      <c r="A55" s="173" t="s">
        <v>238</v>
      </c>
      <c r="B55" s="173"/>
      <c r="C55" s="173"/>
      <c r="D55" s="173"/>
      <c r="E55" s="173"/>
      <c r="F55" s="173"/>
      <c r="G55" s="136">
        <v>48</v>
      </c>
      <c r="H55" s="171">
        <v>41</v>
      </c>
      <c r="I55" s="171">
        <v>28</v>
      </c>
      <c r="J55" s="171">
        <v>37</v>
      </c>
      <c r="K55" s="171">
        <v>22</v>
      </c>
    </row>
    <row r="56" spans="1:11" ht="22.15" customHeight="1" x14ac:dyDescent="0.2">
      <c r="A56" s="174" t="s">
        <v>239</v>
      </c>
      <c r="B56" s="174"/>
      <c r="C56" s="174"/>
      <c r="D56" s="174"/>
      <c r="E56" s="174"/>
      <c r="F56" s="174"/>
      <c r="G56" s="136">
        <v>49</v>
      </c>
      <c r="H56" s="171">
        <v>0</v>
      </c>
      <c r="I56" s="171">
        <v>0</v>
      </c>
      <c r="J56" s="171">
        <v>0</v>
      </c>
      <c r="K56" s="171">
        <v>0</v>
      </c>
    </row>
    <row r="57" spans="1:11" ht="12.75" customHeight="1" x14ac:dyDescent="0.2">
      <c r="A57" s="174" t="s">
        <v>240</v>
      </c>
      <c r="B57" s="174"/>
      <c r="C57" s="174"/>
      <c r="D57" s="174"/>
      <c r="E57" s="174"/>
      <c r="F57" s="174"/>
      <c r="G57" s="136">
        <v>50</v>
      </c>
      <c r="H57" s="171">
        <v>0</v>
      </c>
      <c r="I57" s="171">
        <v>0</v>
      </c>
      <c r="J57" s="171">
        <v>0</v>
      </c>
      <c r="K57" s="171">
        <v>0</v>
      </c>
    </row>
    <row r="58" spans="1:11" ht="24.6" customHeight="1" x14ac:dyDescent="0.2">
      <c r="A58" s="174" t="s">
        <v>241</v>
      </c>
      <c r="B58" s="174"/>
      <c r="C58" s="174"/>
      <c r="D58" s="174"/>
      <c r="E58" s="174"/>
      <c r="F58" s="174"/>
      <c r="G58" s="136">
        <v>51</v>
      </c>
      <c r="H58" s="171">
        <v>0</v>
      </c>
      <c r="I58" s="171">
        <v>0</v>
      </c>
      <c r="J58" s="171">
        <v>0</v>
      </c>
      <c r="K58" s="171">
        <v>0</v>
      </c>
    </row>
    <row r="59" spans="1:11" ht="12.75" customHeight="1" x14ac:dyDescent="0.2">
      <c r="A59" s="174" t="s">
        <v>242</v>
      </c>
      <c r="B59" s="174"/>
      <c r="C59" s="174"/>
      <c r="D59" s="174"/>
      <c r="E59" s="174"/>
      <c r="F59" s="174"/>
      <c r="G59" s="136">
        <v>52</v>
      </c>
      <c r="H59" s="171">
        <v>0</v>
      </c>
      <c r="I59" s="171">
        <v>0</v>
      </c>
      <c r="J59" s="171">
        <v>0</v>
      </c>
      <c r="K59" s="171">
        <v>0</v>
      </c>
    </row>
    <row r="60" spans="1:11" ht="12.75" customHeight="1" x14ac:dyDescent="0.2">
      <c r="A60" s="169" t="s">
        <v>243</v>
      </c>
      <c r="B60" s="169"/>
      <c r="C60" s="169"/>
      <c r="D60" s="169"/>
      <c r="E60" s="169"/>
      <c r="F60" s="169"/>
      <c r="G60" s="139">
        <v>53</v>
      </c>
      <c r="H60" s="170">
        <f>H8+H37+H56+H57</f>
        <v>89667503</v>
      </c>
      <c r="I60" s="170">
        <f t="shared" ref="I60:K60" si="0">I8+I37+I56+I57</f>
        <v>45721823</v>
      </c>
      <c r="J60" s="170">
        <f t="shared" si="0"/>
        <v>89976065</v>
      </c>
      <c r="K60" s="170">
        <f t="shared" si="0"/>
        <v>46370891</v>
      </c>
    </row>
    <row r="61" spans="1:11" ht="12.75" customHeight="1" x14ac:dyDescent="0.2">
      <c r="A61" s="169" t="s">
        <v>244</v>
      </c>
      <c r="B61" s="169"/>
      <c r="C61" s="169"/>
      <c r="D61" s="169"/>
      <c r="E61" s="169"/>
      <c r="F61" s="169"/>
      <c r="G61" s="139">
        <v>54</v>
      </c>
      <c r="H61" s="170">
        <f>H14+H48+H58+H59</f>
        <v>84984714</v>
      </c>
      <c r="I61" s="170">
        <f t="shared" ref="I61:K61" si="1">I14+I48+I58+I59</f>
        <v>42787849</v>
      </c>
      <c r="J61" s="170">
        <f t="shared" si="1"/>
        <v>89646090</v>
      </c>
      <c r="K61" s="170">
        <f t="shared" si="1"/>
        <v>46172710</v>
      </c>
    </row>
    <row r="62" spans="1:11" ht="12.75" customHeight="1" x14ac:dyDescent="0.2">
      <c r="A62" s="169" t="s">
        <v>245</v>
      </c>
      <c r="B62" s="169"/>
      <c r="C62" s="169"/>
      <c r="D62" s="169"/>
      <c r="E62" s="169"/>
      <c r="F62" s="169"/>
      <c r="G62" s="139">
        <v>55</v>
      </c>
      <c r="H62" s="170">
        <f>H60-H61</f>
        <v>4682789</v>
      </c>
      <c r="I62" s="170">
        <f t="shared" ref="I62:K62" si="2">I60-I61</f>
        <v>2933974</v>
      </c>
      <c r="J62" s="170">
        <f t="shared" si="2"/>
        <v>329975</v>
      </c>
      <c r="K62" s="170">
        <f t="shared" si="2"/>
        <v>198181</v>
      </c>
    </row>
    <row r="63" spans="1:11" ht="12.75" customHeight="1" x14ac:dyDescent="0.2">
      <c r="A63" s="175" t="s">
        <v>246</v>
      </c>
      <c r="B63" s="175"/>
      <c r="C63" s="175"/>
      <c r="D63" s="175"/>
      <c r="E63" s="175"/>
      <c r="F63" s="175"/>
      <c r="G63" s="139">
        <v>56</v>
      </c>
      <c r="H63" s="170">
        <f>+IF((H60-H61)&gt;0,(H60-H61),0)</f>
        <v>4682789</v>
      </c>
      <c r="I63" s="170">
        <f t="shared" ref="I63:K63" si="3">+IF((I60-I61)&gt;0,(I60-I61),0)</f>
        <v>2933974</v>
      </c>
      <c r="J63" s="170">
        <f t="shared" si="3"/>
        <v>329975</v>
      </c>
      <c r="K63" s="170">
        <f t="shared" si="3"/>
        <v>198181</v>
      </c>
    </row>
    <row r="64" spans="1:11" ht="12.75" customHeight="1" x14ac:dyDescent="0.2">
      <c r="A64" s="175" t="s">
        <v>247</v>
      </c>
      <c r="B64" s="175"/>
      <c r="C64" s="175"/>
      <c r="D64" s="175"/>
      <c r="E64" s="175"/>
      <c r="F64" s="175"/>
      <c r="G64" s="139">
        <v>57</v>
      </c>
      <c r="H64" s="170">
        <f>+IF((H60-H61)&lt;0,(H60-H61),0)</f>
        <v>0</v>
      </c>
      <c r="I64" s="170">
        <f t="shared" ref="I64:K64" si="4">+IF((I60-I61)&lt;0,(I60-I61),0)</f>
        <v>0</v>
      </c>
      <c r="J64" s="170">
        <f t="shared" si="4"/>
        <v>0</v>
      </c>
      <c r="K64" s="170">
        <f t="shared" si="4"/>
        <v>0</v>
      </c>
    </row>
    <row r="65" spans="1:11" ht="12.75" customHeight="1" x14ac:dyDescent="0.2">
      <c r="A65" s="174" t="s">
        <v>248</v>
      </c>
      <c r="B65" s="174"/>
      <c r="C65" s="174"/>
      <c r="D65" s="174"/>
      <c r="E65" s="174"/>
      <c r="F65" s="174"/>
      <c r="G65" s="136">
        <v>58</v>
      </c>
      <c r="H65" s="171">
        <v>821259</v>
      </c>
      <c r="I65" s="171">
        <v>525749</v>
      </c>
      <c r="J65" s="171">
        <v>71599</v>
      </c>
      <c r="K65" s="171">
        <v>31513</v>
      </c>
    </row>
    <row r="66" spans="1:11" ht="12.75" customHeight="1" x14ac:dyDescent="0.2">
      <c r="A66" s="169" t="s">
        <v>249</v>
      </c>
      <c r="B66" s="169"/>
      <c r="C66" s="169"/>
      <c r="D66" s="169"/>
      <c r="E66" s="169"/>
      <c r="F66" s="169"/>
      <c r="G66" s="139">
        <v>59</v>
      </c>
      <c r="H66" s="170">
        <f>H62-H65</f>
        <v>3861530</v>
      </c>
      <c r="I66" s="170">
        <f t="shared" ref="I66:K66" si="5">I62-I65</f>
        <v>2408225</v>
      </c>
      <c r="J66" s="170">
        <f t="shared" si="5"/>
        <v>258376</v>
      </c>
      <c r="K66" s="170">
        <f t="shared" si="5"/>
        <v>166668</v>
      </c>
    </row>
    <row r="67" spans="1:11" ht="12.75" customHeight="1" x14ac:dyDescent="0.2">
      <c r="A67" s="175" t="s">
        <v>250</v>
      </c>
      <c r="B67" s="175"/>
      <c r="C67" s="175"/>
      <c r="D67" s="175"/>
      <c r="E67" s="175"/>
      <c r="F67" s="175"/>
      <c r="G67" s="139">
        <v>60</v>
      </c>
      <c r="H67" s="170">
        <f>+IF((H62-H65)&gt;0,(H62-H65),0)</f>
        <v>3861530</v>
      </c>
      <c r="I67" s="170">
        <f t="shared" ref="I67:K67" si="6">+IF((I62-I65)&gt;0,(I62-I65),0)</f>
        <v>2408225</v>
      </c>
      <c r="J67" s="170">
        <f t="shared" si="6"/>
        <v>258376</v>
      </c>
      <c r="K67" s="170">
        <f t="shared" si="6"/>
        <v>166668</v>
      </c>
    </row>
    <row r="68" spans="1:11" ht="12.75" customHeight="1" x14ac:dyDescent="0.2">
      <c r="A68" s="175" t="s">
        <v>251</v>
      </c>
      <c r="B68" s="175"/>
      <c r="C68" s="175"/>
      <c r="D68" s="175"/>
      <c r="E68" s="175"/>
      <c r="F68" s="175"/>
      <c r="G68" s="139">
        <v>61</v>
      </c>
      <c r="H68" s="170">
        <f>+IF((H62-H65)&lt;0,(H62-H65),0)</f>
        <v>0</v>
      </c>
      <c r="I68" s="170">
        <f t="shared" ref="I68:K68" si="7">+IF((I62-I65)&lt;0,(I62-I65),0)</f>
        <v>0</v>
      </c>
      <c r="J68" s="170">
        <f t="shared" si="7"/>
        <v>0</v>
      </c>
      <c r="K68" s="170">
        <f t="shared" si="7"/>
        <v>0</v>
      </c>
    </row>
    <row r="69" spans="1:11" x14ac:dyDescent="0.2">
      <c r="A69" s="176" t="s">
        <v>252</v>
      </c>
      <c r="B69" s="176"/>
      <c r="C69" s="176"/>
      <c r="D69" s="176"/>
      <c r="E69" s="176"/>
      <c r="F69" s="176"/>
      <c r="G69" s="177"/>
      <c r="H69" s="177"/>
      <c r="I69" s="177"/>
      <c r="J69" s="178"/>
      <c r="K69" s="178"/>
    </row>
    <row r="70" spans="1:11" ht="22.15" customHeight="1" x14ac:dyDescent="0.2">
      <c r="A70" s="169" t="s">
        <v>253</v>
      </c>
      <c r="B70" s="169"/>
      <c r="C70" s="169"/>
      <c r="D70" s="169"/>
      <c r="E70" s="169"/>
      <c r="F70" s="169"/>
      <c r="G70" s="139">
        <v>62</v>
      </c>
      <c r="H70" s="170">
        <f>H71-H72</f>
        <v>0</v>
      </c>
      <c r="I70" s="170">
        <f>I71-I72</f>
        <v>0</v>
      </c>
      <c r="J70" s="170">
        <f>J71-J72</f>
        <v>0</v>
      </c>
      <c r="K70" s="170">
        <f>K71-K72</f>
        <v>0</v>
      </c>
    </row>
    <row r="71" spans="1:11" ht="12.75" customHeight="1" x14ac:dyDescent="0.2">
      <c r="A71" s="173" t="s">
        <v>254</v>
      </c>
      <c r="B71" s="173"/>
      <c r="C71" s="173"/>
      <c r="D71" s="173"/>
      <c r="E71" s="173"/>
      <c r="F71" s="173"/>
      <c r="G71" s="136">
        <v>63</v>
      </c>
      <c r="H71" s="171">
        <v>0</v>
      </c>
      <c r="I71" s="171">
        <v>0</v>
      </c>
      <c r="J71" s="171">
        <v>0</v>
      </c>
      <c r="K71" s="171">
        <v>0</v>
      </c>
    </row>
    <row r="72" spans="1:11" ht="12.75" customHeight="1" x14ac:dyDescent="0.2">
      <c r="A72" s="173" t="s">
        <v>255</v>
      </c>
      <c r="B72" s="173"/>
      <c r="C72" s="173"/>
      <c r="D72" s="173"/>
      <c r="E72" s="173"/>
      <c r="F72" s="173"/>
      <c r="G72" s="136">
        <v>64</v>
      </c>
      <c r="H72" s="171">
        <v>0</v>
      </c>
      <c r="I72" s="171">
        <v>0</v>
      </c>
      <c r="J72" s="171">
        <v>0</v>
      </c>
      <c r="K72" s="171">
        <v>0</v>
      </c>
    </row>
    <row r="73" spans="1:11" ht="12.75" customHeight="1" x14ac:dyDescent="0.2">
      <c r="A73" s="174" t="s">
        <v>256</v>
      </c>
      <c r="B73" s="174"/>
      <c r="C73" s="174"/>
      <c r="D73" s="174"/>
      <c r="E73" s="174"/>
      <c r="F73" s="174"/>
      <c r="G73" s="136">
        <v>65</v>
      </c>
      <c r="H73" s="171">
        <v>0</v>
      </c>
      <c r="I73" s="171">
        <v>0</v>
      </c>
      <c r="J73" s="171">
        <v>0</v>
      </c>
      <c r="K73" s="171">
        <v>0</v>
      </c>
    </row>
    <row r="74" spans="1:11" ht="12.75" customHeight="1" x14ac:dyDescent="0.2">
      <c r="A74" s="175" t="s">
        <v>257</v>
      </c>
      <c r="B74" s="175"/>
      <c r="C74" s="175"/>
      <c r="D74" s="175"/>
      <c r="E74" s="175"/>
      <c r="F74" s="175"/>
      <c r="G74" s="139">
        <v>66</v>
      </c>
      <c r="H74" s="179">
        <v>0</v>
      </c>
      <c r="I74" s="179">
        <v>0</v>
      </c>
      <c r="J74" s="179">
        <v>0</v>
      </c>
      <c r="K74" s="179">
        <v>0</v>
      </c>
    </row>
    <row r="75" spans="1:11" ht="12.75" customHeight="1" x14ac:dyDescent="0.2">
      <c r="A75" s="175" t="s">
        <v>258</v>
      </c>
      <c r="B75" s="175"/>
      <c r="C75" s="175"/>
      <c r="D75" s="175"/>
      <c r="E75" s="175"/>
      <c r="F75" s="175"/>
      <c r="G75" s="139">
        <v>67</v>
      </c>
      <c r="H75" s="179">
        <v>0</v>
      </c>
      <c r="I75" s="179">
        <v>0</v>
      </c>
      <c r="J75" s="179">
        <v>0</v>
      </c>
      <c r="K75" s="179">
        <v>0</v>
      </c>
    </row>
    <row r="76" spans="1:11" x14ac:dyDescent="0.2">
      <c r="A76" s="176" t="s">
        <v>259</v>
      </c>
      <c r="B76" s="176"/>
      <c r="C76" s="176"/>
      <c r="D76" s="176"/>
      <c r="E76" s="176"/>
      <c r="F76" s="176"/>
      <c r="G76" s="177"/>
      <c r="H76" s="177"/>
      <c r="I76" s="177"/>
      <c r="J76" s="178"/>
      <c r="K76" s="178"/>
    </row>
    <row r="77" spans="1:11" ht="12.75" customHeight="1" x14ac:dyDescent="0.2">
      <c r="A77" s="169" t="s">
        <v>260</v>
      </c>
      <c r="B77" s="169"/>
      <c r="C77" s="169"/>
      <c r="D77" s="169"/>
      <c r="E77" s="169"/>
      <c r="F77" s="169"/>
      <c r="G77" s="139">
        <v>68</v>
      </c>
      <c r="H77" s="179">
        <v>0</v>
      </c>
      <c r="I77" s="179">
        <v>0</v>
      </c>
      <c r="J77" s="179">
        <v>0</v>
      </c>
      <c r="K77" s="179">
        <v>0</v>
      </c>
    </row>
    <row r="78" spans="1:11" ht="12.75" customHeight="1" x14ac:dyDescent="0.2">
      <c r="A78" s="180" t="s">
        <v>261</v>
      </c>
      <c r="B78" s="180"/>
      <c r="C78" s="180"/>
      <c r="D78" s="180"/>
      <c r="E78" s="180"/>
      <c r="F78" s="180"/>
      <c r="G78" s="147">
        <v>69</v>
      </c>
      <c r="H78" s="181">
        <v>0</v>
      </c>
      <c r="I78" s="181">
        <v>0</v>
      </c>
      <c r="J78" s="181">
        <v>0</v>
      </c>
      <c r="K78" s="181">
        <v>0</v>
      </c>
    </row>
    <row r="79" spans="1:11" ht="12.75" customHeight="1" x14ac:dyDescent="0.2">
      <c r="A79" s="180" t="s">
        <v>262</v>
      </c>
      <c r="B79" s="180"/>
      <c r="C79" s="180"/>
      <c r="D79" s="180"/>
      <c r="E79" s="180"/>
      <c r="F79" s="180"/>
      <c r="G79" s="147">
        <v>70</v>
      </c>
      <c r="H79" s="181">
        <v>0</v>
      </c>
      <c r="I79" s="181">
        <v>0</v>
      </c>
      <c r="J79" s="181">
        <v>0</v>
      </c>
      <c r="K79" s="181">
        <v>0</v>
      </c>
    </row>
    <row r="80" spans="1:11" ht="12.75" customHeight="1" x14ac:dyDescent="0.2">
      <c r="A80" s="169" t="s">
        <v>263</v>
      </c>
      <c r="B80" s="169"/>
      <c r="C80" s="169"/>
      <c r="D80" s="169"/>
      <c r="E80" s="169"/>
      <c r="F80" s="169"/>
      <c r="G80" s="139">
        <v>71</v>
      </c>
      <c r="H80" s="179">
        <v>0</v>
      </c>
      <c r="I80" s="179">
        <v>0</v>
      </c>
      <c r="J80" s="179">
        <v>0</v>
      </c>
      <c r="K80" s="179">
        <v>0</v>
      </c>
    </row>
    <row r="81" spans="1:11" ht="12.75" customHeight="1" x14ac:dyDescent="0.2">
      <c r="A81" s="169" t="s">
        <v>264</v>
      </c>
      <c r="B81" s="169"/>
      <c r="C81" s="169"/>
      <c r="D81" s="169"/>
      <c r="E81" s="169"/>
      <c r="F81" s="169"/>
      <c r="G81" s="139">
        <v>72</v>
      </c>
      <c r="H81" s="179">
        <v>0</v>
      </c>
      <c r="I81" s="179">
        <v>0</v>
      </c>
      <c r="J81" s="179">
        <v>0</v>
      </c>
      <c r="K81" s="179">
        <v>0</v>
      </c>
    </row>
    <row r="82" spans="1:11" ht="12.75" customHeight="1" x14ac:dyDescent="0.2">
      <c r="A82" s="175" t="s">
        <v>265</v>
      </c>
      <c r="B82" s="175"/>
      <c r="C82" s="175"/>
      <c r="D82" s="175"/>
      <c r="E82" s="175"/>
      <c r="F82" s="175"/>
      <c r="G82" s="139">
        <v>73</v>
      </c>
      <c r="H82" s="179">
        <v>0</v>
      </c>
      <c r="I82" s="179">
        <v>0</v>
      </c>
      <c r="J82" s="179">
        <v>0</v>
      </c>
      <c r="K82" s="179">
        <v>0</v>
      </c>
    </row>
    <row r="83" spans="1:11" ht="12.75" customHeight="1" x14ac:dyDescent="0.2">
      <c r="A83" s="175" t="s">
        <v>266</v>
      </c>
      <c r="B83" s="175"/>
      <c r="C83" s="175"/>
      <c r="D83" s="175"/>
      <c r="E83" s="175"/>
      <c r="F83" s="175"/>
      <c r="G83" s="139">
        <v>74</v>
      </c>
      <c r="H83" s="179">
        <v>0</v>
      </c>
      <c r="I83" s="179">
        <v>0</v>
      </c>
      <c r="J83" s="179">
        <v>0</v>
      </c>
      <c r="K83" s="179">
        <v>0</v>
      </c>
    </row>
    <row r="84" spans="1:11" x14ac:dyDescent="0.2">
      <c r="A84" s="176" t="s">
        <v>267</v>
      </c>
      <c r="B84" s="176"/>
      <c r="C84" s="176"/>
      <c r="D84" s="176"/>
      <c r="E84" s="176"/>
      <c r="F84" s="176"/>
      <c r="G84" s="177"/>
      <c r="H84" s="177"/>
      <c r="I84" s="177"/>
      <c r="J84" s="178"/>
      <c r="K84" s="178"/>
    </row>
    <row r="85" spans="1:11" ht="12.75" customHeight="1" x14ac:dyDescent="0.2">
      <c r="A85" s="182" t="s">
        <v>268</v>
      </c>
      <c r="B85" s="182"/>
      <c r="C85" s="182"/>
      <c r="D85" s="182"/>
      <c r="E85" s="182"/>
      <c r="F85" s="182"/>
      <c r="G85" s="139">
        <v>75</v>
      </c>
      <c r="H85" s="183">
        <f>H86+H87</f>
        <v>3861530</v>
      </c>
      <c r="I85" s="183">
        <f>I86+I87</f>
        <v>2408223</v>
      </c>
      <c r="J85" s="183">
        <f>J86+J87</f>
        <v>258376</v>
      </c>
      <c r="K85" s="183">
        <f>K86+K87</f>
        <v>166668</v>
      </c>
    </row>
    <row r="86" spans="1:11" ht="12.75" customHeight="1" x14ac:dyDescent="0.2">
      <c r="A86" s="184" t="s">
        <v>269</v>
      </c>
      <c r="B86" s="184"/>
      <c r="C86" s="184"/>
      <c r="D86" s="184"/>
      <c r="E86" s="184"/>
      <c r="F86" s="184"/>
      <c r="G86" s="136">
        <v>76</v>
      </c>
      <c r="H86" s="185">
        <v>3861530</v>
      </c>
      <c r="I86" s="185">
        <v>2408223</v>
      </c>
      <c r="J86" s="185">
        <v>258376</v>
      </c>
      <c r="K86" s="185">
        <v>166668</v>
      </c>
    </row>
    <row r="87" spans="1:11" ht="12.75" customHeight="1" x14ac:dyDescent="0.2">
      <c r="A87" s="184" t="s">
        <v>270</v>
      </c>
      <c r="B87" s="184"/>
      <c r="C87" s="184"/>
      <c r="D87" s="184"/>
      <c r="E87" s="184"/>
      <c r="F87" s="184"/>
      <c r="G87" s="136">
        <v>77</v>
      </c>
      <c r="H87" s="185">
        <v>0</v>
      </c>
      <c r="I87" s="185">
        <v>0</v>
      </c>
      <c r="J87" s="185">
        <v>0</v>
      </c>
      <c r="K87" s="185">
        <v>0</v>
      </c>
    </row>
    <row r="88" spans="1:11" x14ac:dyDescent="0.2">
      <c r="A88" s="186" t="s">
        <v>271</v>
      </c>
      <c r="B88" s="186"/>
      <c r="C88" s="186"/>
      <c r="D88" s="186"/>
      <c r="E88" s="186"/>
      <c r="F88" s="186"/>
      <c r="G88" s="187"/>
      <c r="H88" s="187"/>
      <c r="I88" s="187"/>
      <c r="J88" s="178"/>
      <c r="K88" s="178"/>
    </row>
    <row r="89" spans="1:11" ht="12.75" customHeight="1" x14ac:dyDescent="0.2">
      <c r="A89" s="135" t="s">
        <v>272</v>
      </c>
      <c r="B89" s="135"/>
      <c r="C89" s="135"/>
      <c r="D89" s="135"/>
      <c r="E89" s="135"/>
      <c r="F89" s="135"/>
      <c r="G89" s="136">
        <v>78</v>
      </c>
      <c r="H89" s="185">
        <v>1453307</v>
      </c>
      <c r="I89" s="185">
        <v>1453307</v>
      </c>
      <c r="J89" s="185">
        <v>258376</v>
      </c>
      <c r="K89" s="185">
        <v>166668</v>
      </c>
    </row>
    <row r="90" spans="1:11" ht="24" customHeight="1" x14ac:dyDescent="0.2">
      <c r="A90" s="138" t="s">
        <v>273</v>
      </c>
      <c r="B90" s="138"/>
      <c r="C90" s="138"/>
      <c r="D90" s="138"/>
      <c r="E90" s="138"/>
      <c r="F90" s="138"/>
      <c r="G90" s="139">
        <v>79</v>
      </c>
      <c r="H90" s="188">
        <f>H91+H98</f>
        <v>-9006</v>
      </c>
      <c r="I90" s="188">
        <f>I91+I98</f>
        <v>52924</v>
      </c>
      <c r="J90" s="188">
        <f t="shared" ref="J90:K90" si="8">J91+J98</f>
        <v>618</v>
      </c>
      <c r="K90" s="188">
        <f t="shared" si="8"/>
        <v>-1286</v>
      </c>
    </row>
    <row r="91" spans="1:11" ht="24" customHeight="1" x14ac:dyDescent="0.2">
      <c r="A91" s="189" t="s">
        <v>274</v>
      </c>
      <c r="B91" s="189"/>
      <c r="C91" s="189"/>
      <c r="D91" s="189"/>
      <c r="E91" s="189"/>
      <c r="F91" s="189"/>
      <c r="G91" s="139">
        <v>80</v>
      </c>
      <c r="H91" s="188">
        <f>SUM(H92:H96)</f>
        <v>0</v>
      </c>
      <c r="I91" s="188">
        <f>SUM(I92:I96)</f>
        <v>0</v>
      </c>
      <c r="J91" s="188">
        <f t="shared" ref="J91:K91" si="9">SUM(J92:J96)</f>
        <v>0</v>
      </c>
      <c r="K91" s="188">
        <f t="shared" si="9"/>
        <v>0</v>
      </c>
    </row>
    <row r="92" spans="1:11" ht="25.5" customHeight="1" x14ac:dyDescent="0.2">
      <c r="A92" s="173" t="s">
        <v>275</v>
      </c>
      <c r="B92" s="173"/>
      <c r="C92" s="173"/>
      <c r="D92" s="173"/>
      <c r="E92" s="173"/>
      <c r="F92" s="173"/>
      <c r="G92" s="139">
        <v>81</v>
      </c>
      <c r="H92" s="185">
        <v>0</v>
      </c>
      <c r="I92" s="185">
        <v>0</v>
      </c>
      <c r="J92" s="185">
        <v>0</v>
      </c>
      <c r="K92" s="185">
        <v>0</v>
      </c>
    </row>
    <row r="93" spans="1:11" ht="38.25" customHeight="1" x14ac:dyDescent="0.2">
      <c r="A93" s="173" t="s">
        <v>276</v>
      </c>
      <c r="B93" s="173"/>
      <c r="C93" s="173"/>
      <c r="D93" s="173"/>
      <c r="E93" s="173"/>
      <c r="F93" s="173"/>
      <c r="G93" s="139">
        <v>82</v>
      </c>
      <c r="H93" s="185">
        <v>0</v>
      </c>
      <c r="I93" s="185">
        <v>0</v>
      </c>
      <c r="J93" s="185">
        <v>0</v>
      </c>
      <c r="K93" s="185">
        <v>0</v>
      </c>
    </row>
    <row r="94" spans="1:11" ht="38.25" customHeight="1" x14ac:dyDescent="0.2">
      <c r="A94" s="173" t="s">
        <v>277</v>
      </c>
      <c r="B94" s="173"/>
      <c r="C94" s="173"/>
      <c r="D94" s="173"/>
      <c r="E94" s="173"/>
      <c r="F94" s="173"/>
      <c r="G94" s="139">
        <v>83</v>
      </c>
      <c r="H94" s="185">
        <v>0</v>
      </c>
      <c r="I94" s="185">
        <v>0</v>
      </c>
      <c r="J94" s="185">
        <v>0</v>
      </c>
      <c r="K94" s="185">
        <v>0</v>
      </c>
    </row>
    <row r="95" spans="1:11" x14ac:dyDescent="0.2">
      <c r="A95" s="173" t="s">
        <v>278</v>
      </c>
      <c r="B95" s="173"/>
      <c r="C95" s="173"/>
      <c r="D95" s="173"/>
      <c r="E95" s="173"/>
      <c r="F95" s="173"/>
      <c r="G95" s="139">
        <v>84</v>
      </c>
      <c r="H95" s="185">
        <v>0</v>
      </c>
      <c r="I95" s="185">
        <v>0</v>
      </c>
      <c r="J95" s="185">
        <v>0</v>
      </c>
      <c r="K95" s="185">
        <v>0</v>
      </c>
    </row>
    <row r="96" spans="1:11" x14ac:dyDescent="0.2">
      <c r="A96" s="173" t="s">
        <v>279</v>
      </c>
      <c r="B96" s="173"/>
      <c r="C96" s="173"/>
      <c r="D96" s="173"/>
      <c r="E96" s="173"/>
      <c r="F96" s="173"/>
      <c r="G96" s="139">
        <v>85</v>
      </c>
      <c r="H96" s="185">
        <v>0</v>
      </c>
      <c r="I96" s="185">
        <v>0</v>
      </c>
      <c r="J96" s="185">
        <v>0</v>
      </c>
      <c r="K96" s="185">
        <v>0</v>
      </c>
    </row>
    <row r="97" spans="1:11" ht="26.25" customHeight="1" x14ac:dyDescent="0.2">
      <c r="A97" s="173" t="s">
        <v>280</v>
      </c>
      <c r="B97" s="173"/>
      <c r="C97" s="173"/>
      <c r="D97" s="173"/>
      <c r="E97" s="173"/>
      <c r="F97" s="173"/>
      <c r="G97" s="139">
        <v>86</v>
      </c>
      <c r="H97" s="185">
        <v>0</v>
      </c>
      <c r="I97" s="185">
        <v>0</v>
      </c>
      <c r="J97" s="185">
        <v>0</v>
      </c>
      <c r="K97" s="185">
        <v>0</v>
      </c>
    </row>
    <row r="98" spans="1:11" ht="25.5" customHeight="1" x14ac:dyDescent="0.2">
      <c r="A98" s="189" t="s">
        <v>281</v>
      </c>
      <c r="B98" s="189"/>
      <c r="C98" s="189"/>
      <c r="D98" s="189"/>
      <c r="E98" s="189"/>
      <c r="F98" s="189"/>
      <c r="G98" s="139">
        <v>87</v>
      </c>
      <c r="H98" s="188">
        <f>SUM(H99:H106)</f>
        <v>-9006</v>
      </c>
      <c r="I98" s="188">
        <f>SUM(I99:I106)</f>
        <v>52924</v>
      </c>
      <c r="J98" s="188">
        <f t="shared" ref="J98:K98" si="10">SUM(J99:J106)</f>
        <v>618</v>
      </c>
      <c r="K98" s="188">
        <f t="shared" si="10"/>
        <v>-1286</v>
      </c>
    </row>
    <row r="99" spans="1:11" x14ac:dyDescent="0.2">
      <c r="A99" s="190" t="s">
        <v>282</v>
      </c>
      <c r="B99" s="190"/>
      <c r="C99" s="190"/>
      <c r="D99" s="190"/>
      <c r="E99" s="190"/>
      <c r="F99" s="190"/>
      <c r="G99" s="136">
        <v>88</v>
      </c>
      <c r="H99" s="185">
        <v>-9006</v>
      </c>
      <c r="I99" s="185">
        <v>52924</v>
      </c>
      <c r="J99" s="185">
        <v>618</v>
      </c>
      <c r="K99" s="185">
        <v>-1286</v>
      </c>
    </row>
    <row r="100" spans="1:11" ht="36" customHeight="1" x14ac:dyDescent="0.2">
      <c r="A100" s="173" t="s">
        <v>283</v>
      </c>
      <c r="B100" s="173"/>
      <c r="C100" s="173"/>
      <c r="D100" s="173"/>
      <c r="E100" s="173"/>
      <c r="F100" s="173"/>
      <c r="G100" s="136">
        <v>89</v>
      </c>
      <c r="H100" s="185">
        <v>0</v>
      </c>
      <c r="I100" s="185">
        <v>0</v>
      </c>
      <c r="J100" s="185">
        <v>0</v>
      </c>
      <c r="K100" s="185">
        <v>0</v>
      </c>
    </row>
    <row r="101" spans="1:11" ht="22.15" customHeight="1" x14ac:dyDescent="0.2">
      <c r="A101" s="190" t="s">
        <v>284</v>
      </c>
      <c r="B101" s="190"/>
      <c r="C101" s="190"/>
      <c r="D101" s="190"/>
      <c r="E101" s="190"/>
      <c r="F101" s="190"/>
      <c r="G101" s="136">
        <v>90</v>
      </c>
      <c r="H101" s="185">
        <v>0</v>
      </c>
      <c r="I101" s="185">
        <v>0</v>
      </c>
      <c r="J101" s="185">
        <v>0</v>
      </c>
      <c r="K101" s="185">
        <v>0</v>
      </c>
    </row>
    <row r="102" spans="1:11" ht="22.15" customHeight="1" x14ac:dyDescent="0.2">
      <c r="A102" s="190" t="s">
        <v>285</v>
      </c>
      <c r="B102" s="190"/>
      <c r="C102" s="190"/>
      <c r="D102" s="190"/>
      <c r="E102" s="190"/>
      <c r="F102" s="190"/>
      <c r="G102" s="136">
        <v>91</v>
      </c>
      <c r="H102" s="185">
        <v>0</v>
      </c>
      <c r="I102" s="185">
        <v>0</v>
      </c>
      <c r="J102" s="185">
        <v>0</v>
      </c>
      <c r="K102" s="185">
        <v>0</v>
      </c>
    </row>
    <row r="103" spans="1:11" ht="22.15" customHeight="1" x14ac:dyDescent="0.2">
      <c r="A103" s="190" t="s">
        <v>286</v>
      </c>
      <c r="B103" s="190"/>
      <c r="C103" s="190"/>
      <c r="D103" s="190"/>
      <c r="E103" s="190"/>
      <c r="F103" s="190"/>
      <c r="G103" s="136">
        <v>92</v>
      </c>
      <c r="H103" s="185">
        <v>0</v>
      </c>
      <c r="I103" s="185">
        <v>0</v>
      </c>
      <c r="J103" s="185">
        <v>0</v>
      </c>
      <c r="K103" s="185">
        <v>0</v>
      </c>
    </row>
    <row r="104" spans="1:11" ht="12.75" customHeight="1" x14ac:dyDescent="0.2">
      <c r="A104" s="173" t="s">
        <v>287</v>
      </c>
      <c r="B104" s="173"/>
      <c r="C104" s="173"/>
      <c r="D104" s="173"/>
      <c r="E104" s="173"/>
      <c r="F104" s="173"/>
      <c r="G104" s="136">
        <v>93</v>
      </c>
      <c r="H104" s="185">
        <v>0</v>
      </c>
      <c r="I104" s="185">
        <v>0</v>
      </c>
      <c r="J104" s="185">
        <v>0</v>
      </c>
      <c r="K104" s="185">
        <v>0</v>
      </c>
    </row>
    <row r="105" spans="1:11" ht="26.25" customHeight="1" x14ac:dyDescent="0.2">
      <c r="A105" s="173" t="s">
        <v>288</v>
      </c>
      <c r="B105" s="173"/>
      <c r="C105" s="173"/>
      <c r="D105" s="173"/>
      <c r="E105" s="173"/>
      <c r="F105" s="173"/>
      <c r="G105" s="136">
        <v>94</v>
      </c>
      <c r="H105" s="185">
        <v>0</v>
      </c>
      <c r="I105" s="185">
        <v>0</v>
      </c>
      <c r="J105" s="185">
        <v>0</v>
      </c>
      <c r="K105" s="185">
        <v>0</v>
      </c>
    </row>
    <row r="106" spans="1:11" x14ac:dyDescent="0.2">
      <c r="A106" s="173" t="s">
        <v>289</v>
      </c>
      <c r="B106" s="173"/>
      <c r="C106" s="173"/>
      <c r="D106" s="173"/>
      <c r="E106" s="173"/>
      <c r="F106" s="173"/>
      <c r="G106" s="136">
        <v>95</v>
      </c>
      <c r="H106" s="185">
        <v>0</v>
      </c>
      <c r="I106" s="185">
        <v>0</v>
      </c>
      <c r="J106" s="185">
        <v>0</v>
      </c>
      <c r="K106" s="185">
        <v>0</v>
      </c>
    </row>
    <row r="107" spans="1:11" ht="24.75" customHeight="1" x14ac:dyDescent="0.2">
      <c r="A107" s="173" t="s">
        <v>290</v>
      </c>
      <c r="B107" s="173"/>
      <c r="C107" s="173"/>
      <c r="D107" s="173"/>
      <c r="E107" s="173"/>
      <c r="F107" s="173"/>
      <c r="G107" s="136">
        <v>96</v>
      </c>
      <c r="H107" s="185">
        <v>0</v>
      </c>
      <c r="I107" s="185">
        <v>0</v>
      </c>
      <c r="J107" s="185">
        <v>0</v>
      </c>
      <c r="K107" s="185">
        <v>0</v>
      </c>
    </row>
    <row r="108" spans="1:11" ht="22.9" customHeight="1" x14ac:dyDescent="0.2">
      <c r="A108" s="138" t="s">
        <v>291</v>
      </c>
      <c r="B108" s="138"/>
      <c r="C108" s="138"/>
      <c r="D108" s="138"/>
      <c r="E108" s="138"/>
      <c r="F108" s="138"/>
      <c r="G108" s="139">
        <v>97</v>
      </c>
      <c r="H108" s="188">
        <f>H91+H98-H107-H97</f>
        <v>-9006</v>
      </c>
      <c r="I108" s="188">
        <f>I91+I98-I107-I97</f>
        <v>52924</v>
      </c>
      <c r="J108" s="188">
        <f t="shared" ref="J108:K108" si="11">J91+J98-J107-J97</f>
        <v>618</v>
      </c>
      <c r="K108" s="188">
        <f t="shared" si="11"/>
        <v>-1286</v>
      </c>
    </row>
    <row r="109" spans="1:11" ht="12.75" customHeight="1" x14ac:dyDescent="0.2">
      <c r="A109" s="138" t="s">
        <v>292</v>
      </c>
      <c r="B109" s="138"/>
      <c r="C109" s="138"/>
      <c r="D109" s="138"/>
      <c r="E109" s="138"/>
      <c r="F109" s="138"/>
      <c r="G109" s="139">
        <v>98</v>
      </c>
      <c r="H109" s="183">
        <f>H89+H108</f>
        <v>1444301</v>
      </c>
      <c r="I109" s="183">
        <f>I89+I108</f>
        <v>1506231</v>
      </c>
      <c r="J109" s="183">
        <f t="shared" ref="J109:K109" si="12">J89+J108</f>
        <v>258994</v>
      </c>
      <c r="K109" s="183">
        <f t="shared" si="12"/>
        <v>165382</v>
      </c>
    </row>
    <row r="110" spans="1:11" x14ac:dyDescent="0.2">
      <c r="A110" s="176" t="s">
        <v>293</v>
      </c>
      <c r="B110" s="176"/>
      <c r="C110" s="176"/>
      <c r="D110" s="176"/>
      <c r="E110" s="176"/>
      <c r="F110" s="176"/>
      <c r="G110" s="177"/>
      <c r="H110" s="177"/>
      <c r="I110" s="177"/>
      <c r="J110" s="178"/>
      <c r="K110" s="178"/>
    </row>
    <row r="111" spans="1:11" ht="12.75" customHeight="1" x14ac:dyDescent="0.2">
      <c r="A111" s="182" t="s">
        <v>294</v>
      </c>
      <c r="B111" s="182"/>
      <c r="C111" s="182"/>
      <c r="D111" s="182"/>
      <c r="E111" s="182"/>
      <c r="F111" s="182"/>
      <c r="G111" s="139">
        <v>99</v>
      </c>
      <c r="H111" s="183">
        <f>H112+H113</f>
        <v>3852524</v>
      </c>
      <c r="I111" s="183">
        <f>I112+I113</f>
        <v>2461147</v>
      </c>
      <c r="J111" s="183">
        <f>J112+J113</f>
        <v>258994</v>
      </c>
      <c r="K111" s="183">
        <f>K112+K113</f>
        <v>165382</v>
      </c>
    </row>
    <row r="112" spans="1:11" ht="12.75" customHeight="1" x14ac:dyDescent="0.2">
      <c r="A112" s="184" t="s">
        <v>295</v>
      </c>
      <c r="B112" s="184"/>
      <c r="C112" s="184"/>
      <c r="D112" s="184"/>
      <c r="E112" s="184"/>
      <c r="F112" s="184"/>
      <c r="G112" s="136">
        <v>100</v>
      </c>
      <c r="H112" s="185">
        <v>3852524</v>
      </c>
      <c r="I112" s="185">
        <v>2461147</v>
      </c>
      <c r="J112" s="185">
        <v>258994</v>
      </c>
      <c r="K112" s="185">
        <v>165382</v>
      </c>
    </row>
    <row r="113" spans="1:11" ht="12.75" customHeight="1" x14ac:dyDescent="0.2">
      <c r="A113" s="184" t="s">
        <v>296</v>
      </c>
      <c r="B113" s="184"/>
      <c r="C113" s="184"/>
      <c r="D113" s="184"/>
      <c r="E113" s="184"/>
      <c r="F113" s="184"/>
      <c r="G113" s="136">
        <v>101</v>
      </c>
      <c r="H113" s="185">
        <v>0</v>
      </c>
      <c r="I113" s="185">
        <v>0</v>
      </c>
      <c r="J113" s="185">
        <v>0</v>
      </c>
      <c r="K113" s="185">
        <v>0</v>
      </c>
    </row>
  </sheetData>
  <mergeCells count="115">
    <mergeCell ref="A109:F109"/>
    <mergeCell ref="A110:K110"/>
    <mergeCell ref="A111:F111"/>
    <mergeCell ref="A112:F112"/>
    <mergeCell ref="A113:F113"/>
    <mergeCell ref="A1:K1"/>
    <mergeCell ref="A2:K2"/>
    <mergeCell ref="A103:F103"/>
    <mergeCell ref="A104:F104"/>
    <mergeCell ref="A105:F105"/>
    <mergeCell ref="A106:F106"/>
    <mergeCell ref="A107:F107"/>
    <mergeCell ref="A108:F108"/>
    <mergeCell ref="A97:F97"/>
    <mergeCell ref="A98:F98"/>
    <mergeCell ref="A99:F99"/>
    <mergeCell ref="A100:F100"/>
    <mergeCell ref="A101:F101"/>
    <mergeCell ref="A102:F102"/>
    <mergeCell ref="A91:F91"/>
    <mergeCell ref="A92:F92"/>
    <mergeCell ref="A93:F93"/>
    <mergeCell ref="A94:F94"/>
    <mergeCell ref="A95:F95"/>
    <mergeCell ref="A96:F96"/>
    <mergeCell ref="A85:F85"/>
    <mergeCell ref="A86:F86"/>
    <mergeCell ref="A87:F87"/>
    <mergeCell ref="A88:K88"/>
    <mergeCell ref="A89:F89"/>
    <mergeCell ref="A90:F90"/>
    <mergeCell ref="A79:F79"/>
    <mergeCell ref="A80:F80"/>
    <mergeCell ref="A81:F81"/>
    <mergeCell ref="A82:F82"/>
    <mergeCell ref="A83:F83"/>
    <mergeCell ref="A84:K84"/>
    <mergeCell ref="A73:F73"/>
    <mergeCell ref="A74:F74"/>
    <mergeCell ref="A75:F75"/>
    <mergeCell ref="A76:K76"/>
    <mergeCell ref="A77:F77"/>
    <mergeCell ref="A78:F78"/>
    <mergeCell ref="A67:F67"/>
    <mergeCell ref="A68:F68"/>
    <mergeCell ref="A69:K69"/>
    <mergeCell ref="A70:F70"/>
    <mergeCell ref="A71:F71"/>
    <mergeCell ref="A72:F72"/>
    <mergeCell ref="A61:F61"/>
    <mergeCell ref="A62:F62"/>
    <mergeCell ref="A63:F63"/>
    <mergeCell ref="A64:F64"/>
    <mergeCell ref="A65:F65"/>
    <mergeCell ref="A66:F66"/>
    <mergeCell ref="A55:F55"/>
    <mergeCell ref="A56:F56"/>
    <mergeCell ref="A57:F57"/>
    <mergeCell ref="A58:F58"/>
    <mergeCell ref="A59:F59"/>
    <mergeCell ref="A60:F60"/>
    <mergeCell ref="A49:F49"/>
    <mergeCell ref="A50:F50"/>
    <mergeCell ref="A51:F51"/>
    <mergeCell ref="A52:F52"/>
    <mergeCell ref="A53:F53"/>
    <mergeCell ref="A54:F54"/>
    <mergeCell ref="A43:F43"/>
    <mergeCell ref="A44:F44"/>
    <mergeCell ref="A45:F45"/>
    <mergeCell ref="A46:F46"/>
    <mergeCell ref="A47:F47"/>
    <mergeCell ref="A48:F48"/>
    <mergeCell ref="A37:F37"/>
    <mergeCell ref="A38:F38"/>
    <mergeCell ref="A39:F39"/>
    <mergeCell ref="A40:F40"/>
    <mergeCell ref="A41:F41"/>
    <mergeCell ref="A42:F42"/>
    <mergeCell ref="A31:F31"/>
    <mergeCell ref="A32:F32"/>
    <mergeCell ref="A33:F33"/>
    <mergeCell ref="A34:F34"/>
    <mergeCell ref="A35:F35"/>
    <mergeCell ref="A36:F36"/>
    <mergeCell ref="A25:F25"/>
    <mergeCell ref="A26:F26"/>
    <mergeCell ref="A27:F27"/>
    <mergeCell ref="A28:F28"/>
    <mergeCell ref="A29:F29"/>
    <mergeCell ref="A30:F30"/>
    <mergeCell ref="A19:F19"/>
    <mergeCell ref="A20:F20"/>
    <mergeCell ref="A21:F21"/>
    <mergeCell ref="A22:F22"/>
    <mergeCell ref="A23:F23"/>
    <mergeCell ref="A24:F24"/>
    <mergeCell ref="A13:F13"/>
    <mergeCell ref="A14:F14"/>
    <mergeCell ref="A15:F15"/>
    <mergeCell ref="A16:F16"/>
    <mergeCell ref="A17:F17"/>
    <mergeCell ref="A18:F18"/>
    <mergeCell ref="A7:F7"/>
    <mergeCell ref="A8:F8"/>
    <mergeCell ref="A9:F9"/>
    <mergeCell ref="A10:F10"/>
    <mergeCell ref="A11:F11"/>
    <mergeCell ref="A12:F12"/>
    <mergeCell ref="A3:K3"/>
    <mergeCell ref="A4:K4"/>
    <mergeCell ref="A5:F6"/>
    <mergeCell ref="G5:G6"/>
    <mergeCell ref="H5:I5"/>
    <mergeCell ref="J5:K5"/>
  </mergeCells>
  <dataValidations count="5">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54018706-B9D2-4955-92F5-83FE598E4460}">
      <formula1>0</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49832319-85FE-4653-9CDD-073C36314165}">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B847D87E-BBB3-4352-96A2-E2F80EDCCEE5}">
      <formula1>999999999999</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58E1B8C2-B144-4CCB-9EB5-BAB5141E301B}">
      <formula1>999999999999</formula1>
    </dataValidation>
    <dataValidation type="whole" operator="greaterThanOrEqual" allowBlank="1" showInputMessage="1" showErrorMessage="1" errorTitle="Pogrešan upis" error="Dopušten je upis samo pozitivnih cjelobrojnih vrijednosti" sqref="H71:K72 H78:K79 H16:K25 H82:K83 H74:K75 H55:K61 H8:K14 H36:K53 H63:K64 H67:K68" xr:uid="{41F97D78-47DE-4067-9BC3-8767C8D822E9}">
      <formula1>0</formula1>
    </dataValidation>
  </dataValidations>
  <pageMargins left="0.7" right="0.7" top="0.75" bottom="0.75" header="0.3" footer="0.3"/>
  <pageSetup paperSize="9" scale="6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D4C272-CDC2-4B0E-A6DF-63AAB4283B5C}">
  <dimension ref="A1:I59"/>
  <sheetViews>
    <sheetView zoomScaleNormal="100" workbookViewId="0">
      <selection activeCell="Q29" sqref="Q29"/>
    </sheetView>
  </sheetViews>
  <sheetFormatPr defaultColWidth="9.140625" defaultRowHeight="12.75" x14ac:dyDescent="0.2"/>
  <cols>
    <col min="1" max="7" width="9.140625" style="192"/>
    <col min="8" max="9" width="30.28515625" style="210" customWidth="1"/>
    <col min="10" max="16384" width="9.140625" style="192"/>
  </cols>
  <sheetData>
    <row r="1" spans="1:9" ht="15" x14ac:dyDescent="0.25">
      <c r="A1" s="150" t="s">
        <v>297</v>
      </c>
      <c r="B1" s="191"/>
      <c r="C1" s="191"/>
      <c r="D1" s="191"/>
      <c r="E1" s="191"/>
      <c r="F1" s="191"/>
      <c r="G1" s="191"/>
      <c r="H1" s="191"/>
      <c r="I1" s="191"/>
    </row>
    <row r="2" spans="1:9" ht="15" x14ac:dyDescent="0.25">
      <c r="A2" s="154" t="s">
        <v>298</v>
      </c>
      <c r="B2" s="122"/>
      <c r="C2" s="122"/>
      <c r="D2" s="122"/>
      <c r="E2" s="122"/>
      <c r="F2" s="122"/>
      <c r="G2" s="122"/>
      <c r="H2" s="122"/>
      <c r="I2" s="122"/>
    </row>
    <row r="3" spans="1:9" ht="15" x14ac:dyDescent="0.25">
      <c r="A3" s="193" t="s">
        <v>66</v>
      </c>
      <c r="B3" s="194"/>
      <c r="C3" s="194"/>
      <c r="D3" s="194"/>
      <c r="E3" s="194"/>
      <c r="F3" s="194"/>
      <c r="G3" s="194"/>
      <c r="H3" s="194"/>
      <c r="I3" s="194"/>
    </row>
    <row r="4" spans="1:9" ht="15" x14ac:dyDescent="0.2">
      <c r="A4" s="195" t="s">
        <v>299</v>
      </c>
      <c r="B4" s="125"/>
      <c r="C4" s="125"/>
      <c r="D4" s="125"/>
      <c r="E4" s="125"/>
      <c r="F4" s="125"/>
      <c r="G4" s="125"/>
      <c r="H4" s="125"/>
      <c r="I4" s="126"/>
    </row>
    <row r="5" spans="1:9" ht="23.25" x14ac:dyDescent="0.2">
      <c r="A5" s="161" t="s">
        <v>68</v>
      </c>
      <c r="B5" s="128"/>
      <c r="C5" s="128"/>
      <c r="D5" s="128"/>
      <c r="E5" s="128"/>
      <c r="F5" s="128"/>
      <c r="G5" s="196" t="s">
        <v>186</v>
      </c>
      <c r="H5" s="165" t="s">
        <v>187</v>
      </c>
      <c r="I5" s="165" t="s">
        <v>188</v>
      </c>
    </row>
    <row r="6" spans="1:9" ht="15" x14ac:dyDescent="0.2">
      <c r="A6" s="197">
        <v>1</v>
      </c>
      <c r="B6" s="128"/>
      <c r="C6" s="128"/>
      <c r="D6" s="128"/>
      <c r="E6" s="128"/>
      <c r="F6" s="128"/>
      <c r="G6" s="198">
        <v>2</v>
      </c>
      <c r="H6" s="165" t="s">
        <v>300</v>
      </c>
      <c r="I6" s="165" t="s">
        <v>301</v>
      </c>
    </row>
    <row r="7" spans="1:9" x14ac:dyDescent="0.2">
      <c r="A7" s="199" t="s">
        <v>302</v>
      </c>
      <c r="B7" s="199"/>
      <c r="C7" s="199"/>
      <c r="D7" s="199"/>
      <c r="E7" s="199"/>
      <c r="F7" s="199"/>
      <c r="G7" s="199"/>
      <c r="H7" s="199"/>
      <c r="I7" s="199"/>
    </row>
    <row r="8" spans="1:9" ht="12.75" customHeight="1" x14ac:dyDescent="0.2">
      <c r="A8" s="142" t="s">
        <v>303</v>
      </c>
      <c r="B8" s="142"/>
      <c r="C8" s="142"/>
      <c r="D8" s="142"/>
      <c r="E8" s="142"/>
      <c r="F8" s="142"/>
      <c r="G8" s="200">
        <v>1</v>
      </c>
      <c r="H8" s="201">
        <v>4682789</v>
      </c>
      <c r="I8" s="201">
        <v>329975</v>
      </c>
    </row>
    <row r="9" spans="1:9" ht="12.75" customHeight="1" x14ac:dyDescent="0.2">
      <c r="A9" s="202" t="s">
        <v>304</v>
      </c>
      <c r="B9" s="202"/>
      <c r="C9" s="202"/>
      <c r="D9" s="202"/>
      <c r="E9" s="202"/>
      <c r="F9" s="202"/>
      <c r="G9" s="203">
        <v>2</v>
      </c>
      <c r="H9" s="204">
        <f>H10+H11+H12+H13+H14+H15+H16+H17</f>
        <v>3426674</v>
      </c>
      <c r="I9" s="204">
        <f>I10+I11+I12+I13+I14+I15+I16+I17</f>
        <v>2861687</v>
      </c>
    </row>
    <row r="10" spans="1:9" ht="12.75" customHeight="1" x14ac:dyDescent="0.2">
      <c r="A10" s="172" t="s">
        <v>305</v>
      </c>
      <c r="B10" s="172"/>
      <c r="C10" s="172"/>
      <c r="D10" s="172"/>
      <c r="E10" s="172"/>
      <c r="F10" s="172"/>
      <c r="G10" s="200">
        <v>3</v>
      </c>
      <c r="H10" s="201">
        <v>5102586</v>
      </c>
      <c r="I10" s="201">
        <v>5379398</v>
      </c>
    </row>
    <row r="11" spans="1:9" ht="22.15" customHeight="1" x14ac:dyDescent="0.2">
      <c r="A11" s="172" t="s">
        <v>306</v>
      </c>
      <c r="B11" s="172"/>
      <c r="C11" s="172"/>
      <c r="D11" s="172"/>
      <c r="E11" s="172"/>
      <c r="F11" s="172"/>
      <c r="G11" s="200">
        <v>4</v>
      </c>
      <c r="H11" s="201">
        <v>-177969</v>
      </c>
      <c r="I11" s="201">
        <v>-1157344</v>
      </c>
    </row>
    <row r="12" spans="1:9" ht="23.45" customHeight="1" x14ac:dyDescent="0.2">
      <c r="A12" s="172" t="s">
        <v>307</v>
      </c>
      <c r="B12" s="172"/>
      <c r="C12" s="172"/>
      <c r="D12" s="172"/>
      <c r="E12" s="172"/>
      <c r="F12" s="172"/>
      <c r="G12" s="200">
        <v>5</v>
      </c>
      <c r="H12" s="201">
        <v>0</v>
      </c>
      <c r="I12" s="201">
        <v>0</v>
      </c>
    </row>
    <row r="13" spans="1:9" ht="12.75" customHeight="1" x14ac:dyDescent="0.2">
      <c r="A13" s="172" t="s">
        <v>308</v>
      </c>
      <c r="B13" s="172"/>
      <c r="C13" s="172"/>
      <c r="D13" s="172"/>
      <c r="E13" s="172"/>
      <c r="F13" s="172"/>
      <c r="G13" s="200">
        <v>6</v>
      </c>
      <c r="H13" s="201">
        <v>-558751</v>
      </c>
      <c r="I13" s="201">
        <v>-167939</v>
      </c>
    </row>
    <row r="14" spans="1:9" ht="12.75" customHeight="1" x14ac:dyDescent="0.2">
      <c r="A14" s="172" t="s">
        <v>309</v>
      </c>
      <c r="B14" s="172"/>
      <c r="C14" s="172"/>
      <c r="D14" s="172"/>
      <c r="E14" s="172"/>
      <c r="F14" s="172"/>
      <c r="G14" s="200">
        <v>7</v>
      </c>
      <c r="H14" s="201">
        <v>81248</v>
      </c>
      <c r="I14" s="201">
        <v>87314</v>
      </c>
    </row>
    <row r="15" spans="1:9" ht="12.75" customHeight="1" x14ac:dyDescent="0.2">
      <c r="A15" s="172" t="s">
        <v>310</v>
      </c>
      <c r="B15" s="172"/>
      <c r="C15" s="172"/>
      <c r="D15" s="172"/>
      <c r="E15" s="172"/>
      <c r="F15" s="172"/>
      <c r="G15" s="200">
        <v>8</v>
      </c>
      <c r="H15" s="201">
        <v>-327790</v>
      </c>
      <c r="I15" s="201">
        <v>-684522</v>
      </c>
    </row>
    <row r="16" spans="1:9" ht="12.75" customHeight="1" x14ac:dyDescent="0.2">
      <c r="A16" s="172" t="s">
        <v>311</v>
      </c>
      <c r="B16" s="172"/>
      <c r="C16" s="172"/>
      <c r="D16" s="172"/>
      <c r="E16" s="172"/>
      <c r="F16" s="172"/>
      <c r="G16" s="200">
        <v>9</v>
      </c>
      <c r="H16" s="201">
        <v>0</v>
      </c>
      <c r="I16" s="201">
        <v>0</v>
      </c>
    </row>
    <row r="17" spans="1:9" ht="25.15" customHeight="1" x14ac:dyDescent="0.2">
      <c r="A17" s="172" t="s">
        <v>312</v>
      </c>
      <c r="B17" s="172"/>
      <c r="C17" s="172"/>
      <c r="D17" s="172"/>
      <c r="E17" s="172"/>
      <c r="F17" s="172"/>
      <c r="G17" s="200">
        <v>10</v>
      </c>
      <c r="H17" s="201">
        <v>-692650</v>
      </c>
      <c r="I17" s="201">
        <v>-595220</v>
      </c>
    </row>
    <row r="18" spans="1:9" ht="28.15" customHeight="1" x14ac:dyDescent="0.2">
      <c r="A18" s="205" t="s">
        <v>313</v>
      </c>
      <c r="B18" s="205"/>
      <c r="C18" s="205"/>
      <c r="D18" s="205"/>
      <c r="E18" s="205"/>
      <c r="F18" s="205"/>
      <c r="G18" s="203">
        <v>11</v>
      </c>
      <c r="H18" s="204">
        <f>H8+H9</f>
        <v>8109463</v>
      </c>
      <c r="I18" s="204">
        <f>I8+I9</f>
        <v>3191662</v>
      </c>
    </row>
    <row r="19" spans="1:9" ht="12.75" customHeight="1" x14ac:dyDescent="0.2">
      <c r="A19" s="202" t="s">
        <v>314</v>
      </c>
      <c r="B19" s="202"/>
      <c r="C19" s="202"/>
      <c r="D19" s="202"/>
      <c r="E19" s="202"/>
      <c r="F19" s="202"/>
      <c r="G19" s="203">
        <v>12</v>
      </c>
      <c r="H19" s="204">
        <f>H20+H21+H22+H23</f>
        <v>-575103</v>
      </c>
      <c r="I19" s="204">
        <f>I20+I21+I22+I23</f>
        <v>-5268480</v>
      </c>
    </row>
    <row r="20" spans="1:9" ht="12.75" customHeight="1" x14ac:dyDescent="0.2">
      <c r="A20" s="172" t="s">
        <v>315</v>
      </c>
      <c r="B20" s="172"/>
      <c r="C20" s="172"/>
      <c r="D20" s="172"/>
      <c r="E20" s="172"/>
      <c r="F20" s="172"/>
      <c r="G20" s="200">
        <v>13</v>
      </c>
      <c r="H20" s="201">
        <v>-1623893</v>
      </c>
      <c r="I20" s="201">
        <v>-629890</v>
      </c>
    </row>
    <row r="21" spans="1:9" ht="12.75" customHeight="1" x14ac:dyDescent="0.2">
      <c r="A21" s="172" t="s">
        <v>316</v>
      </c>
      <c r="B21" s="172"/>
      <c r="C21" s="172"/>
      <c r="D21" s="172"/>
      <c r="E21" s="172"/>
      <c r="F21" s="172"/>
      <c r="G21" s="200">
        <v>14</v>
      </c>
      <c r="H21" s="201">
        <v>3567770</v>
      </c>
      <c r="I21" s="201">
        <v>3769335</v>
      </c>
    </row>
    <row r="22" spans="1:9" ht="12.75" customHeight="1" x14ac:dyDescent="0.2">
      <c r="A22" s="172" t="s">
        <v>317</v>
      </c>
      <c r="B22" s="172"/>
      <c r="C22" s="172"/>
      <c r="D22" s="172"/>
      <c r="E22" s="172"/>
      <c r="F22" s="172"/>
      <c r="G22" s="200">
        <v>15</v>
      </c>
      <c r="H22" s="201">
        <v>-2711246</v>
      </c>
      <c r="I22" s="201">
        <v>-8522914</v>
      </c>
    </row>
    <row r="23" spans="1:9" ht="12.75" customHeight="1" x14ac:dyDescent="0.2">
      <c r="A23" s="172" t="s">
        <v>318</v>
      </c>
      <c r="B23" s="172"/>
      <c r="C23" s="172"/>
      <c r="D23" s="172"/>
      <c r="E23" s="172"/>
      <c r="F23" s="172"/>
      <c r="G23" s="200">
        <v>16</v>
      </c>
      <c r="H23" s="201">
        <v>192266</v>
      </c>
      <c r="I23" s="201">
        <v>114989</v>
      </c>
    </row>
    <row r="24" spans="1:9" ht="12.75" customHeight="1" x14ac:dyDescent="0.2">
      <c r="A24" s="205" t="s">
        <v>319</v>
      </c>
      <c r="B24" s="205"/>
      <c r="C24" s="205"/>
      <c r="D24" s="205"/>
      <c r="E24" s="205"/>
      <c r="F24" s="205"/>
      <c r="G24" s="203">
        <v>17</v>
      </c>
      <c r="H24" s="204">
        <f>H18+H19</f>
        <v>7534360</v>
      </c>
      <c r="I24" s="204">
        <f>I18+I19</f>
        <v>-2076818</v>
      </c>
    </row>
    <row r="25" spans="1:9" ht="12.75" customHeight="1" x14ac:dyDescent="0.2">
      <c r="A25" s="142" t="s">
        <v>320</v>
      </c>
      <c r="B25" s="142"/>
      <c r="C25" s="142"/>
      <c r="D25" s="142"/>
      <c r="E25" s="142"/>
      <c r="F25" s="142"/>
      <c r="G25" s="200">
        <v>18</v>
      </c>
      <c r="H25" s="201">
        <v>-81248</v>
      </c>
      <c r="I25" s="201">
        <v>-87314</v>
      </c>
    </row>
    <row r="26" spans="1:9" ht="12.75" customHeight="1" x14ac:dyDescent="0.2">
      <c r="A26" s="142" t="s">
        <v>321</v>
      </c>
      <c r="B26" s="142"/>
      <c r="C26" s="142"/>
      <c r="D26" s="142"/>
      <c r="E26" s="142"/>
      <c r="F26" s="142"/>
      <c r="G26" s="200">
        <v>19</v>
      </c>
      <c r="H26" s="201">
        <v>0</v>
      </c>
      <c r="I26" s="201">
        <v>-946928</v>
      </c>
    </row>
    <row r="27" spans="1:9" ht="25.9" customHeight="1" x14ac:dyDescent="0.2">
      <c r="A27" s="206" t="s">
        <v>322</v>
      </c>
      <c r="B27" s="206"/>
      <c r="C27" s="206"/>
      <c r="D27" s="206"/>
      <c r="E27" s="206"/>
      <c r="F27" s="206"/>
      <c r="G27" s="203">
        <v>20</v>
      </c>
      <c r="H27" s="204">
        <f>H24+H25+H26</f>
        <v>7453112</v>
      </c>
      <c r="I27" s="204">
        <f>I24+I25+I26</f>
        <v>-3111060</v>
      </c>
    </row>
    <row r="28" spans="1:9" x14ac:dyDescent="0.2">
      <c r="A28" s="199" t="s">
        <v>323</v>
      </c>
      <c r="B28" s="199"/>
      <c r="C28" s="199"/>
      <c r="D28" s="199"/>
      <c r="E28" s="199"/>
      <c r="F28" s="199"/>
      <c r="G28" s="199"/>
      <c r="H28" s="199"/>
      <c r="I28" s="199"/>
    </row>
    <row r="29" spans="1:9" ht="30.6" customHeight="1" x14ac:dyDescent="0.2">
      <c r="A29" s="142" t="s">
        <v>324</v>
      </c>
      <c r="B29" s="142"/>
      <c r="C29" s="142"/>
      <c r="D29" s="142"/>
      <c r="E29" s="142"/>
      <c r="F29" s="142"/>
      <c r="G29" s="200">
        <v>21</v>
      </c>
      <c r="H29" s="207">
        <v>233154</v>
      </c>
      <c r="I29" s="207">
        <v>344503</v>
      </c>
    </row>
    <row r="30" spans="1:9" ht="12.75" customHeight="1" x14ac:dyDescent="0.2">
      <c r="A30" s="142" t="s">
        <v>325</v>
      </c>
      <c r="B30" s="142"/>
      <c r="C30" s="142"/>
      <c r="D30" s="142"/>
      <c r="E30" s="142"/>
      <c r="F30" s="142"/>
      <c r="G30" s="200">
        <v>22</v>
      </c>
      <c r="H30" s="207">
        <v>0</v>
      </c>
      <c r="I30" s="207">
        <v>0</v>
      </c>
    </row>
    <row r="31" spans="1:9" ht="12.75" customHeight="1" x14ac:dyDescent="0.2">
      <c r="A31" s="142" t="s">
        <v>326</v>
      </c>
      <c r="B31" s="142"/>
      <c r="C31" s="142"/>
      <c r="D31" s="142"/>
      <c r="E31" s="142"/>
      <c r="F31" s="142"/>
      <c r="G31" s="200">
        <v>23</v>
      </c>
      <c r="H31" s="207">
        <v>346574</v>
      </c>
      <c r="I31" s="207">
        <v>167540</v>
      </c>
    </row>
    <row r="32" spans="1:9" ht="12.75" customHeight="1" x14ac:dyDescent="0.2">
      <c r="A32" s="142" t="s">
        <v>327</v>
      </c>
      <c r="B32" s="142"/>
      <c r="C32" s="142"/>
      <c r="D32" s="142"/>
      <c r="E32" s="142"/>
      <c r="F32" s="142"/>
      <c r="G32" s="200">
        <v>24</v>
      </c>
      <c r="H32" s="207">
        <v>212177</v>
      </c>
      <c r="I32" s="207">
        <v>399</v>
      </c>
    </row>
    <row r="33" spans="1:9" ht="12.75" customHeight="1" x14ac:dyDescent="0.2">
      <c r="A33" s="142" t="s">
        <v>328</v>
      </c>
      <c r="B33" s="142"/>
      <c r="C33" s="142"/>
      <c r="D33" s="142"/>
      <c r="E33" s="142"/>
      <c r="F33" s="142"/>
      <c r="G33" s="200">
        <v>25</v>
      </c>
      <c r="H33" s="207">
        <v>0</v>
      </c>
      <c r="I33" s="207">
        <v>10000000</v>
      </c>
    </row>
    <row r="34" spans="1:9" ht="12.75" customHeight="1" x14ac:dyDescent="0.2">
      <c r="A34" s="142" t="s">
        <v>329</v>
      </c>
      <c r="B34" s="142"/>
      <c r="C34" s="142"/>
      <c r="D34" s="142"/>
      <c r="E34" s="142"/>
      <c r="F34" s="142"/>
      <c r="G34" s="200">
        <v>26</v>
      </c>
      <c r="H34" s="207">
        <v>3502</v>
      </c>
      <c r="I34" s="207">
        <v>0</v>
      </c>
    </row>
    <row r="35" spans="1:9" ht="26.45" customHeight="1" x14ac:dyDescent="0.2">
      <c r="A35" s="205" t="s">
        <v>330</v>
      </c>
      <c r="B35" s="205"/>
      <c r="C35" s="205"/>
      <c r="D35" s="205"/>
      <c r="E35" s="205"/>
      <c r="F35" s="205"/>
      <c r="G35" s="203">
        <v>27</v>
      </c>
      <c r="H35" s="208">
        <f>H29+H30+H31+H32+H33+H34</f>
        <v>795407</v>
      </c>
      <c r="I35" s="208">
        <f>I29+I30+I31+I32+I33+I34</f>
        <v>10512442</v>
      </c>
    </row>
    <row r="36" spans="1:9" ht="22.9" customHeight="1" x14ac:dyDescent="0.2">
      <c r="A36" s="142" t="s">
        <v>331</v>
      </c>
      <c r="B36" s="142"/>
      <c r="C36" s="142"/>
      <c r="D36" s="142"/>
      <c r="E36" s="142"/>
      <c r="F36" s="142"/>
      <c r="G36" s="200">
        <v>28</v>
      </c>
      <c r="H36" s="207">
        <v>-6818506</v>
      </c>
      <c r="I36" s="207">
        <v>-4517413</v>
      </c>
    </row>
    <row r="37" spans="1:9" ht="12.75" customHeight="1" x14ac:dyDescent="0.2">
      <c r="A37" s="142" t="s">
        <v>332</v>
      </c>
      <c r="B37" s="142"/>
      <c r="C37" s="142"/>
      <c r="D37" s="142"/>
      <c r="E37" s="142"/>
      <c r="F37" s="142"/>
      <c r="G37" s="200">
        <v>29</v>
      </c>
      <c r="H37" s="207">
        <v>0</v>
      </c>
      <c r="I37" s="207">
        <v>0</v>
      </c>
    </row>
    <row r="38" spans="1:9" ht="12.75" customHeight="1" x14ac:dyDescent="0.2">
      <c r="A38" s="142" t="s">
        <v>333</v>
      </c>
      <c r="B38" s="142"/>
      <c r="C38" s="142"/>
      <c r="D38" s="142"/>
      <c r="E38" s="142"/>
      <c r="F38" s="142"/>
      <c r="G38" s="200">
        <v>30</v>
      </c>
      <c r="H38" s="207">
        <v>-8000000</v>
      </c>
      <c r="I38" s="207">
        <v>0</v>
      </c>
    </row>
    <row r="39" spans="1:9" ht="12.75" customHeight="1" x14ac:dyDescent="0.2">
      <c r="A39" s="142" t="s">
        <v>334</v>
      </c>
      <c r="B39" s="142"/>
      <c r="C39" s="142"/>
      <c r="D39" s="142"/>
      <c r="E39" s="142"/>
      <c r="F39" s="142"/>
      <c r="G39" s="200">
        <v>31</v>
      </c>
      <c r="H39" s="207">
        <v>0</v>
      </c>
      <c r="I39" s="207">
        <v>0</v>
      </c>
    </row>
    <row r="40" spans="1:9" ht="12.75" customHeight="1" x14ac:dyDescent="0.2">
      <c r="A40" s="142" t="s">
        <v>335</v>
      </c>
      <c r="B40" s="142"/>
      <c r="C40" s="142"/>
      <c r="D40" s="142"/>
      <c r="E40" s="142"/>
      <c r="F40" s="142"/>
      <c r="G40" s="200">
        <v>32</v>
      </c>
      <c r="H40" s="207">
        <v>0</v>
      </c>
      <c r="I40" s="207">
        <v>0</v>
      </c>
    </row>
    <row r="41" spans="1:9" ht="24" customHeight="1" x14ac:dyDescent="0.2">
      <c r="A41" s="205" t="s">
        <v>336</v>
      </c>
      <c r="B41" s="205"/>
      <c r="C41" s="205"/>
      <c r="D41" s="205"/>
      <c r="E41" s="205"/>
      <c r="F41" s="205"/>
      <c r="G41" s="203">
        <v>33</v>
      </c>
      <c r="H41" s="208">
        <f>H36+H37+H38+H39+H40</f>
        <v>-14818506</v>
      </c>
      <c r="I41" s="208">
        <f>I36+I37+I38+I39+I40</f>
        <v>-4517413</v>
      </c>
    </row>
    <row r="42" spans="1:9" ht="29.45" customHeight="1" x14ac:dyDescent="0.2">
      <c r="A42" s="206" t="s">
        <v>337</v>
      </c>
      <c r="B42" s="206"/>
      <c r="C42" s="206"/>
      <c r="D42" s="206"/>
      <c r="E42" s="206"/>
      <c r="F42" s="206"/>
      <c r="G42" s="203">
        <v>34</v>
      </c>
      <c r="H42" s="208">
        <f>H35+H41</f>
        <v>-14023099</v>
      </c>
      <c r="I42" s="208">
        <f>I35+I41</f>
        <v>5995029</v>
      </c>
    </row>
    <row r="43" spans="1:9" x14ac:dyDescent="0.2">
      <c r="A43" s="199" t="s">
        <v>338</v>
      </c>
      <c r="B43" s="199"/>
      <c r="C43" s="199"/>
      <c r="D43" s="199"/>
      <c r="E43" s="199"/>
      <c r="F43" s="199"/>
      <c r="G43" s="199"/>
      <c r="H43" s="199"/>
      <c r="I43" s="199"/>
    </row>
    <row r="44" spans="1:9" ht="12.75" customHeight="1" x14ac:dyDescent="0.2">
      <c r="A44" s="142" t="s">
        <v>339</v>
      </c>
      <c r="B44" s="142"/>
      <c r="C44" s="142"/>
      <c r="D44" s="142"/>
      <c r="E44" s="142"/>
      <c r="F44" s="142"/>
      <c r="G44" s="200">
        <v>35</v>
      </c>
      <c r="H44" s="207">
        <v>0</v>
      </c>
      <c r="I44" s="207">
        <v>0</v>
      </c>
    </row>
    <row r="45" spans="1:9" ht="25.15" customHeight="1" x14ac:dyDescent="0.2">
      <c r="A45" s="142" t="s">
        <v>340</v>
      </c>
      <c r="B45" s="142"/>
      <c r="C45" s="142"/>
      <c r="D45" s="142"/>
      <c r="E45" s="142"/>
      <c r="F45" s="142"/>
      <c r="G45" s="200">
        <v>36</v>
      </c>
      <c r="H45" s="207">
        <v>0</v>
      </c>
      <c r="I45" s="207">
        <v>0</v>
      </c>
    </row>
    <row r="46" spans="1:9" ht="12.75" customHeight="1" x14ac:dyDescent="0.2">
      <c r="A46" s="142" t="s">
        <v>341</v>
      </c>
      <c r="B46" s="142"/>
      <c r="C46" s="142"/>
      <c r="D46" s="142"/>
      <c r="E46" s="142"/>
      <c r="F46" s="142"/>
      <c r="G46" s="200">
        <v>37</v>
      </c>
      <c r="H46" s="207">
        <v>0</v>
      </c>
      <c r="I46" s="207">
        <v>4533876</v>
      </c>
    </row>
    <row r="47" spans="1:9" ht="12.75" customHeight="1" x14ac:dyDescent="0.2">
      <c r="A47" s="142" t="s">
        <v>342</v>
      </c>
      <c r="B47" s="142"/>
      <c r="C47" s="142"/>
      <c r="D47" s="142"/>
      <c r="E47" s="142"/>
      <c r="F47" s="142"/>
      <c r="G47" s="200">
        <v>38</v>
      </c>
      <c r="H47" s="207">
        <v>3016</v>
      </c>
      <c r="I47" s="207">
        <v>0</v>
      </c>
    </row>
    <row r="48" spans="1:9" ht="22.15" customHeight="1" x14ac:dyDescent="0.2">
      <c r="A48" s="205" t="s">
        <v>343</v>
      </c>
      <c r="B48" s="205"/>
      <c r="C48" s="205"/>
      <c r="D48" s="205"/>
      <c r="E48" s="205"/>
      <c r="F48" s="205"/>
      <c r="G48" s="203">
        <v>39</v>
      </c>
      <c r="H48" s="208">
        <f>H44+H45+H46+H47</f>
        <v>3016</v>
      </c>
      <c r="I48" s="208">
        <f>I44+I45+I46+I47</f>
        <v>4533876</v>
      </c>
    </row>
    <row r="49" spans="1:9" ht="24.6" customHeight="1" x14ac:dyDescent="0.2">
      <c r="A49" s="142" t="s">
        <v>344</v>
      </c>
      <c r="B49" s="142"/>
      <c r="C49" s="142"/>
      <c r="D49" s="142"/>
      <c r="E49" s="142"/>
      <c r="F49" s="142"/>
      <c r="G49" s="200">
        <v>40</v>
      </c>
      <c r="H49" s="207">
        <v>-4479691</v>
      </c>
      <c r="I49" s="207">
        <v>-7979691</v>
      </c>
    </row>
    <row r="50" spans="1:9" ht="12.75" customHeight="1" x14ac:dyDescent="0.2">
      <c r="A50" s="142" t="s">
        <v>345</v>
      </c>
      <c r="B50" s="142"/>
      <c r="C50" s="142"/>
      <c r="D50" s="142"/>
      <c r="E50" s="142"/>
      <c r="F50" s="142"/>
      <c r="G50" s="200">
        <v>41</v>
      </c>
      <c r="H50" s="207">
        <v>0</v>
      </c>
      <c r="I50" s="207">
        <v>-1544</v>
      </c>
    </row>
    <row r="51" spans="1:9" ht="12.75" customHeight="1" x14ac:dyDescent="0.2">
      <c r="A51" s="142" t="s">
        <v>346</v>
      </c>
      <c r="B51" s="142"/>
      <c r="C51" s="142"/>
      <c r="D51" s="142"/>
      <c r="E51" s="142"/>
      <c r="F51" s="142"/>
      <c r="G51" s="200">
        <v>42</v>
      </c>
      <c r="H51" s="207">
        <v>0</v>
      </c>
      <c r="I51" s="207">
        <v>0</v>
      </c>
    </row>
    <row r="52" spans="1:9" ht="22.9" customHeight="1" x14ac:dyDescent="0.2">
      <c r="A52" s="142" t="s">
        <v>347</v>
      </c>
      <c r="B52" s="142"/>
      <c r="C52" s="142"/>
      <c r="D52" s="142"/>
      <c r="E52" s="142"/>
      <c r="F52" s="142"/>
      <c r="G52" s="200">
        <v>43</v>
      </c>
      <c r="H52" s="207">
        <v>-578728</v>
      </c>
      <c r="I52" s="207">
        <v>-176494</v>
      </c>
    </row>
    <row r="53" spans="1:9" ht="12.75" customHeight="1" x14ac:dyDescent="0.2">
      <c r="A53" s="142" t="s">
        <v>348</v>
      </c>
      <c r="B53" s="142"/>
      <c r="C53" s="142"/>
      <c r="D53" s="142"/>
      <c r="E53" s="142"/>
      <c r="F53" s="142"/>
      <c r="G53" s="200">
        <v>44</v>
      </c>
      <c r="H53" s="207">
        <v>-126877</v>
      </c>
      <c r="I53" s="207">
        <v>-56605</v>
      </c>
    </row>
    <row r="54" spans="1:9" ht="30.6" customHeight="1" x14ac:dyDescent="0.2">
      <c r="A54" s="205" t="s">
        <v>349</v>
      </c>
      <c r="B54" s="205"/>
      <c r="C54" s="205"/>
      <c r="D54" s="205"/>
      <c r="E54" s="205"/>
      <c r="F54" s="205"/>
      <c r="G54" s="203">
        <v>45</v>
      </c>
      <c r="H54" s="208">
        <f>H49+H50+H51+H52+H53</f>
        <v>-5185296</v>
      </c>
      <c r="I54" s="208">
        <f>I49+I50+I51+I52+I53</f>
        <v>-8214334</v>
      </c>
    </row>
    <row r="55" spans="1:9" ht="29.45" customHeight="1" x14ac:dyDescent="0.2">
      <c r="A55" s="206" t="s">
        <v>350</v>
      </c>
      <c r="B55" s="206"/>
      <c r="C55" s="206"/>
      <c r="D55" s="206"/>
      <c r="E55" s="206"/>
      <c r="F55" s="206"/>
      <c r="G55" s="203">
        <v>46</v>
      </c>
      <c r="H55" s="208">
        <f>H48+H54</f>
        <v>-5182280</v>
      </c>
      <c r="I55" s="208">
        <f>I48+I54</f>
        <v>-3680458</v>
      </c>
    </row>
    <row r="56" spans="1:9" x14ac:dyDescent="0.2">
      <c r="A56" s="142" t="s">
        <v>351</v>
      </c>
      <c r="B56" s="142"/>
      <c r="C56" s="142"/>
      <c r="D56" s="142"/>
      <c r="E56" s="142"/>
      <c r="F56" s="142"/>
      <c r="G56" s="200">
        <v>47</v>
      </c>
      <c r="H56" s="207">
        <v>0</v>
      </c>
      <c r="I56" s="207">
        <v>0</v>
      </c>
    </row>
    <row r="57" spans="1:9" ht="26.45" customHeight="1" x14ac:dyDescent="0.2">
      <c r="A57" s="206" t="s">
        <v>352</v>
      </c>
      <c r="B57" s="206"/>
      <c r="C57" s="206"/>
      <c r="D57" s="206"/>
      <c r="E57" s="206"/>
      <c r="F57" s="206"/>
      <c r="G57" s="203">
        <v>48</v>
      </c>
      <c r="H57" s="208">
        <f>H27+H42+H55+H56</f>
        <v>-11752267</v>
      </c>
      <c r="I57" s="208">
        <f>I27+I42+I55+I56</f>
        <v>-796489</v>
      </c>
    </row>
    <row r="58" spans="1:9" x14ac:dyDescent="0.2">
      <c r="A58" s="209" t="s">
        <v>353</v>
      </c>
      <c r="B58" s="209"/>
      <c r="C58" s="209"/>
      <c r="D58" s="209"/>
      <c r="E58" s="209"/>
      <c r="F58" s="209"/>
      <c r="G58" s="200">
        <v>49</v>
      </c>
      <c r="H58" s="207">
        <v>19233839</v>
      </c>
      <c r="I58" s="207">
        <v>12631735</v>
      </c>
    </row>
    <row r="59" spans="1:9" ht="31.15" customHeight="1" x14ac:dyDescent="0.2">
      <c r="A59" s="206" t="s">
        <v>354</v>
      </c>
      <c r="B59" s="206"/>
      <c r="C59" s="206"/>
      <c r="D59" s="206"/>
      <c r="E59" s="206"/>
      <c r="F59" s="206"/>
      <c r="G59" s="203">
        <v>50</v>
      </c>
      <c r="H59" s="208">
        <f>H57+H58</f>
        <v>7481572</v>
      </c>
      <c r="I59" s="208">
        <f>I57+I58</f>
        <v>11835246</v>
      </c>
    </row>
  </sheetData>
  <mergeCells count="59">
    <mergeCell ref="A55:F55"/>
    <mergeCell ref="A56:F56"/>
    <mergeCell ref="A57:F57"/>
    <mergeCell ref="A58:F58"/>
    <mergeCell ref="A59:F59"/>
    <mergeCell ref="A49:F49"/>
    <mergeCell ref="A50:F50"/>
    <mergeCell ref="A51:F51"/>
    <mergeCell ref="A52:F52"/>
    <mergeCell ref="A53:F53"/>
    <mergeCell ref="A54:F54"/>
    <mergeCell ref="A43:I43"/>
    <mergeCell ref="A44:F44"/>
    <mergeCell ref="A45:F45"/>
    <mergeCell ref="A46:F46"/>
    <mergeCell ref="A47:F47"/>
    <mergeCell ref="A48:F48"/>
    <mergeCell ref="A37:F37"/>
    <mergeCell ref="A38:F38"/>
    <mergeCell ref="A39:F39"/>
    <mergeCell ref="A40:F40"/>
    <mergeCell ref="A41:F41"/>
    <mergeCell ref="A42:F42"/>
    <mergeCell ref="A31:F31"/>
    <mergeCell ref="A32:F32"/>
    <mergeCell ref="A33:F33"/>
    <mergeCell ref="A34:F34"/>
    <mergeCell ref="A35:F35"/>
    <mergeCell ref="A36:F36"/>
    <mergeCell ref="A25:F25"/>
    <mergeCell ref="A26:F26"/>
    <mergeCell ref="A27:F27"/>
    <mergeCell ref="A28:I28"/>
    <mergeCell ref="A29:F29"/>
    <mergeCell ref="A30:F30"/>
    <mergeCell ref="A19:F19"/>
    <mergeCell ref="A20:F20"/>
    <mergeCell ref="A21:F21"/>
    <mergeCell ref="A22:F22"/>
    <mergeCell ref="A23:F23"/>
    <mergeCell ref="A24:F24"/>
    <mergeCell ref="A13:F13"/>
    <mergeCell ref="A14:F14"/>
    <mergeCell ref="A15:F15"/>
    <mergeCell ref="A16:F16"/>
    <mergeCell ref="A17:F17"/>
    <mergeCell ref="A18:F18"/>
    <mergeCell ref="A7:I7"/>
    <mergeCell ref="A8:F8"/>
    <mergeCell ref="A9:F9"/>
    <mergeCell ref="A10:F10"/>
    <mergeCell ref="A11:F11"/>
    <mergeCell ref="A12:F12"/>
    <mergeCell ref="A1:I1"/>
    <mergeCell ref="A2:I2"/>
    <mergeCell ref="A3:I3"/>
    <mergeCell ref="A4:I4"/>
    <mergeCell ref="A5:F5"/>
    <mergeCell ref="A6:F6"/>
  </mergeCells>
  <dataValidations count="5">
    <dataValidation type="whole" operator="greaterThanOrEqual" allowBlank="1" showInputMessage="1" showErrorMessage="1" errorTitle="Pogrešan upis" error="Dopušten je upis samo pozitivnih cjelobrojnih vrijednosti ili nule" sqref="H29:I35 H14:I14 H44:I48 H58:I59 H10:I10" xr:uid="{56F55D21-1097-495A-B14C-8C0226EC4A11}">
      <formula1>0</formula1>
    </dataValidation>
    <dataValidation type="whole" operator="lessThanOrEqual" allowBlank="1" showInputMessage="1" showErrorMessage="1" errorTitle="Pogrešan upis" error="Dopušten je upis samo negativnih cjelobrojnih vrijednosti ili nule" sqref="H13:I13 H25:I25 H36:I38 H40:I41 H49:I54" xr:uid="{47624E40-B955-46CC-B1D8-E20BD4A3847A}">
      <formula1>0</formula1>
    </dataValidation>
    <dataValidation type="whole" operator="notEqual" allowBlank="1" showInputMessage="1" showErrorMessage="1" errorTitle="Pogrešan upis" error="Dopušten je upis samo cjelobrojnih vrijednosti ili nule" sqref="H39:I39 H42:I42 H55:I57 H8:I27" xr:uid="{6FFEEAF3-6A1E-4239-9461-E3F542F106BE}">
      <formula1>999999999999</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6E17757D-5678-4AC1-8D19-CDA165C2CACF}">
      <formula1>9999999998</formula1>
    </dataValidation>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F512FED4-B6FF-4F10-B5A9-158D603DDF60}">
      <formula1>0</formula1>
    </dataValidation>
  </dataValidations>
  <pageMargins left="0.7" right="0.7" top="0.75" bottom="0.75" header="0.3" footer="0.3"/>
  <pageSetup paperSize="9" scale="7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3AB782-76FB-4AA8-9D36-03C17807570F}">
  <dimension ref="A1:Y63"/>
  <sheetViews>
    <sheetView zoomScaleNormal="100" workbookViewId="0">
      <selection activeCell="Q29" sqref="Q29"/>
    </sheetView>
  </sheetViews>
  <sheetFormatPr defaultRowHeight="12.75" x14ac:dyDescent="0.2"/>
  <cols>
    <col min="1" max="4" width="9.140625" style="153"/>
    <col min="5" max="5" width="10.140625" style="153" bestFit="1" customWidth="1"/>
    <col min="6" max="6" width="9.140625" style="153"/>
    <col min="7" max="7" width="12.42578125" style="153" customWidth="1"/>
    <col min="8" max="25" width="13.42578125" style="152" customWidth="1"/>
    <col min="26" max="26" width="13.42578125" style="153" customWidth="1"/>
    <col min="27" max="261" width="9.140625" style="153"/>
    <col min="262" max="262" width="10.140625" style="153" bestFit="1" customWidth="1"/>
    <col min="263" max="266" width="9.140625" style="153"/>
    <col min="267" max="268" width="9.85546875" style="153" bestFit="1" customWidth="1"/>
    <col min="269" max="517" width="9.140625" style="153"/>
    <col min="518" max="518" width="10.140625" style="153" bestFit="1" customWidth="1"/>
    <col min="519" max="522" width="9.140625" style="153"/>
    <col min="523" max="524" width="9.85546875" style="153" bestFit="1" customWidth="1"/>
    <col min="525" max="773" width="9.140625" style="153"/>
    <col min="774" max="774" width="10.140625" style="153" bestFit="1" customWidth="1"/>
    <col min="775" max="778" width="9.140625" style="153"/>
    <col min="779" max="780" width="9.85546875" style="153" bestFit="1" customWidth="1"/>
    <col min="781" max="1029" width="9.140625" style="153"/>
    <col min="1030" max="1030" width="10.140625" style="153" bestFit="1" customWidth="1"/>
    <col min="1031" max="1034" width="9.140625" style="153"/>
    <col min="1035" max="1036" width="9.85546875" style="153" bestFit="1" customWidth="1"/>
    <col min="1037" max="1285" width="9.140625" style="153"/>
    <col min="1286" max="1286" width="10.140625" style="153" bestFit="1" customWidth="1"/>
    <col min="1287" max="1290" width="9.140625" style="153"/>
    <col min="1291" max="1292" width="9.85546875" style="153" bestFit="1" customWidth="1"/>
    <col min="1293" max="1541" width="9.140625" style="153"/>
    <col min="1542" max="1542" width="10.140625" style="153" bestFit="1" customWidth="1"/>
    <col min="1543" max="1546" width="9.140625" style="153"/>
    <col min="1547" max="1548" width="9.85546875" style="153" bestFit="1" customWidth="1"/>
    <col min="1549" max="1797" width="9.140625" style="153"/>
    <col min="1798" max="1798" width="10.140625" style="153" bestFit="1" customWidth="1"/>
    <col min="1799" max="1802" width="9.140625" style="153"/>
    <col min="1803" max="1804" width="9.85546875" style="153" bestFit="1" customWidth="1"/>
    <col min="1805" max="2053" width="9.140625" style="153"/>
    <col min="2054" max="2054" width="10.140625" style="153" bestFit="1" customWidth="1"/>
    <col min="2055" max="2058" width="9.140625" style="153"/>
    <col min="2059" max="2060" width="9.85546875" style="153" bestFit="1" customWidth="1"/>
    <col min="2061" max="2309" width="9.140625" style="153"/>
    <col min="2310" max="2310" width="10.140625" style="153" bestFit="1" customWidth="1"/>
    <col min="2311" max="2314" width="9.140625" style="153"/>
    <col min="2315" max="2316" width="9.85546875" style="153" bestFit="1" customWidth="1"/>
    <col min="2317" max="2565" width="9.140625" style="153"/>
    <col min="2566" max="2566" width="10.140625" style="153" bestFit="1" customWidth="1"/>
    <col min="2567" max="2570" width="9.140625" style="153"/>
    <col min="2571" max="2572" width="9.85546875" style="153" bestFit="1" customWidth="1"/>
    <col min="2573" max="2821" width="9.140625" style="153"/>
    <col min="2822" max="2822" width="10.140625" style="153" bestFit="1" customWidth="1"/>
    <col min="2823" max="2826" width="9.140625" style="153"/>
    <col min="2827" max="2828" width="9.85546875" style="153" bestFit="1" customWidth="1"/>
    <col min="2829" max="3077" width="9.140625" style="153"/>
    <col min="3078" max="3078" width="10.140625" style="153" bestFit="1" customWidth="1"/>
    <col min="3079" max="3082" width="9.140625" style="153"/>
    <col min="3083" max="3084" width="9.85546875" style="153" bestFit="1" customWidth="1"/>
    <col min="3085" max="3333" width="9.140625" style="153"/>
    <col min="3334" max="3334" width="10.140625" style="153" bestFit="1" customWidth="1"/>
    <col min="3335" max="3338" width="9.140625" style="153"/>
    <col min="3339" max="3340" width="9.85546875" style="153" bestFit="1" customWidth="1"/>
    <col min="3341" max="3589" width="9.140625" style="153"/>
    <col min="3590" max="3590" width="10.140625" style="153" bestFit="1" customWidth="1"/>
    <col min="3591" max="3594" width="9.140625" style="153"/>
    <col min="3595" max="3596" width="9.85546875" style="153" bestFit="1" customWidth="1"/>
    <col min="3597" max="3845" width="9.140625" style="153"/>
    <col min="3846" max="3846" width="10.140625" style="153" bestFit="1" customWidth="1"/>
    <col min="3847" max="3850" width="9.140625" style="153"/>
    <col min="3851" max="3852" width="9.85546875" style="153" bestFit="1" customWidth="1"/>
    <col min="3853" max="4101" width="9.140625" style="153"/>
    <col min="4102" max="4102" width="10.140625" style="153" bestFit="1" customWidth="1"/>
    <col min="4103" max="4106" width="9.140625" style="153"/>
    <col min="4107" max="4108" width="9.85546875" style="153" bestFit="1" customWidth="1"/>
    <col min="4109" max="4357" width="9.140625" style="153"/>
    <col min="4358" max="4358" width="10.140625" style="153" bestFit="1" customWidth="1"/>
    <col min="4359" max="4362" width="9.140625" style="153"/>
    <col min="4363" max="4364" width="9.85546875" style="153" bestFit="1" customWidth="1"/>
    <col min="4365" max="4613" width="9.140625" style="153"/>
    <col min="4614" max="4614" width="10.140625" style="153" bestFit="1" customWidth="1"/>
    <col min="4615" max="4618" width="9.140625" style="153"/>
    <col min="4619" max="4620" width="9.85546875" style="153" bestFit="1" customWidth="1"/>
    <col min="4621" max="4869" width="9.140625" style="153"/>
    <col min="4870" max="4870" width="10.140625" style="153" bestFit="1" customWidth="1"/>
    <col min="4871" max="4874" width="9.140625" style="153"/>
    <col min="4875" max="4876" width="9.85546875" style="153" bestFit="1" customWidth="1"/>
    <col min="4877" max="5125" width="9.140625" style="153"/>
    <col min="5126" max="5126" width="10.140625" style="153" bestFit="1" customWidth="1"/>
    <col min="5127" max="5130" width="9.140625" style="153"/>
    <col min="5131" max="5132" width="9.85546875" style="153" bestFit="1" customWidth="1"/>
    <col min="5133" max="5381" width="9.140625" style="153"/>
    <col min="5382" max="5382" width="10.140625" style="153" bestFit="1" customWidth="1"/>
    <col min="5383" max="5386" width="9.140625" style="153"/>
    <col min="5387" max="5388" width="9.85546875" style="153" bestFit="1" customWidth="1"/>
    <col min="5389" max="5637" width="9.140625" style="153"/>
    <col min="5638" max="5638" width="10.140625" style="153" bestFit="1" customWidth="1"/>
    <col min="5639" max="5642" width="9.140625" style="153"/>
    <col min="5643" max="5644" width="9.85546875" style="153" bestFit="1" customWidth="1"/>
    <col min="5645" max="5893" width="9.140625" style="153"/>
    <col min="5894" max="5894" width="10.140625" style="153" bestFit="1" customWidth="1"/>
    <col min="5895" max="5898" width="9.140625" style="153"/>
    <col min="5899" max="5900" width="9.85546875" style="153" bestFit="1" customWidth="1"/>
    <col min="5901" max="6149" width="9.140625" style="153"/>
    <col min="6150" max="6150" width="10.140625" style="153" bestFit="1" customWidth="1"/>
    <col min="6151" max="6154" width="9.140625" style="153"/>
    <col min="6155" max="6156" width="9.85546875" style="153" bestFit="1" customWidth="1"/>
    <col min="6157" max="6405" width="9.140625" style="153"/>
    <col min="6406" max="6406" width="10.140625" style="153" bestFit="1" customWidth="1"/>
    <col min="6407" max="6410" width="9.140625" style="153"/>
    <col min="6411" max="6412" width="9.85546875" style="153" bestFit="1" customWidth="1"/>
    <col min="6413" max="6661" width="9.140625" style="153"/>
    <col min="6662" max="6662" width="10.140625" style="153" bestFit="1" customWidth="1"/>
    <col min="6663" max="6666" width="9.140625" style="153"/>
    <col min="6667" max="6668" width="9.85546875" style="153" bestFit="1" customWidth="1"/>
    <col min="6669" max="6917" width="9.140625" style="153"/>
    <col min="6918" max="6918" width="10.140625" style="153" bestFit="1" customWidth="1"/>
    <col min="6919" max="6922" width="9.140625" style="153"/>
    <col min="6923" max="6924" width="9.85546875" style="153" bestFit="1" customWidth="1"/>
    <col min="6925" max="7173" width="9.140625" style="153"/>
    <col min="7174" max="7174" width="10.140625" style="153" bestFit="1" customWidth="1"/>
    <col min="7175" max="7178" width="9.140625" style="153"/>
    <col min="7179" max="7180" width="9.85546875" style="153" bestFit="1" customWidth="1"/>
    <col min="7181" max="7429" width="9.140625" style="153"/>
    <col min="7430" max="7430" width="10.140625" style="153" bestFit="1" customWidth="1"/>
    <col min="7431" max="7434" width="9.140625" style="153"/>
    <col min="7435" max="7436" width="9.85546875" style="153" bestFit="1" customWidth="1"/>
    <col min="7437" max="7685" width="9.140625" style="153"/>
    <col min="7686" max="7686" width="10.140625" style="153" bestFit="1" customWidth="1"/>
    <col min="7687" max="7690" width="9.140625" style="153"/>
    <col min="7691" max="7692" width="9.85546875" style="153" bestFit="1" customWidth="1"/>
    <col min="7693" max="7941" width="9.140625" style="153"/>
    <col min="7942" max="7942" width="10.140625" style="153" bestFit="1" customWidth="1"/>
    <col min="7943" max="7946" width="9.140625" style="153"/>
    <col min="7947" max="7948" width="9.85546875" style="153" bestFit="1" customWidth="1"/>
    <col min="7949" max="8197" width="9.140625" style="153"/>
    <col min="8198" max="8198" width="10.140625" style="153" bestFit="1" customWidth="1"/>
    <col min="8199" max="8202" width="9.140625" style="153"/>
    <col min="8203" max="8204" width="9.85546875" style="153" bestFit="1" customWidth="1"/>
    <col min="8205" max="8453" width="9.140625" style="153"/>
    <col min="8454" max="8454" width="10.140625" style="153" bestFit="1" customWidth="1"/>
    <col min="8455" max="8458" width="9.140625" style="153"/>
    <col min="8459" max="8460" width="9.85546875" style="153" bestFit="1" customWidth="1"/>
    <col min="8461" max="8709" width="9.140625" style="153"/>
    <col min="8710" max="8710" width="10.140625" style="153" bestFit="1" customWidth="1"/>
    <col min="8711" max="8714" width="9.140625" style="153"/>
    <col min="8715" max="8716" width="9.85546875" style="153" bestFit="1" customWidth="1"/>
    <col min="8717" max="8965" width="9.140625" style="153"/>
    <col min="8966" max="8966" width="10.140625" style="153" bestFit="1" customWidth="1"/>
    <col min="8967" max="8970" width="9.140625" style="153"/>
    <col min="8971" max="8972" width="9.85546875" style="153" bestFit="1" customWidth="1"/>
    <col min="8973" max="9221" width="9.140625" style="153"/>
    <col min="9222" max="9222" width="10.140625" style="153" bestFit="1" customWidth="1"/>
    <col min="9223" max="9226" width="9.140625" style="153"/>
    <col min="9227" max="9228" width="9.85546875" style="153" bestFit="1" customWidth="1"/>
    <col min="9229" max="9477" width="9.140625" style="153"/>
    <col min="9478" max="9478" width="10.140625" style="153" bestFit="1" customWidth="1"/>
    <col min="9479" max="9482" width="9.140625" style="153"/>
    <col min="9483" max="9484" width="9.85546875" style="153" bestFit="1" customWidth="1"/>
    <col min="9485" max="9733" width="9.140625" style="153"/>
    <col min="9734" max="9734" width="10.140625" style="153" bestFit="1" customWidth="1"/>
    <col min="9735" max="9738" width="9.140625" style="153"/>
    <col min="9739" max="9740" width="9.85546875" style="153" bestFit="1" customWidth="1"/>
    <col min="9741" max="9989" width="9.140625" style="153"/>
    <col min="9990" max="9990" width="10.140625" style="153" bestFit="1" customWidth="1"/>
    <col min="9991" max="9994" width="9.140625" style="153"/>
    <col min="9995" max="9996" width="9.85546875" style="153" bestFit="1" customWidth="1"/>
    <col min="9997" max="10245" width="9.140625" style="153"/>
    <col min="10246" max="10246" width="10.140625" style="153" bestFit="1" customWidth="1"/>
    <col min="10247" max="10250" width="9.140625" style="153"/>
    <col min="10251" max="10252" width="9.85546875" style="153" bestFit="1" customWidth="1"/>
    <col min="10253" max="10501" width="9.140625" style="153"/>
    <col min="10502" max="10502" width="10.140625" style="153" bestFit="1" customWidth="1"/>
    <col min="10503" max="10506" width="9.140625" style="153"/>
    <col min="10507" max="10508" width="9.85546875" style="153" bestFit="1" customWidth="1"/>
    <col min="10509" max="10757" width="9.140625" style="153"/>
    <col min="10758" max="10758" width="10.140625" style="153" bestFit="1" customWidth="1"/>
    <col min="10759" max="10762" width="9.140625" style="153"/>
    <col min="10763" max="10764" width="9.85546875" style="153" bestFit="1" customWidth="1"/>
    <col min="10765" max="11013" width="9.140625" style="153"/>
    <col min="11014" max="11014" width="10.140625" style="153" bestFit="1" customWidth="1"/>
    <col min="11015" max="11018" width="9.140625" style="153"/>
    <col min="11019" max="11020" width="9.85546875" style="153" bestFit="1" customWidth="1"/>
    <col min="11021" max="11269" width="9.140625" style="153"/>
    <col min="11270" max="11270" width="10.140625" style="153" bestFit="1" customWidth="1"/>
    <col min="11271" max="11274" width="9.140625" style="153"/>
    <col min="11275" max="11276" width="9.85546875" style="153" bestFit="1" customWidth="1"/>
    <col min="11277" max="11525" width="9.140625" style="153"/>
    <col min="11526" max="11526" width="10.140625" style="153" bestFit="1" customWidth="1"/>
    <col min="11527" max="11530" width="9.140625" style="153"/>
    <col min="11531" max="11532" width="9.85546875" style="153" bestFit="1" customWidth="1"/>
    <col min="11533" max="11781" width="9.140625" style="153"/>
    <col min="11782" max="11782" width="10.140625" style="153" bestFit="1" customWidth="1"/>
    <col min="11783" max="11786" width="9.140625" style="153"/>
    <col min="11787" max="11788" width="9.85546875" style="153" bestFit="1" customWidth="1"/>
    <col min="11789" max="12037" width="9.140625" style="153"/>
    <col min="12038" max="12038" width="10.140625" style="153" bestFit="1" customWidth="1"/>
    <col min="12039" max="12042" width="9.140625" style="153"/>
    <col min="12043" max="12044" width="9.85546875" style="153" bestFit="1" customWidth="1"/>
    <col min="12045" max="12293" width="9.140625" style="153"/>
    <col min="12294" max="12294" width="10.140625" style="153" bestFit="1" customWidth="1"/>
    <col min="12295" max="12298" width="9.140625" style="153"/>
    <col min="12299" max="12300" width="9.85546875" style="153" bestFit="1" customWidth="1"/>
    <col min="12301" max="12549" width="9.140625" style="153"/>
    <col min="12550" max="12550" width="10.140625" style="153" bestFit="1" customWidth="1"/>
    <col min="12551" max="12554" width="9.140625" style="153"/>
    <col min="12555" max="12556" width="9.85546875" style="153" bestFit="1" customWidth="1"/>
    <col min="12557" max="12805" width="9.140625" style="153"/>
    <col min="12806" max="12806" width="10.140625" style="153" bestFit="1" customWidth="1"/>
    <col min="12807" max="12810" width="9.140625" style="153"/>
    <col min="12811" max="12812" width="9.85546875" style="153" bestFit="1" customWidth="1"/>
    <col min="12813" max="13061" width="9.140625" style="153"/>
    <col min="13062" max="13062" width="10.140625" style="153" bestFit="1" customWidth="1"/>
    <col min="13063" max="13066" width="9.140625" style="153"/>
    <col min="13067" max="13068" width="9.85546875" style="153" bestFit="1" customWidth="1"/>
    <col min="13069" max="13317" width="9.140625" style="153"/>
    <col min="13318" max="13318" width="10.140625" style="153" bestFit="1" customWidth="1"/>
    <col min="13319" max="13322" width="9.140625" style="153"/>
    <col min="13323" max="13324" width="9.85546875" style="153" bestFit="1" customWidth="1"/>
    <col min="13325" max="13573" width="9.140625" style="153"/>
    <col min="13574" max="13574" width="10.140625" style="153" bestFit="1" customWidth="1"/>
    <col min="13575" max="13578" width="9.140625" style="153"/>
    <col min="13579" max="13580" width="9.85546875" style="153" bestFit="1" customWidth="1"/>
    <col min="13581" max="13829" width="9.140625" style="153"/>
    <col min="13830" max="13830" width="10.140625" style="153" bestFit="1" customWidth="1"/>
    <col min="13831" max="13834" width="9.140625" style="153"/>
    <col min="13835" max="13836" width="9.85546875" style="153" bestFit="1" customWidth="1"/>
    <col min="13837" max="14085" width="9.140625" style="153"/>
    <col min="14086" max="14086" width="10.140625" style="153" bestFit="1" customWidth="1"/>
    <col min="14087" max="14090" width="9.140625" style="153"/>
    <col min="14091" max="14092" width="9.85546875" style="153" bestFit="1" customWidth="1"/>
    <col min="14093" max="14341" width="9.140625" style="153"/>
    <col min="14342" max="14342" width="10.140625" style="153" bestFit="1" customWidth="1"/>
    <col min="14343" max="14346" width="9.140625" style="153"/>
    <col min="14347" max="14348" width="9.85546875" style="153" bestFit="1" customWidth="1"/>
    <col min="14349" max="14597" width="9.140625" style="153"/>
    <col min="14598" max="14598" width="10.140625" style="153" bestFit="1" customWidth="1"/>
    <col min="14599" max="14602" width="9.140625" style="153"/>
    <col min="14603" max="14604" width="9.85546875" style="153" bestFit="1" customWidth="1"/>
    <col min="14605" max="14853" width="9.140625" style="153"/>
    <col min="14854" max="14854" width="10.140625" style="153" bestFit="1" customWidth="1"/>
    <col min="14855" max="14858" width="9.140625" style="153"/>
    <col min="14859" max="14860" width="9.85546875" style="153" bestFit="1" customWidth="1"/>
    <col min="14861" max="15109" width="9.140625" style="153"/>
    <col min="15110" max="15110" width="10.140625" style="153" bestFit="1" customWidth="1"/>
    <col min="15111" max="15114" width="9.140625" style="153"/>
    <col min="15115" max="15116" width="9.85546875" style="153" bestFit="1" customWidth="1"/>
    <col min="15117" max="15365" width="9.140625" style="153"/>
    <col min="15366" max="15366" width="10.140625" style="153" bestFit="1" customWidth="1"/>
    <col min="15367" max="15370" width="9.140625" style="153"/>
    <col min="15371" max="15372" width="9.85546875" style="153" bestFit="1" customWidth="1"/>
    <col min="15373" max="15621" width="9.140625" style="153"/>
    <col min="15622" max="15622" width="10.140625" style="153" bestFit="1" customWidth="1"/>
    <col min="15623" max="15626" width="9.140625" style="153"/>
    <col min="15627" max="15628" width="9.85546875" style="153" bestFit="1" customWidth="1"/>
    <col min="15629" max="15877" width="9.140625" style="153"/>
    <col min="15878" max="15878" width="10.140625" style="153" bestFit="1" customWidth="1"/>
    <col min="15879" max="15882" width="9.140625" style="153"/>
    <col min="15883" max="15884" width="9.85546875" style="153" bestFit="1" customWidth="1"/>
    <col min="15885" max="16133" width="9.140625" style="153"/>
    <col min="16134" max="16134" width="10.140625" style="153" bestFit="1" customWidth="1"/>
    <col min="16135" max="16138" width="9.140625" style="153"/>
    <col min="16139" max="16140" width="9.85546875" style="153" bestFit="1" customWidth="1"/>
    <col min="16141" max="16384" width="9.140625" style="153"/>
  </cols>
  <sheetData>
    <row r="1" spans="1:25" x14ac:dyDescent="0.2">
      <c r="A1" s="211" t="s">
        <v>355</v>
      </c>
      <c r="B1" s="151"/>
      <c r="C1" s="151"/>
      <c r="D1" s="151"/>
      <c r="E1" s="151"/>
      <c r="F1" s="151"/>
      <c r="G1" s="151"/>
      <c r="H1" s="151"/>
      <c r="I1" s="151"/>
      <c r="J1" s="151"/>
      <c r="K1" s="212"/>
    </row>
    <row r="2" spans="1:25" ht="15.75" x14ac:dyDescent="0.2">
      <c r="A2" s="213"/>
      <c r="B2" s="214"/>
      <c r="C2" s="215" t="s">
        <v>356</v>
      </c>
      <c r="D2" s="215"/>
      <c r="E2" s="216">
        <v>45658</v>
      </c>
      <c r="F2" s="217" t="s">
        <v>3</v>
      </c>
      <c r="G2" s="216">
        <v>45838</v>
      </c>
      <c r="H2" s="218"/>
      <c r="I2" s="218"/>
      <c r="J2" s="218"/>
      <c r="K2" s="212"/>
      <c r="X2" s="152" t="s">
        <v>66</v>
      </c>
    </row>
    <row r="3" spans="1:25" ht="13.5" customHeight="1" thickBot="1" x14ac:dyDescent="0.25">
      <c r="A3" s="219" t="s">
        <v>357</v>
      </c>
      <c r="B3" s="220"/>
      <c r="C3" s="220"/>
      <c r="D3" s="220"/>
      <c r="E3" s="220"/>
      <c r="F3" s="220"/>
      <c r="G3" s="221" t="s">
        <v>358</v>
      </c>
      <c r="H3" s="222" t="s">
        <v>359</v>
      </c>
      <c r="I3" s="222"/>
      <c r="J3" s="222"/>
      <c r="K3" s="222"/>
      <c r="L3" s="222"/>
      <c r="M3" s="222"/>
      <c r="N3" s="222"/>
      <c r="O3" s="222"/>
      <c r="P3" s="222"/>
      <c r="Q3" s="222"/>
      <c r="R3" s="222"/>
      <c r="S3" s="222"/>
      <c r="T3" s="222"/>
      <c r="U3" s="222"/>
      <c r="V3" s="222"/>
      <c r="W3" s="222"/>
      <c r="X3" s="222" t="s">
        <v>360</v>
      </c>
      <c r="Y3" s="223" t="s">
        <v>361</v>
      </c>
    </row>
    <row r="4" spans="1:25" ht="90.75" thickBot="1" x14ac:dyDescent="0.25">
      <c r="A4" s="224"/>
      <c r="B4" s="225"/>
      <c r="C4" s="225"/>
      <c r="D4" s="225"/>
      <c r="E4" s="225"/>
      <c r="F4" s="225"/>
      <c r="G4" s="226"/>
      <c r="H4" s="227" t="s">
        <v>362</v>
      </c>
      <c r="I4" s="227" t="s">
        <v>363</v>
      </c>
      <c r="J4" s="227" t="s">
        <v>364</v>
      </c>
      <c r="K4" s="227" t="s">
        <v>365</v>
      </c>
      <c r="L4" s="227" t="s">
        <v>366</v>
      </c>
      <c r="M4" s="227" t="s">
        <v>367</v>
      </c>
      <c r="N4" s="227" t="s">
        <v>368</v>
      </c>
      <c r="O4" s="227" t="s">
        <v>369</v>
      </c>
      <c r="P4" s="228" t="s">
        <v>370</v>
      </c>
      <c r="Q4" s="227" t="s">
        <v>371</v>
      </c>
      <c r="R4" s="227" t="s">
        <v>372</v>
      </c>
      <c r="S4" s="228" t="s">
        <v>373</v>
      </c>
      <c r="T4" s="228" t="s">
        <v>374</v>
      </c>
      <c r="U4" s="227" t="s">
        <v>375</v>
      </c>
      <c r="V4" s="227" t="s">
        <v>376</v>
      </c>
      <c r="W4" s="227" t="s">
        <v>377</v>
      </c>
      <c r="X4" s="229"/>
      <c r="Y4" s="230"/>
    </row>
    <row r="5" spans="1:25" ht="22.5" x14ac:dyDescent="0.2">
      <c r="A5" s="231">
        <v>1</v>
      </c>
      <c r="B5" s="232"/>
      <c r="C5" s="232"/>
      <c r="D5" s="232"/>
      <c r="E5" s="232"/>
      <c r="F5" s="232"/>
      <c r="G5" s="233">
        <v>2</v>
      </c>
      <c r="H5" s="234" t="s">
        <v>300</v>
      </c>
      <c r="I5" s="235" t="s">
        <v>301</v>
      </c>
      <c r="J5" s="234" t="s">
        <v>378</v>
      </c>
      <c r="K5" s="235" t="s">
        <v>379</v>
      </c>
      <c r="L5" s="234" t="s">
        <v>380</v>
      </c>
      <c r="M5" s="235" t="s">
        <v>381</v>
      </c>
      <c r="N5" s="234" t="s">
        <v>382</v>
      </c>
      <c r="O5" s="235" t="s">
        <v>383</v>
      </c>
      <c r="P5" s="234" t="s">
        <v>384</v>
      </c>
      <c r="Q5" s="235" t="s">
        <v>385</v>
      </c>
      <c r="R5" s="234" t="s">
        <v>386</v>
      </c>
      <c r="S5" s="234" t="s">
        <v>387</v>
      </c>
      <c r="T5" s="234" t="s">
        <v>388</v>
      </c>
      <c r="U5" s="234" t="s">
        <v>389</v>
      </c>
      <c r="V5" s="234" t="s">
        <v>390</v>
      </c>
      <c r="W5" s="234" t="s">
        <v>391</v>
      </c>
      <c r="X5" s="234">
        <v>19</v>
      </c>
      <c r="Y5" s="236" t="s">
        <v>392</v>
      </c>
    </row>
    <row r="6" spans="1:25" x14ac:dyDescent="0.2">
      <c r="A6" s="237" t="s">
        <v>393</v>
      </c>
      <c r="B6" s="237"/>
      <c r="C6" s="237"/>
      <c r="D6" s="237"/>
      <c r="E6" s="237"/>
      <c r="F6" s="237"/>
      <c r="G6" s="237"/>
      <c r="H6" s="237"/>
      <c r="I6" s="237"/>
      <c r="J6" s="237"/>
      <c r="K6" s="237"/>
      <c r="L6" s="237"/>
      <c r="M6" s="237"/>
      <c r="N6" s="238"/>
      <c r="O6" s="238"/>
      <c r="P6" s="238"/>
      <c r="Q6" s="238"/>
      <c r="R6" s="238"/>
      <c r="S6" s="238"/>
      <c r="T6" s="238"/>
      <c r="U6" s="238"/>
      <c r="V6" s="238"/>
      <c r="W6" s="238"/>
      <c r="X6" s="238"/>
      <c r="Y6" s="239"/>
    </row>
    <row r="7" spans="1:25" x14ac:dyDescent="0.2">
      <c r="A7" s="240" t="s">
        <v>394</v>
      </c>
      <c r="B7" s="240"/>
      <c r="C7" s="240"/>
      <c r="D7" s="240"/>
      <c r="E7" s="240"/>
      <c r="F7" s="240"/>
      <c r="G7" s="241">
        <v>1</v>
      </c>
      <c r="H7" s="242">
        <v>79560470</v>
      </c>
      <c r="I7" s="242">
        <v>-2060238</v>
      </c>
      <c r="J7" s="242">
        <v>4299981</v>
      </c>
      <c r="K7" s="242">
        <v>5789483</v>
      </c>
      <c r="L7" s="242">
        <v>5789483</v>
      </c>
      <c r="M7" s="242">
        <v>0</v>
      </c>
      <c r="N7" s="242">
        <v>0</v>
      </c>
      <c r="O7" s="242">
        <v>1090126</v>
      </c>
      <c r="P7" s="242">
        <v>-111862</v>
      </c>
      <c r="Q7" s="242">
        <v>0</v>
      </c>
      <c r="R7" s="242">
        <v>0</v>
      </c>
      <c r="S7" s="242">
        <v>0</v>
      </c>
      <c r="T7" s="242">
        <v>0</v>
      </c>
      <c r="U7" s="242">
        <v>17570686</v>
      </c>
      <c r="V7" s="242">
        <v>6655295</v>
      </c>
      <c r="W7" s="243">
        <f>H7+I7+J7+K7-L7+M7+N7+O7+P7+Q7+R7+U7+V7+S7+T7</f>
        <v>107004458</v>
      </c>
      <c r="X7" s="242">
        <v>0</v>
      </c>
      <c r="Y7" s="243">
        <f>W7+X7</f>
        <v>107004458</v>
      </c>
    </row>
    <row r="8" spans="1:25" x14ac:dyDescent="0.2">
      <c r="A8" s="244" t="s">
        <v>395</v>
      </c>
      <c r="B8" s="244"/>
      <c r="C8" s="244"/>
      <c r="D8" s="244"/>
      <c r="E8" s="244"/>
      <c r="F8" s="244"/>
      <c r="G8" s="241">
        <v>2</v>
      </c>
      <c r="H8" s="242">
        <v>0</v>
      </c>
      <c r="I8" s="242">
        <v>0</v>
      </c>
      <c r="J8" s="242">
        <v>0</v>
      </c>
      <c r="K8" s="242">
        <v>0</v>
      </c>
      <c r="L8" s="242">
        <v>0</v>
      </c>
      <c r="M8" s="242">
        <v>0</v>
      </c>
      <c r="N8" s="242">
        <v>0</v>
      </c>
      <c r="O8" s="242">
        <v>0</v>
      </c>
      <c r="P8" s="242">
        <v>0</v>
      </c>
      <c r="Q8" s="242">
        <v>0</v>
      </c>
      <c r="R8" s="242">
        <v>0</v>
      </c>
      <c r="S8" s="242">
        <v>0</v>
      </c>
      <c r="T8" s="242">
        <v>0</v>
      </c>
      <c r="U8" s="242">
        <v>0</v>
      </c>
      <c r="V8" s="242">
        <v>0</v>
      </c>
      <c r="W8" s="243">
        <f t="shared" ref="W8:W9" si="0">H8+I8+J8+K8-L8+M8+N8+O8+P8+Q8+R8+U8+V8+S8+T8</f>
        <v>0</v>
      </c>
      <c r="X8" s="242">
        <v>0</v>
      </c>
      <c r="Y8" s="243">
        <f t="shared" ref="Y8:Y9" si="1">W8+X8</f>
        <v>0</v>
      </c>
    </row>
    <row r="9" spans="1:25" x14ac:dyDescent="0.2">
      <c r="A9" s="244" t="s">
        <v>396</v>
      </c>
      <c r="B9" s="244"/>
      <c r="C9" s="244"/>
      <c r="D9" s="244"/>
      <c r="E9" s="244"/>
      <c r="F9" s="244"/>
      <c r="G9" s="241">
        <v>3</v>
      </c>
      <c r="H9" s="242">
        <v>0</v>
      </c>
      <c r="I9" s="242">
        <v>0</v>
      </c>
      <c r="J9" s="242">
        <v>0</v>
      </c>
      <c r="K9" s="242">
        <v>0</v>
      </c>
      <c r="L9" s="242">
        <v>0</v>
      </c>
      <c r="M9" s="242">
        <v>0</v>
      </c>
      <c r="N9" s="242">
        <v>0</v>
      </c>
      <c r="O9" s="242">
        <v>0</v>
      </c>
      <c r="P9" s="242">
        <v>0</v>
      </c>
      <c r="Q9" s="242">
        <v>0</v>
      </c>
      <c r="R9" s="242">
        <v>0</v>
      </c>
      <c r="S9" s="242">
        <v>0</v>
      </c>
      <c r="T9" s="242">
        <v>0</v>
      </c>
      <c r="U9" s="242">
        <v>0</v>
      </c>
      <c r="V9" s="242">
        <v>0</v>
      </c>
      <c r="W9" s="243">
        <f t="shared" si="0"/>
        <v>0</v>
      </c>
      <c r="X9" s="242">
        <v>0</v>
      </c>
      <c r="Y9" s="243">
        <f t="shared" si="1"/>
        <v>0</v>
      </c>
    </row>
    <row r="10" spans="1:25" ht="24" customHeight="1" x14ac:dyDescent="0.2">
      <c r="A10" s="245" t="s">
        <v>397</v>
      </c>
      <c r="B10" s="245"/>
      <c r="C10" s="245"/>
      <c r="D10" s="245"/>
      <c r="E10" s="245"/>
      <c r="F10" s="245"/>
      <c r="G10" s="246">
        <v>4</v>
      </c>
      <c r="H10" s="243">
        <f>H7+H8+H9</f>
        <v>79560470</v>
      </c>
      <c r="I10" s="243">
        <f t="shared" ref="I10:Y10" si="2">I7+I8+I9</f>
        <v>-2060238</v>
      </c>
      <c r="J10" s="243">
        <f t="shared" si="2"/>
        <v>4299981</v>
      </c>
      <c r="K10" s="243">
        <f>K7+K8+K9</f>
        <v>5789483</v>
      </c>
      <c r="L10" s="243">
        <f t="shared" si="2"/>
        <v>5789483</v>
      </c>
      <c r="M10" s="243">
        <f t="shared" si="2"/>
        <v>0</v>
      </c>
      <c r="N10" s="243">
        <f t="shared" si="2"/>
        <v>0</v>
      </c>
      <c r="O10" s="243">
        <f t="shared" si="2"/>
        <v>1090126</v>
      </c>
      <c r="P10" s="243">
        <f t="shared" si="2"/>
        <v>-111862</v>
      </c>
      <c r="Q10" s="243">
        <f t="shared" si="2"/>
        <v>0</v>
      </c>
      <c r="R10" s="243">
        <f t="shared" si="2"/>
        <v>0</v>
      </c>
      <c r="S10" s="243">
        <f t="shared" si="2"/>
        <v>0</v>
      </c>
      <c r="T10" s="243">
        <f t="shared" si="2"/>
        <v>0</v>
      </c>
      <c r="U10" s="243">
        <f t="shared" si="2"/>
        <v>17570686</v>
      </c>
      <c r="V10" s="243">
        <f t="shared" si="2"/>
        <v>6655295</v>
      </c>
      <c r="W10" s="243">
        <f t="shared" si="2"/>
        <v>107004458</v>
      </c>
      <c r="X10" s="243">
        <f t="shared" si="2"/>
        <v>0</v>
      </c>
      <c r="Y10" s="243">
        <f t="shared" si="2"/>
        <v>107004458</v>
      </c>
    </row>
    <row r="11" spans="1:25" x14ac:dyDescent="0.2">
      <c r="A11" s="244" t="s">
        <v>398</v>
      </c>
      <c r="B11" s="244"/>
      <c r="C11" s="244"/>
      <c r="D11" s="244"/>
      <c r="E11" s="244"/>
      <c r="F11" s="244"/>
      <c r="G11" s="241">
        <v>5</v>
      </c>
      <c r="H11" s="247">
        <v>0</v>
      </c>
      <c r="I11" s="247">
        <v>0</v>
      </c>
      <c r="J11" s="247">
        <v>0</v>
      </c>
      <c r="K11" s="247">
        <v>0</v>
      </c>
      <c r="L11" s="247">
        <v>0</v>
      </c>
      <c r="M11" s="247">
        <v>0</v>
      </c>
      <c r="N11" s="247">
        <v>0</v>
      </c>
      <c r="O11" s="247">
        <v>0</v>
      </c>
      <c r="P11" s="247">
        <v>0</v>
      </c>
      <c r="Q11" s="247">
        <v>0</v>
      </c>
      <c r="R11" s="247">
        <v>0</v>
      </c>
      <c r="S11" s="242">
        <v>0</v>
      </c>
      <c r="T11" s="242">
        <v>0</v>
      </c>
      <c r="U11" s="247">
        <v>0</v>
      </c>
      <c r="V11" s="242">
        <v>8190285</v>
      </c>
      <c r="W11" s="243">
        <f t="shared" ref="W11:W29" si="3">H11+I11+J11+K11-L11+M11+N11+O11+P11+Q11+R11+U11+V11+S11+T11</f>
        <v>8190285</v>
      </c>
      <c r="X11" s="242">
        <v>0</v>
      </c>
      <c r="Y11" s="243">
        <f t="shared" ref="Y11:Y29" si="4">W11+X11</f>
        <v>8190285</v>
      </c>
    </row>
    <row r="12" spans="1:25" x14ac:dyDescent="0.2">
      <c r="A12" s="244" t="s">
        <v>399</v>
      </c>
      <c r="B12" s="244"/>
      <c r="C12" s="244"/>
      <c r="D12" s="244"/>
      <c r="E12" s="244"/>
      <c r="F12" s="244"/>
      <c r="G12" s="241">
        <v>6</v>
      </c>
      <c r="H12" s="247">
        <v>0</v>
      </c>
      <c r="I12" s="247">
        <v>0</v>
      </c>
      <c r="J12" s="247">
        <v>0</v>
      </c>
      <c r="K12" s="247">
        <v>0</v>
      </c>
      <c r="L12" s="247">
        <v>0</v>
      </c>
      <c r="M12" s="247">
        <v>0</v>
      </c>
      <c r="N12" s="242">
        <v>9001</v>
      </c>
      <c r="O12" s="247">
        <v>0</v>
      </c>
      <c r="P12" s="247">
        <v>0</v>
      </c>
      <c r="Q12" s="247">
        <v>0</v>
      </c>
      <c r="R12" s="247">
        <v>0</v>
      </c>
      <c r="S12" s="242">
        <v>0</v>
      </c>
      <c r="T12" s="242">
        <v>0</v>
      </c>
      <c r="U12" s="247">
        <v>0</v>
      </c>
      <c r="V12" s="247">
        <v>0</v>
      </c>
      <c r="W12" s="243">
        <f t="shared" si="3"/>
        <v>9001</v>
      </c>
      <c r="X12" s="242">
        <v>0</v>
      </c>
      <c r="Y12" s="243">
        <f t="shared" si="4"/>
        <v>9001</v>
      </c>
    </row>
    <row r="13" spans="1:25" ht="26.25" customHeight="1" x14ac:dyDescent="0.2">
      <c r="A13" s="244" t="s">
        <v>400</v>
      </c>
      <c r="B13" s="244"/>
      <c r="C13" s="244"/>
      <c r="D13" s="244"/>
      <c r="E13" s="244"/>
      <c r="F13" s="244"/>
      <c r="G13" s="241">
        <v>7</v>
      </c>
      <c r="H13" s="247">
        <v>0</v>
      </c>
      <c r="I13" s="247">
        <v>0</v>
      </c>
      <c r="J13" s="247">
        <v>0</v>
      </c>
      <c r="K13" s="247">
        <v>0</v>
      </c>
      <c r="L13" s="247">
        <v>0</v>
      </c>
      <c r="M13" s="247">
        <v>0</v>
      </c>
      <c r="N13" s="247">
        <v>0</v>
      </c>
      <c r="O13" s="242">
        <v>0</v>
      </c>
      <c r="P13" s="247">
        <v>0</v>
      </c>
      <c r="Q13" s="247">
        <v>0</v>
      </c>
      <c r="R13" s="247">
        <v>0</v>
      </c>
      <c r="S13" s="242">
        <v>0</v>
      </c>
      <c r="T13" s="242">
        <v>0</v>
      </c>
      <c r="U13" s="242">
        <v>0</v>
      </c>
      <c r="V13" s="242">
        <v>0</v>
      </c>
      <c r="W13" s="243">
        <f t="shared" si="3"/>
        <v>0</v>
      </c>
      <c r="X13" s="242">
        <v>0</v>
      </c>
      <c r="Y13" s="243">
        <f t="shared" si="4"/>
        <v>0</v>
      </c>
    </row>
    <row r="14" spans="1:25" ht="39" customHeight="1" x14ac:dyDescent="0.2">
      <c r="A14" s="244" t="s">
        <v>401</v>
      </c>
      <c r="B14" s="244"/>
      <c r="C14" s="244"/>
      <c r="D14" s="244"/>
      <c r="E14" s="244"/>
      <c r="F14" s="244"/>
      <c r="G14" s="241">
        <v>8</v>
      </c>
      <c r="H14" s="247">
        <v>0</v>
      </c>
      <c r="I14" s="247">
        <v>0</v>
      </c>
      <c r="J14" s="247">
        <v>0</v>
      </c>
      <c r="K14" s="247">
        <v>0</v>
      </c>
      <c r="L14" s="247">
        <v>0</v>
      </c>
      <c r="M14" s="247">
        <v>0</v>
      </c>
      <c r="N14" s="247">
        <v>0</v>
      </c>
      <c r="O14" s="247">
        <v>0</v>
      </c>
      <c r="P14" s="242">
        <v>881024</v>
      </c>
      <c r="Q14" s="247">
        <v>0</v>
      </c>
      <c r="R14" s="247">
        <v>0</v>
      </c>
      <c r="S14" s="242">
        <v>0</v>
      </c>
      <c r="T14" s="242">
        <v>0</v>
      </c>
      <c r="U14" s="242">
        <v>0</v>
      </c>
      <c r="V14" s="242">
        <v>0</v>
      </c>
      <c r="W14" s="243">
        <f t="shared" si="3"/>
        <v>881024</v>
      </c>
      <c r="X14" s="242">
        <v>0</v>
      </c>
      <c r="Y14" s="243">
        <f t="shared" si="4"/>
        <v>881024</v>
      </c>
    </row>
    <row r="15" spans="1:25" x14ac:dyDescent="0.2">
      <c r="A15" s="244" t="s">
        <v>402</v>
      </c>
      <c r="B15" s="244"/>
      <c r="C15" s="244"/>
      <c r="D15" s="244"/>
      <c r="E15" s="244"/>
      <c r="F15" s="244"/>
      <c r="G15" s="241">
        <v>9</v>
      </c>
      <c r="H15" s="247">
        <v>0</v>
      </c>
      <c r="I15" s="247">
        <v>0</v>
      </c>
      <c r="J15" s="247">
        <v>0</v>
      </c>
      <c r="K15" s="247">
        <v>0</v>
      </c>
      <c r="L15" s="247">
        <v>0</v>
      </c>
      <c r="M15" s="247">
        <v>0</v>
      </c>
      <c r="N15" s="247">
        <v>0</v>
      </c>
      <c r="O15" s="247">
        <v>0</v>
      </c>
      <c r="P15" s="247">
        <v>0</v>
      </c>
      <c r="Q15" s="242">
        <v>0</v>
      </c>
      <c r="R15" s="247">
        <v>0</v>
      </c>
      <c r="S15" s="242">
        <v>0</v>
      </c>
      <c r="T15" s="242">
        <v>0</v>
      </c>
      <c r="U15" s="242">
        <v>0</v>
      </c>
      <c r="V15" s="242">
        <v>0</v>
      </c>
      <c r="W15" s="243">
        <f t="shared" si="3"/>
        <v>0</v>
      </c>
      <c r="X15" s="242">
        <v>0</v>
      </c>
      <c r="Y15" s="243">
        <f t="shared" si="4"/>
        <v>0</v>
      </c>
    </row>
    <row r="16" spans="1:25" ht="28.5" customHeight="1" x14ac:dyDescent="0.2">
      <c r="A16" s="244" t="s">
        <v>403</v>
      </c>
      <c r="B16" s="244"/>
      <c r="C16" s="244"/>
      <c r="D16" s="244"/>
      <c r="E16" s="244"/>
      <c r="F16" s="244"/>
      <c r="G16" s="241">
        <v>10</v>
      </c>
      <c r="H16" s="247">
        <v>0</v>
      </c>
      <c r="I16" s="247">
        <v>0</v>
      </c>
      <c r="J16" s="247">
        <v>0</v>
      </c>
      <c r="K16" s="247">
        <v>0</v>
      </c>
      <c r="L16" s="247">
        <v>0</v>
      </c>
      <c r="M16" s="247">
        <v>0</v>
      </c>
      <c r="N16" s="247">
        <v>0</v>
      </c>
      <c r="O16" s="247">
        <v>0</v>
      </c>
      <c r="P16" s="247">
        <v>0</v>
      </c>
      <c r="Q16" s="247">
        <v>0</v>
      </c>
      <c r="R16" s="242">
        <v>0</v>
      </c>
      <c r="S16" s="242">
        <v>0</v>
      </c>
      <c r="T16" s="242">
        <v>0</v>
      </c>
      <c r="U16" s="242">
        <v>0</v>
      </c>
      <c r="V16" s="242">
        <v>0</v>
      </c>
      <c r="W16" s="243">
        <f t="shared" si="3"/>
        <v>0</v>
      </c>
      <c r="X16" s="242">
        <v>0</v>
      </c>
      <c r="Y16" s="243">
        <f t="shared" si="4"/>
        <v>0</v>
      </c>
    </row>
    <row r="17" spans="1:25" ht="23.25" customHeight="1" x14ac:dyDescent="0.2">
      <c r="A17" s="244" t="s">
        <v>404</v>
      </c>
      <c r="B17" s="244"/>
      <c r="C17" s="244"/>
      <c r="D17" s="244"/>
      <c r="E17" s="244"/>
      <c r="F17" s="244"/>
      <c r="G17" s="241">
        <v>11</v>
      </c>
      <c r="H17" s="247">
        <v>0</v>
      </c>
      <c r="I17" s="247">
        <v>0</v>
      </c>
      <c r="J17" s="247">
        <v>0</v>
      </c>
      <c r="K17" s="247">
        <v>0</v>
      </c>
      <c r="L17" s="247">
        <v>0</v>
      </c>
      <c r="M17" s="247">
        <v>0</v>
      </c>
      <c r="N17" s="242">
        <v>0</v>
      </c>
      <c r="O17" s="242">
        <v>0</v>
      </c>
      <c r="P17" s="242">
        <v>0</v>
      </c>
      <c r="Q17" s="242">
        <v>0</v>
      </c>
      <c r="R17" s="242">
        <v>0</v>
      </c>
      <c r="S17" s="242">
        <v>0</v>
      </c>
      <c r="T17" s="242">
        <v>0</v>
      </c>
      <c r="U17" s="242">
        <v>0</v>
      </c>
      <c r="V17" s="242">
        <v>0</v>
      </c>
      <c r="W17" s="243">
        <f t="shared" si="3"/>
        <v>0</v>
      </c>
      <c r="X17" s="242">
        <v>0</v>
      </c>
      <c r="Y17" s="243">
        <f t="shared" si="4"/>
        <v>0</v>
      </c>
    </row>
    <row r="18" spans="1:25" x14ac:dyDescent="0.2">
      <c r="A18" s="244" t="s">
        <v>405</v>
      </c>
      <c r="B18" s="244"/>
      <c r="C18" s="244"/>
      <c r="D18" s="244"/>
      <c r="E18" s="244"/>
      <c r="F18" s="244"/>
      <c r="G18" s="241">
        <v>12</v>
      </c>
      <c r="H18" s="247">
        <v>0</v>
      </c>
      <c r="I18" s="247">
        <v>0</v>
      </c>
      <c r="J18" s="247">
        <v>0</v>
      </c>
      <c r="K18" s="247">
        <v>0</v>
      </c>
      <c r="L18" s="247">
        <v>0</v>
      </c>
      <c r="M18" s="247">
        <v>0</v>
      </c>
      <c r="N18" s="242">
        <v>0</v>
      </c>
      <c r="O18" s="242">
        <v>0</v>
      </c>
      <c r="P18" s="242">
        <v>0</v>
      </c>
      <c r="Q18" s="242">
        <v>0</v>
      </c>
      <c r="R18" s="242">
        <v>0</v>
      </c>
      <c r="S18" s="242">
        <v>0</v>
      </c>
      <c r="T18" s="242">
        <v>0</v>
      </c>
      <c r="U18" s="242">
        <v>0</v>
      </c>
      <c r="V18" s="242">
        <v>0</v>
      </c>
      <c r="W18" s="243">
        <f t="shared" si="3"/>
        <v>0</v>
      </c>
      <c r="X18" s="242">
        <v>0</v>
      </c>
      <c r="Y18" s="243">
        <f t="shared" si="4"/>
        <v>0</v>
      </c>
    </row>
    <row r="19" spans="1:25" x14ac:dyDescent="0.2">
      <c r="A19" s="244" t="s">
        <v>406</v>
      </c>
      <c r="B19" s="244"/>
      <c r="C19" s="244"/>
      <c r="D19" s="244"/>
      <c r="E19" s="244"/>
      <c r="F19" s="244"/>
      <c r="G19" s="241">
        <v>13</v>
      </c>
      <c r="H19" s="242">
        <v>0</v>
      </c>
      <c r="I19" s="242">
        <v>0</v>
      </c>
      <c r="J19" s="242">
        <v>0</v>
      </c>
      <c r="K19" s="242">
        <v>0</v>
      </c>
      <c r="L19" s="242">
        <v>0</v>
      </c>
      <c r="M19" s="242">
        <v>0</v>
      </c>
      <c r="N19" s="242">
        <v>0</v>
      </c>
      <c r="O19" s="242">
        <v>0</v>
      </c>
      <c r="P19" s="242">
        <v>0</v>
      </c>
      <c r="Q19" s="242">
        <v>0</v>
      </c>
      <c r="R19" s="242">
        <v>0</v>
      </c>
      <c r="S19" s="242">
        <v>0</v>
      </c>
      <c r="T19" s="242">
        <v>0</v>
      </c>
      <c r="U19" s="242">
        <v>0</v>
      </c>
      <c r="V19" s="242">
        <v>0</v>
      </c>
      <c r="W19" s="243">
        <f t="shared" si="3"/>
        <v>0</v>
      </c>
      <c r="X19" s="242">
        <v>0</v>
      </c>
      <c r="Y19" s="243">
        <f t="shared" si="4"/>
        <v>0</v>
      </c>
    </row>
    <row r="20" spans="1:25" x14ac:dyDescent="0.2">
      <c r="A20" s="244" t="s">
        <v>407</v>
      </c>
      <c r="B20" s="244"/>
      <c r="C20" s="244"/>
      <c r="D20" s="244"/>
      <c r="E20" s="244"/>
      <c r="F20" s="244"/>
      <c r="G20" s="241">
        <v>14</v>
      </c>
      <c r="H20" s="247">
        <v>0</v>
      </c>
      <c r="I20" s="247">
        <v>0</v>
      </c>
      <c r="J20" s="247">
        <v>0</v>
      </c>
      <c r="K20" s="247">
        <v>0</v>
      </c>
      <c r="L20" s="247">
        <v>0</v>
      </c>
      <c r="M20" s="247">
        <v>0</v>
      </c>
      <c r="N20" s="242">
        <v>0</v>
      </c>
      <c r="O20" s="242">
        <v>0</v>
      </c>
      <c r="P20" s="242">
        <v>0</v>
      </c>
      <c r="Q20" s="242">
        <v>0</v>
      </c>
      <c r="R20" s="242">
        <v>0</v>
      </c>
      <c r="S20" s="242">
        <v>0</v>
      </c>
      <c r="T20" s="242">
        <v>0</v>
      </c>
      <c r="U20" s="242">
        <v>0</v>
      </c>
      <c r="V20" s="242">
        <v>0</v>
      </c>
      <c r="W20" s="243">
        <f t="shared" si="3"/>
        <v>0</v>
      </c>
      <c r="X20" s="242">
        <v>0</v>
      </c>
      <c r="Y20" s="243">
        <f t="shared" si="4"/>
        <v>0</v>
      </c>
    </row>
    <row r="21" spans="1:25" ht="30.75" customHeight="1" x14ac:dyDescent="0.2">
      <c r="A21" s="244" t="s">
        <v>408</v>
      </c>
      <c r="B21" s="244"/>
      <c r="C21" s="244"/>
      <c r="D21" s="244"/>
      <c r="E21" s="244"/>
      <c r="F21" s="244"/>
      <c r="G21" s="241">
        <v>15</v>
      </c>
      <c r="H21" s="242">
        <v>0</v>
      </c>
      <c r="I21" s="242">
        <v>0</v>
      </c>
      <c r="J21" s="242">
        <v>0</v>
      </c>
      <c r="K21" s="242">
        <v>0</v>
      </c>
      <c r="L21" s="242">
        <v>0</v>
      </c>
      <c r="M21" s="242">
        <v>0</v>
      </c>
      <c r="N21" s="242">
        <v>0</v>
      </c>
      <c r="O21" s="242">
        <v>0</v>
      </c>
      <c r="P21" s="242">
        <v>0</v>
      </c>
      <c r="Q21" s="242">
        <v>0</v>
      </c>
      <c r="R21" s="242">
        <v>0</v>
      </c>
      <c r="S21" s="242">
        <v>0</v>
      </c>
      <c r="T21" s="242">
        <v>0</v>
      </c>
      <c r="U21" s="242">
        <v>0</v>
      </c>
      <c r="V21" s="242">
        <v>0</v>
      </c>
      <c r="W21" s="243">
        <f t="shared" si="3"/>
        <v>0</v>
      </c>
      <c r="X21" s="242">
        <v>0</v>
      </c>
      <c r="Y21" s="243">
        <f t="shared" si="4"/>
        <v>0</v>
      </c>
    </row>
    <row r="22" spans="1:25" ht="28.5" customHeight="1" x14ac:dyDescent="0.2">
      <c r="A22" s="244" t="s">
        <v>409</v>
      </c>
      <c r="B22" s="244"/>
      <c r="C22" s="244"/>
      <c r="D22" s="244"/>
      <c r="E22" s="244"/>
      <c r="F22" s="244"/>
      <c r="G22" s="241">
        <v>16</v>
      </c>
      <c r="H22" s="242">
        <v>0</v>
      </c>
      <c r="I22" s="242">
        <v>0</v>
      </c>
      <c r="J22" s="242">
        <v>0</v>
      </c>
      <c r="K22" s="242">
        <v>0</v>
      </c>
      <c r="L22" s="242">
        <v>0</v>
      </c>
      <c r="M22" s="242">
        <v>0</v>
      </c>
      <c r="N22" s="242">
        <v>0</v>
      </c>
      <c r="O22" s="242">
        <v>0</v>
      </c>
      <c r="P22" s="242">
        <v>0</v>
      </c>
      <c r="Q22" s="242">
        <v>0</v>
      </c>
      <c r="R22" s="242">
        <v>0</v>
      </c>
      <c r="S22" s="242">
        <v>0</v>
      </c>
      <c r="T22" s="242">
        <v>0</v>
      </c>
      <c r="U22" s="242">
        <v>0</v>
      </c>
      <c r="V22" s="242">
        <v>0</v>
      </c>
      <c r="W22" s="243">
        <f t="shared" si="3"/>
        <v>0</v>
      </c>
      <c r="X22" s="242">
        <v>0</v>
      </c>
      <c r="Y22" s="243">
        <f t="shared" si="4"/>
        <v>0</v>
      </c>
    </row>
    <row r="23" spans="1:25" ht="26.25" customHeight="1" x14ac:dyDescent="0.2">
      <c r="A23" s="244" t="s">
        <v>410</v>
      </c>
      <c r="B23" s="244"/>
      <c r="C23" s="244"/>
      <c r="D23" s="244"/>
      <c r="E23" s="244"/>
      <c r="F23" s="244"/>
      <c r="G23" s="241">
        <v>17</v>
      </c>
      <c r="H23" s="242">
        <v>0</v>
      </c>
      <c r="I23" s="242">
        <v>0</v>
      </c>
      <c r="J23" s="242">
        <v>0</v>
      </c>
      <c r="K23" s="242">
        <v>0</v>
      </c>
      <c r="L23" s="242">
        <v>0</v>
      </c>
      <c r="M23" s="242">
        <v>0</v>
      </c>
      <c r="N23" s="242">
        <v>0</v>
      </c>
      <c r="O23" s="242">
        <v>0</v>
      </c>
      <c r="P23" s="242">
        <v>0</v>
      </c>
      <c r="Q23" s="242">
        <v>0</v>
      </c>
      <c r="R23" s="242">
        <v>0</v>
      </c>
      <c r="S23" s="242">
        <v>0</v>
      </c>
      <c r="T23" s="242">
        <v>0</v>
      </c>
      <c r="U23" s="242">
        <v>0</v>
      </c>
      <c r="V23" s="242">
        <v>0</v>
      </c>
      <c r="W23" s="243">
        <f t="shared" si="3"/>
        <v>0</v>
      </c>
      <c r="X23" s="242">
        <v>0</v>
      </c>
      <c r="Y23" s="243">
        <f t="shared" si="4"/>
        <v>0</v>
      </c>
    </row>
    <row r="24" spans="1:25" x14ac:dyDescent="0.2">
      <c r="A24" s="244" t="s">
        <v>411</v>
      </c>
      <c r="B24" s="244"/>
      <c r="C24" s="244"/>
      <c r="D24" s="244"/>
      <c r="E24" s="244"/>
      <c r="F24" s="244"/>
      <c r="G24" s="241">
        <v>18</v>
      </c>
      <c r="H24" s="242">
        <v>0</v>
      </c>
      <c r="I24" s="242">
        <v>0</v>
      </c>
      <c r="J24" s="242">
        <v>0</v>
      </c>
      <c r="K24" s="242">
        <v>792945</v>
      </c>
      <c r="L24" s="242">
        <v>792945</v>
      </c>
      <c r="M24" s="242">
        <v>0</v>
      </c>
      <c r="N24" s="242">
        <v>0</v>
      </c>
      <c r="O24" s="242">
        <v>0</v>
      </c>
      <c r="P24" s="242">
        <v>0</v>
      </c>
      <c r="Q24" s="242">
        <v>0</v>
      </c>
      <c r="R24" s="242">
        <v>0</v>
      </c>
      <c r="S24" s="242">
        <v>0</v>
      </c>
      <c r="T24" s="242">
        <v>0</v>
      </c>
      <c r="U24" s="242">
        <v>-792945</v>
      </c>
      <c r="V24" s="242">
        <v>0</v>
      </c>
      <c r="W24" s="243">
        <f t="shared" si="3"/>
        <v>-792945</v>
      </c>
      <c r="X24" s="242">
        <v>0</v>
      </c>
      <c r="Y24" s="243">
        <f t="shared" si="4"/>
        <v>-792945</v>
      </c>
    </row>
    <row r="25" spans="1:25" x14ac:dyDescent="0.2">
      <c r="A25" s="244" t="s">
        <v>412</v>
      </c>
      <c r="B25" s="244"/>
      <c r="C25" s="244"/>
      <c r="D25" s="244"/>
      <c r="E25" s="244"/>
      <c r="F25" s="244"/>
      <c r="G25" s="241">
        <v>19</v>
      </c>
      <c r="H25" s="242">
        <v>0</v>
      </c>
      <c r="I25" s="242">
        <v>0</v>
      </c>
      <c r="J25" s="242">
        <v>0</v>
      </c>
      <c r="K25" s="242">
        <v>0</v>
      </c>
      <c r="L25" s="242">
        <v>0</v>
      </c>
      <c r="M25" s="242">
        <v>0</v>
      </c>
      <c r="N25" s="242">
        <v>0</v>
      </c>
      <c r="O25" s="242">
        <v>0</v>
      </c>
      <c r="P25" s="242">
        <v>0</v>
      </c>
      <c r="Q25" s="242">
        <v>0</v>
      </c>
      <c r="R25" s="242">
        <v>0</v>
      </c>
      <c r="S25" s="242">
        <v>0</v>
      </c>
      <c r="T25" s="242">
        <v>0</v>
      </c>
      <c r="U25" s="242">
        <v>0</v>
      </c>
      <c r="V25" s="242">
        <v>0</v>
      </c>
      <c r="W25" s="243">
        <f t="shared" si="3"/>
        <v>0</v>
      </c>
      <c r="X25" s="242">
        <v>0</v>
      </c>
      <c r="Y25" s="243">
        <f t="shared" si="4"/>
        <v>0</v>
      </c>
    </row>
    <row r="26" spans="1:25" ht="12.75" customHeight="1" x14ac:dyDescent="0.2">
      <c r="A26" s="244" t="s">
        <v>413</v>
      </c>
      <c r="B26" s="244"/>
      <c r="C26" s="244"/>
      <c r="D26" s="244"/>
      <c r="E26" s="244"/>
      <c r="F26" s="244"/>
      <c r="G26" s="241">
        <v>20</v>
      </c>
      <c r="H26" s="242">
        <v>0</v>
      </c>
      <c r="I26" s="242">
        <v>0</v>
      </c>
      <c r="J26" s="242">
        <v>0</v>
      </c>
      <c r="K26" s="242">
        <v>0</v>
      </c>
      <c r="L26" s="242">
        <v>0</v>
      </c>
      <c r="M26" s="242">
        <v>0</v>
      </c>
      <c r="N26" s="242">
        <v>0</v>
      </c>
      <c r="O26" s="242">
        <v>0</v>
      </c>
      <c r="P26" s="242">
        <v>0</v>
      </c>
      <c r="Q26" s="242">
        <v>0</v>
      </c>
      <c r="R26" s="242">
        <v>0</v>
      </c>
      <c r="S26" s="242">
        <v>0</v>
      </c>
      <c r="T26" s="242">
        <v>0</v>
      </c>
      <c r="U26" s="242">
        <v>-2115521</v>
      </c>
      <c r="V26" s="242">
        <v>0</v>
      </c>
      <c r="W26" s="243">
        <f t="shared" si="3"/>
        <v>-2115521</v>
      </c>
      <c r="X26" s="242">
        <v>0</v>
      </c>
      <c r="Y26" s="243">
        <f t="shared" si="4"/>
        <v>-2115521</v>
      </c>
    </row>
    <row r="27" spans="1:25" ht="12.75" customHeight="1" x14ac:dyDescent="0.2">
      <c r="A27" s="244" t="s">
        <v>414</v>
      </c>
      <c r="B27" s="244"/>
      <c r="C27" s="244"/>
      <c r="D27" s="244"/>
      <c r="E27" s="244"/>
      <c r="F27" s="244"/>
      <c r="G27" s="241">
        <v>21</v>
      </c>
      <c r="H27" s="242">
        <v>0</v>
      </c>
      <c r="I27" s="242">
        <v>0</v>
      </c>
      <c r="J27" s="242">
        <v>0</v>
      </c>
      <c r="K27" s="242">
        <v>0</v>
      </c>
      <c r="L27" s="242">
        <v>0</v>
      </c>
      <c r="M27" s="242">
        <v>0</v>
      </c>
      <c r="N27" s="242">
        <v>-9001</v>
      </c>
      <c r="O27" s="242">
        <v>0</v>
      </c>
      <c r="P27" s="242">
        <v>0</v>
      </c>
      <c r="Q27" s="242">
        <v>0</v>
      </c>
      <c r="R27" s="242">
        <v>0</v>
      </c>
      <c r="S27" s="242">
        <v>0</v>
      </c>
      <c r="T27" s="242">
        <v>0</v>
      </c>
      <c r="U27" s="242">
        <v>13288</v>
      </c>
      <c r="V27" s="242">
        <v>0</v>
      </c>
      <c r="W27" s="243">
        <f t="shared" si="3"/>
        <v>4287</v>
      </c>
      <c r="X27" s="242">
        <v>0</v>
      </c>
      <c r="Y27" s="243">
        <f t="shared" si="4"/>
        <v>4287</v>
      </c>
    </row>
    <row r="28" spans="1:25" ht="12.75" customHeight="1" x14ac:dyDescent="0.2">
      <c r="A28" s="244" t="s">
        <v>415</v>
      </c>
      <c r="B28" s="244"/>
      <c r="C28" s="244"/>
      <c r="D28" s="244"/>
      <c r="E28" s="244"/>
      <c r="F28" s="244"/>
      <c r="G28" s="241">
        <v>22</v>
      </c>
      <c r="H28" s="242">
        <v>0</v>
      </c>
      <c r="I28" s="242">
        <v>0</v>
      </c>
      <c r="J28" s="242">
        <v>0</v>
      </c>
      <c r="K28" s="242">
        <v>0</v>
      </c>
      <c r="L28" s="242">
        <v>0</v>
      </c>
      <c r="M28" s="242">
        <v>0</v>
      </c>
      <c r="N28" s="242">
        <v>0</v>
      </c>
      <c r="O28" s="242">
        <v>0</v>
      </c>
      <c r="P28" s="242">
        <v>0</v>
      </c>
      <c r="Q28" s="242">
        <v>0</v>
      </c>
      <c r="R28" s="242">
        <v>0</v>
      </c>
      <c r="S28" s="242">
        <v>0</v>
      </c>
      <c r="T28" s="242">
        <v>0</v>
      </c>
      <c r="U28" s="242">
        <v>6655295</v>
      </c>
      <c r="V28" s="242">
        <v>-6655295</v>
      </c>
      <c r="W28" s="243">
        <f t="shared" si="3"/>
        <v>0</v>
      </c>
      <c r="X28" s="242">
        <v>0</v>
      </c>
      <c r="Y28" s="243">
        <f t="shared" si="4"/>
        <v>0</v>
      </c>
    </row>
    <row r="29" spans="1:25" ht="12.75" customHeight="1" x14ac:dyDescent="0.2">
      <c r="A29" s="244" t="s">
        <v>416</v>
      </c>
      <c r="B29" s="244"/>
      <c r="C29" s="244"/>
      <c r="D29" s="244"/>
      <c r="E29" s="244"/>
      <c r="F29" s="244"/>
      <c r="G29" s="241">
        <v>23</v>
      </c>
      <c r="H29" s="242">
        <v>0</v>
      </c>
      <c r="I29" s="242">
        <v>0</v>
      </c>
      <c r="J29" s="242">
        <v>0</v>
      </c>
      <c r="K29" s="242">
        <v>0</v>
      </c>
      <c r="L29" s="242">
        <v>0</v>
      </c>
      <c r="M29" s="242">
        <v>0</v>
      </c>
      <c r="N29" s="242">
        <v>0</v>
      </c>
      <c r="O29" s="242">
        <v>0</v>
      </c>
      <c r="P29" s="242">
        <v>0</v>
      </c>
      <c r="Q29" s="242">
        <v>0</v>
      </c>
      <c r="R29" s="242">
        <v>0</v>
      </c>
      <c r="S29" s="242">
        <v>0</v>
      </c>
      <c r="T29" s="242">
        <v>0</v>
      </c>
      <c r="U29" s="242">
        <v>0</v>
      </c>
      <c r="V29" s="242">
        <v>0</v>
      </c>
      <c r="W29" s="243">
        <f t="shared" si="3"/>
        <v>0</v>
      </c>
      <c r="X29" s="242">
        <v>0</v>
      </c>
      <c r="Y29" s="243">
        <f t="shared" si="4"/>
        <v>0</v>
      </c>
    </row>
    <row r="30" spans="1:25" ht="21.75" customHeight="1" x14ac:dyDescent="0.2">
      <c r="A30" s="248" t="s">
        <v>417</v>
      </c>
      <c r="B30" s="248"/>
      <c r="C30" s="248"/>
      <c r="D30" s="248"/>
      <c r="E30" s="248"/>
      <c r="F30" s="248"/>
      <c r="G30" s="249">
        <v>24</v>
      </c>
      <c r="H30" s="250">
        <f>SUM(H10:H29)</f>
        <v>79560470</v>
      </c>
      <c r="I30" s="250">
        <f t="shared" ref="I30:Y30" si="5">SUM(I10:I29)</f>
        <v>-2060238</v>
      </c>
      <c r="J30" s="250">
        <f t="shared" si="5"/>
        <v>4299981</v>
      </c>
      <c r="K30" s="250">
        <f t="shared" si="5"/>
        <v>6582428</v>
      </c>
      <c r="L30" s="250">
        <f t="shared" si="5"/>
        <v>6582428</v>
      </c>
      <c r="M30" s="250">
        <f t="shared" si="5"/>
        <v>0</v>
      </c>
      <c r="N30" s="250">
        <f t="shared" si="5"/>
        <v>0</v>
      </c>
      <c r="O30" s="250">
        <f t="shared" si="5"/>
        <v>1090126</v>
      </c>
      <c r="P30" s="250">
        <f t="shared" si="5"/>
        <v>769162</v>
      </c>
      <c r="Q30" s="250">
        <f t="shared" si="5"/>
        <v>0</v>
      </c>
      <c r="R30" s="250">
        <f t="shared" si="5"/>
        <v>0</v>
      </c>
      <c r="S30" s="250">
        <f t="shared" si="5"/>
        <v>0</v>
      </c>
      <c r="T30" s="250">
        <f t="shared" si="5"/>
        <v>0</v>
      </c>
      <c r="U30" s="250">
        <f t="shared" si="5"/>
        <v>21330803</v>
      </c>
      <c r="V30" s="250">
        <f t="shared" si="5"/>
        <v>8190285</v>
      </c>
      <c r="W30" s="250">
        <f t="shared" si="5"/>
        <v>113180589</v>
      </c>
      <c r="X30" s="250">
        <f t="shared" si="5"/>
        <v>0</v>
      </c>
      <c r="Y30" s="250">
        <f t="shared" si="5"/>
        <v>113180589</v>
      </c>
    </row>
    <row r="31" spans="1:25" x14ac:dyDescent="0.2">
      <c r="A31" s="251" t="s">
        <v>418</v>
      </c>
      <c r="B31" s="252"/>
      <c r="C31" s="252"/>
      <c r="D31" s="252"/>
      <c r="E31" s="252"/>
      <c r="F31" s="252"/>
      <c r="G31" s="252"/>
      <c r="H31" s="252"/>
      <c r="I31" s="252"/>
      <c r="J31" s="252"/>
      <c r="K31" s="252"/>
      <c r="L31" s="252"/>
      <c r="M31" s="252"/>
      <c r="N31" s="252"/>
      <c r="O31" s="252"/>
      <c r="P31" s="252"/>
      <c r="Q31" s="252"/>
      <c r="R31" s="252"/>
      <c r="S31" s="252"/>
      <c r="T31" s="252"/>
      <c r="U31" s="252"/>
      <c r="V31" s="252"/>
      <c r="W31" s="252"/>
      <c r="X31" s="252"/>
      <c r="Y31" s="252"/>
    </row>
    <row r="32" spans="1:25" ht="36.75" customHeight="1" x14ac:dyDescent="0.2">
      <c r="A32" s="253" t="s">
        <v>419</v>
      </c>
      <c r="B32" s="253"/>
      <c r="C32" s="253"/>
      <c r="D32" s="253"/>
      <c r="E32" s="253"/>
      <c r="F32" s="253"/>
      <c r="G32" s="246">
        <v>25</v>
      </c>
      <c r="H32" s="243">
        <f>SUM(H12:H20)</f>
        <v>0</v>
      </c>
      <c r="I32" s="243">
        <f t="shared" ref="I32:Y32" si="6">SUM(I12:I20)</f>
        <v>0</v>
      </c>
      <c r="J32" s="243">
        <f t="shared" si="6"/>
        <v>0</v>
      </c>
      <c r="K32" s="243">
        <f t="shared" si="6"/>
        <v>0</v>
      </c>
      <c r="L32" s="243">
        <f t="shared" si="6"/>
        <v>0</v>
      </c>
      <c r="M32" s="243">
        <f t="shared" si="6"/>
        <v>0</v>
      </c>
      <c r="N32" s="243">
        <f t="shared" si="6"/>
        <v>9001</v>
      </c>
      <c r="O32" s="243">
        <f t="shared" si="6"/>
        <v>0</v>
      </c>
      <c r="P32" s="243">
        <f t="shared" si="6"/>
        <v>881024</v>
      </c>
      <c r="Q32" s="243">
        <f t="shared" si="6"/>
        <v>0</v>
      </c>
      <c r="R32" s="243">
        <f t="shared" si="6"/>
        <v>0</v>
      </c>
      <c r="S32" s="243">
        <f t="shared" si="6"/>
        <v>0</v>
      </c>
      <c r="T32" s="243">
        <f t="shared" si="6"/>
        <v>0</v>
      </c>
      <c r="U32" s="243">
        <f t="shared" si="6"/>
        <v>0</v>
      </c>
      <c r="V32" s="243">
        <f t="shared" si="6"/>
        <v>0</v>
      </c>
      <c r="W32" s="243">
        <f t="shared" si="6"/>
        <v>890025</v>
      </c>
      <c r="X32" s="243">
        <f t="shared" si="6"/>
        <v>0</v>
      </c>
      <c r="Y32" s="243">
        <f t="shared" si="6"/>
        <v>890025</v>
      </c>
    </row>
    <row r="33" spans="1:25" ht="31.5" customHeight="1" x14ac:dyDescent="0.2">
      <c r="A33" s="253" t="s">
        <v>420</v>
      </c>
      <c r="B33" s="253"/>
      <c r="C33" s="253"/>
      <c r="D33" s="253"/>
      <c r="E33" s="253"/>
      <c r="F33" s="253"/>
      <c r="G33" s="246">
        <v>26</v>
      </c>
      <c r="H33" s="243">
        <f>H11+H32</f>
        <v>0</v>
      </c>
      <c r="I33" s="243">
        <f t="shared" ref="I33:Y33" si="7">I11+I32</f>
        <v>0</v>
      </c>
      <c r="J33" s="243">
        <f t="shared" si="7"/>
        <v>0</v>
      </c>
      <c r="K33" s="243">
        <f t="shared" si="7"/>
        <v>0</v>
      </c>
      <c r="L33" s="243">
        <f t="shared" si="7"/>
        <v>0</v>
      </c>
      <c r="M33" s="243">
        <f t="shared" si="7"/>
        <v>0</v>
      </c>
      <c r="N33" s="243">
        <f t="shared" si="7"/>
        <v>9001</v>
      </c>
      <c r="O33" s="243">
        <f t="shared" si="7"/>
        <v>0</v>
      </c>
      <c r="P33" s="243">
        <f t="shared" si="7"/>
        <v>881024</v>
      </c>
      <c r="Q33" s="243">
        <f t="shared" si="7"/>
        <v>0</v>
      </c>
      <c r="R33" s="243">
        <f t="shared" si="7"/>
        <v>0</v>
      </c>
      <c r="S33" s="243">
        <f t="shared" si="7"/>
        <v>0</v>
      </c>
      <c r="T33" s="243">
        <f t="shared" si="7"/>
        <v>0</v>
      </c>
      <c r="U33" s="243">
        <f t="shared" si="7"/>
        <v>0</v>
      </c>
      <c r="V33" s="243">
        <f t="shared" si="7"/>
        <v>8190285</v>
      </c>
      <c r="W33" s="243">
        <f t="shared" si="7"/>
        <v>9080310</v>
      </c>
      <c r="X33" s="243">
        <f t="shared" si="7"/>
        <v>0</v>
      </c>
      <c r="Y33" s="243">
        <f t="shared" si="7"/>
        <v>9080310</v>
      </c>
    </row>
    <row r="34" spans="1:25" ht="30.75" customHeight="1" x14ac:dyDescent="0.2">
      <c r="A34" s="254" t="s">
        <v>421</v>
      </c>
      <c r="B34" s="254"/>
      <c r="C34" s="254"/>
      <c r="D34" s="254"/>
      <c r="E34" s="254"/>
      <c r="F34" s="254"/>
      <c r="G34" s="249">
        <v>27</v>
      </c>
      <c r="H34" s="250">
        <f>SUM(H21:H29)</f>
        <v>0</v>
      </c>
      <c r="I34" s="250">
        <f t="shared" ref="I34:Y34" si="8">SUM(I21:I29)</f>
        <v>0</v>
      </c>
      <c r="J34" s="250">
        <f t="shared" si="8"/>
        <v>0</v>
      </c>
      <c r="K34" s="250">
        <f t="shared" si="8"/>
        <v>792945</v>
      </c>
      <c r="L34" s="250">
        <f t="shared" si="8"/>
        <v>792945</v>
      </c>
      <c r="M34" s="250">
        <f t="shared" si="8"/>
        <v>0</v>
      </c>
      <c r="N34" s="250">
        <f t="shared" si="8"/>
        <v>-9001</v>
      </c>
      <c r="O34" s="250">
        <f t="shared" si="8"/>
        <v>0</v>
      </c>
      <c r="P34" s="250">
        <f t="shared" si="8"/>
        <v>0</v>
      </c>
      <c r="Q34" s="250">
        <f t="shared" si="8"/>
        <v>0</v>
      </c>
      <c r="R34" s="250">
        <f t="shared" si="8"/>
        <v>0</v>
      </c>
      <c r="S34" s="250">
        <f t="shared" si="8"/>
        <v>0</v>
      </c>
      <c r="T34" s="250">
        <f t="shared" si="8"/>
        <v>0</v>
      </c>
      <c r="U34" s="250">
        <f t="shared" si="8"/>
        <v>3760117</v>
      </c>
      <c r="V34" s="250">
        <f t="shared" si="8"/>
        <v>-6655295</v>
      </c>
      <c r="W34" s="250">
        <f t="shared" si="8"/>
        <v>-2904179</v>
      </c>
      <c r="X34" s="250">
        <f t="shared" si="8"/>
        <v>0</v>
      </c>
      <c r="Y34" s="250">
        <f t="shared" si="8"/>
        <v>-2904179</v>
      </c>
    </row>
    <row r="35" spans="1:25" x14ac:dyDescent="0.2">
      <c r="A35" s="251" t="s">
        <v>188</v>
      </c>
      <c r="B35" s="255"/>
      <c r="C35" s="255"/>
      <c r="D35" s="255"/>
      <c r="E35" s="255"/>
      <c r="F35" s="255"/>
      <c r="G35" s="255"/>
      <c r="H35" s="255"/>
      <c r="I35" s="255"/>
      <c r="J35" s="255"/>
      <c r="K35" s="255"/>
      <c r="L35" s="255"/>
      <c r="M35" s="255"/>
      <c r="N35" s="255"/>
      <c r="O35" s="255"/>
      <c r="P35" s="255"/>
      <c r="Q35" s="255"/>
      <c r="R35" s="255"/>
      <c r="S35" s="255"/>
      <c r="T35" s="255"/>
      <c r="U35" s="255"/>
      <c r="V35" s="255"/>
      <c r="W35" s="255"/>
      <c r="X35" s="255"/>
      <c r="Y35" s="255"/>
    </row>
    <row r="36" spans="1:25" ht="12.75" customHeight="1" x14ac:dyDescent="0.2">
      <c r="A36" s="240" t="s">
        <v>422</v>
      </c>
      <c r="B36" s="240"/>
      <c r="C36" s="240"/>
      <c r="D36" s="240"/>
      <c r="E36" s="240"/>
      <c r="F36" s="240"/>
      <c r="G36" s="241">
        <v>28</v>
      </c>
      <c r="H36" s="242">
        <v>79560470</v>
      </c>
      <c r="I36" s="242">
        <v>-2060238</v>
      </c>
      <c r="J36" s="242">
        <v>4299981</v>
      </c>
      <c r="K36" s="242">
        <v>6582428</v>
      </c>
      <c r="L36" s="242">
        <v>6582428</v>
      </c>
      <c r="M36" s="242">
        <v>0</v>
      </c>
      <c r="N36" s="242">
        <v>0</v>
      </c>
      <c r="O36" s="242">
        <v>1090126</v>
      </c>
      <c r="P36" s="242">
        <v>769162</v>
      </c>
      <c r="Q36" s="242">
        <v>0</v>
      </c>
      <c r="R36" s="242">
        <v>0</v>
      </c>
      <c r="S36" s="242">
        <v>0</v>
      </c>
      <c r="T36" s="242">
        <v>0</v>
      </c>
      <c r="U36" s="242">
        <v>21330803</v>
      </c>
      <c r="V36" s="242">
        <v>8190285</v>
      </c>
      <c r="W36" s="256">
        <f>H36+I36+J36+K36-L36+M36+N36+O36+P36+Q36+R36+U36+V36+S36+T36</f>
        <v>113180589</v>
      </c>
      <c r="X36" s="242">
        <v>0</v>
      </c>
      <c r="Y36" s="256">
        <f t="shared" ref="Y36:Y38" si="9">W36+X36</f>
        <v>113180589</v>
      </c>
    </row>
    <row r="37" spans="1:25" ht="12.75" customHeight="1" x14ac:dyDescent="0.2">
      <c r="A37" s="244" t="s">
        <v>395</v>
      </c>
      <c r="B37" s="244"/>
      <c r="C37" s="244"/>
      <c r="D37" s="244"/>
      <c r="E37" s="244"/>
      <c r="F37" s="244"/>
      <c r="G37" s="241">
        <v>29</v>
      </c>
      <c r="H37" s="242">
        <v>0</v>
      </c>
      <c r="I37" s="242">
        <v>0</v>
      </c>
      <c r="J37" s="242">
        <v>0</v>
      </c>
      <c r="K37" s="242">
        <v>0</v>
      </c>
      <c r="L37" s="242">
        <v>0</v>
      </c>
      <c r="M37" s="242">
        <v>0</v>
      </c>
      <c r="N37" s="242">
        <v>0</v>
      </c>
      <c r="O37" s="242">
        <v>0</v>
      </c>
      <c r="P37" s="242">
        <v>0</v>
      </c>
      <c r="Q37" s="242">
        <v>0</v>
      </c>
      <c r="R37" s="242">
        <v>0</v>
      </c>
      <c r="S37" s="242">
        <v>0</v>
      </c>
      <c r="T37" s="242">
        <v>0</v>
      </c>
      <c r="U37" s="242">
        <v>0</v>
      </c>
      <c r="V37" s="242">
        <v>0</v>
      </c>
      <c r="W37" s="256">
        <f t="shared" ref="W37:W38" si="10">H37+I37+J37+K37-L37+M37+N37+O37+P37+Q37+R37+U37+V37+S37+T37</f>
        <v>0</v>
      </c>
      <c r="X37" s="242">
        <v>0</v>
      </c>
      <c r="Y37" s="256">
        <f t="shared" si="9"/>
        <v>0</v>
      </c>
    </row>
    <row r="38" spans="1:25" ht="12.75" customHeight="1" x14ac:dyDescent="0.2">
      <c r="A38" s="244" t="s">
        <v>396</v>
      </c>
      <c r="B38" s="244"/>
      <c r="C38" s="244"/>
      <c r="D38" s="244"/>
      <c r="E38" s="244"/>
      <c r="F38" s="244"/>
      <c r="G38" s="241">
        <v>30</v>
      </c>
      <c r="H38" s="242">
        <v>0</v>
      </c>
      <c r="I38" s="242">
        <v>0</v>
      </c>
      <c r="J38" s="242">
        <v>0</v>
      </c>
      <c r="K38" s="242">
        <v>0</v>
      </c>
      <c r="L38" s="242">
        <v>0</v>
      </c>
      <c r="M38" s="242">
        <v>0</v>
      </c>
      <c r="N38" s="242">
        <v>0</v>
      </c>
      <c r="O38" s="242">
        <v>0</v>
      </c>
      <c r="P38" s="242">
        <v>0</v>
      </c>
      <c r="Q38" s="242">
        <v>0</v>
      </c>
      <c r="R38" s="242">
        <v>0</v>
      </c>
      <c r="S38" s="242">
        <v>0</v>
      </c>
      <c r="T38" s="242">
        <v>0</v>
      </c>
      <c r="U38" s="242">
        <v>0</v>
      </c>
      <c r="V38" s="242">
        <v>0</v>
      </c>
      <c r="W38" s="256">
        <f t="shared" si="10"/>
        <v>0</v>
      </c>
      <c r="X38" s="242">
        <v>0</v>
      </c>
      <c r="Y38" s="256">
        <f t="shared" si="9"/>
        <v>0</v>
      </c>
    </row>
    <row r="39" spans="1:25" ht="25.5" customHeight="1" x14ac:dyDescent="0.2">
      <c r="A39" s="245" t="s">
        <v>423</v>
      </c>
      <c r="B39" s="245"/>
      <c r="C39" s="245"/>
      <c r="D39" s="245"/>
      <c r="E39" s="245"/>
      <c r="F39" s="245"/>
      <c r="G39" s="246">
        <v>31</v>
      </c>
      <c r="H39" s="243">
        <f>H36+H37+H38</f>
        <v>79560470</v>
      </c>
      <c r="I39" s="243">
        <f t="shared" ref="I39:Y39" si="11">I36+I37+I38</f>
        <v>-2060238</v>
      </c>
      <c r="J39" s="243">
        <f t="shared" si="11"/>
        <v>4299981</v>
      </c>
      <c r="K39" s="243">
        <f t="shared" si="11"/>
        <v>6582428</v>
      </c>
      <c r="L39" s="243">
        <f t="shared" si="11"/>
        <v>6582428</v>
      </c>
      <c r="M39" s="243">
        <f t="shared" si="11"/>
        <v>0</v>
      </c>
      <c r="N39" s="243">
        <f t="shared" si="11"/>
        <v>0</v>
      </c>
      <c r="O39" s="243">
        <f t="shared" si="11"/>
        <v>1090126</v>
      </c>
      <c r="P39" s="243">
        <f t="shared" si="11"/>
        <v>769162</v>
      </c>
      <c r="Q39" s="243">
        <f t="shared" si="11"/>
        <v>0</v>
      </c>
      <c r="R39" s="243">
        <f t="shared" si="11"/>
        <v>0</v>
      </c>
      <c r="S39" s="243">
        <f t="shared" si="11"/>
        <v>0</v>
      </c>
      <c r="T39" s="243">
        <f t="shared" si="11"/>
        <v>0</v>
      </c>
      <c r="U39" s="243">
        <f t="shared" si="11"/>
        <v>21330803</v>
      </c>
      <c r="V39" s="243">
        <f t="shared" si="11"/>
        <v>8190285</v>
      </c>
      <c r="W39" s="243">
        <f t="shared" si="11"/>
        <v>113180589</v>
      </c>
      <c r="X39" s="243">
        <f t="shared" si="11"/>
        <v>0</v>
      </c>
      <c r="Y39" s="243">
        <f t="shared" si="11"/>
        <v>113180589</v>
      </c>
    </row>
    <row r="40" spans="1:25" ht="12.75" customHeight="1" x14ac:dyDescent="0.2">
      <c r="A40" s="244" t="s">
        <v>398</v>
      </c>
      <c r="B40" s="244"/>
      <c r="C40" s="244"/>
      <c r="D40" s="244"/>
      <c r="E40" s="244"/>
      <c r="F40" s="244"/>
      <c r="G40" s="241">
        <v>32</v>
      </c>
      <c r="H40" s="247">
        <v>0</v>
      </c>
      <c r="I40" s="247">
        <v>0</v>
      </c>
      <c r="J40" s="247">
        <v>0</v>
      </c>
      <c r="K40" s="247">
        <v>0</v>
      </c>
      <c r="L40" s="247">
        <v>0</v>
      </c>
      <c r="M40" s="247">
        <v>0</v>
      </c>
      <c r="N40" s="247">
        <v>0</v>
      </c>
      <c r="O40" s="247">
        <v>0</v>
      </c>
      <c r="P40" s="247">
        <v>0</v>
      </c>
      <c r="Q40" s="247">
        <v>0</v>
      </c>
      <c r="R40" s="247">
        <v>0</v>
      </c>
      <c r="S40" s="242">
        <v>0</v>
      </c>
      <c r="T40" s="242">
        <v>0</v>
      </c>
      <c r="U40" s="247">
        <v>0</v>
      </c>
      <c r="V40" s="242">
        <v>258376</v>
      </c>
      <c r="W40" s="256">
        <f t="shared" ref="W40:W58" si="12">H40+I40+J40+K40-L40+M40+N40+O40+P40+Q40+R40+U40+V40+S40+T40</f>
        <v>258376</v>
      </c>
      <c r="X40" s="242">
        <v>0</v>
      </c>
      <c r="Y40" s="256">
        <f t="shared" ref="Y40:Y58" si="13">W40+X40</f>
        <v>258376</v>
      </c>
    </row>
    <row r="41" spans="1:25" ht="12.75" customHeight="1" x14ac:dyDescent="0.2">
      <c r="A41" s="244" t="s">
        <v>399</v>
      </c>
      <c r="B41" s="244"/>
      <c r="C41" s="244"/>
      <c r="D41" s="244"/>
      <c r="E41" s="244"/>
      <c r="F41" s="244"/>
      <c r="G41" s="241">
        <v>33</v>
      </c>
      <c r="H41" s="247">
        <v>0</v>
      </c>
      <c r="I41" s="247">
        <v>0</v>
      </c>
      <c r="J41" s="247">
        <v>0</v>
      </c>
      <c r="K41" s="247">
        <v>0</v>
      </c>
      <c r="L41" s="247">
        <v>0</v>
      </c>
      <c r="M41" s="247">
        <v>0</v>
      </c>
      <c r="N41" s="242">
        <v>618</v>
      </c>
      <c r="O41" s="247">
        <v>0</v>
      </c>
      <c r="P41" s="247">
        <v>0</v>
      </c>
      <c r="Q41" s="247">
        <v>0</v>
      </c>
      <c r="R41" s="247">
        <v>0</v>
      </c>
      <c r="S41" s="242">
        <v>0</v>
      </c>
      <c r="T41" s="242">
        <v>0</v>
      </c>
      <c r="U41" s="247">
        <v>0</v>
      </c>
      <c r="V41" s="247">
        <v>0</v>
      </c>
      <c r="W41" s="256">
        <f t="shared" si="12"/>
        <v>618</v>
      </c>
      <c r="X41" s="242">
        <v>0</v>
      </c>
      <c r="Y41" s="256">
        <f t="shared" si="13"/>
        <v>618</v>
      </c>
    </row>
    <row r="42" spans="1:25" ht="27" customHeight="1" x14ac:dyDescent="0.2">
      <c r="A42" s="244" t="s">
        <v>424</v>
      </c>
      <c r="B42" s="244"/>
      <c r="C42" s="244"/>
      <c r="D42" s="244"/>
      <c r="E42" s="244"/>
      <c r="F42" s="244"/>
      <c r="G42" s="241">
        <v>34</v>
      </c>
      <c r="H42" s="247">
        <v>0</v>
      </c>
      <c r="I42" s="247">
        <v>0</v>
      </c>
      <c r="J42" s="247">
        <v>0</v>
      </c>
      <c r="K42" s="247">
        <v>0</v>
      </c>
      <c r="L42" s="247">
        <v>0</v>
      </c>
      <c r="M42" s="247">
        <v>0</v>
      </c>
      <c r="N42" s="247">
        <v>0</v>
      </c>
      <c r="O42" s="242">
        <v>0</v>
      </c>
      <c r="P42" s="247">
        <v>0</v>
      </c>
      <c r="Q42" s="247">
        <v>0</v>
      </c>
      <c r="R42" s="247">
        <v>0</v>
      </c>
      <c r="S42" s="242">
        <v>0</v>
      </c>
      <c r="T42" s="242">
        <v>0</v>
      </c>
      <c r="U42" s="242">
        <v>0</v>
      </c>
      <c r="V42" s="242">
        <v>0</v>
      </c>
      <c r="W42" s="256">
        <f t="shared" si="12"/>
        <v>0</v>
      </c>
      <c r="X42" s="242">
        <v>0</v>
      </c>
      <c r="Y42" s="256">
        <f t="shared" si="13"/>
        <v>0</v>
      </c>
    </row>
    <row r="43" spans="1:25" ht="20.25" customHeight="1" x14ac:dyDescent="0.2">
      <c r="A43" s="244" t="s">
        <v>401</v>
      </c>
      <c r="B43" s="244"/>
      <c r="C43" s="244"/>
      <c r="D43" s="244"/>
      <c r="E43" s="244"/>
      <c r="F43" s="244"/>
      <c r="G43" s="241">
        <v>35</v>
      </c>
      <c r="H43" s="247">
        <v>0</v>
      </c>
      <c r="I43" s="247">
        <v>0</v>
      </c>
      <c r="J43" s="247">
        <v>0</v>
      </c>
      <c r="K43" s="247">
        <v>0</v>
      </c>
      <c r="L43" s="247">
        <v>0</v>
      </c>
      <c r="M43" s="247">
        <v>0</v>
      </c>
      <c r="N43" s="247">
        <v>0</v>
      </c>
      <c r="O43" s="247">
        <v>0</v>
      </c>
      <c r="P43" s="242">
        <v>0</v>
      </c>
      <c r="Q43" s="247">
        <v>0</v>
      </c>
      <c r="R43" s="247">
        <v>0</v>
      </c>
      <c r="S43" s="242">
        <v>0</v>
      </c>
      <c r="T43" s="242">
        <v>0</v>
      </c>
      <c r="U43" s="242">
        <v>0</v>
      </c>
      <c r="V43" s="242">
        <v>0</v>
      </c>
      <c r="W43" s="256">
        <f t="shared" si="12"/>
        <v>0</v>
      </c>
      <c r="X43" s="242">
        <v>0</v>
      </c>
      <c r="Y43" s="256">
        <f t="shared" si="13"/>
        <v>0</v>
      </c>
    </row>
    <row r="44" spans="1:25" ht="21" customHeight="1" x14ac:dyDescent="0.2">
      <c r="A44" s="244" t="s">
        <v>402</v>
      </c>
      <c r="B44" s="244"/>
      <c r="C44" s="244"/>
      <c r="D44" s="244"/>
      <c r="E44" s="244"/>
      <c r="F44" s="244"/>
      <c r="G44" s="241">
        <v>36</v>
      </c>
      <c r="H44" s="247">
        <v>0</v>
      </c>
      <c r="I44" s="247">
        <v>0</v>
      </c>
      <c r="J44" s="247">
        <v>0</v>
      </c>
      <c r="K44" s="247">
        <v>0</v>
      </c>
      <c r="L44" s="247">
        <v>0</v>
      </c>
      <c r="M44" s="247">
        <v>0</v>
      </c>
      <c r="N44" s="247">
        <v>0</v>
      </c>
      <c r="O44" s="247">
        <v>0</v>
      </c>
      <c r="P44" s="247">
        <v>0</v>
      </c>
      <c r="Q44" s="242">
        <v>0</v>
      </c>
      <c r="R44" s="247">
        <v>0</v>
      </c>
      <c r="S44" s="242">
        <v>0</v>
      </c>
      <c r="T44" s="242">
        <v>0</v>
      </c>
      <c r="U44" s="242">
        <v>0</v>
      </c>
      <c r="V44" s="242">
        <v>0</v>
      </c>
      <c r="W44" s="256">
        <f t="shared" si="12"/>
        <v>0</v>
      </c>
      <c r="X44" s="242">
        <v>0</v>
      </c>
      <c r="Y44" s="256">
        <f t="shared" si="13"/>
        <v>0</v>
      </c>
    </row>
    <row r="45" spans="1:25" ht="29.25" customHeight="1" x14ac:dyDescent="0.2">
      <c r="A45" s="244" t="s">
        <v>403</v>
      </c>
      <c r="B45" s="244"/>
      <c r="C45" s="244"/>
      <c r="D45" s="244"/>
      <c r="E45" s="244"/>
      <c r="F45" s="244"/>
      <c r="G45" s="241">
        <v>37</v>
      </c>
      <c r="H45" s="247">
        <v>0</v>
      </c>
      <c r="I45" s="247">
        <v>0</v>
      </c>
      <c r="J45" s="247">
        <v>0</v>
      </c>
      <c r="K45" s="247">
        <v>0</v>
      </c>
      <c r="L45" s="247">
        <v>0</v>
      </c>
      <c r="M45" s="247">
        <v>0</v>
      </c>
      <c r="N45" s="247">
        <v>0</v>
      </c>
      <c r="O45" s="247">
        <v>0</v>
      </c>
      <c r="P45" s="247">
        <v>0</v>
      </c>
      <c r="Q45" s="247">
        <v>0</v>
      </c>
      <c r="R45" s="242">
        <v>0</v>
      </c>
      <c r="S45" s="242">
        <v>0</v>
      </c>
      <c r="T45" s="242">
        <v>0</v>
      </c>
      <c r="U45" s="242">
        <v>0</v>
      </c>
      <c r="V45" s="242">
        <v>0</v>
      </c>
      <c r="W45" s="256">
        <f t="shared" si="12"/>
        <v>0</v>
      </c>
      <c r="X45" s="242">
        <v>0</v>
      </c>
      <c r="Y45" s="256">
        <f t="shared" si="13"/>
        <v>0</v>
      </c>
    </row>
    <row r="46" spans="1:25" ht="21" customHeight="1" x14ac:dyDescent="0.2">
      <c r="A46" s="244" t="s">
        <v>425</v>
      </c>
      <c r="B46" s="244"/>
      <c r="C46" s="244"/>
      <c r="D46" s="244"/>
      <c r="E46" s="244"/>
      <c r="F46" s="244"/>
      <c r="G46" s="241">
        <v>38</v>
      </c>
      <c r="H46" s="247">
        <v>0</v>
      </c>
      <c r="I46" s="247">
        <v>0</v>
      </c>
      <c r="J46" s="247">
        <v>0</v>
      </c>
      <c r="K46" s="247">
        <v>0</v>
      </c>
      <c r="L46" s="247">
        <v>0</v>
      </c>
      <c r="M46" s="247">
        <v>0</v>
      </c>
      <c r="N46" s="242">
        <v>0</v>
      </c>
      <c r="O46" s="242">
        <v>0</v>
      </c>
      <c r="P46" s="242">
        <v>0</v>
      </c>
      <c r="Q46" s="242">
        <v>0</v>
      </c>
      <c r="R46" s="242">
        <v>0</v>
      </c>
      <c r="S46" s="242">
        <v>0</v>
      </c>
      <c r="T46" s="242">
        <v>0</v>
      </c>
      <c r="U46" s="242">
        <v>0</v>
      </c>
      <c r="V46" s="242">
        <v>0</v>
      </c>
      <c r="W46" s="256">
        <f t="shared" si="12"/>
        <v>0</v>
      </c>
      <c r="X46" s="242">
        <v>0</v>
      </c>
      <c r="Y46" s="256">
        <f t="shared" si="13"/>
        <v>0</v>
      </c>
    </row>
    <row r="47" spans="1:25" ht="12.75" customHeight="1" x14ac:dyDescent="0.2">
      <c r="A47" s="244" t="s">
        <v>405</v>
      </c>
      <c r="B47" s="244"/>
      <c r="C47" s="244"/>
      <c r="D47" s="244"/>
      <c r="E47" s="244"/>
      <c r="F47" s="244"/>
      <c r="G47" s="241">
        <v>39</v>
      </c>
      <c r="H47" s="247">
        <v>0</v>
      </c>
      <c r="I47" s="247">
        <v>0</v>
      </c>
      <c r="J47" s="247">
        <v>0</v>
      </c>
      <c r="K47" s="247">
        <v>0</v>
      </c>
      <c r="L47" s="247">
        <v>0</v>
      </c>
      <c r="M47" s="247">
        <v>0</v>
      </c>
      <c r="N47" s="242">
        <v>0</v>
      </c>
      <c r="O47" s="242">
        <v>0</v>
      </c>
      <c r="P47" s="242">
        <v>0</v>
      </c>
      <c r="Q47" s="242">
        <v>0</v>
      </c>
      <c r="R47" s="242">
        <v>0</v>
      </c>
      <c r="S47" s="242">
        <v>0</v>
      </c>
      <c r="T47" s="242">
        <v>0</v>
      </c>
      <c r="U47" s="242">
        <v>0</v>
      </c>
      <c r="V47" s="242">
        <v>0</v>
      </c>
      <c r="W47" s="256">
        <f t="shared" si="12"/>
        <v>0</v>
      </c>
      <c r="X47" s="242">
        <v>0</v>
      </c>
      <c r="Y47" s="256">
        <f t="shared" si="13"/>
        <v>0</v>
      </c>
    </row>
    <row r="48" spans="1:25" ht="12.75" customHeight="1" x14ac:dyDescent="0.2">
      <c r="A48" s="244" t="s">
        <v>406</v>
      </c>
      <c r="B48" s="244"/>
      <c r="C48" s="244"/>
      <c r="D48" s="244"/>
      <c r="E48" s="244"/>
      <c r="F48" s="244"/>
      <c r="G48" s="241">
        <v>40</v>
      </c>
      <c r="H48" s="242">
        <v>0</v>
      </c>
      <c r="I48" s="242">
        <v>0</v>
      </c>
      <c r="J48" s="242">
        <v>0</v>
      </c>
      <c r="K48" s="242">
        <v>0</v>
      </c>
      <c r="L48" s="242">
        <v>0</v>
      </c>
      <c r="M48" s="242">
        <v>0</v>
      </c>
      <c r="N48" s="242">
        <v>0</v>
      </c>
      <c r="O48" s="242">
        <v>0</v>
      </c>
      <c r="P48" s="242">
        <v>0</v>
      </c>
      <c r="Q48" s="242">
        <v>0</v>
      </c>
      <c r="R48" s="242">
        <v>0</v>
      </c>
      <c r="S48" s="242">
        <v>0</v>
      </c>
      <c r="T48" s="242">
        <v>0</v>
      </c>
      <c r="U48" s="242">
        <v>0</v>
      </c>
      <c r="V48" s="242">
        <v>0</v>
      </c>
      <c r="W48" s="256">
        <f t="shared" si="12"/>
        <v>0</v>
      </c>
      <c r="X48" s="242">
        <v>0</v>
      </c>
      <c r="Y48" s="256">
        <f t="shared" si="13"/>
        <v>0</v>
      </c>
    </row>
    <row r="49" spans="1:25" ht="12.75" customHeight="1" x14ac:dyDescent="0.2">
      <c r="A49" s="244" t="s">
        <v>407</v>
      </c>
      <c r="B49" s="244"/>
      <c r="C49" s="244"/>
      <c r="D49" s="244"/>
      <c r="E49" s="244"/>
      <c r="F49" s="244"/>
      <c r="G49" s="241">
        <v>41</v>
      </c>
      <c r="H49" s="247">
        <v>0</v>
      </c>
      <c r="I49" s="247">
        <v>0</v>
      </c>
      <c r="J49" s="247">
        <v>0</v>
      </c>
      <c r="K49" s="247">
        <v>0</v>
      </c>
      <c r="L49" s="247">
        <v>0</v>
      </c>
      <c r="M49" s="247">
        <v>0</v>
      </c>
      <c r="N49" s="242">
        <v>0</v>
      </c>
      <c r="O49" s="242">
        <v>0</v>
      </c>
      <c r="P49" s="242">
        <v>0</v>
      </c>
      <c r="Q49" s="242">
        <v>0</v>
      </c>
      <c r="R49" s="242">
        <v>0</v>
      </c>
      <c r="S49" s="242">
        <v>0</v>
      </c>
      <c r="T49" s="242">
        <v>0</v>
      </c>
      <c r="U49" s="242">
        <v>0</v>
      </c>
      <c r="V49" s="242">
        <v>0</v>
      </c>
      <c r="W49" s="256">
        <f t="shared" si="12"/>
        <v>0</v>
      </c>
      <c r="X49" s="242">
        <v>0</v>
      </c>
      <c r="Y49" s="256">
        <f t="shared" si="13"/>
        <v>0</v>
      </c>
    </row>
    <row r="50" spans="1:25" ht="24" customHeight="1" x14ac:dyDescent="0.2">
      <c r="A50" s="244" t="s">
        <v>408</v>
      </c>
      <c r="B50" s="244"/>
      <c r="C50" s="244"/>
      <c r="D50" s="244"/>
      <c r="E50" s="244"/>
      <c r="F50" s="244"/>
      <c r="G50" s="241">
        <v>42</v>
      </c>
      <c r="H50" s="242">
        <v>0</v>
      </c>
      <c r="I50" s="242">
        <v>0</v>
      </c>
      <c r="J50" s="242">
        <v>0</v>
      </c>
      <c r="K50" s="242">
        <v>0</v>
      </c>
      <c r="L50" s="242">
        <v>0</v>
      </c>
      <c r="M50" s="242">
        <v>0</v>
      </c>
      <c r="N50" s="242">
        <v>0</v>
      </c>
      <c r="O50" s="242">
        <v>0</v>
      </c>
      <c r="P50" s="242">
        <v>0</v>
      </c>
      <c r="Q50" s="242">
        <v>0</v>
      </c>
      <c r="R50" s="242">
        <v>0</v>
      </c>
      <c r="S50" s="242">
        <v>0</v>
      </c>
      <c r="T50" s="242">
        <v>0</v>
      </c>
      <c r="U50" s="242">
        <v>0</v>
      </c>
      <c r="V50" s="242">
        <v>0</v>
      </c>
      <c r="W50" s="256">
        <f t="shared" si="12"/>
        <v>0</v>
      </c>
      <c r="X50" s="242">
        <v>0</v>
      </c>
      <c r="Y50" s="256">
        <f t="shared" si="13"/>
        <v>0</v>
      </c>
    </row>
    <row r="51" spans="1:25" ht="26.25" customHeight="1" x14ac:dyDescent="0.2">
      <c r="A51" s="244" t="s">
        <v>409</v>
      </c>
      <c r="B51" s="244"/>
      <c r="C51" s="244"/>
      <c r="D51" s="244"/>
      <c r="E51" s="244"/>
      <c r="F51" s="244"/>
      <c r="G51" s="241">
        <v>43</v>
      </c>
      <c r="H51" s="242">
        <v>0</v>
      </c>
      <c r="I51" s="242">
        <v>0</v>
      </c>
      <c r="J51" s="242">
        <v>0</v>
      </c>
      <c r="K51" s="242">
        <v>0</v>
      </c>
      <c r="L51" s="242">
        <v>0</v>
      </c>
      <c r="M51" s="242">
        <v>0</v>
      </c>
      <c r="N51" s="242">
        <v>0</v>
      </c>
      <c r="O51" s="242">
        <v>0</v>
      </c>
      <c r="P51" s="242">
        <v>0</v>
      </c>
      <c r="Q51" s="242">
        <v>0</v>
      </c>
      <c r="R51" s="242">
        <v>0</v>
      </c>
      <c r="S51" s="242">
        <v>0</v>
      </c>
      <c r="T51" s="242">
        <v>0</v>
      </c>
      <c r="U51" s="242">
        <v>0</v>
      </c>
      <c r="V51" s="242">
        <v>0</v>
      </c>
      <c r="W51" s="256">
        <f t="shared" si="12"/>
        <v>0</v>
      </c>
      <c r="X51" s="242">
        <v>0</v>
      </c>
      <c r="Y51" s="256">
        <f t="shared" si="13"/>
        <v>0</v>
      </c>
    </row>
    <row r="52" spans="1:25" ht="22.5" customHeight="1" x14ac:dyDescent="0.2">
      <c r="A52" s="244" t="s">
        <v>410</v>
      </c>
      <c r="B52" s="244"/>
      <c r="C52" s="244"/>
      <c r="D52" s="244"/>
      <c r="E52" s="244"/>
      <c r="F52" s="244"/>
      <c r="G52" s="241">
        <v>44</v>
      </c>
      <c r="H52" s="242">
        <v>0</v>
      </c>
      <c r="I52" s="242">
        <v>0</v>
      </c>
      <c r="J52" s="242">
        <v>0</v>
      </c>
      <c r="K52" s="242">
        <v>0</v>
      </c>
      <c r="L52" s="242">
        <v>0</v>
      </c>
      <c r="M52" s="242">
        <v>0</v>
      </c>
      <c r="N52" s="242">
        <v>0</v>
      </c>
      <c r="O52" s="242">
        <v>0</v>
      </c>
      <c r="P52" s="242">
        <v>0</v>
      </c>
      <c r="Q52" s="242">
        <v>0</v>
      </c>
      <c r="R52" s="242">
        <v>0</v>
      </c>
      <c r="S52" s="242">
        <v>0</v>
      </c>
      <c r="T52" s="242">
        <v>0</v>
      </c>
      <c r="U52" s="242">
        <v>0</v>
      </c>
      <c r="V52" s="242">
        <v>0</v>
      </c>
      <c r="W52" s="256">
        <f t="shared" si="12"/>
        <v>0</v>
      </c>
      <c r="X52" s="242">
        <v>0</v>
      </c>
      <c r="Y52" s="256">
        <f t="shared" si="13"/>
        <v>0</v>
      </c>
    </row>
    <row r="53" spans="1:25" ht="12.75" customHeight="1" x14ac:dyDescent="0.2">
      <c r="A53" s="244" t="s">
        <v>411</v>
      </c>
      <c r="B53" s="244"/>
      <c r="C53" s="244"/>
      <c r="D53" s="244"/>
      <c r="E53" s="244"/>
      <c r="F53" s="244"/>
      <c r="G53" s="241">
        <v>45</v>
      </c>
      <c r="H53" s="242">
        <v>0</v>
      </c>
      <c r="I53" s="242">
        <v>0</v>
      </c>
      <c r="J53" s="242">
        <v>0</v>
      </c>
      <c r="K53" s="242">
        <v>176494</v>
      </c>
      <c r="L53" s="242">
        <v>176494</v>
      </c>
      <c r="M53" s="242">
        <v>0</v>
      </c>
      <c r="N53" s="242">
        <v>0</v>
      </c>
      <c r="O53" s="242">
        <v>0</v>
      </c>
      <c r="P53" s="242">
        <v>0</v>
      </c>
      <c r="Q53" s="242">
        <v>0</v>
      </c>
      <c r="R53" s="242">
        <v>0</v>
      </c>
      <c r="S53" s="242">
        <v>0</v>
      </c>
      <c r="T53" s="242">
        <v>0</v>
      </c>
      <c r="U53" s="242">
        <v>-176494</v>
      </c>
      <c r="V53" s="242">
        <v>0</v>
      </c>
      <c r="W53" s="256">
        <f t="shared" si="12"/>
        <v>-176494</v>
      </c>
      <c r="X53" s="242">
        <v>0</v>
      </c>
      <c r="Y53" s="256">
        <f t="shared" si="13"/>
        <v>-176494</v>
      </c>
    </row>
    <row r="54" spans="1:25" ht="12.75" customHeight="1" x14ac:dyDescent="0.2">
      <c r="A54" s="244" t="s">
        <v>412</v>
      </c>
      <c r="B54" s="244"/>
      <c r="C54" s="244"/>
      <c r="D54" s="244"/>
      <c r="E54" s="244"/>
      <c r="F54" s="244"/>
      <c r="G54" s="241">
        <v>46</v>
      </c>
      <c r="H54" s="242">
        <v>0</v>
      </c>
      <c r="I54" s="242">
        <v>0</v>
      </c>
      <c r="J54" s="242">
        <v>0</v>
      </c>
      <c r="K54" s="242">
        <v>0</v>
      </c>
      <c r="L54" s="242">
        <v>0</v>
      </c>
      <c r="M54" s="242">
        <v>0</v>
      </c>
      <c r="N54" s="242">
        <v>0</v>
      </c>
      <c r="O54" s="242">
        <v>0</v>
      </c>
      <c r="P54" s="242">
        <v>0</v>
      </c>
      <c r="Q54" s="242">
        <v>0</v>
      </c>
      <c r="R54" s="242">
        <v>0</v>
      </c>
      <c r="S54" s="242">
        <v>0</v>
      </c>
      <c r="T54" s="242">
        <v>0</v>
      </c>
      <c r="U54" s="242">
        <v>0</v>
      </c>
      <c r="V54" s="242">
        <v>0</v>
      </c>
      <c r="W54" s="256">
        <f t="shared" si="12"/>
        <v>0</v>
      </c>
      <c r="X54" s="242">
        <v>0</v>
      </c>
      <c r="Y54" s="256">
        <f t="shared" si="13"/>
        <v>0</v>
      </c>
    </row>
    <row r="55" spans="1:25" ht="12.75" customHeight="1" x14ac:dyDescent="0.2">
      <c r="A55" s="244" t="s">
        <v>413</v>
      </c>
      <c r="B55" s="244"/>
      <c r="C55" s="244"/>
      <c r="D55" s="244"/>
      <c r="E55" s="244"/>
      <c r="F55" s="244"/>
      <c r="G55" s="241">
        <v>47</v>
      </c>
      <c r="H55" s="242">
        <v>0</v>
      </c>
      <c r="I55" s="242">
        <v>0</v>
      </c>
      <c r="J55" s="242">
        <v>0</v>
      </c>
      <c r="K55" s="242">
        <v>0</v>
      </c>
      <c r="L55" s="242">
        <v>0</v>
      </c>
      <c r="M55" s="242">
        <v>0</v>
      </c>
      <c r="N55" s="242">
        <v>0</v>
      </c>
      <c r="O55" s="242">
        <v>0</v>
      </c>
      <c r="P55" s="242">
        <v>0</v>
      </c>
      <c r="Q55" s="242">
        <v>0</v>
      </c>
      <c r="R55" s="242">
        <v>0</v>
      </c>
      <c r="S55" s="242">
        <v>0</v>
      </c>
      <c r="T55" s="242">
        <v>0</v>
      </c>
      <c r="U55" s="242">
        <v>-2322246</v>
      </c>
      <c r="V55" s="242">
        <v>0</v>
      </c>
      <c r="W55" s="256">
        <f t="shared" si="12"/>
        <v>-2322246</v>
      </c>
      <c r="X55" s="242">
        <v>0</v>
      </c>
      <c r="Y55" s="256">
        <f t="shared" si="13"/>
        <v>-2322246</v>
      </c>
    </row>
    <row r="56" spans="1:25" ht="12.75" customHeight="1" x14ac:dyDescent="0.2">
      <c r="A56" s="244" t="s">
        <v>414</v>
      </c>
      <c r="B56" s="244"/>
      <c r="C56" s="244"/>
      <c r="D56" s="244"/>
      <c r="E56" s="244"/>
      <c r="F56" s="244"/>
      <c r="G56" s="241">
        <v>48</v>
      </c>
      <c r="H56" s="242">
        <v>0</v>
      </c>
      <c r="I56" s="242">
        <v>0</v>
      </c>
      <c r="J56" s="242">
        <v>0</v>
      </c>
      <c r="K56" s="242">
        <v>0</v>
      </c>
      <c r="L56" s="242">
        <v>0</v>
      </c>
      <c r="M56" s="242">
        <v>0</v>
      </c>
      <c r="N56" s="242">
        <v>-618</v>
      </c>
      <c r="O56" s="242">
        <v>0</v>
      </c>
      <c r="P56" s="242">
        <v>0</v>
      </c>
      <c r="Q56" s="242">
        <v>0</v>
      </c>
      <c r="R56" s="242">
        <v>0</v>
      </c>
      <c r="S56" s="242">
        <v>0</v>
      </c>
      <c r="T56" s="242">
        <v>0</v>
      </c>
      <c r="U56" s="242">
        <v>618</v>
      </c>
      <c r="V56" s="242">
        <v>0</v>
      </c>
      <c r="W56" s="256">
        <f t="shared" si="12"/>
        <v>0</v>
      </c>
      <c r="X56" s="242">
        <v>0</v>
      </c>
      <c r="Y56" s="256">
        <f t="shared" si="13"/>
        <v>0</v>
      </c>
    </row>
    <row r="57" spans="1:25" ht="12.75" customHeight="1" x14ac:dyDescent="0.2">
      <c r="A57" s="244" t="s">
        <v>426</v>
      </c>
      <c r="B57" s="244"/>
      <c r="C57" s="244"/>
      <c r="D57" s="244"/>
      <c r="E57" s="244"/>
      <c r="F57" s="244"/>
      <c r="G57" s="241">
        <v>49</v>
      </c>
      <c r="H57" s="242">
        <v>0</v>
      </c>
      <c r="I57" s="242">
        <v>0</v>
      </c>
      <c r="J57" s="242">
        <v>0</v>
      </c>
      <c r="K57" s="242">
        <v>0</v>
      </c>
      <c r="L57" s="242">
        <v>0</v>
      </c>
      <c r="M57" s="242">
        <v>0</v>
      </c>
      <c r="N57" s="242">
        <v>0</v>
      </c>
      <c r="O57" s="242">
        <v>0</v>
      </c>
      <c r="P57" s="242">
        <v>0</v>
      </c>
      <c r="Q57" s="242">
        <v>0</v>
      </c>
      <c r="R57" s="242">
        <v>0</v>
      </c>
      <c r="S57" s="242">
        <v>0</v>
      </c>
      <c r="T57" s="242">
        <v>0</v>
      </c>
      <c r="U57" s="242">
        <v>8190285</v>
      </c>
      <c r="V57" s="242">
        <v>-8190285</v>
      </c>
      <c r="W57" s="256">
        <f t="shared" si="12"/>
        <v>0</v>
      </c>
      <c r="X57" s="242">
        <v>0</v>
      </c>
      <c r="Y57" s="256">
        <f t="shared" si="13"/>
        <v>0</v>
      </c>
    </row>
    <row r="58" spans="1:25" ht="12.75" customHeight="1" x14ac:dyDescent="0.2">
      <c r="A58" s="244" t="s">
        <v>416</v>
      </c>
      <c r="B58" s="244"/>
      <c r="C58" s="244"/>
      <c r="D58" s="244"/>
      <c r="E58" s="244"/>
      <c r="F58" s="244"/>
      <c r="G58" s="241">
        <v>50</v>
      </c>
      <c r="H58" s="242">
        <v>0</v>
      </c>
      <c r="I58" s="242">
        <v>0</v>
      </c>
      <c r="J58" s="242">
        <v>0</v>
      </c>
      <c r="K58" s="242">
        <v>0</v>
      </c>
      <c r="L58" s="242">
        <v>0</v>
      </c>
      <c r="M58" s="242">
        <v>0</v>
      </c>
      <c r="N58" s="242">
        <v>0</v>
      </c>
      <c r="O58" s="242">
        <v>0</v>
      </c>
      <c r="P58" s="242">
        <v>0</v>
      </c>
      <c r="Q58" s="242">
        <v>0</v>
      </c>
      <c r="R58" s="242">
        <v>0</v>
      </c>
      <c r="S58" s="242">
        <v>0</v>
      </c>
      <c r="T58" s="242">
        <v>0</v>
      </c>
      <c r="U58" s="242">
        <v>0</v>
      </c>
      <c r="V58" s="242">
        <v>0</v>
      </c>
      <c r="W58" s="256">
        <f t="shared" si="12"/>
        <v>0</v>
      </c>
      <c r="X58" s="242">
        <v>0</v>
      </c>
      <c r="Y58" s="256">
        <f t="shared" si="13"/>
        <v>0</v>
      </c>
    </row>
    <row r="59" spans="1:25" ht="25.5" customHeight="1" x14ac:dyDescent="0.2">
      <c r="A59" s="248" t="s">
        <v>427</v>
      </c>
      <c r="B59" s="248"/>
      <c r="C59" s="248"/>
      <c r="D59" s="248"/>
      <c r="E59" s="248"/>
      <c r="F59" s="248"/>
      <c r="G59" s="249">
        <v>51</v>
      </c>
      <c r="H59" s="250">
        <f>SUM(H39:H58)</f>
        <v>79560470</v>
      </c>
      <c r="I59" s="250">
        <f t="shared" ref="I59:Y59" si="14">SUM(I39:I58)</f>
        <v>-2060238</v>
      </c>
      <c r="J59" s="250">
        <f t="shared" si="14"/>
        <v>4299981</v>
      </c>
      <c r="K59" s="250">
        <f t="shared" si="14"/>
        <v>6758922</v>
      </c>
      <c r="L59" s="250">
        <f t="shared" si="14"/>
        <v>6758922</v>
      </c>
      <c r="M59" s="250">
        <f t="shared" si="14"/>
        <v>0</v>
      </c>
      <c r="N59" s="250">
        <f t="shared" si="14"/>
        <v>0</v>
      </c>
      <c r="O59" s="250">
        <f t="shared" si="14"/>
        <v>1090126</v>
      </c>
      <c r="P59" s="250">
        <f t="shared" si="14"/>
        <v>769162</v>
      </c>
      <c r="Q59" s="250">
        <f t="shared" si="14"/>
        <v>0</v>
      </c>
      <c r="R59" s="250">
        <f t="shared" si="14"/>
        <v>0</v>
      </c>
      <c r="S59" s="250">
        <f t="shared" si="14"/>
        <v>0</v>
      </c>
      <c r="T59" s="250">
        <f t="shared" si="14"/>
        <v>0</v>
      </c>
      <c r="U59" s="250">
        <f t="shared" si="14"/>
        <v>27022966</v>
      </c>
      <c r="V59" s="250">
        <f t="shared" si="14"/>
        <v>258376</v>
      </c>
      <c r="W59" s="250">
        <f t="shared" si="14"/>
        <v>110940843</v>
      </c>
      <c r="X59" s="250">
        <f t="shared" si="14"/>
        <v>0</v>
      </c>
      <c r="Y59" s="250">
        <f t="shared" si="14"/>
        <v>110940843</v>
      </c>
    </row>
    <row r="60" spans="1:25" x14ac:dyDescent="0.2">
      <c r="A60" s="251" t="s">
        <v>418</v>
      </c>
      <c r="B60" s="252"/>
      <c r="C60" s="252"/>
      <c r="D60" s="252"/>
      <c r="E60" s="252"/>
      <c r="F60" s="252"/>
      <c r="G60" s="252"/>
      <c r="H60" s="252"/>
      <c r="I60" s="252"/>
      <c r="J60" s="252"/>
      <c r="K60" s="252"/>
      <c r="L60" s="252"/>
      <c r="M60" s="252"/>
      <c r="N60" s="252"/>
      <c r="O60" s="252"/>
      <c r="P60" s="252"/>
      <c r="Q60" s="252"/>
      <c r="R60" s="252"/>
      <c r="S60" s="252"/>
      <c r="T60" s="252"/>
      <c r="U60" s="252"/>
      <c r="V60" s="252"/>
      <c r="W60" s="252"/>
      <c r="X60" s="252"/>
      <c r="Y60" s="252"/>
    </row>
    <row r="61" spans="1:25" ht="31.5" customHeight="1" x14ac:dyDescent="0.2">
      <c r="A61" s="253" t="s">
        <v>428</v>
      </c>
      <c r="B61" s="253"/>
      <c r="C61" s="253"/>
      <c r="D61" s="253"/>
      <c r="E61" s="253"/>
      <c r="F61" s="253"/>
      <c r="G61" s="246">
        <v>52</v>
      </c>
      <c r="H61" s="256">
        <f>SUM(H41:H49)</f>
        <v>0</v>
      </c>
      <c r="I61" s="256">
        <f t="shared" ref="I61:Y61" si="15">SUM(I41:I49)</f>
        <v>0</v>
      </c>
      <c r="J61" s="256">
        <f t="shared" si="15"/>
        <v>0</v>
      </c>
      <c r="K61" s="256">
        <f t="shared" si="15"/>
        <v>0</v>
      </c>
      <c r="L61" s="256">
        <f t="shared" si="15"/>
        <v>0</v>
      </c>
      <c r="M61" s="256">
        <f t="shared" si="15"/>
        <v>0</v>
      </c>
      <c r="N61" s="256">
        <f t="shared" si="15"/>
        <v>618</v>
      </c>
      <c r="O61" s="256">
        <f t="shared" si="15"/>
        <v>0</v>
      </c>
      <c r="P61" s="256">
        <f t="shared" si="15"/>
        <v>0</v>
      </c>
      <c r="Q61" s="256">
        <f t="shared" si="15"/>
        <v>0</v>
      </c>
      <c r="R61" s="256">
        <f t="shared" si="15"/>
        <v>0</v>
      </c>
      <c r="S61" s="256">
        <f t="shared" si="15"/>
        <v>0</v>
      </c>
      <c r="T61" s="256">
        <f t="shared" si="15"/>
        <v>0</v>
      </c>
      <c r="U61" s="256">
        <f t="shared" si="15"/>
        <v>0</v>
      </c>
      <c r="V61" s="256">
        <f t="shared" si="15"/>
        <v>0</v>
      </c>
      <c r="W61" s="256">
        <f t="shared" si="15"/>
        <v>618</v>
      </c>
      <c r="X61" s="256">
        <f t="shared" si="15"/>
        <v>0</v>
      </c>
      <c r="Y61" s="256">
        <f t="shared" si="15"/>
        <v>618</v>
      </c>
    </row>
    <row r="62" spans="1:25" ht="27.75" customHeight="1" x14ac:dyDescent="0.2">
      <c r="A62" s="253" t="s">
        <v>429</v>
      </c>
      <c r="B62" s="253"/>
      <c r="C62" s="253"/>
      <c r="D62" s="253"/>
      <c r="E62" s="253"/>
      <c r="F62" s="253"/>
      <c r="G62" s="246">
        <v>53</v>
      </c>
      <c r="H62" s="256">
        <f>H40+H61</f>
        <v>0</v>
      </c>
      <c r="I62" s="256">
        <f t="shared" ref="I62:Y62" si="16">I40+I61</f>
        <v>0</v>
      </c>
      <c r="J62" s="256">
        <f t="shared" si="16"/>
        <v>0</v>
      </c>
      <c r="K62" s="256">
        <f t="shared" si="16"/>
        <v>0</v>
      </c>
      <c r="L62" s="256">
        <f t="shared" si="16"/>
        <v>0</v>
      </c>
      <c r="M62" s="256">
        <f t="shared" si="16"/>
        <v>0</v>
      </c>
      <c r="N62" s="256">
        <f t="shared" si="16"/>
        <v>618</v>
      </c>
      <c r="O62" s="256">
        <f t="shared" si="16"/>
        <v>0</v>
      </c>
      <c r="P62" s="256">
        <f t="shared" si="16"/>
        <v>0</v>
      </c>
      <c r="Q62" s="256">
        <f t="shared" si="16"/>
        <v>0</v>
      </c>
      <c r="R62" s="256">
        <f t="shared" si="16"/>
        <v>0</v>
      </c>
      <c r="S62" s="256">
        <f t="shared" si="16"/>
        <v>0</v>
      </c>
      <c r="T62" s="256">
        <f t="shared" si="16"/>
        <v>0</v>
      </c>
      <c r="U62" s="256">
        <f t="shared" si="16"/>
        <v>0</v>
      </c>
      <c r="V62" s="256">
        <f t="shared" si="16"/>
        <v>258376</v>
      </c>
      <c r="W62" s="256">
        <f t="shared" si="16"/>
        <v>258994</v>
      </c>
      <c r="X62" s="256">
        <f t="shared" si="16"/>
        <v>0</v>
      </c>
      <c r="Y62" s="256">
        <f t="shared" si="16"/>
        <v>258994</v>
      </c>
    </row>
    <row r="63" spans="1:25" ht="29.25" customHeight="1" x14ac:dyDescent="0.2">
      <c r="A63" s="254" t="s">
        <v>430</v>
      </c>
      <c r="B63" s="254"/>
      <c r="C63" s="254"/>
      <c r="D63" s="254"/>
      <c r="E63" s="254"/>
      <c r="F63" s="254"/>
      <c r="G63" s="249">
        <v>54</v>
      </c>
      <c r="H63" s="257">
        <f>SUM(H50:H58)</f>
        <v>0</v>
      </c>
      <c r="I63" s="257">
        <f t="shared" ref="I63:Y63" si="17">SUM(I50:I58)</f>
        <v>0</v>
      </c>
      <c r="J63" s="257">
        <f t="shared" si="17"/>
        <v>0</v>
      </c>
      <c r="K63" s="257">
        <f t="shared" si="17"/>
        <v>176494</v>
      </c>
      <c r="L63" s="257">
        <f t="shared" si="17"/>
        <v>176494</v>
      </c>
      <c r="M63" s="257">
        <f t="shared" si="17"/>
        <v>0</v>
      </c>
      <c r="N63" s="257">
        <f t="shared" si="17"/>
        <v>-618</v>
      </c>
      <c r="O63" s="257">
        <f t="shared" si="17"/>
        <v>0</v>
      </c>
      <c r="P63" s="257">
        <f t="shared" si="17"/>
        <v>0</v>
      </c>
      <c r="Q63" s="257">
        <f t="shared" si="17"/>
        <v>0</v>
      </c>
      <c r="R63" s="257">
        <f t="shared" si="17"/>
        <v>0</v>
      </c>
      <c r="S63" s="257">
        <f t="shared" si="17"/>
        <v>0</v>
      </c>
      <c r="T63" s="257">
        <f t="shared" si="17"/>
        <v>0</v>
      </c>
      <c r="U63" s="257">
        <f t="shared" si="17"/>
        <v>5692163</v>
      </c>
      <c r="V63" s="257">
        <f t="shared" si="17"/>
        <v>-8190285</v>
      </c>
      <c r="W63" s="257">
        <f t="shared" si="17"/>
        <v>-2498740</v>
      </c>
      <c r="X63" s="257">
        <f t="shared" si="17"/>
        <v>0</v>
      </c>
      <c r="Y63" s="257">
        <f t="shared" si="17"/>
        <v>-2498740</v>
      </c>
    </row>
  </sheetData>
  <protectedRanges>
    <protectedRange sqref="E2" name="Range1_1"/>
    <protectedRange sqref="G2" name="Range1"/>
  </protectedRanges>
  <mergeCells count="66">
    <mergeCell ref="A58:F58"/>
    <mergeCell ref="A59:F59"/>
    <mergeCell ref="A60:Y60"/>
    <mergeCell ref="A61:F61"/>
    <mergeCell ref="A62:F62"/>
    <mergeCell ref="A63:F63"/>
    <mergeCell ref="A52:F52"/>
    <mergeCell ref="A53:F53"/>
    <mergeCell ref="A54:F54"/>
    <mergeCell ref="A55:F55"/>
    <mergeCell ref="A56:F56"/>
    <mergeCell ref="A57:F57"/>
    <mergeCell ref="A46:F46"/>
    <mergeCell ref="A47:F47"/>
    <mergeCell ref="A48:F48"/>
    <mergeCell ref="A49:F49"/>
    <mergeCell ref="A50:F50"/>
    <mergeCell ref="A51:F51"/>
    <mergeCell ref="A40:F40"/>
    <mergeCell ref="A41:F41"/>
    <mergeCell ref="A42:F42"/>
    <mergeCell ref="A43:F43"/>
    <mergeCell ref="A44:F44"/>
    <mergeCell ref="A45:F45"/>
    <mergeCell ref="A34:F34"/>
    <mergeCell ref="A35:Y35"/>
    <mergeCell ref="A36:F36"/>
    <mergeCell ref="A37:F37"/>
    <mergeCell ref="A38:F38"/>
    <mergeCell ref="A39:F39"/>
    <mergeCell ref="A28:F28"/>
    <mergeCell ref="A29:F29"/>
    <mergeCell ref="A30:F30"/>
    <mergeCell ref="A31:Y31"/>
    <mergeCell ref="A32:F32"/>
    <mergeCell ref="A33:F33"/>
    <mergeCell ref="A22:F22"/>
    <mergeCell ref="A23:F23"/>
    <mergeCell ref="A24:F24"/>
    <mergeCell ref="A25:F25"/>
    <mergeCell ref="A26:F26"/>
    <mergeCell ref="A27:F27"/>
    <mergeCell ref="A16:F16"/>
    <mergeCell ref="A17:F17"/>
    <mergeCell ref="A18:F18"/>
    <mergeCell ref="A19:F19"/>
    <mergeCell ref="A20:F20"/>
    <mergeCell ref="A21:F21"/>
    <mergeCell ref="A10:F10"/>
    <mergeCell ref="A11:F11"/>
    <mergeCell ref="A12:F12"/>
    <mergeCell ref="A13:F13"/>
    <mergeCell ref="A14:F14"/>
    <mergeCell ref="A15:F15"/>
    <mergeCell ref="Y3:Y4"/>
    <mergeCell ref="A5:F5"/>
    <mergeCell ref="A6:Y6"/>
    <mergeCell ref="A7:F7"/>
    <mergeCell ref="A8:F8"/>
    <mergeCell ref="A9:F9"/>
    <mergeCell ref="A1:J1"/>
    <mergeCell ref="C2:D2"/>
    <mergeCell ref="A3:F4"/>
    <mergeCell ref="G3:G4"/>
    <mergeCell ref="H3:W3"/>
    <mergeCell ref="X3:X4"/>
  </mergeCells>
  <dataValidations count="5">
    <dataValidation type="whole" operator="notEqual" allowBlank="1" showInputMessage="1" showErrorMessage="1" errorTitle="Nedopušten upis" error="Dopušten je upis samo cjelobrojnih zaokruženih vrijednosti (pozitivnih ili negativnih) te nule." sqref="H32:Y34 H61:Y63 H36:Y59 H7:Y30" xr:uid="{F2CC8FF7-D1ED-4C0A-B90A-00684600CC0A}">
      <formula1>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E6B884FC-06BE-4229-A97B-73F76266AB24}">
      <formula1>9999999999</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3A637CCF-6872-4C32-B31E-8B07EB4D7970}">
      <formula1>999999999999</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ADA7860-0F86-4AFA-993E-E4D23BD80F5F}">
      <formula1>0</formula1>
    </dataValidation>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EED58B6A-F036-44CC-9D44-F3DE20C7507A}">
      <formula1>39448</formula1>
    </dataValidation>
  </dataValidations>
  <pageMargins left="0.7" right="0.7" top="0.75" bottom="0.75" header="0.3" footer="0.3"/>
  <pageSetup paperSize="9" scale="38"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74DF84-E78C-4579-9B0B-E86B1F062729}">
  <dimension ref="A1:I40"/>
  <sheetViews>
    <sheetView zoomScaleNormal="100" workbookViewId="0">
      <selection activeCell="Q29" sqref="Q29"/>
    </sheetView>
  </sheetViews>
  <sheetFormatPr defaultRowHeight="15" x14ac:dyDescent="0.25"/>
  <cols>
    <col min="9" max="9" width="26.7109375" customWidth="1"/>
  </cols>
  <sheetData>
    <row r="1" spans="1:9" x14ac:dyDescent="0.25">
      <c r="A1" s="258" t="s">
        <v>431</v>
      </c>
      <c r="B1" s="259"/>
      <c r="C1" s="259"/>
      <c r="D1" s="259"/>
      <c r="E1" s="259"/>
      <c r="F1" s="259"/>
      <c r="G1" s="259"/>
      <c r="H1" s="259"/>
      <c r="I1" s="259"/>
    </row>
    <row r="2" spans="1:9" x14ac:dyDescent="0.25">
      <c r="A2" s="259"/>
      <c r="B2" s="259"/>
      <c r="C2" s="259"/>
      <c r="D2" s="259"/>
      <c r="E2" s="259"/>
      <c r="F2" s="259"/>
      <c r="G2" s="259"/>
      <c r="H2" s="259"/>
      <c r="I2" s="259"/>
    </row>
    <row r="3" spans="1:9" x14ac:dyDescent="0.25">
      <c r="A3" s="259"/>
      <c r="B3" s="259"/>
      <c r="C3" s="259"/>
      <c r="D3" s="259"/>
      <c r="E3" s="259"/>
      <c r="F3" s="259"/>
      <c r="G3" s="259"/>
      <c r="H3" s="259"/>
      <c r="I3" s="259"/>
    </row>
    <row r="4" spans="1:9" x14ac:dyDescent="0.25">
      <c r="A4" s="259"/>
      <c r="B4" s="259"/>
      <c r="C4" s="259"/>
      <c r="D4" s="259"/>
      <c r="E4" s="259"/>
      <c r="F4" s="259"/>
      <c r="G4" s="259"/>
      <c r="H4" s="259"/>
      <c r="I4" s="259"/>
    </row>
    <row r="5" spans="1:9" x14ac:dyDescent="0.25">
      <c r="A5" s="259"/>
      <c r="B5" s="259"/>
      <c r="C5" s="259"/>
      <c r="D5" s="259"/>
      <c r="E5" s="259"/>
      <c r="F5" s="259"/>
      <c r="G5" s="259"/>
      <c r="H5" s="259"/>
      <c r="I5" s="259"/>
    </row>
    <row r="6" spans="1:9" x14ac:dyDescent="0.25">
      <c r="A6" s="259"/>
      <c r="B6" s="259"/>
      <c r="C6" s="259"/>
      <c r="D6" s="259"/>
      <c r="E6" s="259"/>
      <c r="F6" s="259"/>
      <c r="G6" s="259"/>
      <c r="H6" s="259"/>
      <c r="I6" s="259"/>
    </row>
    <row r="7" spans="1:9" x14ac:dyDescent="0.25">
      <c r="A7" s="259"/>
      <c r="B7" s="259"/>
      <c r="C7" s="259"/>
      <c r="D7" s="259"/>
      <c r="E7" s="259"/>
      <c r="F7" s="259"/>
      <c r="G7" s="259"/>
      <c r="H7" s="259"/>
      <c r="I7" s="259"/>
    </row>
    <row r="8" spans="1:9" x14ac:dyDescent="0.25">
      <c r="A8" s="259"/>
      <c r="B8" s="259"/>
      <c r="C8" s="259"/>
      <c r="D8" s="259"/>
      <c r="E8" s="259"/>
      <c r="F8" s="259"/>
      <c r="G8" s="259"/>
      <c r="H8" s="259"/>
      <c r="I8" s="259"/>
    </row>
    <row r="9" spans="1:9" x14ac:dyDescent="0.25">
      <c r="A9" s="259"/>
      <c r="B9" s="259"/>
      <c r="C9" s="259"/>
      <c r="D9" s="259"/>
      <c r="E9" s="259"/>
      <c r="F9" s="259"/>
      <c r="G9" s="259"/>
      <c r="H9" s="259"/>
      <c r="I9" s="259"/>
    </row>
    <row r="10" spans="1:9" x14ac:dyDescent="0.25">
      <c r="A10" s="259"/>
      <c r="B10" s="259"/>
      <c r="C10" s="259"/>
      <c r="D10" s="259"/>
      <c r="E10" s="259"/>
      <c r="F10" s="259"/>
      <c r="G10" s="259"/>
      <c r="H10" s="259"/>
      <c r="I10" s="259"/>
    </row>
    <row r="11" spans="1:9" x14ac:dyDescent="0.25">
      <c r="A11" s="259"/>
      <c r="B11" s="259"/>
      <c r="C11" s="259"/>
      <c r="D11" s="259"/>
      <c r="E11" s="259"/>
      <c r="F11" s="259"/>
      <c r="G11" s="259"/>
      <c r="H11" s="259"/>
      <c r="I11" s="259"/>
    </row>
    <row r="12" spans="1:9" x14ac:dyDescent="0.25">
      <c r="A12" s="259"/>
      <c r="B12" s="259"/>
      <c r="C12" s="259"/>
      <c r="D12" s="259"/>
      <c r="E12" s="259"/>
      <c r="F12" s="259"/>
      <c r="G12" s="259"/>
      <c r="H12" s="259"/>
      <c r="I12" s="259"/>
    </row>
    <row r="13" spans="1:9" x14ac:dyDescent="0.25">
      <c r="A13" s="259"/>
      <c r="B13" s="259"/>
      <c r="C13" s="259"/>
      <c r="D13" s="259"/>
      <c r="E13" s="259"/>
      <c r="F13" s="259"/>
      <c r="G13" s="259"/>
      <c r="H13" s="259"/>
      <c r="I13" s="259"/>
    </row>
    <row r="14" spans="1:9" x14ac:dyDescent="0.25">
      <c r="A14" s="259"/>
      <c r="B14" s="259"/>
      <c r="C14" s="259"/>
      <c r="D14" s="259"/>
      <c r="E14" s="259"/>
      <c r="F14" s="259"/>
      <c r="G14" s="259"/>
      <c r="H14" s="259"/>
      <c r="I14" s="259"/>
    </row>
    <row r="15" spans="1:9" x14ac:dyDescent="0.25">
      <c r="A15" s="259"/>
      <c r="B15" s="259"/>
      <c r="C15" s="259"/>
      <c r="D15" s="259"/>
      <c r="E15" s="259"/>
      <c r="F15" s="259"/>
      <c r="G15" s="259"/>
      <c r="H15" s="259"/>
      <c r="I15" s="259"/>
    </row>
    <row r="16" spans="1:9" x14ac:dyDescent="0.25">
      <c r="A16" s="259"/>
      <c r="B16" s="259"/>
      <c r="C16" s="259"/>
      <c r="D16" s="259"/>
      <c r="E16" s="259"/>
      <c r="F16" s="259"/>
      <c r="G16" s="259"/>
      <c r="H16" s="259"/>
      <c r="I16" s="259"/>
    </row>
    <row r="17" spans="1:9" x14ac:dyDescent="0.25">
      <c r="A17" s="259"/>
      <c r="B17" s="259"/>
      <c r="C17" s="259"/>
      <c r="D17" s="259"/>
      <c r="E17" s="259"/>
      <c r="F17" s="259"/>
      <c r="G17" s="259"/>
      <c r="H17" s="259"/>
      <c r="I17" s="259"/>
    </row>
    <row r="18" spans="1:9" x14ac:dyDescent="0.25">
      <c r="A18" s="259"/>
      <c r="B18" s="259"/>
      <c r="C18" s="259"/>
      <c r="D18" s="259"/>
      <c r="E18" s="259"/>
      <c r="F18" s="259"/>
      <c r="G18" s="259"/>
      <c r="H18" s="259"/>
      <c r="I18" s="259"/>
    </row>
    <row r="19" spans="1:9" x14ac:dyDescent="0.25">
      <c r="A19" s="259"/>
      <c r="B19" s="259"/>
      <c r="C19" s="259"/>
      <c r="D19" s="259"/>
      <c r="E19" s="259"/>
      <c r="F19" s="259"/>
      <c r="G19" s="259"/>
      <c r="H19" s="259"/>
      <c r="I19" s="259"/>
    </row>
    <row r="20" spans="1:9" x14ac:dyDescent="0.25">
      <c r="A20" s="259"/>
      <c r="B20" s="259"/>
      <c r="C20" s="259"/>
      <c r="D20" s="259"/>
      <c r="E20" s="259"/>
      <c r="F20" s="259"/>
      <c r="G20" s="259"/>
      <c r="H20" s="259"/>
      <c r="I20" s="259"/>
    </row>
    <row r="21" spans="1:9" x14ac:dyDescent="0.25">
      <c r="A21" s="259"/>
      <c r="B21" s="259"/>
      <c r="C21" s="259"/>
      <c r="D21" s="259"/>
      <c r="E21" s="259"/>
      <c r="F21" s="259"/>
      <c r="G21" s="259"/>
      <c r="H21" s="259"/>
      <c r="I21" s="259"/>
    </row>
    <row r="22" spans="1:9" x14ac:dyDescent="0.25">
      <c r="A22" s="259"/>
      <c r="B22" s="259"/>
      <c r="C22" s="259"/>
      <c r="D22" s="259"/>
      <c r="E22" s="259"/>
      <c r="F22" s="259"/>
      <c r="G22" s="259"/>
      <c r="H22" s="259"/>
      <c r="I22" s="259"/>
    </row>
    <row r="23" spans="1:9" x14ac:dyDescent="0.25">
      <c r="A23" s="259"/>
      <c r="B23" s="259"/>
      <c r="C23" s="259"/>
      <c r="D23" s="259"/>
      <c r="E23" s="259"/>
      <c r="F23" s="259"/>
      <c r="G23" s="259"/>
      <c r="H23" s="259"/>
      <c r="I23" s="259"/>
    </row>
    <row r="24" spans="1:9" x14ac:dyDescent="0.25">
      <c r="A24" s="259"/>
      <c r="B24" s="259"/>
      <c r="C24" s="259"/>
      <c r="D24" s="259"/>
      <c r="E24" s="259"/>
      <c r="F24" s="259"/>
      <c r="G24" s="259"/>
      <c r="H24" s="259"/>
      <c r="I24" s="259"/>
    </row>
    <row r="25" spans="1:9" x14ac:dyDescent="0.25">
      <c r="A25" s="259"/>
      <c r="B25" s="259"/>
      <c r="C25" s="259"/>
      <c r="D25" s="259"/>
      <c r="E25" s="259"/>
      <c r="F25" s="259"/>
      <c r="G25" s="259"/>
      <c r="H25" s="259"/>
      <c r="I25" s="259"/>
    </row>
    <row r="26" spans="1:9" x14ac:dyDescent="0.25">
      <c r="A26" s="259"/>
      <c r="B26" s="259"/>
      <c r="C26" s="259"/>
      <c r="D26" s="259"/>
      <c r="E26" s="259"/>
      <c r="F26" s="259"/>
      <c r="G26" s="259"/>
      <c r="H26" s="259"/>
      <c r="I26" s="259"/>
    </row>
    <row r="27" spans="1:9" x14ac:dyDescent="0.25">
      <c r="A27" s="259"/>
      <c r="B27" s="259"/>
      <c r="C27" s="259"/>
      <c r="D27" s="259"/>
      <c r="E27" s="259"/>
      <c r="F27" s="259"/>
      <c r="G27" s="259"/>
      <c r="H27" s="259"/>
      <c r="I27" s="259"/>
    </row>
    <row r="28" spans="1:9" x14ac:dyDescent="0.25">
      <c r="A28" s="259"/>
      <c r="B28" s="259"/>
      <c r="C28" s="259"/>
      <c r="D28" s="259"/>
      <c r="E28" s="259"/>
      <c r="F28" s="259"/>
      <c r="G28" s="259"/>
      <c r="H28" s="259"/>
      <c r="I28" s="259"/>
    </row>
    <row r="29" spans="1:9" x14ac:dyDescent="0.25">
      <c r="A29" s="259"/>
      <c r="B29" s="259"/>
      <c r="C29" s="259"/>
      <c r="D29" s="259"/>
      <c r="E29" s="259"/>
      <c r="F29" s="259"/>
      <c r="G29" s="259"/>
      <c r="H29" s="259"/>
      <c r="I29" s="259"/>
    </row>
    <row r="30" spans="1:9" x14ac:dyDescent="0.25">
      <c r="A30" s="259"/>
      <c r="B30" s="259"/>
      <c r="C30" s="259"/>
      <c r="D30" s="259"/>
      <c r="E30" s="259"/>
      <c r="F30" s="259"/>
      <c r="G30" s="259"/>
      <c r="H30" s="259"/>
      <c r="I30" s="259"/>
    </row>
    <row r="31" spans="1:9" x14ac:dyDescent="0.25">
      <c r="A31" s="259"/>
      <c r="B31" s="259"/>
      <c r="C31" s="259"/>
      <c r="D31" s="259"/>
      <c r="E31" s="259"/>
      <c r="F31" s="259"/>
      <c r="G31" s="259"/>
      <c r="H31" s="259"/>
      <c r="I31" s="259"/>
    </row>
    <row r="32" spans="1:9" x14ac:dyDescent="0.25">
      <c r="A32" s="259"/>
      <c r="B32" s="259"/>
      <c r="C32" s="259"/>
      <c r="D32" s="259"/>
      <c r="E32" s="259"/>
      <c r="F32" s="259"/>
      <c r="G32" s="259"/>
      <c r="H32" s="259"/>
      <c r="I32" s="259"/>
    </row>
    <row r="33" spans="1:9" x14ac:dyDescent="0.25">
      <c r="A33" s="259"/>
      <c r="B33" s="259"/>
      <c r="C33" s="259"/>
      <c r="D33" s="259"/>
      <c r="E33" s="259"/>
      <c r="F33" s="259"/>
      <c r="G33" s="259"/>
      <c r="H33" s="259"/>
      <c r="I33" s="259"/>
    </row>
    <row r="34" spans="1:9" x14ac:dyDescent="0.25">
      <c r="A34" s="259"/>
      <c r="B34" s="259"/>
      <c r="C34" s="259"/>
      <c r="D34" s="259"/>
      <c r="E34" s="259"/>
      <c r="F34" s="259"/>
      <c r="G34" s="259"/>
      <c r="H34" s="259"/>
      <c r="I34" s="259"/>
    </row>
    <row r="35" spans="1:9" x14ac:dyDescent="0.25">
      <c r="A35" s="259"/>
      <c r="B35" s="259"/>
      <c r="C35" s="259"/>
      <c r="D35" s="259"/>
      <c r="E35" s="259"/>
      <c r="F35" s="259"/>
      <c r="G35" s="259"/>
      <c r="H35" s="259"/>
      <c r="I35" s="259"/>
    </row>
    <row r="36" spans="1:9" x14ac:dyDescent="0.25">
      <c r="A36" s="259"/>
      <c r="B36" s="259"/>
      <c r="C36" s="259"/>
      <c r="D36" s="259"/>
      <c r="E36" s="259"/>
      <c r="F36" s="259"/>
      <c r="G36" s="259"/>
      <c r="H36" s="259"/>
      <c r="I36" s="259"/>
    </row>
    <row r="37" spans="1:9" x14ac:dyDescent="0.25">
      <c r="A37" s="259"/>
      <c r="B37" s="259"/>
      <c r="C37" s="259"/>
      <c r="D37" s="259"/>
      <c r="E37" s="259"/>
      <c r="F37" s="259"/>
      <c r="G37" s="259"/>
      <c r="H37" s="259"/>
      <c r="I37" s="259"/>
    </row>
    <row r="38" spans="1:9" x14ac:dyDescent="0.25">
      <c r="A38" s="259"/>
      <c r="B38" s="259"/>
      <c r="C38" s="259"/>
      <c r="D38" s="259"/>
      <c r="E38" s="259"/>
      <c r="F38" s="259"/>
      <c r="G38" s="259"/>
      <c r="H38" s="259"/>
      <c r="I38" s="259"/>
    </row>
    <row r="39" spans="1:9" x14ac:dyDescent="0.25">
      <c r="A39" s="259"/>
      <c r="B39" s="259"/>
      <c r="C39" s="259"/>
      <c r="D39" s="259"/>
      <c r="E39" s="259"/>
      <c r="F39" s="259"/>
      <c r="G39" s="259"/>
      <c r="H39" s="259"/>
      <c r="I39" s="259"/>
    </row>
    <row r="40" spans="1:9" x14ac:dyDescent="0.25">
      <c r="A40" s="259"/>
      <c r="B40" s="259"/>
      <c r="C40" s="259"/>
      <c r="D40" s="259"/>
      <c r="E40" s="259"/>
      <c r="F40" s="259"/>
      <c r="G40" s="259"/>
      <c r="H40" s="259"/>
      <c r="I40" s="259"/>
    </row>
  </sheetData>
  <mergeCells count="1">
    <mergeCell ref="A1:I40"/>
  </mergeCells>
  <pageMargins left="0.7" right="0.7" top="0.75" bottom="0.75" header="0.3" footer="0.3"/>
  <pageSetup paperSize="9" scale="5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Opći podaci</vt:lpstr>
      <vt:lpstr>Bilanca</vt:lpstr>
      <vt:lpstr>RDG</vt:lpstr>
      <vt:lpstr>NT_I</vt:lpstr>
      <vt:lpstr>PK</vt:lpstr>
      <vt:lpstr>Bilješke</vt:lpstr>
      <vt:lpstr>'Opći podaci'!Print_Area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Glorija Propadalo</dc:creator>
  <cp:lastModifiedBy>Glorija Propadalo</cp:lastModifiedBy>
  <cp:lastPrinted>2025-07-28T10:05:25Z</cp:lastPrinted>
  <dcterms:created xsi:type="dcterms:W3CDTF">2025-07-28T09:57:08Z</dcterms:created>
  <dcterms:modified xsi:type="dcterms:W3CDTF">2025-07-28T10:05:50Z</dcterms:modified>
</cp:coreProperties>
</file>