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glorija\My Documents\GFI\2024\12\"/>
    </mc:Choice>
  </mc:AlternateContent>
  <xr:revisionPtr revIDLastSave="0" documentId="13_ncr:1_{A57C41A5-4260-4E63-87F7-B312C06778BB}" xr6:coauthVersionLast="47" xr6:coauthVersionMax="47" xr10:uidLastSave="{00000000-0000-0000-0000-000000000000}"/>
  <bookViews>
    <workbookView xWindow="-120" yWindow="-120" windowWidth="29040" windowHeight="15720" activeTab="1" xr2:uid="{62D26113-9431-4B8F-A920-A31F71F79B10}"/>
  </bookViews>
  <sheets>
    <sheet name="Opći podaci" sheetId="1" r:id="rId1"/>
    <sheet name="BS" sheetId="2" r:id="rId2"/>
    <sheet name="RDG" sheetId="3" r:id="rId3"/>
    <sheet name="NT_I" sheetId="4" r:id="rId4"/>
    <sheet name="PK" sheetId="5" r:id="rId5"/>
    <sheet name="Bilješke" sheetId="6" r:id="rId6"/>
  </sheets>
  <definedNames>
    <definedName name="_xlnm.Print_Area" localSheetId="0">'Opći podaci'!$A$1:$K$61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3" i="5" l="1"/>
  <c r="V63" i="5"/>
  <c r="U63" i="5"/>
  <c r="T63" i="5"/>
  <c r="S63" i="5"/>
  <c r="R63" i="5"/>
  <c r="Q63" i="5"/>
  <c r="P63" i="5"/>
  <c r="O63" i="5"/>
  <c r="N63" i="5"/>
  <c r="M63" i="5"/>
  <c r="L63" i="5"/>
  <c r="K63" i="5"/>
  <c r="J63" i="5"/>
  <c r="I63" i="5"/>
  <c r="H63" i="5"/>
  <c r="T62" i="5"/>
  <c r="S62" i="5"/>
  <c r="R62" i="5"/>
  <c r="L62" i="5"/>
  <c r="K62" i="5"/>
  <c r="J62" i="5"/>
  <c r="X61" i="5"/>
  <c r="X62" i="5" s="1"/>
  <c r="V61" i="5"/>
  <c r="V62" i="5" s="1"/>
  <c r="U61" i="5"/>
  <c r="U62" i="5" s="1"/>
  <c r="T61" i="5"/>
  <c r="S61" i="5"/>
  <c r="R61" i="5"/>
  <c r="Q61" i="5"/>
  <c r="Q62" i="5" s="1"/>
  <c r="P61" i="5"/>
  <c r="P62" i="5" s="1"/>
  <c r="O61" i="5"/>
  <c r="O62" i="5" s="1"/>
  <c r="N61" i="5"/>
  <c r="N62" i="5" s="1"/>
  <c r="M61" i="5"/>
  <c r="M62" i="5" s="1"/>
  <c r="L61" i="5"/>
  <c r="K61" i="5"/>
  <c r="J61" i="5"/>
  <c r="I61" i="5"/>
  <c r="I62" i="5" s="1"/>
  <c r="H61" i="5"/>
  <c r="H62" i="5" s="1"/>
  <c r="W58" i="5"/>
  <c r="Y58" i="5" s="1"/>
  <c r="W57" i="5"/>
  <c r="Y57" i="5" s="1"/>
  <c r="W56" i="5"/>
  <c r="Y56" i="5" s="1"/>
  <c r="W55" i="5"/>
  <c r="Y55" i="5" s="1"/>
  <c r="W54" i="5"/>
  <c r="Y54" i="5" s="1"/>
  <c r="W53" i="5"/>
  <c r="Y53" i="5" s="1"/>
  <c r="W52" i="5"/>
  <c r="Y52" i="5" s="1"/>
  <c r="W51" i="5"/>
  <c r="Y51" i="5" s="1"/>
  <c r="W50" i="5"/>
  <c r="Y50" i="5" s="1"/>
  <c r="W49" i="5"/>
  <c r="Y49" i="5" s="1"/>
  <c r="W48" i="5"/>
  <c r="Y48" i="5" s="1"/>
  <c r="W47" i="5"/>
  <c r="Y47" i="5" s="1"/>
  <c r="W46" i="5"/>
  <c r="Y46" i="5" s="1"/>
  <c r="W45" i="5"/>
  <c r="Y45" i="5" s="1"/>
  <c r="W44" i="5"/>
  <c r="Y44" i="5" s="1"/>
  <c r="W43" i="5"/>
  <c r="Y43" i="5" s="1"/>
  <c r="W42" i="5"/>
  <c r="Y42" i="5" s="1"/>
  <c r="W41" i="5"/>
  <c r="Y41" i="5" s="1"/>
  <c r="W40" i="5"/>
  <c r="X39" i="5"/>
  <c r="X59" i="5" s="1"/>
  <c r="V39" i="5"/>
  <c r="V59" i="5" s="1"/>
  <c r="U39" i="5"/>
  <c r="U59" i="5" s="1"/>
  <c r="T39" i="5"/>
  <c r="T59" i="5" s="1"/>
  <c r="S39" i="5"/>
  <c r="S59" i="5" s="1"/>
  <c r="R39" i="5"/>
  <c r="R59" i="5" s="1"/>
  <c r="Q39" i="5"/>
  <c r="Q59" i="5" s="1"/>
  <c r="P39" i="5"/>
  <c r="P59" i="5" s="1"/>
  <c r="O39" i="5"/>
  <c r="O59" i="5" s="1"/>
  <c r="N39" i="5"/>
  <c r="N59" i="5" s="1"/>
  <c r="M39" i="5"/>
  <c r="M59" i="5" s="1"/>
  <c r="L39" i="5"/>
  <c r="L59" i="5" s="1"/>
  <c r="K39" i="5"/>
  <c r="K59" i="5" s="1"/>
  <c r="J39" i="5"/>
  <c r="J59" i="5" s="1"/>
  <c r="I39" i="5"/>
  <c r="I59" i="5" s="1"/>
  <c r="H39" i="5"/>
  <c r="H59" i="5" s="1"/>
  <c r="W38" i="5"/>
  <c r="Y38" i="5" s="1"/>
  <c r="W37" i="5"/>
  <c r="Y37" i="5" s="1"/>
  <c r="W36" i="5"/>
  <c r="W39" i="5" s="1"/>
  <c r="W59" i="5" s="1"/>
  <c r="X34" i="5"/>
  <c r="V34" i="5"/>
  <c r="U34" i="5"/>
  <c r="T34" i="5"/>
  <c r="S34" i="5"/>
  <c r="R34" i="5"/>
  <c r="Q34" i="5"/>
  <c r="P34" i="5"/>
  <c r="O34" i="5"/>
  <c r="N34" i="5"/>
  <c r="M34" i="5"/>
  <c r="L34" i="5"/>
  <c r="K34" i="5"/>
  <c r="J34" i="5"/>
  <c r="I34" i="5"/>
  <c r="H34" i="5"/>
  <c r="X33" i="5"/>
  <c r="U33" i="5"/>
  <c r="R33" i="5"/>
  <c r="Q33" i="5"/>
  <c r="P33" i="5"/>
  <c r="M33" i="5"/>
  <c r="J33" i="5"/>
  <c r="I33" i="5"/>
  <c r="H33" i="5"/>
  <c r="X32" i="5"/>
  <c r="V32" i="5"/>
  <c r="V33" i="5" s="1"/>
  <c r="U32" i="5"/>
  <c r="T32" i="5"/>
  <c r="T33" i="5" s="1"/>
  <c r="S32" i="5"/>
  <c r="S33" i="5" s="1"/>
  <c r="R32" i="5"/>
  <c r="Q32" i="5"/>
  <c r="P32" i="5"/>
  <c r="O32" i="5"/>
  <c r="O33" i="5" s="1"/>
  <c r="N32" i="5"/>
  <c r="N33" i="5" s="1"/>
  <c r="M32" i="5"/>
  <c r="L32" i="5"/>
  <c r="L33" i="5" s="1"/>
  <c r="K32" i="5"/>
  <c r="K33" i="5" s="1"/>
  <c r="J32" i="5"/>
  <c r="I32" i="5"/>
  <c r="H32" i="5"/>
  <c r="W29" i="5"/>
  <c r="Y29" i="5" s="1"/>
  <c r="W28" i="5"/>
  <c r="Y28" i="5" s="1"/>
  <c r="W27" i="5"/>
  <c r="Y27" i="5" s="1"/>
  <c r="W26" i="5"/>
  <c r="Y26" i="5" s="1"/>
  <c r="W25" i="5"/>
  <c r="Y25" i="5" s="1"/>
  <c r="W24" i="5"/>
  <c r="Y24" i="5" s="1"/>
  <c r="W23" i="5"/>
  <c r="Y23" i="5" s="1"/>
  <c r="W22" i="5"/>
  <c r="Y22" i="5" s="1"/>
  <c r="W21" i="5"/>
  <c r="W34" i="5" s="1"/>
  <c r="W20" i="5"/>
  <c r="Y20" i="5" s="1"/>
  <c r="W19" i="5"/>
  <c r="Y19" i="5" s="1"/>
  <c r="W18" i="5"/>
  <c r="Y18" i="5" s="1"/>
  <c r="W17" i="5"/>
  <c r="Y17" i="5" s="1"/>
  <c r="W16" i="5"/>
  <c r="Y16" i="5" s="1"/>
  <c r="W15" i="5"/>
  <c r="Y15" i="5" s="1"/>
  <c r="W14" i="5"/>
  <c r="Y14" i="5" s="1"/>
  <c r="W13" i="5"/>
  <c r="Y13" i="5" s="1"/>
  <c r="W12" i="5"/>
  <c r="Y12" i="5" s="1"/>
  <c r="W11" i="5"/>
  <c r="X10" i="5"/>
  <c r="X30" i="5" s="1"/>
  <c r="V10" i="5"/>
  <c r="V30" i="5" s="1"/>
  <c r="U10" i="5"/>
  <c r="U30" i="5" s="1"/>
  <c r="T10" i="5"/>
  <c r="T30" i="5" s="1"/>
  <c r="S10" i="5"/>
  <c r="S30" i="5" s="1"/>
  <c r="R10" i="5"/>
  <c r="R30" i="5" s="1"/>
  <c r="Q10" i="5"/>
  <c r="Q30" i="5" s="1"/>
  <c r="P10" i="5"/>
  <c r="P30" i="5" s="1"/>
  <c r="O10" i="5"/>
  <c r="O30" i="5" s="1"/>
  <c r="N10" i="5"/>
  <c r="N30" i="5" s="1"/>
  <c r="M10" i="5"/>
  <c r="M30" i="5" s="1"/>
  <c r="L10" i="5"/>
  <c r="L30" i="5" s="1"/>
  <c r="K10" i="5"/>
  <c r="K30" i="5" s="1"/>
  <c r="J10" i="5"/>
  <c r="J30" i="5" s="1"/>
  <c r="I10" i="5"/>
  <c r="I30" i="5" s="1"/>
  <c r="H10" i="5"/>
  <c r="H30" i="5" s="1"/>
  <c r="W9" i="5"/>
  <c r="Y9" i="5" s="1"/>
  <c r="W8" i="5"/>
  <c r="Y8" i="5" s="1"/>
  <c r="W7" i="5"/>
  <c r="Y7" i="5" s="1"/>
  <c r="I54" i="4"/>
  <c r="H54" i="4"/>
  <c r="I48" i="4"/>
  <c r="I55" i="4" s="1"/>
  <c r="H48" i="4"/>
  <c r="H55" i="4" s="1"/>
  <c r="I41" i="4"/>
  <c r="H41" i="4"/>
  <c r="I35" i="4"/>
  <c r="I42" i="4" s="1"/>
  <c r="H35" i="4"/>
  <c r="H42" i="4" s="1"/>
  <c r="I19" i="4"/>
  <c r="H19" i="4"/>
  <c r="I9" i="4"/>
  <c r="I18" i="4" s="1"/>
  <c r="I24" i="4" s="1"/>
  <c r="I27" i="4" s="1"/>
  <c r="I57" i="4" s="1"/>
  <c r="I59" i="4" s="1"/>
  <c r="H9" i="4"/>
  <c r="H18" i="4" s="1"/>
  <c r="H24" i="4" s="1"/>
  <c r="H27" i="4" s="1"/>
  <c r="H57" i="4" s="1"/>
  <c r="H59" i="4" s="1"/>
  <c r="K111" i="3"/>
  <c r="J111" i="3"/>
  <c r="I111" i="3"/>
  <c r="H111" i="3"/>
  <c r="K98" i="3"/>
  <c r="J98" i="3"/>
  <c r="I98" i="3"/>
  <c r="H98" i="3"/>
  <c r="K91" i="3"/>
  <c r="K108" i="3" s="1"/>
  <c r="K109" i="3" s="1"/>
  <c r="J91" i="3"/>
  <c r="J108" i="3" s="1"/>
  <c r="J109" i="3" s="1"/>
  <c r="I91" i="3"/>
  <c r="I108" i="3" s="1"/>
  <c r="I109" i="3" s="1"/>
  <c r="H91" i="3"/>
  <c r="H108" i="3" s="1"/>
  <c r="H109" i="3" s="1"/>
  <c r="I90" i="3"/>
  <c r="H90" i="3"/>
  <c r="K85" i="3"/>
  <c r="J85" i="3"/>
  <c r="I85" i="3"/>
  <c r="H85" i="3"/>
  <c r="K70" i="3"/>
  <c r="J70" i="3"/>
  <c r="I70" i="3"/>
  <c r="H70" i="3"/>
  <c r="K48" i="3"/>
  <c r="J48" i="3"/>
  <c r="I48" i="3"/>
  <c r="H48" i="3"/>
  <c r="K37" i="3"/>
  <c r="J37" i="3"/>
  <c r="I37" i="3"/>
  <c r="H37" i="3"/>
  <c r="K29" i="3"/>
  <c r="J29" i="3"/>
  <c r="I29" i="3"/>
  <c r="H29" i="3"/>
  <c r="K26" i="3"/>
  <c r="J26" i="3"/>
  <c r="I26" i="3"/>
  <c r="H26" i="3"/>
  <c r="K20" i="3"/>
  <c r="K14" i="3" s="1"/>
  <c r="K61" i="3" s="1"/>
  <c r="J20" i="3"/>
  <c r="I20" i="3"/>
  <c r="H20" i="3"/>
  <c r="K16" i="3"/>
  <c r="J16" i="3"/>
  <c r="I16" i="3"/>
  <c r="H16" i="3"/>
  <c r="H14" i="3" s="1"/>
  <c r="H61" i="3" s="1"/>
  <c r="J14" i="3"/>
  <c r="J61" i="3" s="1"/>
  <c r="I14" i="3"/>
  <c r="I61" i="3" s="1"/>
  <c r="K8" i="3"/>
  <c r="K60" i="3" s="1"/>
  <c r="J8" i="3"/>
  <c r="J60" i="3" s="1"/>
  <c r="I8" i="3"/>
  <c r="I60" i="3" s="1"/>
  <c r="H8" i="3"/>
  <c r="H60" i="3" s="1"/>
  <c r="J117" i="2"/>
  <c r="I117" i="2"/>
  <c r="J105" i="2"/>
  <c r="I105" i="2"/>
  <c r="J98" i="2"/>
  <c r="I98" i="2"/>
  <c r="J94" i="2"/>
  <c r="I94" i="2"/>
  <c r="J91" i="2"/>
  <c r="I91" i="2"/>
  <c r="J85" i="2"/>
  <c r="I85" i="2"/>
  <c r="J78" i="2"/>
  <c r="I78" i="2"/>
  <c r="J60" i="2"/>
  <c r="I60" i="2"/>
  <c r="J53" i="2"/>
  <c r="I53" i="2"/>
  <c r="J45" i="2"/>
  <c r="I45" i="2"/>
  <c r="J38" i="2"/>
  <c r="I38" i="2"/>
  <c r="J27" i="2"/>
  <c r="J9" i="2" s="1"/>
  <c r="I27" i="2"/>
  <c r="J17" i="2"/>
  <c r="I17" i="2"/>
  <c r="J10" i="2"/>
  <c r="I10" i="2"/>
  <c r="I44" i="2" l="1"/>
  <c r="I75" i="2"/>
  <c r="I133" i="2" s="1"/>
  <c r="J44" i="2"/>
  <c r="J72" i="2" s="1"/>
  <c r="I9" i="2"/>
  <c r="J75" i="2"/>
  <c r="J133" i="2" s="1"/>
  <c r="Y32" i="5"/>
  <c r="Y63" i="5"/>
  <c r="Y61" i="5"/>
  <c r="Y10" i="5"/>
  <c r="W10" i="5"/>
  <c r="W30" i="5" s="1"/>
  <c r="Y21" i="5"/>
  <c r="Y34" i="5" s="1"/>
  <c r="W61" i="5"/>
  <c r="W62" i="5" s="1"/>
  <c r="W32" i="5"/>
  <c r="W33" i="5" s="1"/>
  <c r="Y36" i="5"/>
  <c r="Y39" i="5" s="1"/>
  <c r="Y59" i="5" s="1"/>
  <c r="Y40" i="5"/>
  <c r="Y11" i="5"/>
  <c r="Y33" i="5" s="1"/>
  <c r="W63" i="5"/>
  <c r="H63" i="3"/>
  <c r="H62" i="3"/>
  <c r="H64" i="3"/>
  <c r="I63" i="3"/>
  <c r="I64" i="3"/>
  <c r="I62" i="3"/>
  <c r="J63" i="3"/>
  <c r="J64" i="3"/>
  <c r="J62" i="3"/>
  <c r="K63" i="3"/>
  <c r="K64" i="3"/>
  <c r="K62" i="3"/>
  <c r="K90" i="3"/>
  <c r="J90" i="3"/>
  <c r="I72" i="2"/>
  <c r="Y30" i="5" l="1"/>
  <c r="Y62" i="5"/>
  <c r="I68" i="3"/>
  <c r="I66" i="3"/>
  <c r="I67" i="3"/>
  <c r="K66" i="3"/>
  <c r="K68" i="3"/>
  <c r="K67" i="3"/>
  <c r="H68" i="3"/>
  <c r="H66" i="3"/>
  <c r="H67" i="3"/>
  <c r="J68" i="3"/>
  <c r="J66" i="3"/>
  <c r="J67" i="3"/>
</calcChain>
</file>

<file path=xl/sharedStrings.xml><?xml version="1.0" encoding="utf-8"?>
<sst xmlns="http://schemas.openxmlformats.org/spreadsheetml/2006/main" count="479" uniqueCount="426">
  <si>
    <t>Prilog 1.</t>
  </si>
  <si>
    <t>OPĆI PODACI ZA IZDAVATELJE</t>
  </si>
  <si>
    <t>Razdoblje izvještavanja:</t>
  </si>
  <si>
    <t>do</t>
  </si>
  <si>
    <t> 31.12.2024</t>
  </si>
  <si>
    <t>Godina:</t>
  </si>
  <si>
    <t>Kvartal:</t>
  </si>
  <si>
    <t xml:space="preserve">Tromjesečni financijski izvještaji </t>
  </si>
  <si>
    <t>Matični broj (MB):</t>
  </si>
  <si>
    <t>03269043</t>
  </si>
  <si>
    <t>Oznaka matične države članice izdavatelja:</t>
  </si>
  <si>
    <t>HR</t>
  </si>
  <si>
    <t>Matični broj 
subjekta (MBS):</t>
  </si>
  <si>
    <t>0800058858</t>
  </si>
  <si>
    <t>Osobni identifikacijski broj (OIB):</t>
  </si>
  <si>
    <t>94989605030</t>
  </si>
  <si>
    <t>LEI:</t>
  </si>
  <si>
    <t>74780000nHZTWVU688</t>
  </si>
  <si>
    <t>Šifra ustanove:</t>
  </si>
  <si>
    <t>847</t>
  </si>
  <si>
    <t>Tvrtka izdavatelja:</t>
  </si>
  <si>
    <t>KRAŠ d.d. Zagreb</t>
  </si>
  <si>
    <t>Poštanski broj i mjesto:</t>
  </si>
  <si>
    <t>Zagreb</t>
  </si>
  <si>
    <t>Ulica i kućni broj:</t>
  </si>
  <si>
    <t>Ravnice 48</t>
  </si>
  <si>
    <t>Adresa e-pošte:</t>
  </si>
  <si>
    <t>Internet adresa:</t>
  </si>
  <si>
    <t>www.kras.hr</t>
  </si>
  <si>
    <t>Broj zaposlenih (krajem
 izvještajnog razdoblja):</t>
  </si>
  <si>
    <t>Konsolidirani izvještaj:</t>
  </si>
  <si>
    <t>KN</t>
  </si>
  <si>
    <t xml:space="preserve">          (KN-nije konsolidirano/KD-konsolidirano)</t>
  </si>
  <si>
    <t>KD</t>
  </si>
  <si>
    <t xml:space="preserve">Revidirano:   </t>
  </si>
  <si>
    <t>RN</t>
  </si>
  <si>
    <t>(RN-nije revidirano/RD-revidirano)</t>
  </si>
  <si>
    <t>RD</t>
  </si>
  <si>
    <t>Tvrtke ovisnih subjekata (prema MSFI):</t>
  </si>
  <si>
    <t>Sjedište:</t>
  </si>
  <si>
    <t>MB:</t>
  </si>
  <si>
    <t>Da</t>
  </si>
  <si>
    <t>Ne</t>
  </si>
  <si>
    <t>Knjigovodstveni servis:</t>
  </si>
  <si>
    <t xml:space="preserve">    (Da/Ne)</t>
  </si>
  <si>
    <t>(tvrtka knjigovodstvenog servisa)</t>
  </si>
  <si>
    <t>Osoba za kontakt:</t>
  </si>
  <si>
    <t>Glorija Propadalo</t>
  </si>
  <si>
    <t>(unosi se samo prezime i ime osobe za kontakt)</t>
  </si>
  <si>
    <t>Telefon:</t>
  </si>
  <si>
    <t>012396442</t>
  </si>
  <si>
    <t>Glorija.Propadalo@kras.hr</t>
  </si>
  <si>
    <t>Revizorsko društvo:</t>
  </si>
  <si>
    <t>Ernst &amp; Young</t>
  </si>
  <si>
    <t>(tvrtka revizorskog društva)</t>
  </si>
  <si>
    <t>Ovlašteni revizor:</t>
  </si>
  <si>
    <t>Ivana Krajinović</t>
  </si>
  <si>
    <t>(ime i prezime)</t>
  </si>
  <si>
    <t>BILANCA</t>
  </si>
  <si>
    <t xml:space="preserve">stanje na dan 31.12.2024. </t>
  </si>
  <si>
    <t>u eurima</t>
  </si>
  <si>
    <t>Obveznik:_____________________________________________________________</t>
  </si>
  <si>
    <t>Naziv pozicije</t>
  </si>
  <si>
    <r>
      <t xml:space="preserve">AOP
</t>
    </r>
    <r>
      <rPr>
        <b/>
        <sz val="7"/>
        <rFont val="Arial"/>
        <family val="2"/>
        <charset val="238"/>
      </rPr>
      <t>oznaka</t>
    </r>
  </si>
  <si>
    <t>Zadnji dan prethodne poslovne godine</t>
  </si>
  <si>
    <t xml:space="preserve">Na izvještajni datum tekućeg razdoblja
</t>
  </si>
  <si>
    <t>A)  POTRAŽIVANJA ZA UPISANI A NEUPLAĆENI KAPITAL</t>
  </si>
  <si>
    <r>
      <t xml:space="preserve">B)  DUGOTRAJNA IMOVINA </t>
    </r>
    <r>
      <rPr>
        <sz val="9"/>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</si>
  <si>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</si>
  <si>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</si>
  <si>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</si>
  <si>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</si>
  <si>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</si>
  <si>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</si>
  <si>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</si>
  <si>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</si>
  <si>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</si>
  <si>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</si>
  <si>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</si>
  <si>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</si>
  <si>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</si>
  <si>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</si>
  <si>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</si>
  <si>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</si>
  <si>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</si>
  <si>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</si>
  <si>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</si>
  <si>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</si>
  <si>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</si>
  <si>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</si>
  <si>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</si>
  <si>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</si>
  <si>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</si>
  <si>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</si>
  <si>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</si>
  <si>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</si>
  <si>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</si>
  <si>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</si>
  <si>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</si>
  <si>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</si>
  <si>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</si>
  <si>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</si>
  <si>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</si>
  <si>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</si>
  <si>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</si>
  <si>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</si>
  <si>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</si>
  <si>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</si>
  <si>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</si>
  <si>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</si>
  <si>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</si>
  <si>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</si>
  <si>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</si>
  <si>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</si>
  <si>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</si>
  <si>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</si>
  <si>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</si>
  <si>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</si>
  <si>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</si>
  <si>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</si>
  <si>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</si>
  <si>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</si>
  <si>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</si>
  <si>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rFont val="Arial"/>
        <family val="2"/>
        <charset val="238"/>
      </rPr>
      <t>(AOP 001+002+037+064)</t>
    </r>
  </si>
  <si>
    <t>F)  IZVANBILANČNI ZAPISI</t>
  </si>
  <si>
    <t>PASIVA</t>
  </si>
  <si>
    <r>
      <t xml:space="preserve">A)  KAPITAL I REZERVE </t>
    </r>
    <r>
      <rPr>
        <sz val="9"/>
        <rFont val="Arial"/>
        <family val="2"/>
        <charset val="238"/>
      </rPr>
      <t>(AOP 068 do 070+076+077+083+086+089)</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</si>
  <si>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</si>
  <si>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</si>
  <si>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</si>
  <si>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</si>
  <si>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</si>
  <si>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</si>
  <si>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</si>
  <si>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</si>
  <si>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</si>
  <si>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I OSTALO (AOP 078 do 082)</t>
  </si>
  <si>
    <t xml:space="preserve">     1. Fer vrijednost financijske imovine kroz ostalu sveobuhvatnu dobit (odnosno raspoložive za prodaju)</t>
  </si>
  <si>
    <t xml:space="preserve">     2. Učinkoviti dio zaštite novčanih tokova</t>
  </si>
  <si>
    <t xml:space="preserve">     3. Učinkoviti dio zaštite neto ulaganja u inozemstvu</t>
  </si>
  <si>
    <t xml:space="preserve">     4. Ostale rezerve fer vrijednosti</t>
  </si>
  <si>
    <t xml:space="preserve">     5. Tečajne razlike iz preračuna inozemnog poslovanja (konsolidacija)</t>
  </si>
  <si>
    <t>VI. ZADRŽANA DOBIT ILI PRENESENI GUBITAK (AOP 084-085)</t>
  </si>
  <si>
    <t xml:space="preserve">     1. Zadržana dobit</t>
  </si>
  <si>
    <t xml:space="preserve">     2. Preneseni gubitak</t>
  </si>
  <si>
    <t>VII. DOBIT ILI GUBITAK POSLOVNE GODINE (AOP 087-088)</t>
  </si>
  <si>
    <t xml:space="preserve">     1. Dobit poslovne godine</t>
  </si>
  <si>
    <t xml:space="preserve">     2. Gubitak poslovne godine</t>
  </si>
  <si>
    <t>VIII. MANJINSKI (NEKONTROLIRAJUĆI) INTERES</t>
  </si>
  <si>
    <r>
      <t xml:space="preserve">B)  REZERVIRANJA </t>
    </r>
    <r>
      <rPr>
        <sz val="9"/>
        <rFont val="Arial"/>
        <family val="2"/>
        <charset val="238"/>
      </rPr>
      <t>(AOP 091 do 096)</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</si>
  <si>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</si>
  <si>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</si>
  <si>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</si>
  <si>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</si>
  <si>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</si>
  <si>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</si>
  <si>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rFont val="Arial"/>
        <family val="2"/>
        <charset val="238"/>
      </rPr>
      <t>(AOP 098 do 108)</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</si>
  <si>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</si>
  <si>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</si>
  <si>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</si>
  <si>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</si>
  <si>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</si>
  <si>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</si>
  <si>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</si>
  <si>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</si>
  <si>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</si>
  <si>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</si>
  <si>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</si>
  <si>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rFont val="Arial"/>
        <family val="2"/>
        <charset val="238"/>
      </rPr>
      <t>(AOP 110 do 123)</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</si>
  <si>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</si>
  <si>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</si>
  <si>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</si>
  <si>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</si>
  <si>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</si>
  <si>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</si>
  <si>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rFont val="Arial"/>
        <family val="2"/>
        <charset val="238"/>
      </rPr>
      <t>(AOP 067+090+097+109+124)</t>
    </r>
  </si>
  <si>
    <t>G)  IZVANBILANČNI ZAPISI</t>
  </si>
  <si>
    <t>RAČUN DOBITI I GUBITKA</t>
  </si>
  <si>
    <t>u razdoblju 01.01.2024 do 31.12.2024</t>
  </si>
  <si>
    <t>Obveznik: ________________________________________________________________________</t>
  </si>
  <si>
    <r>
      <t xml:space="preserve">AOP
</t>
    </r>
    <r>
      <rPr>
        <b/>
        <sz val="8"/>
        <rFont val="Arial"/>
        <family val="2"/>
        <charset val="238"/>
      </rPr>
      <t>oznaka</t>
    </r>
  </si>
  <si>
    <t>Isto razdoblje prethodne godine</t>
  </si>
  <si>
    <t>Tekuće razdoblje</t>
  </si>
  <si>
    <t xml:space="preserve">Kumulativ </t>
  </si>
  <si>
    <t>Tromjesečje</t>
  </si>
  <si>
    <r>
      <t xml:space="preserve">I. POSLOVNI PRIHODI </t>
    </r>
    <r>
      <rPr>
        <sz val="9"/>
        <color indexed="62"/>
        <rFont val="Arial"/>
        <family val="2"/>
        <charset val="238"/>
      </rPr>
      <t>(AOP 002 do 006)</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</si>
  <si>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</si>
  <si>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</si>
  <si>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</si>
  <si>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</si>
  <si>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</si>
  <si>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08+009+013+017+018+019+022+029)</t>
    </r>
  </si>
  <si>
    <t xml:space="preserve">    1. Promjene vrijednosti zaliha proizvodnje u tijeku i gotovih proizvoda</t>
  </si>
  <si>
    <t xml:space="preserve">    2. Materijalni troškovi (AOP 010 do 012)</t>
  </si>
  <si>
    <t xml:space="preserve">        a) Troškovi sirovina i materijala </t>
  </si>
  <si>
    <t xml:space="preserve">        b) Troškovi prodane robe </t>
  </si>
  <si>
    <t xml:space="preserve">        c) Ostali vanjski troškovi </t>
  </si>
  <si>
    <t xml:space="preserve">   3. Troškovi osoblja (AOP 014 do 016)</t>
  </si>
  <si>
    <t xml:space="preserve">        a) Neto plaće i nadnice</t>
  </si>
  <si>
    <t xml:space="preserve">        b) Troškovi poreza i doprinosa iz plaća</t>
  </si>
  <si>
    <t xml:space="preserve">        c) Doprinosi na plaće</t>
  </si>
  <si>
    <t xml:space="preserve">   4. Amortizacija</t>
  </si>
  <si>
    <t xml:space="preserve">   5. Ostali troškovi</t>
  </si>
  <si>
    <t xml:space="preserve">   6. Vrijednosna usklađenja (AOP 020+021)</t>
  </si>
  <si>
    <t xml:space="preserve">       a) dugotrajne imovine osim financijske imovine</t>
  </si>
  <si>
    <t xml:space="preserve">       b) kratkotrajne imovine osim financijske imovine</t>
  </si>
  <si>
    <t xml:space="preserve">   7. Rezerviranja (AOP 023 do 028)</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</si>
  <si>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</si>
  <si>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</si>
  <si>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</si>
  <si>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</si>
  <si>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</si>
  <si>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</si>
  <si>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8. Ostali poslovni rashodi</t>
  </si>
  <si>
    <r>
      <t xml:space="preserve">III. FINANCIJSKI PRIHODI </t>
    </r>
    <r>
      <rPr>
        <sz val="9"/>
        <color indexed="62"/>
        <rFont val="Arial"/>
        <family val="2"/>
        <charset val="238"/>
      </rPr>
      <t>(AOP 031 do 040)</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</si>
  <si>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</si>
  <si>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</si>
  <si>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</si>
  <si>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</si>
  <si>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</si>
  <si>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</si>
  <si>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</si>
  <si>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</si>
  <si>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</si>
  <si>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</si>
  <si>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042 do 048)</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</si>
  <si>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</si>
  <si>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</si>
  <si>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</si>
  <si>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</si>
  <si>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</si>
  <si>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</si>
  <si>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</si>
  <si>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</si>
  <si>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</si>
  <si>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</si>
  <si>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</si>
  <si>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</si>
  <si>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</si>
  <si>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</si>
  <si>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</si>
  <si>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</si>
  <si>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t>XII.  POREZ NA DOBIT</t>
  </si>
  <si>
    <r>
      <t xml:space="preserve">XIII. DOBIT ILI GUBITAK RAZDOBLJA </t>
    </r>
    <r>
      <rPr>
        <sz val="9"/>
        <color indexed="62"/>
        <rFont val="Arial"/>
        <family val="2"/>
        <charset val="238"/>
      </rPr>
      <t>(AOP 055-059)</t>
    </r>
  </si>
  <si>
    <t xml:space="preserve">  1. Dobit razdoblja (AOP 055-059)</t>
  </si>
  <si>
    <t xml:space="preserve">  2. Gubitak razdoblja (AOP 059-055)</t>
  </si>
  <si>
    <t>PREKINUTO POSLOVANJE (popunjava poduzetnik obveznika MSFI-a samo ako ima prekinuto poslovanje)</t>
  </si>
  <si>
    <r>
      <t>XIV. DOBIT ILI GUBITAK PREKINUTOG POSLOVANJA PRIJE
        OPOREZIVANJA</t>
    </r>
    <r>
      <rPr>
        <sz val="9"/>
        <color indexed="62"/>
        <rFont val="Arial"/>
        <family val="2"/>
        <charset val="238"/>
      </rPr>
      <t xml:space="preserve"> (AOP 063-064)</t>
    </r>
  </si>
  <si>
    <t xml:space="preserve"> 1. Dobit prekinutog poslovanja prije oporezivanja</t>
  </si>
  <si>
    <t xml:space="preserve"> 2. Gubitak prekinutog poslovanja prije oporezivanja</t>
  </si>
  <si>
    <t>XV. POREZ NA DOBIT PREKINUTOG POSLOVANJA</t>
  </si>
  <si>
    <t xml:space="preserve"> 1. Dobit prekinutog poslovanja za razdoblje (AOP 062-065)</t>
  </si>
  <si>
    <t xml:space="preserve"> 2. Gubitak prekinutog poslovanja za razdoblje (AOP 065-062)</t>
  </si>
  <si>
    <t>UKUPNO POSLOVANJE (popunjava samo poduzetnik obveznik MSFI-a koji ima prekinuto poslovanje)</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</si>
  <si>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</si>
  <si>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</si>
  <si>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</si>
  <si>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</si>
  <si>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</si>
  <si>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</si>
  <si>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</si>
  <si>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t>DODATAK RDG-u (popunjava poduzetnik koji sastavlja konsolidirani godišnji financijski izvještaj)</t>
  </si>
  <si>
    <r>
      <t xml:space="preserve">XIX. DOBIT ILI GUBITAK RAZDOBLJA </t>
    </r>
    <r>
      <rPr>
        <sz val="9"/>
        <color indexed="18"/>
        <rFont val="Arial"/>
        <family val="2"/>
        <charset val="238"/>
      </rPr>
      <t>(AOP 076+077)</t>
    </r>
  </si>
  <si>
    <t xml:space="preserve"> 1. Pripisana imateljima kapitala matice</t>
  </si>
  <si>
    <t xml:space="preserve"> 2. Pripisana manjinskom (nekontrolirajućem) interesu</t>
  </si>
  <si>
    <t>IZVJEŠTAJ O OSTALOJ SVEOBUHVATNOJ DOBITI (popunjava poduzetnik obveznik primjene MSFI-a)</t>
  </si>
  <si>
    <t xml:space="preserve">I. DOBIT ILI GUBITAK RAZDOBLJA </t>
  </si>
  <si>
    <t xml:space="preserve">II. OSTALA SVEOBUHVATNA DOBIT/GUBITAK PRIJE POREZA (AOP 80 +  87)   </t>
  </si>
  <si>
    <t>III. Stavke koje neće biti reklasificirane u dobit ili gubitak (AOP 081 do 085)</t>
  </si>
  <si>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</si>
  <si>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</si>
  <si>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</si>
  <si>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</si>
  <si>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</si>
  <si>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</si>
  <si>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IV. Stavke koje je moguće reklasificirati u dobit ili gubitak (AOP 088 do 095)</t>
  </si>
  <si>
    <t>1. Tečajne razlike iz preračuna inozemnog poslovanja</t>
  </si>
  <si>
    <t>2. Dobitak ili gubitak s osnove naknadnog vrednovanja dužničkih vrijednosnih papira po fer vrijednosti kroz ostalu sveobuhvatnu dobit</t>
  </si>
  <si>
    <t>4. Dobit ili gubitak s osnove učinkovite zaštite novčanih tokova</t>
  </si>
  <si>
    <t>5. Dobit ili gubitak s osnove učinkovite zaštite neto ulaganja u inozemstvu</t>
  </si>
  <si>
    <t>6.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</si>
  <si>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</si>
  <si>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</si>
  <si>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</si>
  <si>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</si>
  <si>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t>V. NETO OSTALA SVEOBUHVATNA DOBIT ILI GUBITAK (AOP 080+087 - 086 - 096)</t>
  </si>
  <si>
    <r>
      <t xml:space="preserve">VI. SVEOBUHVATNA DOBIT ILI GUBITAK RAZDOBLJA </t>
    </r>
    <r>
      <rPr>
        <sz val="9"/>
        <rFont val="Arial"/>
        <family val="2"/>
        <charset val="238"/>
      </rPr>
      <t>(AOP 078+097)</t>
    </r>
  </si>
  <si>
    <t>DODATAK Izvještaju o  ostaloj sveobuhvatnoj dobiti (popunjava poduzetnik koji sastavlja konsolidirani izvještaj)</t>
  </si>
  <si>
    <r>
      <t xml:space="preserve">VI. SVEOBUHVATNA DOBIT ILI GUBITAK RAZDOBLJA </t>
    </r>
    <r>
      <rPr>
        <sz val="9"/>
        <color indexed="18"/>
        <rFont val="Arial"/>
        <family val="2"/>
        <charset val="238"/>
      </rPr>
      <t>(AOP 100+101)</t>
    </r>
  </si>
  <si>
    <t>1. Pripisana imateljima kapitala matice</t>
  </si>
  <si>
    <t>2. Pripisana manjinskom (nekontrolirajućem) interesu</t>
  </si>
  <si>
    <t>IZVJEŠTAJ O NOVČANOM TIJEKU - Indirektna metoda</t>
  </si>
  <si>
    <t>u razdoblju 01.01.2024. do 31.12.2024.</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</si>
  <si>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</si>
  <si>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</si>
  <si>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</si>
  <si>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</si>
  <si>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</si>
  <si>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</si>
  <si>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</si>
  <si>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</si>
  <si>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</si>
  <si>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</si>
  <si>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</si>
  <si>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</si>
  <si>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</si>
  <si>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</si>
  <si>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r>
      <t xml:space="preserve">I.  Povećanje ili smanjenje novčanih tokova prije promjena u radnom kapitalu </t>
    </r>
    <r>
      <rPr>
        <sz val="9"/>
        <rFont val="Arial"/>
        <family val="2"/>
        <charset val="238"/>
      </rPr>
      <t>(AOP 001+002)</t>
    </r>
  </si>
  <si>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</si>
  <si>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</si>
  <si>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</si>
  <si>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</si>
  <si>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</si>
  <si>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</si>
  <si>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</si>
  <si>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</si>
  <si>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</si>
  <si>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</si>
  <si>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</si>
  <si>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</si>
  <si>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</si>
  <si>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</si>
  <si>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</si>
  <si>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</si>
  <si>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</si>
  <si>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</si>
  <si>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</si>
  <si>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</si>
  <si>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</si>
  <si>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</si>
  <si>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</si>
  <si>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</si>
  <si>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</si>
  <si>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</si>
  <si>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</si>
  <si>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</si>
  <si>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</si>
  <si>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</si>
  <si>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1. Novčani izdaci za otplatu glavnice kredita, pozajmica i drugih posudbi i dužničkih financijskih instrumenata</t>
  </si>
  <si>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</si>
  <si>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</si>
  <si>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</si>
  <si>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</si>
  <si>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</si>
  <si>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</si>
  <si>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</si>
  <si>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</si>
  <si>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</si>
  <si>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</si>
  <si>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PROMJENAMA KAPITALA</t>
  </si>
  <si>
    <t>za razdoblje od</t>
  </si>
  <si>
    <t>Opis pozicije</t>
  </si>
  <si>
    <r>
      <t xml:space="preserve">AOP
</t>
    </r>
    <r>
      <rPr>
        <b/>
        <sz val="7"/>
        <color indexed="9"/>
        <rFont val="Arial"/>
        <family val="2"/>
        <charset val="238"/>
      </rPr>
      <t>oznaka</t>
    </r>
  </si>
  <si>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</si>
  <si>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</si>
  <si>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</si>
  <si>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</si>
  <si>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</si>
  <si>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</si>
  <si>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</si>
  <si>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</si>
  <si>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</si>
  <si>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</si>
  <si>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</si>
  <si>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kroz ostalu sveobuhvatnu dobit (raspoloživa za prodaju)</t>
  </si>
  <si>
    <t>Učinkoviti dio zaštite novčanih tokova</t>
  </si>
  <si>
    <t>Učinkoviti dio zaštite neto ulaganja u inozemstvo</t>
  </si>
  <si>
    <t>Ostale rezerve fer vrijednosti</t>
  </si>
  <si>
    <t>Tečajne razlike iz preračuna inozemnog poslovanja</t>
  </si>
  <si>
    <t>Zadržana dobit / preneseni gubitak</t>
  </si>
  <si>
    <t>Dobit / gubitak poslovne godine</t>
  </si>
  <si>
    <t>Ukupno raspodjeljivo imateljima kapitala matice</t>
  </si>
  <si>
    <t>5</t>
  </si>
  <si>
    <t>6</t>
  </si>
  <si>
    <t>7</t>
  </si>
  <si>
    <t>8</t>
  </si>
  <si>
    <t>9</t>
  </si>
  <si>
    <t>10</t>
  </si>
  <si>
    <t>11</t>
  </si>
  <si>
    <t>12</t>
  </si>
  <si>
    <t>13</t>
  </si>
  <si>
    <t>14</t>
  </si>
  <si>
    <t>15</t>
  </si>
  <si>
    <t>16</t>
  </si>
  <si>
    <t>17</t>
  </si>
  <si>
    <t>18 (3 do 6 - 7
 + 8 do 17)</t>
  </si>
  <si>
    <t>20 (18+19)</t>
  </si>
  <si>
    <t>Prethodno razdoblje</t>
  </si>
  <si>
    <t>1. Stanje na dan početka prethodne  poslovne godine</t>
  </si>
  <si>
    <t>2. Promjene računovodstvenih politika</t>
  </si>
  <si>
    <t>3. Ispravak pogreški</t>
  </si>
  <si>
    <r>
      <t>4. Stanje na dan početka  prethodne poslovne godine   (prepravljeno)</t>
    </r>
    <r>
      <rPr>
        <sz val="8"/>
        <rFont val="Arial"/>
        <family val="2"/>
        <charset val="238"/>
      </rPr>
      <t xml:space="preserve"> (AOP 01 do 03)</t>
    </r>
  </si>
  <si>
    <t>5. Dobit/gubitak razdoblja</t>
  </si>
  <si>
    <t>6. Tečajne razlike iz preračuna inozemnog poslovanja</t>
  </si>
  <si>
    <t>7. Promjene revalorizacijskih rezervi dugotrajne materijalne i 
    nematerijalne imovine</t>
  </si>
  <si>
    <t>8. Dobitak ili gubitak s osnove naknadnog vrednovanja financijske imovine prema fer vrijednosti kroz ostalu sveobuhvatnu dobit (raspoloživa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</si>
  <si>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</si>
  <si>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</si>
  <si>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</si>
  <si>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</si>
  <si>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</si>
  <si>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</si>
  <si>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</si>
  <si>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</si>
  <si>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</si>
  <si>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18. Otkup vlastitih dionica/udjela</t>
  </si>
  <si>
    <t>19. Uplate članova/dioničara</t>
  </si>
  <si>
    <t>20.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</si>
  <si>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</si>
  <si>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</si>
  <si>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</si>
  <si>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</si>
  <si>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</si>
  <si>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</si>
  <si>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</si>
  <si>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</si>
  <si>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t>1. Stanje na dan početka tekuće poslovne godine</t>
  </si>
  <si>
    <r>
      <t xml:space="preserve">4. Stanje na dan početka  tekuće poslovne godine (prepravljeno) </t>
    </r>
    <r>
      <rPr>
        <sz val="8"/>
        <rFont val="Arial"/>
        <family val="2"/>
        <charset val="238"/>
      </rPr>
      <t>(AOP 28 do 30)</t>
    </r>
  </si>
  <si>
    <t>7. Promjene revalorizacijskih rezervi dugotrajne materijalne i
    nematerijalne imovine</t>
  </si>
  <si>
    <t>11. Udio u ostaloj sveobuhvatnoj dobiti/gubitku društava
      povezanih sudjelujućim interesom</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</si>
  <si>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</si>
  <si>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</si>
  <si>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</si>
  <si>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</si>
  <si>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</si>
  <si>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BILJEŠKE UZ FINANCIJSKE IZVJEŠTAJE - TFI
(koji se sastavljaju za tromjesečna razdoblja)
Naziv izdavatelja:   Kraš d.d. Zagreb
OIB:   94989605030
Izvještajno razdoblje: 01.01.2024. - 31.12.2024. godina
Značajniji poslovni događaji u promatranom tromjesečju objašnjeni su u Izvještaju Uprave Društva.
Godišnji financijski izvještaji dostupni su na internetskim stranicama Kraša d.d., te stranicama nadležnih institucija.
U odnosu na podatke objavljene u Godišnjem izvješću za 2023. godinu, nije bilo promjena u računovodstvenim politikama.
Dodatna pojašnjenja pozicija financijskih izvještaja:
U financijskom izvještaju - Bilanca - Izvještajni datum tekućeg razdoblja, imovina s pravom uporabe u ukupnom iznosu od 1.303.692 eur iskazana je na poziciji AOP 012 iznos od 1.210.488 eur i na poziciji AOP 014 iznos od 93.2024 eur. U prethodnim razdobljima navedena imovina je bila iskazana kao nematerijalna imovina na poziciji AOP 005.                                                                                                                                                                                                                                                                                                                                                                                                                 Na poziciji Bilance AOP 061, povećanje u iznosu od 8.000.000 eur odnosi se na dani zajam povezanom društvu Mesna industrija Braća Pivac d.o.o. Potraživanja po danim zajmovima povezanom društvu Mesna industrija Braća Pivac d.o.o. su u veljači 2025. godine u potpunosti naplaćena.
Prosječan broj zaposlenih u izvještajnom razdoblju iznosi 1998.
Događaji nakon izvještajnog razdoblja:
Nadzorni odbor Društva je na sjednici održanoj 12.4.2024. godine za novog člana Uprave Društva imenovao Marijanu Knežević Tudić; član Uprave zastupa Društvo, sukladno Statutu Društva, skupno s još jednim članom Uprave. Mandat novoimenovanom članu Uprave traje od 15.4.2024. do 15.4.2028. godine.
Član (predsjednik) Uprave Društva Allen Halamić je dostavio Nadzornom odboru Društva ostavku na funkciju člana Uprave Društva sa zadnjim danom mandata 19.06.204. godine. Nadzorni odbor Društva imenovao je člana Uprave Društva Marijanu Knežević Tudić za novog predsjednika Uprave Društva od 20.06.2024. godine.
Nadzorni odbor je na sjednici održanoj 24.05.2024. godine za novog člana Uprave imenovao Antu Pranića; član Uprave zastupa Društvo sukladno Statutu Društva, skupno s još jednim članom Uprave. Mandat novoimenovanom članu Uprave traje od 01.06.2024. do 01.06.2028. godine.                     
17.12. 2024. godine, u skladu sa Pravilnikom o povjerljivim informacijama KRAŠ d.d., članica Nadzornog odbora KRAŠ d.d. Ruža Pivac je obavijestila KRAŠ d.d. da je dobila informaciju o  dogovoru svih članova društva MESNA INDUSTRIJA BRAĆA PIVAC d.o.o. o podjeli društva.
Učinak ove podjele na KRAŠ d.d. će biti da nakon provedbe statusne promjene podjele u sudskom registru, MESNA INDUSTRIJA BRAĆA PIVAC d.o.o. više neće biti nositelj dionica s pravom glasa KRAŠ d.d., odnosno dionice KRAŠ d.d. će pripasti u imovinu novog društva ili novih društava nastalih podjelom u kojem će udjele držati dosadašnji članovi društva: Veronika Pivac, Nevena Pivac, Iva Pivac, Silvija Pivac, mld. Nina Pivac, mld. Mila Pavić Pivac, odnosno neki od ovih članova društva, ovisno o tome kako će se postići dogovor o njihovoj međusobnoj raspodjeli imovine koja će se izdvojiti iz društva.
Članica Nadzornog odbora KRAŠ d.d.  Ruža Pivac podnijela je ostavku na mjesto članice Nadzornog odbora Društva s učinkom od 31.12.2024.
Član Uprave KRAŠ d.d. Ante Pranić podnio je ostavku na mjesto člana Uprave Društva s (uključivo) danom 28.02.2025.
Dioničar KRAŠ d.d.  MESNA INDUSTRIJA BRAĆA PIVAC d.o.o. je dostavio Društvu zahtjev za sazivanjem Glavne skupštine Društva temeljem članka 278. Zakona o trgovačkim društvima sa sljedećim predloženim točkama dnevnog reda:
 1. Prijedlog Odluke o opozivu i izboru članova Nadzornog odbora Društva;
 2. Prijedlog Odluke o naknadi za rad predsjednika, zamjenika predsjednika i članova Nadzornog odbora Društva;
 3. Prijedlog odluke o utvrđivanju visine naknade za rad u Revizijskom odboru te drugim odborima i tijelima Nadzornog odbora Društva:
 4. Prijedlog Odluke o izboru člana Revizijskog odbora Društva izvan reda članova Nadzornog odbora Društva.
Više informacija dostupno na na internetskim stranicama Kraša d.d., te stranicama nadležnih institucija.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</si>
</sst>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3" x14ac:knownFonts="1">
    <font>
      <sz val="11"/>
      <color theme="1"/>
      <name val="Aptos Narrow"/>
      <family val="2"/>
      <charset val="238"/>
      <scheme val="minor"/>
    </font>
    <font>
      <sz val="11"/>
      <color theme="1"/>
      <name val="Aptos Narrow"/>
      <family val="2"/>
      <charset val="238"/>
      <scheme val="minor"/>
    </font>
    <font>
      <sz val="11"/>
      <color theme="0"/>
      <name val="Aptos Narrow"/>
      <family val="2"/>
      <charset val="238"/>
      <scheme val="minor"/>
    </font>
    <font>
      <b/>
      <sz val="12"/>
      <color theme="1"/>
      <name val="Arial"/>
      <family val="2"/>
      <charset val="238"/>
    </font>
    <font>
      <sz val="11"/>
      <color theme="1"/>
      <name val="Arial"/>
      <family val="2"/>
      <charset val="238"/>
    </font>
    <font>
      <sz val="11"/>
      <name val="Aptos Narrow"/>
      <family val="2"/>
      <charset val="238"/>
      <scheme val="minor"/>
    </font>
    <font>
      <b/>
      <sz val="11"/>
      <name val="Arial"/>
      <family val="2"/>
      <charset val="238"/>
    </font>
    <font>
      <b/>
      <sz val="9"/>
      <name val="Arial"/>
      <family val="2"/>
      <charset val="238"/>
    </font>
    <font>
      <sz val="9"/>
      <name val="Arial"/>
      <family val="2"/>
      <charset val="238"/>
    </font>
    <font>
      <b/>
      <sz val="12"/>
      <color theme="1"/>
      <name val="Arial Rounded MT Bold"/>
      <family val="2"/>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7"/>
      <name val="Arial"/>
      <family val="2"/>
      <charset val="238"/>
    </font>
    <font>
      <b/>
      <sz val="8"/>
      <name val="Arial"/>
      <family val="2"/>
      <charset val="238"/>
    </font>
    <font>
      <sz val="9"/>
      <color theme="4"/>
      <name val="Arial"/>
      <family val="2"/>
      <charset val="238"/>
    </font>
    <font>
      <b/>
      <sz val="9"/>
      <color indexed="62"/>
      <name val="Arial"/>
      <family val="2"/>
      <charset val="238"/>
    </font>
    <font>
      <sz val="9"/>
      <color indexed="62"/>
      <name val="Arial"/>
      <family val="2"/>
      <charset val="238"/>
    </font>
    <font>
      <sz val="9"/>
      <color indexed="12"/>
      <name val="Arial"/>
      <family val="2"/>
      <charset val="238"/>
    </font>
    <font>
      <i/>
      <sz val="9"/>
      <name val="Arial"/>
      <family val="2"/>
      <charset val="238"/>
    </font>
    <font>
      <b/>
      <sz val="9"/>
      <color indexed="18"/>
      <name val="Arial"/>
      <family val="2"/>
      <charset val="238"/>
    </font>
    <font>
      <sz val="9"/>
      <color indexed="18"/>
      <name val="Arial"/>
      <family val="2"/>
      <charset val="238"/>
    </font>
    <font>
      <sz val="10"/>
      <color indexed="8"/>
      <name val="Arial"/>
      <family val="2"/>
      <charset val="238"/>
    </font>
    <font>
      <b/>
      <sz val="8"/>
      <color indexed="9"/>
      <name val="Arial"/>
      <family val="2"/>
      <charset val="238"/>
    </font>
    <font>
      <sz val="8"/>
      <name val="Arial"/>
      <family val="2"/>
      <charset val="238"/>
    </font>
    <font>
      <b/>
      <sz val="7"/>
      <color indexed="9"/>
      <name val="Arial"/>
      <family val="2"/>
      <charset val="238"/>
    </font>
    <font>
      <b/>
      <sz val="8"/>
      <color theme="0"/>
      <name val="Arial"/>
      <family val="2"/>
      <charset val="238"/>
    </font>
    <font>
      <b/>
      <sz val="8"/>
      <color indexed="18"/>
      <name val="Arial"/>
      <family val="2"/>
      <charset val="238"/>
    </font>
    <font>
      <sz val="8"/>
      <color indexed="18"/>
      <name val="Arial"/>
      <family val="2"/>
      <charset val="238"/>
    </font>
    <font>
      <sz val="8"/>
      <color indexed="12"/>
      <name val="Arial"/>
      <family val="2"/>
      <charset val="238"/>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s>
  <cellStyleXfs count="4">
    <xf numFmtId="0" fontId="0" fillId="0" borderId="0"/>
    <xf numFmtId="0" fontId="1" fillId="0" borderId="0"/>
    <xf numFmtId="0" fontId="15" fillId="0" borderId="0"/>
    <xf numFmtId="0" fontId="25" fillId="0" borderId="0">
      <alignment vertical="top"/>
    </xf>
  </cellStyleXfs>
  <cellXfs count="258">
    <xf numFmtId="0" fontId="0" fillId="0" borderId="0" xfId="0"/>
    <xf numFmtId="0" fontId="4" fillId="2" borderId="2" xfId="1" applyFont="1" applyFill="1" applyBorder="1"/>
    <xf numFmtId="0" fontId="1" fillId="2" borderId="3" xfId="1" applyFill="1" applyBorder="1"/>
    <xf numFmtId="0" fontId="5" fillId="0" borderId="0" xfId="1" applyFont="1" applyProtection="1">
      <protection locked="0"/>
    </xf>
    <xf numFmtId="0" fontId="2" fillId="0" borderId="0" xfId="1" applyFont="1" applyProtection="1">
      <protection locked="0"/>
    </xf>
    <xf numFmtId="0" fontId="1" fillId="0" borderId="0" xfId="1" applyProtection="1">
      <protection locked="0"/>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7" fillId="2" borderId="4" xfId="1" applyFont="1" applyFill="1" applyBorder="1" applyAlignment="1">
      <alignment vertical="center" wrapText="1"/>
    </xf>
    <xf numFmtId="0" fontId="7" fillId="2" borderId="0" xfId="1" applyFont="1" applyFill="1" applyAlignment="1">
      <alignment vertical="center" wrapText="1"/>
    </xf>
    <xf numFmtId="0" fontId="8" fillId="2" borderId="0" xfId="1" applyFont="1" applyFill="1" applyAlignment="1">
      <alignment horizontal="center" vertical="center"/>
    </xf>
    <xf numFmtId="0" fontId="8" fillId="2" borderId="8" xfId="1" applyFont="1" applyFill="1" applyBorder="1" applyAlignment="1">
      <alignment vertical="center"/>
    </xf>
    <xf numFmtId="0" fontId="7" fillId="2" borderId="0" xfId="1" applyFont="1" applyFill="1" applyAlignment="1">
      <alignment horizontal="right" vertical="center" wrapText="1"/>
    </xf>
    <xf numFmtId="1" fontId="7" fillId="3" borderId="9" xfId="1" applyNumberFormat="1" applyFont="1" applyFill="1" applyBorder="1" applyAlignment="1" applyProtection="1">
      <alignment horizontal="center" vertical="center"/>
      <protection locked="0"/>
    </xf>
    <xf numFmtId="14" fontId="7" fillId="4" borderId="0" xfId="1" applyNumberFormat="1" applyFont="1" applyFill="1" applyAlignment="1">
      <alignment horizontal="center" vertical="center"/>
    </xf>
    <xf numFmtId="1" fontId="7" fillId="4" borderId="0" xfId="1" applyNumberFormat="1" applyFont="1" applyFill="1" applyAlignment="1">
      <alignment horizontal="center" vertical="center"/>
    </xf>
    <xf numFmtId="0" fontId="8" fillId="2" borderId="5" xfId="1" applyFont="1" applyFill="1" applyBorder="1" applyAlignment="1">
      <alignment vertical="center"/>
    </xf>
    <xf numFmtId="14" fontId="7" fillId="5" borderId="0" xfId="1" applyNumberFormat="1" applyFont="1" applyFill="1" applyAlignment="1">
      <alignment horizontal="center" vertical="center"/>
    </xf>
    <xf numFmtId="0" fontId="5" fillId="6" borderId="0" xfId="1" applyFont="1" applyFill="1" applyProtection="1">
      <protection locked="0"/>
    </xf>
    <xf numFmtId="0" fontId="2" fillId="6" borderId="0" xfId="1" applyFont="1" applyFill="1" applyProtection="1">
      <protection locked="0"/>
    </xf>
    <xf numFmtId="0" fontId="1" fillId="6" borderId="0" xfId="1" applyFill="1" applyProtection="1">
      <protection locked="0"/>
    </xf>
    <xf numFmtId="1" fontId="7" fillId="5" borderId="0" xfId="1" applyNumberFormat="1" applyFont="1" applyFill="1" applyAlignment="1">
      <alignment horizontal="center" vertical="center"/>
    </xf>
    <xf numFmtId="0" fontId="1" fillId="2" borderId="5" xfId="1" applyFill="1" applyBorder="1"/>
    <xf numFmtId="0" fontId="10" fillId="2" borderId="4" xfId="1" applyFont="1" applyFill="1" applyBorder="1" applyAlignment="1">
      <alignment wrapText="1"/>
    </xf>
    <xf numFmtId="0" fontId="8" fillId="2" borderId="0" xfId="1" applyFont="1" applyFill="1" applyAlignment="1">
      <alignment horizontal="right" vertical="center" wrapText="1"/>
    </xf>
    <xf numFmtId="0" fontId="7" fillId="3" borderId="7" xfId="1" applyFont="1" applyFill="1" applyBorder="1" applyAlignment="1" applyProtection="1">
      <alignment horizontal="center" vertical="center"/>
      <protection locked="0"/>
    </xf>
    <xf numFmtId="0" fontId="10" fillId="2" borderId="5" xfId="1" applyFont="1" applyFill="1" applyBorder="1" applyAlignment="1">
      <alignment wrapText="1"/>
    </xf>
    <xf numFmtId="0" fontId="10" fillId="2" borderId="4" xfId="1" applyFont="1" applyFill="1" applyBorder="1"/>
    <xf numFmtId="0" fontId="10" fillId="2" borderId="0" xfId="1" applyFont="1" applyFill="1"/>
    <xf numFmtId="0" fontId="10" fillId="2" borderId="0" xfId="1" applyFont="1" applyFill="1" applyAlignment="1">
      <alignment wrapText="1"/>
    </xf>
    <xf numFmtId="0" fontId="8" fillId="2" borderId="4" xfId="1" applyFont="1" applyFill="1" applyBorder="1" applyAlignment="1">
      <alignment horizontal="right" vertical="center" wrapText="1"/>
    </xf>
    <xf numFmtId="0" fontId="10" fillId="2" borderId="0" xfId="1" applyFont="1" applyFill="1" applyProtection="1">
      <protection locked="0"/>
    </xf>
    <xf numFmtId="0" fontId="10" fillId="2" borderId="5" xfId="1" applyFont="1" applyFill="1" applyBorder="1"/>
    <xf numFmtId="0" fontId="11" fillId="2" borderId="0" xfId="1" applyFont="1" applyFill="1" applyAlignment="1">
      <alignment vertical="center"/>
    </xf>
    <xf numFmtId="0" fontId="11" fillId="2" borderId="5" xfId="1" applyFont="1" applyFill="1" applyBorder="1" applyAlignment="1">
      <alignment vertical="center"/>
    </xf>
    <xf numFmtId="0" fontId="10" fillId="2" borderId="0" xfId="1" applyFont="1" applyFill="1" applyAlignment="1">
      <alignment vertical="top"/>
    </xf>
    <xf numFmtId="0" fontId="7" fillId="2" borderId="0" xfId="1" applyFont="1" applyFill="1" applyAlignment="1">
      <alignment vertical="center"/>
    </xf>
    <xf numFmtId="0" fontId="10" fillId="2" borderId="0" xfId="1" applyFont="1" applyFill="1" applyAlignment="1">
      <alignment vertical="center"/>
    </xf>
    <xf numFmtId="0" fontId="10" fillId="2" borderId="5" xfId="1" applyFont="1" applyFill="1" applyBorder="1" applyAlignment="1">
      <alignment vertical="center"/>
    </xf>
    <xf numFmtId="49" fontId="7" fillId="3" borderId="9" xfId="1" applyNumberFormat="1" applyFont="1" applyFill="1" applyBorder="1" applyAlignment="1" applyProtection="1">
      <alignment horizontal="center" vertical="center"/>
      <protection locked="0"/>
    </xf>
    <xf numFmtId="0" fontId="12" fillId="2" borderId="0" xfId="1" applyFont="1" applyFill="1" applyAlignment="1">
      <alignment vertical="center"/>
    </xf>
    <xf numFmtId="0" fontId="12" fillId="2" borderId="5" xfId="1" applyFont="1" applyFill="1" applyBorder="1" applyAlignment="1">
      <alignment vertical="center"/>
    </xf>
    <xf numFmtId="0" fontId="7" fillId="2" borderId="0" xfId="1" applyFont="1" applyFill="1" applyAlignment="1">
      <alignment horizontal="center" vertical="center"/>
    </xf>
    <xf numFmtId="0" fontId="7" fillId="3" borderId="9" xfId="1" applyFont="1" applyFill="1" applyBorder="1" applyAlignment="1" applyProtection="1">
      <alignment horizontal="center" vertical="center"/>
      <protection locked="0"/>
    </xf>
    <xf numFmtId="0" fontId="8" fillId="2" borderId="5" xfId="1" applyFont="1" applyFill="1" applyBorder="1" applyAlignment="1">
      <alignment horizontal="center" vertical="center"/>
    </xf>
    <xf numFmtId="0" fontId="10" fillId="2" borderId="4" xfId="1" applyFont="1" applyFill="1" applyBorder="1" applyProtection="1">
      <protection locked="0"/>
    </xf>
    <xf numFmtId="0" fontId="10" fillId="2" borderId="0" xfId="1" applyFont="1" applyFill="1" applyAlignment="1" applyProtection="1">
      <alignment vertical="top"/>
      <protection locked="0"/>
    </xf>
    <xf numFmtId="0" fontId="10" fillId="2" borderId="0" xfId="1" applyFont="1" applyFill="1" applyAlignment="1" applyProtection="1">
      <alignment vertical="top" wrapText="1"/>
      <protection locked="0"/>
    </xf>
    <xf numFmtId="0" fontId="10" fillId="2" borderId="5" xfId="1" applyFont="1" applyFill="1" applyBorder="1" applyProtection="1">
      <protection locked="0"/>
    </xf>
    <xf numFmtId="0" fontId="10" fillId="2" borderId="0" xfId="1" applyFont="1" applyFill="1" applyAlignment="1" applyProtection="1">
      <alignment wrapText="1"/>
      <protection locked="0"/>
    </xf>
    <xf numFmtId="0" fontId="10" fillId="2" borderId="4" xfId="1" applyFont="1" applyFill="1" applyBorder="1" applyAlignment="1" applyProtection="1">
      <alignment vertical="top"/>
      <protection locked="0"/>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0" fillId="0" borderId="0" xfId="0" applyProtection="1">
      <protection locked="0"/>
    </xf>
    <xf numFmtId="0" fontId="7" fillId="8" borderId="14" xfId="0" applyFont="1" applyFill="1" applyBorder="1" applyAlignment="1">
      <alignment horizontal="center" vertical="center" wrapText="1"/>
    </xf>
    <xf numFmtId="3" fontId="17" fillId="8" borderId="14" xfId="0" applyNumberFormat="1" applyFont="1" applyFill="1" applyBorder="1" applyAlignment="1">
      <alignment horizontal="center" vertical="center" wrapText="1"/>
    </xf>
    <xf numFmtId="0" fontId="17" fillId="8" borderId="14" xfId="0" applyFont="1" applyFill="1" applyBorder="1" applyAlignment="1">
      <alignment horizontal="center" vertical="center"/>
    </xf>
    <xf numFmtId="164" fontId="7" fillId="0" borderId="14" xfId="0" applyNumberFormat="1" applyFont="1" applyBorder="1" applyAlignment="1">
      <alignment horizontal="center" vertical="center"/>
    </xf>
    <xf numFmtId="3" fontId="8" fillId="0" borderId="14" xfId="0" applyNumberFormat="1" applyFont="1" applyBorder="1" applyAlignment="1" applyProtection="1">
      <alignment horizontal="right" vertical="center" shrinkToFit="1"/>
      <protection locked="0"/>
    </xf>
    <xf numFmtId="164" fontId="7" fillId="10" borderId="14" xfId="0" applyNumberFormat="1" applyFont="1" applyFill="1" applyBorder="1" applyAlignment="1">
      <alignment horizontal="center" vertical="center"/>
    </xf>
    <xf numFmtId="3" fontId="18" fillId="10" borderId="14" xfId="0" applyNumberFormat="1" applyFont="1" applyFill="1" applyBorder="1" applyAlignment="1" applyProtection="1">
      <alignment horizontal="right" vertical="center" shrinkToFit="1"/>
      <protection locked="0"/>
    </xf>
    <xf numFmtId="3" fontId="8" fillId="10" borderId="14" xfId="0" applyNumberFormat="1" applyFont="1" applyFill="1" applyBorder="1" applyAlignment="1" applyProtection="1">
      <alignment horizontal="right" vertical="center" shrinkToFit="1"/>
      <protection locked="0"/>
    </xf>
    <xf numFmtId="164" fontId="7" fillId="2" borderId="14" xfId="0" applyNumberFormat="1" applyFont="1" applyFill="1" applyBorder="1" applyAlignment="1">
      <alignment horizontal="center" vertical="center"/>
    </xf>
    <xf numFmtId="3" fontId="8" fillId="2" borderId="14"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5" fillId="0" borderId="0" xfId="2" applyAlignment="1">
      <alignment horizontal="center" vertical="center" wrapText="1"/>
    </xf>
    <xf numFmtId="3" fontId="15" fillId="0" borderId="0" xfId="2" applyNumberFormat="1"/>
    <xf numFmtId="0" fontId="15" fillId="0" borderId="0" xfId="2"/>
    <xf numFmtId="0" fontId="7" fillId="8" borderId="14" xfId="2" applyFont="1" applyFill="1" applyBorder="1" applyAlignment="1">
      <alignment horizontal="center" vertical="center" wrapText="1"/>
    </xf>
    <xf numFmtId="3" fontId="17" fillId="8" borderId="14" xfId="2" applyNumberFormat="1" applyFont="1" applyFill="1" applyBorder="1" applyAlignment="1">
      <alignment horizontal="center" vertical="center" wrapText="1"/>
    </xf>
    <xf numFmtId="0" fontId="17" fillId="8" borderId="14" xfId="2" applyFont="1" applyFill="1" applyBorder="1" applyAlignment="1">
      <alignment horizontal="center" vertical="center"/>
    </xf>
    <xf numFmtId="3" fontId="21" fillId="12" borderId="14" xfId="2" applyNumberFormat="1" applyFont="1" applyFill="1" applyBorder="1" applyAlignment="1">
      <alignment horizontal="right" vertical="center" shrinkToFit="1"/>
    </xf>
    <xf numFmtId="3" fontId="8" fillId="0" borderId="14" xfId="2" applyNumberFormat="1" applyFont="1" applyBorder="1" applyAlignment="1" applyProtection="1">
      <alignment horizontal="right" vertical="center" shrinkToFit="1"/>
      <protection locked="0"/>
    </xf>
    <xf numFmtId="3" fontId="21" fillId="12" borderId="14" xfId="2" applyNumberFormat="1" applyFont="1" applyFill="1" applyBorder="1" applyAlignment="1" applyProtection="1">
      <alignment horizontal="right" vertical="center" shrinkToFit="1"/>
      <protection locked="0"/>
    </xf>
    <xf numFmtId="3" fontId="21" fillId="0" borderId="14" xfId="2" applyNumberFormat="1" applyFont="1" applyBorder="1" applyAlignment="1" applyProtection="1">
      <alignment horizontal="right" vertical="center" shrinkToFit="1"/>
      <protection locked="0"/>
    </xf>
    <xf numFmtId="3" fontId="21" fillId="12" borderId="14" xfId="2" applyNumberFormat="1" applyFont="1" applyFill="1" applyBorder="1" applyAlignment="1">
      <alignment vertical="center"/>
    </xf>
    <xf numFmtId="3" fontId="8" fillId="0" borderId="14" xfId="2" applyNumberFormat="1" applyFont="1" applyBorder="1" applyAlignment="1" applyProtection="1">
      <alignment vertical="center"/>
      <protection locked="0"/>
    </xf>
    <xf numFmtId="3" fontId="8" fillId="10" borderId="14" xfId="0" applyNumberFormat="1" applyFont="1" applyFill="1" applyBorder="1" applyAlignment="1">
      <alignment vertical="center"/>
    </xf>
    <xf numFmtId="0" fontId="15" fillId="0" borderId="0" xfId="2" applyAlignment="1">
      <alignment wrapText="1"/>
    </xf>
    <xf numFmtId="0" fontId="17" fillId="8" borderId="14" xfId="2" applyFont="1" applyFill="1" applyBorder="1" applyAlignment="1">
      <alignment horizontal="center" vertical="center" wrapText="1"/>
    </xf>
    <xf numFmtId="164" fontId="7" fillId="0" borderId="14" xfId="0" applyNumberFormat="1" applyFont="1" applyBorder="1" applyAlignment="1">
      <alignment horizontal="center" vertical="center" wrapText="1"/>
    </xf>
    <xf numFmtId="3" fontId="8" fillId="0" borderId="14" xfId="0" applyNumberFormat="1" applyFont="1" applyBorder="1" applyAlignment="1" applyProtection="1">
      <alignment horizontal="right" vertical="center" wrapText="1"/>
      <protection locked="0"/>
    </xf>
    <xf numFmtId="164" fontId="7" fillId="12" borderId="14" xfId="0" applyNumberFormat="1" applyFont="1" applyFill="1" applyBorder="1" applyAlignment="1">
      <alignment horizontal="center" vertical="center" wrapText="1"/>
    </xf>
    <xf numFmtId="3" fontId="21" fillId="12" borderId="14" xfId="0" applyNumberFormat="1" applyFont="1" applyFill="1" applyBorder="1" applyAlignment="1">
      <alignment horizontal="right" vertical="center" wrapText="1"/>
    </xf>
    <xf numFmtId="3" fontId="8" fillId="0" borderId="14" xfId="0" applyNumberFormat="1" applyFont="1" applyBorder="1" applyAlignment="1" applyProtection="1">
      <alignment vertical="center" wrapText="1"/>
      <protection locked="0"/>
    </xf>
    <xf numFmtId="3" fontId="21" fillId="12" borderId="14" xfId="0" applyNumberFormat="1" applyFont="1" applyFill="1" applyBorder="1" applyAlignment="1">
      <alignment vertical="center" wrapText="1"/>
    </xf>
    <xf numFmtId="3" fontId="15" fillId="0" borderId="0" xfId="2" applyNumberFormat="1" applyAlignment="1">
      <alignment wrapText="1"/>
    </xf>
    <xf numFmtId="0" fontId="13" fillId="0" borderId="0" xfId="3" applyFont="1" applyAlignment="1">
      <alignment horizontal="center" vertical="center" wrapText="1"/>
    </xf>
    <xf numFmtId="3" fontId="15" fillId="0" borderId="0" xfId="3" applyNumberFormat="1" applyFont="1" applyAlignment="1">
      <alignment wrapText="1"/>
    </xf>
    <xf numFmtId="0" fontId="14" fillId="0" borderId="0" xfId="3" applyFont="1" applyAlignment="1">
      <alignment horizontal="center" vertical="center"/>
    </xf>
    <xf numFmtId="14" fontId="14" fillId="7" borderId="0" xfId="3" applyNumberFormat="1" applyFont="1" applyFill="1" applyAlignment="1" applyProtection="1">
      <alignment horizontal="center" vertical="center"/>
      <protection locked="0"/>
    </xf>
    <xf numFmtId="3" fontId="15" fillId="0" borderId="0" xfId="2" applyNumberFormat="1" applyAlignment="1">
      <alignment horizontal="center" vertical="center" wrapText="1"/>
    </xf>
    <xf numFmtId="3" fontId="26" fillId="8" borderId="19" xfId="0" applyNumberFormat="1" applyFont="1" applyFill="1" applyBorder="1" applyAlignment="1">
      <alignment horizontal="center" vertical="center" wrapText="1"/>
    </xf>
    <xf numFmtId="3" fontId="29" fillId="8" borderId="19" xfId="0" applyNumberFormat="1" applyFont="1" applyFill="1" applyBorder="1" applyAlignment="1">
      <alignment horizontal="center" vertical="center" wrapText="1"/>
    </xf>
    <xf numFmtId="49" fontId="26" fillId="8" borderId="22" xfId="0" applyNumberFormat="1" applyFont="1" applyFill="1" applyBorder="1" applyAlignment="1">
      <alignment horizontal="center" vertical="center"/>
    </xf>
    <xf numFmtId="3" fontId="26" fillId="8" borderId="22" xfId="0" applyNumberFormat="1" applyFont="1" applyFill="1" applyBorder="1" applyAlignment="1">
      <alignment horizontal="center" vertical="center" wrapText="1"/>
    </xf>
    <xf numFmtId="3" fontId="26" fillId="8" borderId="22" xfId="0" applyNumberFormat="1" applyFont="1" applyFill="1" applyBorder="1" applyAlignment="1">
      <alignment horizontal="center" vertical="center"/>
    </xf>
    <xf numFmtId="3" fontId="26" fillId="8" borderId="23" xfId="0" applyNumberFormat="1" applyFont="1" applyFill="1" applyBorder="1" applyAlignment="1">
      <alignment horizontal="center" vertical="center"/>
    </xf>
    <xf numFmtId="165" fontId="17" fillId="0" borderId="25" xfId="0" applyNumberFormat="1" applyFont="1" applyBorder="1" applyAlignment="1">
      <alignment horizontal="center" vertical="center"/>
    </xf>
    <xf numFmtId="3" fontId="27" fillId="0" borderId="25" xfId="0" applyNumberFormat="1" applyFont="1" applyBorder="1" applyAlignment="1" applyProtection="1">
      <alignment vertical="center" shrinkToFit="1"/>
      <protection locked="0"/>
    </xf>
    <xf numFmtId="3" fontId="32" fillId="10" borderId="25" xfId="0" applyNumberFormat="1" applyFont="1" applyFill="1" applyBorder="1" applyAlignment="1">
      <alignment vertical="center" shrinkToFit="1"/>
    </xf>
    <xf numFmtId="165" fontId="17" fillId="10" borderId="25" xfId="0" applyNumberFormat="1" applyFont="1" applyFill="1" applyBorder="1" applyAlignment="1">
      <alignment horizontal="center" vertical="center"/>
    </xf>
    <xf numFmtId="3" fontId="27" fillId="15" borderId="25" xfId="0" applyNumberFormat="1" applyFont="1" applyFill="1" applyBorder="1" applyAlignment="1">
      <alignment vertical="center" shrinkToFit="1"/>
    </xf>
    <xf numFmtId="165" fontId="17" fillId="10" borderId="26" xfId="0" applyNumberFormat="1" applyFont="1" applyFill="1" applyBorder="1" applyAlignment="1">
      <alignment horizontal="center" vertical="center"/>
    </xf>
    <xf numFmtId="3" fontId="32" fillId="10" borderId="26" xfId="0" applyNumberFormat="1" applyFont="1" applyFill="1" applyBorder="1" applyAlignment="1">
      <alignment vertical="center" shrinkToFit="1"/>
    </xf>
    <xf numFmtId="3" fontId="32" fillId="0" borderId="25" xfId="0" applyNumberFormat="1" applyFont="1" applyBorder="1" applyAlignment="1">
      <alignment vertical="center" shrinkToFit="1"/>
    </xf>
    <xf numFmtId="3" fontId="32" fillId="0" borderId="26" xfId="0" applyNumberFormat="1" applyFont="1" applyBorder="1" applyAlignment="1">
      <alignment vertical="center" shrinkToFit="1"/>
    </xf>
    <xf numFmtId="0" fontId="3" fillId="2" borderId="1" xfId="1" applyFont="1" applyFill="1" applyBorder="1" applyAlignment="1">
      <alignment vertical="center"/>
    </xf>
    <xf numFmtId="0" fontId="3" fillId="2" borderId="2" xfId="1" applyFont="1" applyFill="1" applyBorder="1" applyAlignment="1">
      <alignment vertical="center"/>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7" fillId="2" borderId="4" xfId="1" applyFont="1" applyFill="1" applyBorder="1" applyAlignment="1">
      <alignment vertical="center" wrapText="1"/>
    </xf>
    <xf numFmtId="0" fontId="7" fillId="2" borderId="0" xfId="1" applyFont="1" applyFill="1" applyAlignment="1">
      <alignment vertical="center" wrapText="1"/>
    </xf>
    <xf numFmtId="14" fontId="7" fillId="3" borderId="6" xfId="1" applyNumberFormat="1" applyFont="1" applyFill="1" applyBorder="1" applyAlignment="1" applyProtection="1">
      <alignment horizontal="center" vertical="center"/>
      <protection locked="0"/>
    </xf>
    <xf numFmtId="14" fontId="7" fillId="3" borderId="7" xfId="1" applyNumberFormat="1" applyFont="1" applyFill="1" applyBorder="1" applyAlignment="1" applyProtection="1">
      <alignment horizontal="center" vertical="center"/>
      <protection locked="0"/>
    </xf>
    <xf numFmtId="0" fontId="7" fillId="0" borderId="4" xfId="1" applyFont="1" applyBorder="1" applyAlignment="1">
      <alignment horizontal="center" vertical="center" wrapText="1"/>
    </xf>
    <xf numFmtId="0" fontId="7" fillId="0" borderId="0" xfId="1" applyFont="1" applyAlignment="1">
      <alignment horizontal="center" vertical="center" wrapText="1"/>
    </xf>
    <xf numFmtId="0" fontId="7" fillId="0" borderId="5" xfId="1" applyFont="1" applyBorder="1" applyAlignment="1">
      <alignment horizontal="center" vertical="center" wrapText="1"/>
    </xf>
    <xf numFmtId="0" fontId="8" fillId="2" borderId="4" xfId="1" applyFont="1" applyFill="1" applyBorder="1" applyAlignment="1">
      <alignment horizontal="right" vertical="center" wrapText="1"/>
    </xf>
    <xf numFmtId="0" fontId="8" fillId="2" borderId="5" xfId="1" applyFont="1" applyFill="1" applyBorder="1" applyAlignment="1">
      <alignment horizontal="right" vertical="center" wrapText="1"/>
    </xf>
    <xf numFmtId="49" fontId="7" fillId="3" borderId="6" xfId="1" applyNumberFormat="1" applyFont="1" applyFill="1" applyBorder="1" applyAlignment="1" applyProtection="1">
      <alignment horizontal="center" vertical="center"/>
      <protection locked="0"/>
    </xf>
    <xf numFmtId="49" fontId="7" fillId="3" borderId="7" xfId="1" applyNumberFormat="1" applyFont="1" applyFill="1" applyBorder="1" applyAlignment="1" applyProtection="1">
      <alignment horizontal="center" vertical="center"/>
      <protection locked="0"/>
    </xf>
    <xf numFmtId="0" fontId="10" fillId="2" borderId="4" xfId="1" applyFont="1" applyFill="1" applyBorder="1" applyAlignment="1">
      <alignment wrapText="1"/>
    </xf>
    <xf numFmtId="0" fontId="10" fillId="2" borderId="0" xfId="1" applyFont="1" applyFill="1" applyAlignment="1">
      <alignment wrapText="1"/>
    </xf>
    <xf numFmtId="0" fontId="10" fillId="2" borderId="0" xfId="1" applyFont="1" applyFill="1"/>
    <xf numFmtId="0" fontId="9" fillId="2" borderId="4" xfId="1" applyFont="1" applyFill="1" applyBorder="1" applyAlignment="1">
      <alignment horizontal="center" vertical="center" wrapText="1"/>
    </xf>
    <xf numFmtId="0" fontId="9" fillId="2" borderId="0" xfId="1" applyFont="1" applyFill="1" applyAlignment="1">
      <alignment horizontal="center" vertical="center" wrapText="1"/>
    </xf>
    <xf numFmtId="0" fontId="8" fillId="2" borderId="4" xfId="1" applyFont="1" applyFill="1" applyBorder="1" applyAlignment="1">
      <alignment horizontal="right" vertical="center"/>
    </xf>
    <xf numFmtId="0" fontId="8" fillId="2" borderId="5" xfId="1" applyFont="1" applyFill="1" applyBorder="1" applyAlignment="1">
      <alignment horizontal="right" vertical="center"/>
    </xf>
    <xf numFmtId="0" fontId="8" fillId="2" borderId="0" xfId="1" applyFont="1" applyFill="1" applyAlignment="1">
      <alignment horizontal="right" vertical="center" wrapText="1"/>
    </xf>
    <xf numFmtId="0" fontId="7" fillId="3" borderId="6" xfId="1" applyFont="1" applyFill="1" applyBorder="1" applyAlignment="1" applyProtection="1">
      <alignment horizontal="center" vertical="center"/>
      <protection locked="0"/>
    </xf>
    <xf numFmtId="0" fontId="7" fillId="3" borderId="7" xfId="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Alignment="1">
      <alignment vertical="center" wrapText="1"/>
    </xf>
    <xf numFmtId="0" fontId="8" fillId="2" borderId="0" xfId="1" applyFont="1" applyFill="1" applyAlignment="1">
      <alignment horizontal="right" vertical="center"/>
    </xf>
    <xf numFmtId="0" fontId="7" fillId="3" borderId="6" xfId="1" applyFont="1" applyFill="1" applyBorder="1" applyAlignment="1" applyProtection="1">
      <alignment vertical="center"/>
      <protection locked="0"/>
    </xf>
    <xf numFmtId="0" fontId="7" fillId="3" borderId="10" xfId="1" applyFont="1" applyFill="1" applyBorder="1" applyAlignment="1" applyProtection="1">
      <alignment vertical="center"/>
      <protection locked="0"/>
    </xf>
    <xf numFmtId="0" fontId="7" fillId="3" borderId="7" xfId="1" applyFont="1" applyFill="1" applyBorder="1" applyAlignment="1" applyProtection="1">
      <alignment vertical="center"/>
      <protection locked="0"/>
    </xf>
    <xf numFmtId="0" fontId="11" fillId="2" borderId="4" xfId="1" applyFont="1" applyFill="1" applyBorder="1" applyAlignment="1">
      <alignment vertical="center"/>
    </xf>
    <xf numFmtId="0" fontId="11" fillId="2" borderId="0" xfId="1" applyFont="1" applyFill="1" applyAlignment="1">
      <alignment vertical="center"/>
    </xf>
    <xf numFmtId="0" fontId="10" fillId="2" borderId="0" xfId="1" applyFont="1" applyFill="1" applyProtection="1">
      <protection locked="0"/>
    </xf>
    <xf numFmtId="0" fontId="8" fillId="2" borderId="0" xfId="1" applyFont="1" applyFill="1" applyAlignment="1">
      <alignment vertical="center"/>
    </xf>
    <xf numFmtId="0" fontId="10" fillId="3" borderId="6" xfId="1" applyFont="1" applyFill="1" applyBorder="1" applyProtection="1">
      <protection locked="0"/>
    </xf>
    <xf numFmtId="0" fontId="10" fillId="3" borderId="10" xfId="1" applyFont="1" applyFill="1" applyBorder="1" applyProtection="1">
      <protection locked="0"/>
    </xf>
    <xf numFmtId="0" fontId="10" fillId="3" borderId="7" xfId="1" applyFont="1" applyFill="1" applyBorder="1" applyProtection="1">
      <protection locked="0"/>
    </xf>
    <xf numFmtId="0" fontId="8" fillId="2" borderId="4" xfId="1" applyFont="1" applyFill="1" applyBorder="1" applyAlignment="1">
      <alignment horizontal="center" vertical="center"/>
    </xf>
    <xf numFmtId="0" fontId="8" fillId="2" borderId="0" xfId="1" applyFont="1" applyFill="1" applyAlignment="1">
      <alignment horizontal="center" vertical="center"/>
    </xf>
    <xf numFmtId="0" fontId="7" fillId="3" borderId="6" xfId="1" applyFont="1" applyFill="1" applyBorder="1" applyAlignment="1" applyProtection="1">
      <alignment horizontal="right" vertical="center"/>
      <protection locked="0"/>
    </xf>
    <xf numFmtId="0" fontId="7" fillId="3" borderId="10" xfId="1" applyFont="1" applyFill="1" applyBorder="1" applyAlignment="1" applyProtection="1">
      <alignment horizontal="right" vertical="center"/>
      <protection locked="0"/>
    </xf>
    <xf numFmtId="0" fontId="7" fillId="3" borderId="7" xfId="1" applyFont="1" applyFill="1" applyBorder="1" applyAlignment="1" applyProtection="1">
      <alignment horizontal="right" vertical="center"/>
      <protection locked="0"/>
    </xf>
    <xf numFmtId="0" fontId="10" fillId="2" borderId="0" xfId="1" applyFont="1" applyFill="1" applyAlignment="1" applyProtection="1">
      <alignment vertical="top" wrapText="1"/>
      <protection locked="0"/>
    </xf>
    <xf numFmtId="0" fontId="10" fillId="2" borderId="0" xfId="1" applyFont="1" applyFill="1" applyAlignment="1">
      <alignment vertical="top"/>
    </xf>
    <xf numFmtId="0" fontId="10" fillId="2" borderId="0" xfId="1" applyFont="1" applyFill="1" applyAlignment="1" applyProtection="1">
      <alignment vertical="top"/>
      <protection locked="0"/>
    </xf>
    <xf numFmtId="49" fontId="7" fillId="3" borderId="6" xfId="1" applyNumberFormat="1" applyFont="1" applyFill="1" applyBorder="1" applyAlignment="1" applyProtection="1">
      <alignment vertical="center"/>
      <protection locked="0"/>
    </xf>
    <xf numFmtId="49" fontId="7" fillId="3" borderId="10" xfId="1" applyNumberFormat="1" applyFont="1" applyFill="1" applyBorder="1" applyAlignment="1" applyProtection="1">
      <alignment vertical="center"/>
      <protection locked="0"/>
    </xf>
    <xf numFmtId="49" fontId="7" fillId="3" borderId="7" xfId="1" applyNumberFormat="1" applyFont="1" applyFill="1" applyBorder="1" applyAlignment="1" applyProtection="1">
      <alignment vertical="center"/>
      <protection locked="0"/>
    </xf>
    <xf numFmtId="0" fontId="8" fillId="2" borderId="5" xfId="1" applyFont="1" applyFill="1" applyBorder="1" applyAlignment="1">
      <alignment horizontal="center" vertical="center"/>
    </xf>
    <xf numFmtId="0" fontId="8" fillId="2" borderId="4" xfId="1" applyFont="1" applyFill="1" applyBorder="1" applyAlignment="1">
      <alignment horizontal="left" vertical="center"/>
    </xf>
    <xf numFmtId="0" fontId="8" fillId="2" borderId="0" xfId="1" applyFont="1" applyFill="1" applyAlignment="1">
      <alignment horizontal="left" vertical="center"/>
    </xf>
    <xf numFmtId="0" fontId="8" fillId="2" borderId="0" xfId="1" applyFont="1" applyFill="1" applyAlignment="1">
      <alignment vertical="top"/>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8" fillId="2" borderId="2" xfId="1" applyFont="1" applyFill="1" applyBorder="1" applyAlignment="1">
      <alignment horizontal="left" vertical="center" wrapText="1"/>
    </xf>
    <xf numFmtId="0" fontId="8" fillId="2" borderId="11" xfId="1" applyFont="1" applyFill="1" applyBorder="1" applyAlignment="1">
      <alignment horizontal="left" vertical="center" wrapText="1"/>
    </xf>
    <xf numFmtId="0" fontId="15" fillId="9" borderId="14" xfId="0" applyFont="1" applyFill="1" applyBorder="1" applyAlignment="1" applyProtection="1">
      <alignment horizontal="left" vertical="center" wrapText="1"/>
      <protection locked="0"/>
    </xf>
    <xf numFmtId="0" fontId="7" fillId="0" borderId="14" xfId="0" applyFont="1" applyBorder="1" applyAlignment="1">
      <alignment horizontal="left" vertical="center" wrapText="1"/>
    </xf>
    <xf numFmtId="0" fontId="7" fillId="10" borderId="14" xfId="0" applyFont="1" applyFill="1" applyBorder="1" applyAlignment="1">
      <alignment horizontal="left" vertical="center" wrapText="1"/>
    </xf>
    <xf numFmtId="0" fontId="8" fillId="10" borderId="14" xfId="0" applyFont="1" applyFill="1" applyBorder="1" applyAlignment="1">
      <alignment horizontal="left" vertical="center" wrapText="1"/>
    </xf>
    <xf numFmtId="0" fontId="8" fillId="0" borderId="14" xfId="0" applyFont="1" applyBorder="1" applyAlignment="1">
      <alignment horizontal="left" vertical="center" wrapText="1"/>
    </xf>
    <xf numFmtId="0" fontId="13"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5" fillId="0" borderId="10" xfId="0" applyFont="1" applyBorder="1" applyAlignment="1" applyProtection="1">
      <alignment horizontal="right" vertical="top" wrapText="1"/>
      <protection locked="0"/>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7" fillId="8" borderId="14" xfId="0" applyFont="1" applyFill="1" applyBorder="1" applyAlignment="1">
      <alignment horizontal="center" vertical="center" wrapText="1"/>
    </xf>
    <xf numFmtId="0" fontId="0" fillId="0" borderId="14" xfId="0" applyBorder="1" applyAlignment="1">
      <alignment horizontal="center" vertical="center" wrapText="1"/>
    </xf>
    <xf numFmtId="0" fontId="17" fillId="8" borderId="14" xfId="0" applyFont="1" applyFill="1" applyBorder="1" applyAlignment="1">
      <alignment horizontal="center" vertical="center"/>
    </xf>
    <xf numFmtId="0" fontId="0" fillId="0" borderId="14" xfId="0" applyBorder="1" applyAlignment="1">
      <alignment horizontal="center" vertical="center"/>
    </xf>
    <xf numFmtId="0" fontId="8" fillId="2" borderId="14" xfId="0" applyFont="1" applyFill="1" applyBorder="1" applyAlignment="1">
      <alignment horizontal="left" vertical="center" wrapText="1"/>
    </xf>
    <xf numFmtId="0" fontId="7" fillId="9" borderId="14" xfId="0" applyFont="1" applyFill="1" applyBorder="1" applyAlignment="1" applyProtection="1">
      <alignment horizontal="left" vertical="center" wrapText="1"/>
      <protection locked="0"/>
    </xf>
    <xf numFmtId="0" fontId="8" fillId="9" borderId="14" xfId="0" applyFont="1" applyFill="1" applyBorder="1" applyAlignment="1" applyProtection="1">
      <alignment vertical="center"/>
      <protection locked="0"/>
    </xf>
    <xf numFmtId="0" fontId="15" fillId="0" borderId="0" xfId="2" applyAlignment="1">
      <alignment horizontal="right" vertical="top" wrapText="1"/>
    </xf>
    <xf numFmtId="0" fontId="15" fillId="0" borderId="0" xfId="2" applyAlignment="1">
      <alignment horizontal="right" wrapText="1"/>
    </xf>
    <xf numFmtId="0" fontId="15" fillId="0" borderId="0" xfId="2"/>
    <xf numFmtId="0" fontId="14" fillId="11" borderId="6" xfId="2" applyFont="1" applyFill="1" applyBorder="1" applyAlignment="1" applyProtection="1">
      <alignment vertical="center" wrapText="1"/>
      <protection locked="0"/>
    </xf>
    <xf numFmtId="0" fontId="15" fillId="0" borderId="10" xfId="2" applyBorder="1" applyAlignment="1" applyProtection="1">
      <alignment vertical="center" wrapText="1"/>
      <protection locked="0"/>
    </xf>
    <xf numFmtId="0" fontId="15" fillId="0" borderId="10" xfId="2" applyBorder="1" applyProtection="1">
      <protection locked="0"/>
    </xf>
    <xf numFmtId="0" fontId="7" fillId="8" borderId="14" xfId="2" applyFont="1" applyFill="1" applyBorder="1" applyAlignment="1">
      <alignment horizontal="center" vertical="center" wrapText="1"/>
    </xf>
    <xf numFmtId="0" fontId="15" fillId="0" borderId="14" xfId="2" applyBorder="1" applyAlignment="1">
      <alignment horizontal="center" vertical="center" wrapText="1"/>
    </xf>
    <xf numFmtId="3" fontId="17" fillId="8" borderId="14" xfId="2" applyNumberFormat="1" applyFont="1" applyFill="1" applyBorder="1" applyAlignment="1">
      <alignment horizontal="center" vertical="center" wrapText="1"/>
    </xf>
    <xf numFmtId="3" fontId="15" fillId="0" borderId="14" xfId="2" applyNumberFormat="1" applyBorder="1" applyAlignment="1">
      <alignment horizontal="center" vertical="center" wrapText="1"/>
    </xf>
    <xf numFmtId="0" fontId="19" fillId="10" borderId="14" xfId="0" applyFont="1" applyFill="1" applyBorder="1" applyAlignment="1">
      <alignment horizontal="left" vertical="center" wrapText="1"/>
    </xf>
    <xf numFmtId="0" fontId="22" fillId="0" borderId="14" xfId="0" applyFont="1" applyBorder="1" applyAlignment="1">
      <alignment horizontal="left" vertical="center" wrapText="1"/>
    </xf>
    <xf numFmtId="0" fontId="17" fillId="8" borderId="14" xfId="2" applyFont="1" applyFill="1" applyBorder="1" applyAlignment="1">
      <alignment horizontal="center" vertical="center"/>
    </xf>
    <xf numFmtId="0" fontId="15" fillId="0" borderId="14" xfId="2" applyBorder="1" applyAlignment="1">
      <alignment horizontal="center" vertical="center"/>
    </xf>
    <xf numFmtId="0" fontId="8" fillId="0" borderId="14" xfId="0" applyFont="1" applyBorder="1" applyAlignment="1">
      <alignment horizontal="left" vertical="center" wrapText="1" indent="1"/>
    </xf>
    <xf numFmtId="0" fontId="8" fillId="10" borderId="14" xfId="0" applyFont="1" applyFill="1" applyBorder="1" applyAlignment="1">
      <alignment horizontal="left" vertical="center" wrapText="1" indent="1"/>
    </xf>
    <xf numFmtId="0" fontId="19" fillId="0" borderId="14" xfId="0" applyFont="1" applyBorder="1" applyAlignment="1">
      <alignment horizontal="left" vertical="center" wrapText="1"/>
    </xf>
    <xf numFmtId="0" fontId="23" fillId="9" borderId="14" xfId="2" applyFont="1" applyFill="1" applyBorder="1" applyAlignment="1">
      <alignment horizontal="left" vertical="center" wrapText="1"/>
    </xf>
    <xf numFmtId="0" fontId="23" fillId="9" borderId="14" xfId="2" applyFont="1" applyFill="1" applyBorder="1" applyAlignment="1">
      <alignment vertical="center" wrapText="1"/>
    </xf>
    <xf numFmtId="0" fontId="15" fillId="0" borderId="14" xfId="2" applyBorder="1"/>
    <xf numFmtId="0" fontId="8" fillId="2" borderId="14" xfId="0" applyFont="1" applyFill="1" applyBorder="1" applyAlignment="1">
      <alignment horizontal="left" vertical="center" wrapText="1" indent="1"/>
    </xf>
    <xf numFmtId="0" fontId="23" fillId="10" borderId="14" xfId="0" applyFont="1" applyFill="1" applyBorder="1" applyAlignment="1">
      <alignment horizontal="left" vertical="center" wrapText="1"/>
    </xf>
    <xf numFmtId="0" fontId="23" fillId="0" borderId="14" xfId="0" applyFont="1" applyBorder="1" applyAlignment="1">
      <alignment horizontal="left" vertical="center" wrapText="1" indent="1"/>
    </xf>
    <xf numFmtId="0" fontId="7" fillId="9" borderId="14" xfId="2" applyFont="1" applyFill="1" applyBorder="1" applyAlignment="1">
      <alignment horizontal="left" vertical="center" wrapText="1"/>
    </xf>
    <xf numFmtId="0" fontId="7" fillId="9" borderId="14" xfId="2" applyFont="1" applyFill="1" applyBorder="1" applyAlignment="1">
      <alignment vertical="center" wrapText="1"/>
    </xf>
    <xf numFmtId="0" fontId="13" fillId="0" borderId="0" xfId="2" applyFont="1" applyAlignment="1">
      <alignment horizontal="center" vertical="center" wrapText="1"/>
    </xf>
    <xf numFmtId="0" fontId="14" fillId="0" borderId="0" xfId="2" applyFont="1" applyAlignment="1" applyProtection="1">
      <alignment horizontal="center" vertical="top" wrapText="1"/>
      <protection locked="0"/>
    </xf>
    <xf numFmtId="0" fontId="8" fillId="0" borderId="14" xfId="2" applyFont="1" applyBorder="1" applyAlignment="1">
      <alignment horizontal="left" vertical="center" wrapText="1" indent="1"/>
    </xf>
    <xf numFmtId="0" fontId="7" fillId="10" borderId="14" xfId="0" applyFont="1" applyFill="1" applyBorder="1" applyAlignment="1">
      <alignment horizontal="left" vertical="center" wrapText="1" indent="1"/>
    </xf>
    <xf numFmtId="0" fontId="17" fillId="8" borderId="14" xfId="2" applyFont="1" applyFill="1" applyBorder="1" applyAlignment="1">
      <alignment horizontal="center" vertical="center" wrapText="1"/>
    </xf>
    <xf numFmtId="0" fontId="0" fillId="0" borderId="0" xfId="0" applyAlignment="1">
      <alignment horizontal="center" wrapText="1"/>
    </xf>
    <xf numFmtId="0" fontId="15" fillId="0" borderId="10" xfId="2" applyBorder="1" applyAlignment="1">
      <alignment horizontal="right" vertical="top" wrapText="1"/>
    </xf>
    <xf numFmtId="0" fontId="0" fillId="0" borderId="10" xfId="0" applyBorder="1" applyAlignment="1">
      <alignment horizontal="right" wrapText="1"/>
    </xf>
    <xf numFmtId="0" fontId="17" fillId="7" borderId="12" xfId="2" applyFont="1" applyFill="1" applyBorder="1" applyAlignment="1" applyProtection="1">
      <alignment vertical="center" wrapText="1"/>
      <protection locked="0"/>
    </xf>
    <xf numFmtId="0" fontId="7" fillId="12" borderId="14" xfId="0" applyFont="1" applyFill="1" applyBorder="1" applyAlignment="1">
      <alignment horizontal="left" vertical="center" wrapText="1"/>
    </xf>
    <xf numFmtId="0" fontId="23" fillId="13" borderId="14" xfId="0" applyFont="1" applyFill="1" applyBorder="1" applyAlignment="1">
      <alignment horizontal="left" vertical="center" wrapText="1" shrinkToFit="1"/>
    </xf>
    <xf numFmtId="0" fontId="8" fillId="12" borderId="14" xfId="0" applyFont="1" applyFill="1" applyBorder="1" applyAlignment="1">
      <alignment horizontal="left" vertical="center" wrapText="1"/>
    </xf>
    <xf numFmtId="0" fontId="23" fillId="12" borderId="14" xfId="0" applyFont="1" applyFill="1" applyBorder="1" applyAlignment="1">
      <alignment horizontal="left" vertical="center" wrapText="1"/>
    </xf>
    <xf numFmtId="0" fontId="23" fillId="0" borderId="14" xfId="0" applyFont="1" applyBorder="1" applyAlignment="1">
      <alignment horizontal="left" vertical="center" wrapText="1"/>
    </xf>
    <xf numFmtId="0" fontId="13" fillId="0" borderId="0" xfId="3" applyFont="1" applyAlignment="1">
      <alignment horizontal="center" vertical="center" wrapText="1"/>
    </xf>
    <xf numFmtId="0" fontId="15" fillId="0" borderId="0" xfId="2" applyAlignment="1">
      <alignment horizontal="center" vertical="center" wrapText="1"/>
    </xf>
    <xf numFmtId="0" fontId="14" fillId="0" borderId="0" xfId="3" applyFont="1" applyAlignment="1">
      <alignment horizontal="center" vertical="center"/>
    </xf>
    <xf numFmtId="0" fontId="26" fillId="8" borderId="15" xfId="0" applyFont="1" applyFill="1" applyBorder="1" applyAlignment="1">
      <alignment horizontal="center" vertical="center" wrapText="1"/>
    </xf>
    <xf numFmtId="0" fontId="27" fillId="0" borderId="16"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6" fillId="8" borderId="16" xfId="0" applyFont="1" applyFill="1" applyBorder="1" applyAlignment="1">
      <alignment horizontal="center" vertical="center" wrapText="1"/>
    </xf>
    <xf numFmtId="0" fontId="27" fillId="0" borderId="19" xfId="0" applyFont="1" applyBorder="1"/>
    <xf numFmtId="3" fontId="26" fillId="8" borderId="16" xfId="0" applyNumberFormat="1" applyFont="1" applyFill="1" applyBorder="1" applyAlignment="1">
      <alignment horizontal="center" vertical="center" wrapText="1"/>
    </xf>
    <xf numFmtId="0" fontId="27" fillId="0" borderId="25" xfId="0" applyFont="1" applyBorder="1" applyAlignment="1">
      <alignment horizontal="left" vertical="center" wrapText="1"/>
    </xf>
    <xf numFmtId="3" fontId="26" fillId="8" borderId="17" xfId="0" applyNumberFormat="1" applyFont="1" applyFill="1" applyBorder="1" applyAlignment="1">
      <alignment horizontal="center" vertical="center" wrapText="1"/>
    </xf>
    <xf numFmtId="3" fontId="27" fillId="0" borderId="20" xfId="0" applyNumberFormat="1" applyFont="1" applyBorder="1"/>
    <xf numFmtId="49" fontId="26" fillId="8" borderId="21" xfId="0" applyNumberFormat="1" applyFont="1" applyFill="1" applyBorder="1" applyAlignment="1">
      <alignment horizontal="center" vertical="center" wrapText="1"/>
    </xf>
    <xf numFmtId="49" fontId="26" fillId="8" borderId="22" xfId="0" applyNumberFormat="1" applyFont="1" applyFill="1" applyBorder="1" applyAlignment="1">
      <alignment horizontal="center" vertical="center" wrapText="1"/>
    </xf>
    <xf numFmtId="0" fontId="30" fillId="14" borderId="24" xfId="0" applyFont="1" applyFill="1" applyBorder="1" applyAlignment="1">
      <alignment horizontal="left" vertical="center"/>
    </xf>
    <xf numFmtId="0" fontId="31" fillId="14" borderId="24" xfId="0" applyFont="1" applyFill="1" applyBorder="1" applyAlignment="1">
      <alignment vertical="center"/>
    </xf>
    <xf numFmtId="0" fontId="27" fillId="0" borderId="24" xfId="0" applyFont="1" applyBorder="1" applyAlignment="1">
      <alignment vertical="center"/>
    </xf>
    <xf numFmtId="0" fontId="17" fillId="0" borderId="25" xfId="0" applyFont="1" applyBorder="1" applyAlignment="1">
      <alignment horizontal="left" vertical="center" wrapText="1"/>
    </xf>
    <xf numFmtId="3" fontId="27" fillId="0" borderId="19" xfId="0" applyNumberFormat="1" applyFont="1" applyBorder="1"/>
    <xf numFmtId="0" fontId="17" fillId="10" borderId="25" xfId="0" applyFont="1" applyFill="1" applyBorder="1" applyAlignment="1">
      <alignment horizontal="left" vertical="center" wrapText="1"/>
    </xf>
    <xf numFmtId="0" fontId="17" fillId="10" borderId="26" xfId="0" applyFont="1" applyFill="1" applyBorder="1" applyAlignment="1">
      <alignment horizontal="left" vertical="center" wrapText="1"/>
    </xf>
    <xf numFmtId="0" fontId="30" fillId="14" borderId="27" xfId="0" applyFont="1" applyFill="1" applyBorder="1" applyAlignment="1">
      <alignment horizontal="left" vertical="center"/>
    </xf>
    <xf numFmtId="0" fontId="27" fillId="0" borderId="27" xfId="0" applyFont="1" applyBorder="1" applyAlignment="1">
      <alignment vertical="center"/>
    </xf>
    <xf numFmtId="0" fontId="30" fillId="10" borderId="25" xfId="0" applyFont="1" applyFill="1" applyBorder="1" applyAlignment="1">
      <alignment horizontal="left" vertical="center" wrapText="1"/>
    </xf>
    <xf numFmtId="0" fontId="30" fillId="10" borderId="26" xfId="0" applyFont="1" applyFill="1" applyBorder="1" applyAlignment="1">
      <alignment horizontal="left" vertical="center" wrapText="1"/>
    </xf>
    <xf numFmtId="0" fontId="27" fillId="0" borderId="27" xfId="0" applyFont="1" applyBorder="1"/>
    <xf numFmtId="0" fontId="15" fillId="0" borderId="0" xfId="0" applyFont="1" applyAlignment="1">
      <alignment horizontal="left" vertical="top" wrapText="1"/>
    </xf>
    <xf numFmtId="0" fontId="15" fillId="0" borderId="0" xfId="0" applyFont="1" applyAlignment="1">
      <alignment horizontal="left" vertical="top"/>
    </xf>
  </cellXfs>
  <cellStyles count="4">
    <cellStyle name="Normal" xfId="0" builtinId="0"/>
    <cellStyle name="Normal 2 2" xfId="2" xr:uid="{F5764EF8-E13A-4C9F-BD7C-9E8293E7C75A}"/>
    <cellStyle name="Normal 3" xfId="1" xr:uid="{35B93C1A-92CC-4584-8A45-9B193BBD9FF6}"/>
    <cellStyle name="Style 1" xfId="3" xr:uid="{F85F70CD-4B35-493D-9EBE-8FD3C65874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E7F07-CC36-468C-90A2-F57AE10402EB}">
  <dimension ref="B1:U72"/>
  <sheetViews>
    <sheetView view="pageLayout" topLeftCell="A2" zoomScaleNormal="100" workbookViewId="0">
      <selection activeCell="A2" sqref="A1:A1048576"/>
    </sheetView>
  </sheetViews>
  <sheetFormatPr defaultColWidth="9.140625" defaultRowHeight="15" x14ac:dyDescent="0.25"/>
  <cols>
    <col min="1" max="1" width="13.28515625" style="5" customWidth="1"/>
    <col min="2" max="9" width="9.140625" style="5"/>
    <col min="10" max="10" width="15.28515625" style="5" customWidth="1"/>
    <col min="11" max="11" width="9.140625" style="5"/>
    <col min="12" max="14" width="9.140625" style="3"/>
    <col min="15" max="15" width="9.140625" style="4"/>
    <col min="16" max="21" width="9.140625" style="3"/>
    <col min="22" max="16384" width="9.140625" style="5"/>
  </cols>
  <sheetData>
    <row r="1" spans="2:21" ht="15.75" x14ac:dyDescent="0.25">
      <c r="B1" s="111" t="s">
        <v>0</v>
      </c>
      <c r="C1" s="112"/>
      <c r="D1" s="112"/>
      <c r="E1" s="1"/>
      <c r="F1" s="1"/>
      <c r="G1" s="1"/>
      <c r="H1" s="1"/>
      <c r="I1" s="1"/>
      <c r="J1" s="1"/>
      <c r="K1" s="2"/>
    </row>
    <row r="2" spans="2:21" ht="14.45" customHeight="1" x14ac:dyDescent="0.25">
      <c r="B2" s="113" t="s">
        <v>1</v>
      </c>
      <c r="C2" s="114"/>
      <c r="D2" s="114"/>
      <c r="E2" s="114"/>
      <c r="F2" s="114"/>
      <c r="G2" s="114"/>
      <c r="H2" s="114"/>
      <c r="I2" s="114"/>
      <c r="J2" s="114"/>
      <c r="K2" s="115"/>
      <c r="O2" s="4">
        <v>1</v>
      </c>
    </row>
    <row r="3" spans="2:21" x14ac:dyDescent="0.25">
      <c r="B3" s="6"/>
      <c r="C3" s="7"/>
      <c r="D3" s="7"/>
      <c r="E3" s="7"/>
      <c r="F3" s="7"/>
      <c r="G3" s="7"/>
      <c r="H3" s="7"/>
      <c r="I3" s="7"/>
      <c r="J3" s="7"/>
      <c r="K3" s="8"/>
      <c r="O3" s="4">
        <v>2</v>
      </c>
    </row>
    <row r="4" spans="2:21" ht="33.6" customHeight="1" x14ac:dyDescent="0.25">
      <c r="B4" s="116" t="s">
        <v>2</v>
      </c>
      <c r="C4" s="117"/>
      <c r="D4" s="117"/>
      <c r="E4" s="117"/>
      <c r="F4" s="118">
        <v>45292</v>
      </c>
      <c r="G4" s="119"/>
      <c r="H4" s="11" t="s">
        <v>3</v>
      </c>
      <c r="I4" s="118" t="s">
        <v>4</v>
      </c>
      <c r="J4" s="119"/>
      <c r="K4" s="12"/>
      <c r="O4" s="4">
        <v>3</v>
      </c>
    </row>
    <row r="5" spans="2:21" s="3" customFormat="1" ht="10.15" customHeight="1" x14ac:dyDescent="0.25">
      <c r="B5" s="120"/>
      <c r="C5" s="121"/>
      <c r="D5" s="121"/>
      <c r="E5" s="121"/>
      <c r="F5" s="121"/>
      <c r="G5" s="121"/>
      <c r="H5" s="121"/>
      <c r="I5" s="121"/>
      <c r="J5" s="121"/>
      <c r="K5" s="122"/>
      <c r="O5" s="4">
        <v>4</v>
      </c>
    </row>
    <row r="6" spans="2:21" ht="20.45" customHeight="1" x14ac:dyDescent="0.25">
      <c r="B6" s="9"/>
      <c r="C6" s="13" t="s">
        <v>5</v>
      </c>
      <c r="D6" s="10"/>
      <c r="E6" s="10"/>
      <c r="F6" s="14">
        <v>2024</v>
      </c>
      <c r="G6" s="15"/>
      <c r="H6" s="11"/>
      <c r="I6" s="15"/>
      <c r="J6" s="16"/>
      <c r="K6" s="17"/>
    </row>
    <row r="7" spans="2:21" s="21" customFormat="1" ht="10.9" customHeight="1" x14ac:dyDescent="0.25">
      <c r="B7" s="9"/>
      <c r="C7" s="10"/>
      <c r="D7" s="10"/>
      <c r="E7" s="10"/>
      <c r="F7" s="18"/>
      <c r="G7" s="18"/>
      <c r="H7" s="11"/>
      <c r="I7" s="15"/>
      <c r="J7" s="16"/>
      <c r="K7" s="17"/>
      <c r="L7" s="19"/>
      <c r="M7" s="19"/>
      <c r="N7" s="19"/>
      <c r="O7" s="20"/>
      <c r="P7" s="19"/>
      <c r="Q7" s="19"/>
      <c r="R7" s="19"/>
      <c r="S7" s="19"/>
      <c r="T7" s="19"/>
      <c r="U7" s="19"/>
    </row>
    <row r="8" spans="2:21" ht="20.45" customHeight="1" x14ac:dyDescent="0.25">
      <c r="B8" s="9"/>
      <c r="C8" s="13" t="s">
        <v>6</v>
      </c>
      <c r="D8" s="10"/>
      <c r="E8" s="10"/>
      <c r="F8" s="14">
        <v>4</v>
      </c>
      <c r="G8" s="15"/>
      <c r="H8" s="11"/>
      <c r="I8" s="15"/>
      <c r="J8" s="16"/>
      <c r="K8" s="17"/>
    </row>
    <row r="9" spans="2:21" s="21" customFormat="1" ht="10.9" customHeight="1" x14ac:dyDescent="0.25">
      <c r="B9" s="9"/>
      <c r="C9" s="10"/>
      <c r="D9" s="10"/>
      <c r="E9" s="10"/>
      <c r="F9" s="18"/>
      <c r="G9" s="18"/>
      <c r="H9" s="11"/>
      <c r="I9" s="18"/>
      <c r="J9" s="22"/>
      <c r="K9" s="17"/>
      <c r="L9" s="19"/>
      <c r="M9" s="19"/>
      <c r="N9" s="19"/>
      <c r="O9" s="20"/>
      <c r="P9" s="19"/>
      <c r="Q9" s="19"/>
      <c r="R9" s="19"/>
      <c r="S9" s="19"/>
      <c r="T9" s="19"/>
      <c r="U9" s="19"/>
    </row>
    <row r="10" spans="2:21" ht="37.9" customHeight="1" x14ac:dyDescent="0.25">
      <c r="B10" s="130" t="s">
        <v>7</v>
      </c>
      <c r="C10" s="131"/>
      <c r="D10" s="131"/>
      <c r="E10" s="131"/>
      <c r="F10" s="131"/>
      <c r="G10" s="131"/>
      <c r="H10" s="131"/>
      <c r="I10" s="131"/>
      <c r="J10" s="131"/>
      <c r="K10" s="23"/>
    </row>
    <row r="11" spans="2:21" ht="24.6" customHeight="1" x14ac:dyDescent="0.25">
      <c r="B11" s="132" t="s">
        <v>8</v>
      </c>
      <c r="C11" s="133"/>
      <c r="D11" s="125" t="s">
        <v>9</v>
      </c>
      <c r="E11" s="126"/>
      <c r="F11" s="24"/>
      <c r="G11" s="134" t="s">
        <v>10</v>
      </c>
      <c r="H11" s="124"/>
      <c r="I11" s="135" t="s">
        <v>11</v>
      </c>
      <c r="J11" s="136"/>
      <c r="K11" s="27"/>
    </row>
    <row r="12" spans="2:21" ht="14.45" customHeight="1" x14ac:dyDescent="0.25">
      <c r="B12" s="28"/>
      <c r="C12" s="29"/>
      <c r="D12" s="29"/>
      <c r="E12" s="29"/>
      <c r="F12" s="128"/>
      <c r="G12" s="128"/>
      <c r="H12" s="128"/>
      <c r="I12" s="128"/>
      <c r="J12" s="30"/>
      <c r="K12" s="27"/>
    </row>
    <row r="13" spans="2:21" ht="21" customHeight="1" x14ac:dyDescent="0.25">
      <c r="B13" s="123" t="s">
        <v>12</v>
      </c>
      <c r="C13" s="124"/>
      <c r="D13" s="125" t="s">
        <v>13</v>
      </c>
      <c r="E13" s="126"/>
      <c r="F13" s="127"/>
      <c r="G13" s="128"/>
      <c r="H13" s="128"/>
      <c r="I13" s="128"/>
      <c r="J13" s="30"/>
      <c r="K13" s="27"/>
    </row>
    <row r="14" spans="2:21" ht="10.9" customHeight="1" x14ac:dyDescent="0.25">
      <c r="B14" s="24"/>
      <c r="C14" s="30"/>
      <c r="D14" s="32"/>
      <c r="E14" s="32"/>
      <c r="F14" s="129"/>
      <c r="G14" s="129"/>
      <c r="H14" s="129"/>
      <c r="I14" s="129"/>
      <c r="J14" s="29"/>
      <c r="K14" s="33"/>
    </row>
    <row r="15" spans="2:21" ht="22.9" customHeight="1" x14ac:dyDescent="0.25">
      <c r="B15" s="123" t="s">
        <v>14</v>
      </c>
      <c r="C15" s="124"/>
      <c r="D15" s="125" t="s">
        <v>15</v>
      </c>
      <c r="E15" s="126"/>
      <c r="F15" s="143"/>
      <c r="G15" s="144"/>
      <c r="H15" s="25" t="s">
        <v>16</v>
      </c>
      <c r="I15" s="135" t="s">
        <v>17</v>
      </c>
      <c r="J15" s="136"/>
      <c r="K15" s="35"/>
    </row>
    <row r="16" spans="2:21" ht="10.9" customHeight="1" x14ac:dyDescent="0.25">
      <c r="B16" s="24"/>
      <c r="C16" s="30"/>
      <c r="D16" s="29"/>
      <c r="E16" s="29"/>
      <c r="F16" s="129"/>
      <c r="G16" s="129"/>
      <c r="H16" s="145"/>
      <c r="I16" s="145"/>
      <c r="J16" s="29"/>
      <c r="K16" s="33"/>
    </row>
    <row r="17" spans="2:11" ht="22.9" customHeight="1" x14ac:dyDescent="0.25">
      <c r="B17" s="31"/>
      <c r="C17" s="25" t="s">
        <v>18</v>
      </c>
      <c r="D17" s="125" t="s">
        <v>19</v>
      </c>
      <c r="E17" s="126"/>
      <c r="F17" s="34"/>
      <c r="G17" s="34"/>
      <c r="H17" s="34"/>
      <c r="I17" s="34"/>
      <c r="J17" s="34"/>
      <c r="K17" s="35"/>
    </row>
    <row r="18" spans="2:11" x14ac:dyDescent="0.25">
      <c r="B18" s="137"/>
      <c r="C18" s="138"/>
      <c r="D18" s="129"/>
      <c r="E18" s="129"/>
      <c r="F18" s="129"/>
      <c r="G18" s="129"/>
      <c r="H18" s="129"/>
      <c r="I18" s="129"/>
      <c r="J18" s="29"/>
      <c r="K18" s="33"/>
    </row>
    <row r="19" spans="2:11" x14ac:dyDescent="0.25">
      <c r="B19" s="132" t="s">
        <v>20</v>
      </c>
      <c r="C19" s="139"/>
      <c r="D19" s="140" t="s">
        <v>21</v>
      </c>
      <c r="E19" s="141"/>
      <c r="F19" s="141"/>
      <c r="G19" s="141"/>
      <c r="H19" s="141"/>
      <c r="I19" s="141"/>
      <c r="J19" s="141"/>
      <c r="K19" s="142"/>
    </row>
    <row r="20" spans="2:11" x14ac:dyDescent="0.25">
      <c r="B20" s="28"/>
      <c r="C20" s="29"/>
      <c r="D20" s="36"/>
      <c r="E20" s="29"/>
      <c r="F20" s="129"/>
      <c r="G20" s="129"/>
      <c r="H20" s="129"/>
      <c r="I20" s="129"/>
      <c r="J20" s="29"/>
      <c r="K20" s="33"/>
    </row>
    <row r="21" spans="2:11" x14ac:dyDescent="0.25">
      <c r="B21" s="132" t="s">
        <v>22</v>
      </c>
      <c r="C21" s="139"/>
      <c r="D21" s="135">
        <v>10000</v>
      </c>
      <c r="E21" s="136"/>
      <c r="F21" s="129"/>
      <c r="G21" s="129"/>
      <c r="H21" s="140" t="s">
        <v>23</v>
      </c>
      <c r="I21" s="141"/>
      <c r="J21" s="141"/>
      <c r="K21" s="142"/>
    </row>
    <row r="22" spans="2:11" x14ac:dyDescent="0.25">
      <c r="B22" s="28"/>
      <c r="C22" s="29"/>
      <c r="D22" s="29"/>
      <c r="E22" s="29"/>
      <c r="F22" s="129"/>
      <c r="G22" s="129"/>
      <c r="H22" s="129"/>
      <c r="I22" s="129"/>
      <c r="J22" s="29"/>
      <c r="K22" s="33"/>
    </row>
    <row r="23" spans="2:11" x14ac:dyDescent="0.25">
      <c r="B23" s="132" t="s">
        <v>24</v>
      </c>
      <c r="C23" s="139"/>
      <c r="D23" s="140" t="s">
        <v>25</v>
      </c>
      <c r="E23" s="141"/>
      <c r="F23" s="141"/>
      <c r="G23" s="141"/>
      <c r="H23" s="141"/>
      <c r="I23" s="141"/>
      <c r="J23" s="141"/>
      <c r="K23" s="142"/>
    </row>
    <row r="24" spans="2:11" x14ac:dyDescent="0.25">
      <c r="B24" s="28"/>
      <c r="C24" s="29"/>
      <c r="D24" s="32"/>
      <c r="E24" s="29"/>
      <c r="F24" s="129"/>
      <c r="G24" s="129"/>
      <c r="H24" s="129"/>
      <c r="I24" s="129"/>
      <c r="J24" s="29"/>
      <c r="K24" s="33"/>
    </row>
    <row r="25" spans="2:11" x14ac:dyDescent="0.25">
      <c r="B25" s="132" t="s">
        <v>26</v>
      </c>
      <c r="C25" s="139"/>
      <c r="D25" s="147"/>
      <c r="E25" s="148"/>
      <c r="F25" s="148"/>
      <c r="G25" s="148"/>
      <c r="H25" s="148"/>
      <c r="I25" s="148"/>
      <c r="J25" s="148"/>
      <c r="K25" s="149"/>
    </row>
    <row r="26" spans="2:11" x14ac:dyDescent="0.25">
      <c r="B26" s="28"/>
      <c r="C26" s="29"/>
      <c r="D26" s="36"/>
      <c r="E26" s="29"/>
      <c r="F26" s="129"/>
      <c r="G26" s="129"/>
      <c r="H26" s="129"/>
      <c r="I26" s="129"/>
      <c r="J26" s="29"/>
      <c r="K26" s="33"/>
    </row>
    <row r="27" spans="2:11" x14ac:dyDescent="0.25">
      <c r="B27" s="132" t="s">
        <v>27</v>
      </c>
      <c r="C27" s="139"/>
      <c r="D27" s="147" t="s">
        <v>28</v>
      </c>
      <c r="E27" s="148"/>
      <c r="F27" s="148"/>
      <c r="G27" s="148"/>
      <c r="H27" s="148"/>
      <c r="I27" s="148"/>
      <c r="J27" s="148"/>
      <c r="K27" s="149"/>
    </row>
    <row r="28" spans="2:11" ht="13.9" customHeight="1" x14ac:dyDescent="0.25">
      <c r="B28" s="28"/>
      <c r="C28" s="29"/>
      <c r="D28" s="36"/>
      <c r="E28" s="29"/>
      <c r="F28" s="129"/>
      <c r="G28" s="129"/>
      <c r="H28" s="129"/>
      <c r="I28" s="129"/>
      <c r="J28" s="29"/>
      <c r="K28" s="33"/>
    </row>
    <row r="29" spans="2:11" ht="22.9" customHeight="1" x14ac:dyDescent="0.25">
      <c r="B29" s="123" t="s">
        <v>29</v>
      </c>
      <c r="C29" s="139"/>
      <c r="D29" s="14">
        <v>1619</v>
      </c>
      <c r="E29" s="37"/>
      <c r="F29" s="146"/>
      <c r="G29" s="146"/>
      <c r="H29" s="146"/>
      <c r="I29" s="146"/>
      <c r="J29" s="38"/>
      <c r="K29" s="39"/>
    </row>
    <row r="30" spans="2:11" x14ac:dyDescent="0.25">
      <c r="B30" s="28"/>
      <c r="C30" s="29"/>
      <c r="D30" s="29"/>
      <c r="E30" s="29"/>
      <c r="F30" s="129"/>
      <c r="G30" s="129"/>
      <c r="H30" s="129"/>
      <c r="I30" s="129"/>
      <c r="J30" s="38"/>
      <c r="K30" s="39"/>
    </row>
    <row r="31" spans="2:11" x14ac:dyDescent="0.25">
      <c r="B31" s="132" t="s">
        <v>30</v>
      </c>
      <c r="C31" s="139"/>
      <c r="D31" s="40" t="s">
        <v>31</v>
      </c>
      <c r="E31" s="150" t="s">
        <v>32</v>
      </c>
      <c r="F31" s="151"/>
      <c r="G31" s="151"/>
      <c r="H31" s="151"/>
      <c r="I31" s="29"/>
      <c r="J31" s="41" t="s">
        <v>31</v>
      </c>
      <c r="K31" s="42" t="s">
        <v>33</v>
      </c>
    </row>
    <row r="32" spans="2:11" x14ac:dyDescent="0.25">
      <c r="B32" s="132"/>
      <c r="C32" s="139"/>
      <c r="D32" s="43"/>
      <c r="E32" s="11"/>
      <c r="F32" s="144"/>
      <c r="G32" s="144"/>
      <c r="H32" s="144"/>
      <c r="I32" s="144"/>
      <c r="J32" s="38"/>
      <c r="K32" s="39"/>
    </row>
    <row r="33" spans="2:11" x14ac:dyDescent="0.25">
      <c r="B33" s="132" t="s">
        <v>34</v>
      </c>
      <c r="C33" s="139"/>
      <c r="D33" s="44" t="s">
        <v>35</v>
      </c>
      <c r="E33" s="150" t="s">
        <v>36</v>
      </c>
      <c r="F33" s="151"/>
      <c r="G33" s="151"/>
      <c r="H33" s="151"/>
      <c r="I33" s="34"/>
      <c r="J33" s="41" t="s">
        <v>35</v>
      </c>
      <c r="K33" s="42" t="s">
        <v>37</v>
      </c>
    </row>
    <row r="34" spans="2:11" x14ac:dyDescent="0.25">
      <c r="B34" s="28"/>
      <c r="C34" s="29"/>
      <c r="D34" s="29"/>
      <c r="E34" s="29"/>
      <c r="F34" s="129"/>
      <c r="G34" s="129"/>
      <c r="H34" s="129"/>
      <c r="I34" s="129"/>
      <c r="J34" s="29"/>
      <c r="K34" s="33"/>
    </row>
    <row r="35" spans="2:11" x14ac:dyDescent="0.25">
      <c r="B35" s="150" t="s">
        <v>38</v>
      </c>
      <c r="C35" s="151"/>
      <c r="D35" s="151"/>
      <c r="E35" s="151"/>
      <c r="F35" s="151" t="s">
        <v>39</v>
      </c>
      <c r="G35" s="151"/>
      <c r="H35" s="151"/>
      <c r="I35" s="151"/>
      <c r="J35" s="151"/>
      <c r="K35" s="45" t="s">
        <v>40</v>
      </c>
    </row>
    <row r="36" spans="2:11" x14ac:dyDescent="0.25">
      <c r="B36" s="28"/>
      <c r="C36" s="29"/>
      <c r="D36" s="29"/>
      <c r="E36" s="29"/>
      <c r="F36" s="129"/>
      <c r="G36" s="129"/>
      <c r="H36" s="129"/>
      <c r="I36" s="129"/>
      <c r="J36" s="29"/>
      <c r="K36" s="39"/>
    </row>
    <row r="37" spans="2:11" x14ac:dyDescent="0.25">
      <c r="B37" s="152"/>
      <c r="C37" s="153"/>
      <c r="D37" s="153"/>
      <c r="E37" s="153"/>
      <c r="F37" s="152"/>
      <c r="G37" s="153"/>
      <c r="H37" s="153"/>
      <c r="I37" s="153"/>
      <c r="J37" s="154"/>
      <c r="K37" s="26"/>
    </row>
    <row r="38" spans="2:11" x14ac:dyDescent="0.25">
      <c r="B38" s="46"/>
      <c r="C38" s="32"/>
      <c r="D38" s="47"/>
      <c r="E38" s="155"/>
      <c r="F38" s="155"/>
      <c r="G38" s="155"/>
      <c r="H38" s="155"/>
      <c r="I38" s="155"/>
      <c r="J38" s="155"/>
      <c r="K38" s="49"/>
    </row>
    <row r="39" spans="2:11" x14ac:dyDescent="0.25">
      <c r="B39" s="152"/>
      <c r="C39" s="153"/>
      <c r="D39" s="153"/>
      <c r="E39" s="154"/>
      <c r="F39" s="152"/>
      <c r="G39" s="153"/>
      <c r="H39" s="153"/>
      <c r="I39" s="153"/>
      <c r="J39" s="154"/>
      <c r="K39" s="44"/>
    </row>
    <row r="40" spans="2:11" x14ac:dyDescent="0.25">
      <c r="B40" s="46"/>
      <c r="C40" s="32"/>
      <c r="D40" s="47"/>
      <c r="E40" s="48"/>
      <c r="F40" s="155"/>
      <c r="G40" s="155"/>
      <c r="H40" s="155"/>
      <c r="I40" s="155"/>
      <c r="J40" s="50"/>
      <c r="K40" s="49"/>
    </row>
    <row r="41" spans="2:11" x14ac:dyDescent="0.25">
      <c r="B41" s="152"/>
      <c r="C41" s="153"/>
      <c r="D41" s="153"/>
      <c r="E41" s="154"/>
      <c r="F41" s="152"/>
      <c r="G41" s="153"/>
      <c r="H41" s="153"/>
      <c r="I41" s="153"/>
      <c r="J41" s="154"/>
      <c r="K41" s="44"/>
    </row>
    <row r="42" spans="2:11" x14ac:dyDescent="0.25">
      <c r="B42" s="46"/>
      <c r="C42" s="32"/>
      <c r="D42" s="47"/>
      <c r="E42" s="48"/>
      <c r="F42" s="155"/>
      <c r="G42" s="155"/>
      <c r="H42" s="155"/>
      <c r="I42" s="155"/>
      <c r="J42" s="50"/>
      <c r="K42" s="49"/>
    </row>
    <row r="43" spans="2:11" x14ac:dyDescent="0.25">
      <c r="B43" s="152"/>
      <c r="C43" s="153"/>
      <c r="D43" s="153"/>
      <c r="E43" s="154"/>
      <c r="F43" s="152"/>
      <c r="G43" s="153"/>
      <c r="H43" s="153"/>
      <c r="I43" s="153"/>
      <c r="J43" s="154"/>
      <c r="K43" s="44"/>
    </row>
    <row r="44" spans="2:11" x14ac:dyDescent="0.25">
      <c r="B44" s="51"/>
      <c r="C44" s="47"/>
      <c r="D44" s="157"/>
      <c r="E44" s="157"/>
      <c r="F44" s="145"/>
      <c r="G44" s="145"/>
      <c r="H44" s="157"/>
      <c r="I44" s="157"/>
      <c r="J44" s="157"/>
      <c r="K44" s="49"/>
    </row>
    <row r="45" spans="2:11" x14ac:dyDescent="0.25">
      <c r="B45" s="152"/>
      <c r="C45" s="153"/>
      <c r="D45" s="153"/>
      <c r="E45" s="154"/>
      <c r="F45" s="152"/>
      <c r="G45" s="153"/>
      <c r="H45" s="153"/>
      <c r="I45" s="153"/>
      <c r="J45" s="154"/>
      <c r="K45" s="44"/>
    </row>
    <row r="46" spans="2:11" x14ac:dyDescent="0.25">
      <c r="B46" s="51"/>
      <c r="C46" s="47"/>
      <c r="D46" s="47"/>
      <c r="E46" s="32"/>
      <c r="F46" s="145"/>
      <c r="G46" s="145"/>
      <c r="H46" s="157"/>
      <c r="I46" s="157"/>
      <c r="J46" s="32"/>
      <c r="K46" s="49"/>
    </row>
    <row r="47" spans="2:11" x14ac:dyDescent="0.25">
      <c r="B47" s="152"/>
      <c r="C47" s="153"/>
      <c r="D47" s="153"/>
      <c r="E47" s="154"/>
      <c r="F47" s="152"/>
      <c r="G47" s="153"/>
      <c r="H47" s="153"/>
      <c r="I47" s="153"/>
      <c r="J47" s="154"/>
      <c r="K47" s="44"/>
    </row>
    <row r="48" spans="2:11" x14ac:dyDescent="0.25">
      <c r="B48" s="52"/>
      <c r="C48" s="36"/>
      <c r="D48" s="36"/>
      <c r="E48" s="29"/>
      <c r="F48" s="129"/>
      <c r="G48" s="129"/>
      <c r="H48" s="156"/>
      <c r="I48" s="156"/>
      <c r="J48" s="29"/>
      <c r="K48" s="53" t="s">
        <v>41</v>
      </c>
    </row>
    <row r="49" spans="2:11" x14ac:dyDescent="0.25">
      <c r="B49" s="52"/>
      <c r="C49" s="36"/>
      <c r="D49" s="36"/>
      <c r="E49" s="29"/>
      <c r="F49" s="129"/>
      <c r="G49" s="129"/>
      <c r="H49" s="156"/>
      <c r="I49" s="156"/>
      <c r="J49" s="29"/>
      <c r="K49" s="53" t="s">
        <v>42</v>
      </c>
    </row>
    <row r="50" spans="2:11" ht="14.45" customHeight="1" x14ac:dyDescent="0.25">
      <c r="B50" s="123" t="s">
        <v>43</v>
      </c>
      <c r="C50" s="134"/>
      <c r="D50" s="135" t="s">
        <v>42</v>
      </c>
      <c r="E50" s="136"/>
      <c r="F50" s="162" t="s">
        <v>44</v>
      </c>
      <c r="G50" s="163"/>
      <c r="H50" s="140"/>
      <c r="I50" s="141"/>
      <c r="J50" s="141"/>
      <c r="K50" s="142"/>
    </row>
    <row r="51" spans="2:11" x14ac:dyDescent="0.25">
      <c r="B51" s="52"/>
      <c r="C51" s="36"/>
      <c r="D51" s="156"/>
      <c r="E51" s="156"/>
      <c r="F51" s="129"/>
      <c r="G51" s="129"/>
      <c r="H51" s="164" t="s">
        <v>45</v>
      </c>
      <c r="I51" s="164"/>
      <c r="J51" s="164"/>
      <c r="K51" s="17"/>
    </row>
    <row r="52" spans="2:11" ht="13.9" customHeight="1" x14ac:dyDescent="0.25">
      <c r="B52" s="123" t="s">
        <v>46</v>
      </c>
      <c r="C52" s="134"/>
      <c r="D52" s="140" t="s">
        <v>47</v>
      </c>
      <c r="E52" s="141"/>
      <c r="F52" s="141"/>
      <c r="G52" s="141"/>
      <c r="H52" s="141"/>
      <c r="I52" s="141"/>
      <c r="J52" s="141"/>
      <c r="K52" s="142"/>
    </row>
    <row r="53" spans="2:11" x14ac:dyDescent="0.25">
      <c r="B53" s="28"/>
      <c r="C53" s="29"/>
      <c r="D53" s="146" t="s">
        <v>48</v>
      </c>
      <c r="E53" s="146"/>
      <c r="F53" s="146"/>
      <c r="G53" s="146"/>
      <c r="H53" s="146"/>
      <c r="I53" s="146"/>
      <c r="J53" s="146"/>
      <c r="K53" s="33"/>
    </row>
    <row r="54" spans="2:11" x14ac:dyDescent="0.25">
      <c r="B54" s="123" t="s">
        <v>49</v>
      </c>
      <c r="C54" s="134"/>
      <c r="D54" s="158" t="s">
        <v>50</v>
      </c>
      <c r="E54" s="159"/>
      <c r="F54" s="160"/>
      <c r="G54" s="129"/>
      <c r="H54" s="129"/>
      <c r="I54" s="151"/>
      <c r="J54" s="151"/>
      <c r="K54" s="161"/>
    </row>
    <row r="55" spans="2:11" x14ac:dyDescent="0.25">
      <c r="B55" s="28"/>
      <c r="C55" s="29"/>
      <c r="D55" s="36"/>
      <c r="E55" s="29"/>
      <c r="F55" s="129"/>
      <c r="G55" s="129"/>
      <c r="H55" s="129"/>
      <c r="I55" s="129"/>
      <c r="J55" s="29"/>
      <c r="K55" s="33"/>
    </row>
    <row r="56" spans="2:11" ht="14.45" customHeight="1" x14ac:dyDescent="0.25">
      <c r="B56" s="123" t="s">
        <v>26</v>
      </c>
      <c r="C56" s="134"/>
      <c r="D56" s="165" t="s">
        <v>51</v>
      </c>
      <c r="E56" s="166"/>
      <c r="F56" s="166"/>
      <c r="G56" s="166"/>
      <c r="H56" s="166"/>
      <c r="I56" s="166"/>
      <c r="J56" s="166"/>
      <c r="K56" s="167"/>
    </row>
    <row r="57" spans="2:11" x14ac:dyDescent="0.25">
      <c r="B57" s="28"/>
      <c r="C57" s="29"/>
      <c r="D57" s="29"/>
      <c r="E57" s="29"/>
      <c r="F57" s="129"/>
      <c r="G57" s="129"/>
      <c r="H57" s="129"/>
      <c r="I57" s="129"/>
      <c r="J57" s="29"/>
      <c r="K57" s="33"/>
    </row>
    <row r="58" spans="2:11" x14ac:dyDescent="0.25">
      <c r="B58" s="123" t="s">
        <v>52</v>
      </c>
      <c r="C58" s="134"/>
      <c r="D58" s="165" t="s">
        <v>53</v>
      </c>
      <c r="E58" s="166"/>
      <c r="F58" s="166"/>
      <c r="G58" s="166"/>
      <c r="H58" s="166"/>
      <c r="I58" s="166"/>
      <c r="J58" s="166"/>
      <c r="K58" s="167"/>
    </row>
    <row r="59" spans="2:11" ht="14.45" customHeight="1" x14ac:dyDescent="0.25">
      <c r="B59" s="28"/>
      <c r="C59" s="29"/>
      <c r="D59" s="168" t="s">
        <v>54</v>
      </c>
      <c r="E59" s="168"/>
      <c r="F59" s="168"/>
      <c r="G59" s="168"/>
      <c r="H59" s="29"/>
      <c r="I59" s="29"/>
      <c r="J59" s="29"/>
      <c r="K59" s="33"/>
    </row>
    <row r="60" spans="2:11" x14ac:dyDescent="0.25">
      <c r="B60" s="123" t="s">
        <v>55</v>
      </c>
      <c r="C60" s="134"/>
      <c r="D60" s="165" t="s">
        <v>56</v>
      </c>
      <c r="E60" s="166"/>
      <c r="F60" s="166"/>
      <c r="G60" s="166"/>
      <c r="H60" s="166"/>
      <c r="I60" s="166"/>
      <c r="J60" s="166"/>
      <c r="K60" s="167"/>
    </row>
    <row r="61" spans="2:11" ht="14.45" customHeight="1" x14ac:dyDescent="0.25">
      <c r="B61" s="54"/>
      <c r="C61" s="55"/>
      <c r="D61" s="169" t="s">
        <v>57</v>
      </c>
      <c r="E61" s="169"/>
      <c r="F61" s="169"/>
      <c r="G61" s="169"/>
      <c r="H61" s="169"/>
      <c r="I61" s="55"/>
      <c r="J61" s="55"/>
      <c r="K61" s="56"/>
    </row>
    <row r="68" ht="27" customHeight="1" x14ac:dyDescent="0.25"/>
    <row r="72" ht="38.450000000000003" customHeight="1" x14ac:dyDescent="0.25"/>
  </sheetData>
  <mergeCells count="122">
    <mergeCell ref="B58:C58"/>
    <mergeCell ref="D58:K58"/>
    <mergeCell ref="D59:G59"/>
    <mergeCell ref="B60:C60"/>
    <mergeCell ref="D60:K60"/>
    <mergeCell ref="D61:H61"/>
    <mergeCell ref="F55:G55"/>
    <mergeCell ref="H55:I55"/>
    <mergeCell ref="B56:C56"/>
    <mergeCell ref="D56:K56"/>
    <mergeCell ref="F57:G57"/>
    <mergeCell ref="H57:I57"/>
    <mergeCell ref="B52:C52"/>
    <mergeCell ref="D52:K52"/>
    <mergeCell ref="D53:J53"/>
    <mergeCell ref="B54:C54"/>
    <mergeCell ref="D54:F54"/>
    <mergeCell ref="G54:H54"/>
    <mergeCell ref="I54:K54"/>
    <mergeCell ref="B50:C50"/>
    <mergeCell ref="D50:E50"/>
    <mergeCell ref="F50:G50"/>
    <mergeCell ref="H50:K50"/>
    <mergeCell ref="D51:E51"/>
    <mergeCell ref="F51:G51"/>
    <mergeCell ref="H51:J51"/>
    <mergeCell ref="B47:E47"/>
    <mergeCell ref="F47:J47"/>
    <mergeCell ref="F48:G48"/>
    <mergeCell ref="H48:I48"/>
    <mergeCell ref="F49:G49"/>
    <mergeCell ref="H49:I49"/>
    <mergeCell ref="D44:E44"/>
    <mergeCell ref="F44:G44"/>
    <mergeCell ref="H44:J44"/>
    <mergeCell ref="B45:E45"/>
    <mergeCell ref="F45:J45"/>
    <mergeCell ref="F46:G46"/>
    <mergeCell ref="H46:I46"/>
    <mergeCell ref="B41:E41"/>
    <mergeCell ref="F41:J41"/>
    <mergeCell ref="F42:G42"/>
    <mergeCell ref="H42:I42"/>
    <mergeCell ref="B43:E43"/>
    <mergeCell ref="F43:J43"/>
    <mergeCell ref="B37:E37"/>
    <mergeCell ref="F37:J37"/>
    <mergeCell ref="E38:J38"/>
    <mergeCell ref="B39:E39"/>
    <mergeCell ref="F39:J39"/>
    <mergeCell ref="F40:G40"/>
    <mergeCell ref="H40:I40"/>
    <mergeCell ref="F34:G34"/>
    <mergeCell ref="H34:I34"/>
    <mergeCell ref="B35:E35"/>
    <mergeCell ref="F35:J35"/>
    <mergeCell ref="F36:G36"/>
    <mergeCell ref="H36:I36"/>
    <mergeCell ref="B31:C31"/>
    <mergeCell ref="E31:H31"/>
    <mergeCell ref="B32:C32"/>
    <mergeCell ref="F32:G32"/>
    <mergeCell ref="H32:I32"/>
    <mergeCell ref="B33:C33"/>
    <mergeCell ref="E33:H33"/>
    <mergeCell ref="F28:G28"/>
    <mergeCell ref="H28:I28"/>
    <mergeCell ref="B29:C29"/>
    <mergeCell ref="F29:G29"/>
    <mergeCell ref="H29:I29"/>
    <mergeCell ref="F30:G30"/>
    <mergeCell ref="H30:I30"/>
    <mergeCell ref="B25:C25"/>
    <mergeCell ref="D25:K25"/>
    <mergeCell ref="F26:G26"/>
    <mergeCell ref="H26:I26"/>
    <mergeCell ref="B27:C27"/>
    <mergeCell ref="D27:K27"/>
    <mergeCell ref="F22:G22"/>
    <mergeCell ref="H22:I22"/>
    <mergeCell ref="B23:C23"/>
    <mergeCell ref="D23:K23"/>
    <mergeCell ref="F24:G24"/>
    <mergeCell ref="H24:I24"/>
    <mergeCell ref="F20:G20"/>
    <mergeCell ref="H20:I20"/>
    <mergeCell ref="B21:C21"/>
    <mergeCell ref="D21:E21"/>
    <mergeCell ref="F21:G21"/>
    <mergeCell ref="H21:K21"/>
    <mergeCell ref="D17:E17"/>
    <mergeCell ref="B18:C18"/>
    <mergeCell ref="D18:E18"/>
    <mergeCell ref="F18:G18"/>
    <mergeCell ref="H18:I18"/>
    <mergeCell ref="B19:C19"/>
    <mergeCell ref="D19:K19"/>
    <mergeCell ref="B15:C15"/>
    <mergeCell ref="D15:E15"/>
    <mergeCell ref="F15:G15"/>
    <mergeCell ref="I15:J15"/>
    <mergeCell ref="F16:G16"/>
    <mergeCell ref="H16:I16"/>
    <mergeCell ref="F14:G14"/>
    <mergeCell ref="H14:I14"/>
    <mergeCell ref="B10:J10"/>
    <mergeCell ref="B11:C11"/>
    <mergeCell ref="D11:E11"/>
    <mergeCell ref="G11:H11"/>
    <mergeCell ref="I11:J11"/>
    <mergeCell ref="F12:G12"/>
    <mergeCell ref="H12:I12"/>
    <mergeCell ref="B1:D1"/>
    <mergeCell ref="B2:K2"/>
    <mergeCell ref="B4:E4"/>
    <mergeCell ref="F4:G4"/>
    <mergeCell ref="I4:J4"/>
    <mergeCell ref="B5:K5"/>
    <mergeCell ref="B13:C13"/>
    <mergeCell ref="D13:E13"/>
    <mergeCell ref="F13:G13"/>
    <mergeCell ref="H13:I13"/>
  </mergeCells>
  <dataValidations count="4">
    <dataValidation type="list" allowBlank="1" showInputMessage="1" showErrorMessage="1" sqref="F8" xr:uid="{E4E00C72-D4C6-487E-8499-1BFC520A615D}">
      <formula1>$O$2:$O$5</formula1>
    </dataValidation>
    <dataValidation type="list" allowBlank="1" showInputMessage="1" showErrorMessage="1" sqref="D31" xr:uid="{AFB30107-52A9-48EC-8F8A-2EB212FB0F0A}">
      <formula1>$J$31:$K$31</formula1>
    </dataValidation>
    <dataValidation type="list" allowBlank="1" showInputMessage="1" showErrorMessage="1" sqref="D33" xr:uid="{2D3B82A5-FC1D-45E0-A598-A746684F578D}">
      <formula1>$J$33:$K$33</formula1>
    </dataValidation>
    <dataValidation type="list" allowBlank="1" showInputMessage="1" showErrorMessage="1" sqref="D50:E50" xr:uid="{9B2EA1EA-D79D-4A73-A47A-584AEF9A5A27}">
      <formula1>$K$48:$K$49</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54401-EDEA-4350-881E-13EE89E43148}">
  <dimension ref="B1:J134"/>
  <sheetViews>
    <sheetView tabSelected="1" topLeftCell="A75" zoomScaleNormal="100" workbookViewId="0">
      <selection activeCell="J85" sqref="J85"/>
    </sheetView>
  </sheetViews>
  <sheetFormatPr defaultColWidth="8.85546875" defaultRowHeight="15" x14ac:dyDescent="0.25"/>
  <cols>
    <col min="1" max="1" width="15.28515625" style="57" customWidth="1"/>
    <col min="2" max="8" width="8.85546875" style="57"/>
    <col min="9" max="10" width="16.42578125" style="68" customWidth="1"/>
    <col min="11" max="11" width="10.28515625" style="57" bestFit="1" customWidth="1"/>
    <col min="12" max="16384" width="8.85546875" style="57"/>
  </cols>
  <sheetData>
    <row r="1" spans="2:10" x14ac:dyDescent="0.25">
      <c r="B1" s="175" t="s">
        <v>58</v>
      </c>
      <c r="C1" s="176"/>
      <c r="D1" s="176"/>
      <c r="E1" s="176"/>
      <c r="F1" s="176"/>
      <c r="G1" s="176"/>
      <c r="H1" s="176"/>
      <c r="I1" s="176"/>
      <c r="J1" s="176"/>
    </row>
    <row r="2" spans="2:10" x14ac:dyDescent="0.25">
      <c r="B2" s="177" t="s">
        <v>59</v>
      </c>
      <c r="C2" s="178"/>
      <c r="D2" s="178"/>
      <c r="E2" s="178"/>
      <c r="F2" s="178"/>
      <c r="G2" s="178"/>
      <c r="H2" s="178"/>
      <c r="I2" s="178"/>
      <c r="J2" s="178"/>
    </row>
    <row r="3" spans="2:10" x14ac:dyDescent="0.25">
      <c r="B3" s="179" t="s">
        <v>60</v>
      </c>
      <c r="C3" s="179"/>
      <c r="D3" s="179"/>
      <c r="E3" s="179"/>
      <c r="F3" s="179"/>
      <c r="G3" s="179"/>
      <c r="H3" s="179"/>
      <c r="I3" s="179"/>
      <c r="J3" s="179"/>
    </row>
    <row r="4" spans="2:10" x14ac:dyDescent="0.25">
      <c r="B4" s="180" t="s">
        <v>61</v>
      </c>
      <c r="C4" s="181"/>
      <c r="D4" s="181"/>
      <c r="E4" s="181"/>
      <c r="F4" s="181"/>
      <c r="G4" s="181"/>
      <c r="H4" s="181"/>
      <c r="I4" s="181"/>
      <c r="J4" s="182"/>
    </row>
    <row r="5" spans="2:10" ht="45" x14ac:dyDescent="0.25">
      <c r="B5" s="183" t="s">
        <v>62</v>
      </c>
      <c r="C5" s="184"/>
      <c r="D5" s="184"/>
      <c r="E5" s="184"/>
      <c r="F5" s="184"/>
      <c r="G5" s="184"/>
      <c r="H5" s="58" t="s">
        <v>63</v>
      </c>
      <c r="I5" s="59" t="s">
        <v>64</v>
      </c>
      <c r="J5" s="59" t="s">
        <v>65</v>
      </c>
    </row>
    <row r="6" spans="2:10" x14ac:dyDescent="0.25">
      <c r="B6" s="185">
        <v>1</v>
      </c>
      <c r="C6" s="186"/>
      <c r="D6" s="186"/>
      <c r="E6" s="186"/>
      <c r="F6" s="186"/>
      <c r="G6" s="186"/>
      <c r="H6" s="60">
        <v>2</v>
      </c>
      <c r="I6" s="59">
        <v>3</v>
      </c>
      <c r="J6" s="59">
        <v>4</v>
      </c>
    </row>
    <row r="7" spans="2:10" x14ac:dyDescent="0.25">
      <c r="B7" s="170"/>
      <c r="C7" s="170"/>
      <c r="D7" s="170"/>
      <c r="E7" s="170"/>
      <c r="F7" s="170"/>
      <c r="G7" s="170"/>
      <c r="H7" s="170"/>
      <c r="I7" s="170"/>
      <c r="J7" s="170"/>
    </row>
    <row r="8" spans="2:10" ht="12.75" customHeight="1" x14ac:dyDescent="0.25">
      <c r="B8" s="171" t="s">
        <v>66</v>
      </c>
      <c r="C8" s="171"/>
      <c r="D8" s="171"/>
      <c r="E8" s="171"/>
      <c r="F8" s="171"/>
      <c r="G8" s="171"/>
      <c r="H8" s="61">
        <v>1</v>
      </c>
      <c r="I8" s="62">
        <v>0</v>
      </c>
      <c r="J8" s="62">
        <v>0</v>
      </c>
    </row>
    <row r="9" spans="2:10" ht="12.75" customHeight="1" x14ac:dyDescent="0.25">
      <c r="B9" s="172" t="s">
        <v>67</v>
      </c>
      <c r="C9" s="172"/>
      <c r="D9" s="172"/>
      <c r="E9" s="172"/>
      <c r="F9" s="172"/>
      <c r="G9" s="172"/>
      <c r="H9" s="63">
        <v>2</v>
      </c>
      <c r="I9" s="64">
        <f>I10+I17+I27+I38+I43</f>
        <v>77668811</v>
      </c>
      <c r="J9" s="64">
        <f>J10+J17+J27+J38+J43</f>
        <v>78497283</v>
      </c>
    </row>
    <row r="10" spans="2:10" ht="12.75" customHeight="1" x14ac:dyDescent="0.25">
      <c r="B10" s="173" t="s">
        <v>68</v>
      </c>
      <c r="C10" s="173"/>
      <c r="D10" s="173"/>
      <c r="E10" s="173"/>
      <c r="F10" s="173"/>
      <c r="G10" s="173"/>
      <c r="H10" s="63">
        <v>3</v>
      </c>
      <c r="I10" s="64">
        <f>I11+I12+I13+I14+I15+I16</f>
        <v>2725858</v>
      </c>
      <c r="J10" s="64">
        <f>J11+J12+J13+J14+J15+J16</f>
        <v>940278</v>
      </c>
    </row>
    <row r="11" spans="2:10" ht="12.75" customHeight="1" x14ac:dyDescent="0.25">
      <c r="B11" s="174" t="s">
        <v>69</v>
      </c>
      <c r="C11" s="174"/>
      <c r="D11" s="174"/>
      <c r="E11" s="174"/>
      <c r="F11" s="174"/>
      <c r="G11" s="174"/>
      <c r="H11" s="61">
        <v>4</v>
      </c>
      <c r="I11" s="62">
        <v>0</v>
      </c>
      <c r="J11" s="62">
        <v>0</v>
      </c>
    </row>
    <row r="12" spans="2:10" ht="22.9" customHeight="1" x14ac:dyDescent="0.25">
      <c r="B12" s="174" t="s">
        <v>70</v>
      </c>
      <c r="C12" s="174"/>
      <c r="D12" s="174"/>
      <c r="E12" s="174"/>
      <c r="F12" s="174"/>
      <c r="G12" s="174"/>
      <c r="H12" s="61">
        <v>5</v>
      </c>
      <c r="I12" s="62">
        <v>2725858</v>
      </c>
      <c r="J12" s="62">
        <v>917274</v>
      </c>
    </row>
    <row r="13" spans="2:10" ht="12.75" customHeight="1" x14ac:dyDescent="0.25">
      <c r="B13" s="174" t="s">
        <v>71</v>
      </c>
      <c r="C13" s="174"/>
      <c r="D13" s="174"/>
      <c r="E13" s="174"/>
      <c r="F13" s="174"/>
      <c r="G13" s="174"/>
      <c r="H13" s="61">
        <v>6</v>
      </c>
      <c r="I13" s="62">
        <v>0</v>
      </c>
      <c r="J13" s="62">
        <v>0</v>
      </c>
    </row>
    <row r="14" spans="2:10" ht="12.75" customHeight="1" x14ac:dyDescent="0.25">
      <c r="B14" s="174" t="s">
        <v>72</v>
      </c>
      <c r="C14" s="174"/>
      <c r="D14" s="174"/>
      <c r="E14" s="174"/>
      <c r="F14" s="174"/>
      <c r="G14" s="174"/>
      <c r="H14" s="61">
        <v>7</v>
      </c>
      <c r="I14" s="62">
        <v>0</v>
      </c>
      <c r="J14" s="62">
        <v>0</v>
      </c>
    </row>
    <row r="15" spans="2:10" ht="12.75" customHeight="1" x14ac:dyDescent="0.25">
      <c r="B15" s="174" t="s">
        <v>73</v>
      </c>
      <c r="C15" s="174"/>
      <c r="D15" s="174"/>
      <c r="E15" s="174"/>
      <c r="F15" s="174"/>
      <c r="G15" s="174"/>
      <c r="H15" s="61">
        <v>8</v>
      </c>
      <c r="I15" s="62">
        <v>0</v>
      </c>
      <c r="J15" s="62">
        <v>23004</v>
      </c>
    </row>
    <row r="16" spans="2:10" ht="12.75" customHeight="1" x14ac:dyDescent="0.25">
      <c r="B16" s="174" t="s">
        <v>74</v>
      </c>
      <c r="C16" s="174"/>
      <c r="D16" s="174"/>
      <c r="E16" s="174"/>
      <c r="F16" s="174"/>
      <c r="G16" s="174"/>
      <c r="H16" s="61">
        <v>9</v>
      </c>
      <c r="I16" s="62">
        <v>0</v>
      </c>
      <c r="J16" s="62">
        <v>0</v>
      </c>
    </row>
    <row r="17" spans="2:10" ht="12.75" customHeight="1" x14ac:dyDescent="0.25">
      <c r="B17" s="173" t="s">
        <v>75</v>
      </c>
      <c r="C17" s="173"/>
      <c r="D17" s="173"/>
      <c r="E17" s="173"/>
      <c r="F17" s="173"/>
      <c r="G17" s="173"/>
      <c r="H17" s="63">
        <v>10</v>
      </c>
      <c r="I17" s="64">
        <f>I18+I19+I20+I21+I22+I23+I24+I25+I26</f>
        <v>68074052</v>
      </c>
      <c r="J17" s="64">
        <f>J18+J19+J20+J21+J22+J23+J24+J25+J26</f>
        <v>69409593</v>
      </c>
    </row>
    <row r="18" spans="2:10" ht="12.75" customHeight="1" x14ac:dyDescent="0.25">
      <c r="B18" s="174" t="s">
        <v>76</v>
      </c>
      <c r="C18" s="174"/>
      <c r="D18" s="174"/>
      <c r="E18" s="174"/>
      <c r="F18" s="174"/>
      <c r="G18" s="174"/>
      <c r="H18" s="61">
        <v>11</v>
      </c>
      <c r="I18" s="62">
        <v>10691127</v>
      </c>
      <c r="J18" s="62">
        <v>10821402</v>
      </c>
    </row>
    <row r="19" spans="2:10" ht="12.75" customHeight="1" x14ac:dyDescent="0.25">
      <c r="B19" s="174" t="s">
        <v>77</v>
      </c>
      <c r="C19" s="174"/>
      <c r="D19" s="174"/>
      <c r="E19" s="174"/>
      <c r="F19" s="174"/>
      <c r="G19" s="174"/>
      <c r="H19" s="61">
        <v>12</v>
      </c>
      <c r="I19" s="62">
        <v>16293253</v>
      </c>
      <c r="J19" s="62">
        <v>14516178</v>
      </c>
    </row>
    <row r="20" spans="2:10" ht="12.75" customHeight="1" x14ac:dyDescent="0.25">
      <c r="B20" s="174" t="s">
        <v>78</v>
      </c>
      <c r="C20" s="174"/>
      <c r="D20" s="174"/>
      <c r="E20" s="174"/>
      <c r="F20" s="174"/>
      <c r="G20" s="174"/>
      <c r="H20" s="61">
        <v>13</v>
      </c>
      <c r="I20" s="62">
        <v>21874985</v>
      </c>
      <c r="J20" s="62">
        <v>26865887</v>
      </c>
    </row>
    <row r="21" spans="2:10" ht="12.75" customHeight="1" x14ac:dyDescent="0.25">
      <c r="B21" s="174" t="s">
        <v>79</v>
      </c>
      <c r="C21" s="174"/>
      <c r="D21" s="174"/>
      <c r="E21" s="174"/>
      <c r="F21" s="174"/>
      <c r="G21" s="174"/>
      <c r="H21" s="61">
        <v>14</v>
      </c>
      <c r="I21" s="62">
        <v>3090399</v>
      </c>
      <c r="J21" s="62">
        <v>3725243</v>
      </c>
    </row>
    <row r="22" spans="2:10" ht="12.75" customHeight="1" x14ac:dyDescent="0.25">
      <c r="B22" s="174" t="s">
        <v>80</v>
      </c>
      <c r="C22" s="174"/>
      <c r="D22" s="174"/>
      <c r="E22" s="174"/>
      <c r="F22" s="174"/>
      <c r="G22" s="174"/>
      <c r="H22" s="61">
        <v>15</v>
      </c>
      <c r="I22" s="62">
        <v>100246</v>
      </c>
      <c r="J22" s="62">
        <v>97943</v>
      </c>
    </row>
    <row r="23" spans="2:10" ht="12.75" customHeight="1" x14ac:dyDescent="0.25">
      <c r="B23" s="174" t="s">
        <v>81</v>
      </c>
      <c r="C23" s="174"/>
      <c r="D23" s="174"/>
      <c r="E23" s="174"/>
      <c r="F23" s="174"/>
      <c r="G23" s="174"/>
      <c r="H23" s="61">
        <v>16</v>
      </c>
      <c r="I23" s="62">
        <v>2093017</v>
      </c>
      <c r="J23" s="62">
        <v>1071850</v>
      </c>
    </row>
    <row r="24" spans="2:10" ht="12.75" customHeight="1" x14ac:dyDescent="0.25">
      <c r="B24" s="174" t="s">
        <v>82</v>
      </c>
      <c r="C24" s="174"/>
      <c r="D24" s="174"/>
      <c r="E24" s="174"/>
      <c r="F24" s="174"/>
      <c r="G24" s="174"/>
      <c r="H24" s="61">
        <v>17</v>
      </c>
      <c r="I24" s="62">
        <v>4690671</v>
      </c>
      <c r="J24" s="62">
        <v>2949465</v>
      </c>
    </row>
    <row r="25" spans="2:10" ht="12.75" customHeight="1" x14ac:dyDescent="0.25">
      <c r="B25" s="174" t="s">
        <v>83</v>
      </c>
      <c r="C25" s="174"/>
      <c r="D25" s="174"/>
      <c r="E25" s="174"/>
      <c r="F25" s="174"/>
      <c r="G25" s="174"/>
      <c r="H25" s="61">
        <v>18</v>
      </c>
      <c r="I25" s="62">
        <v>72017</v>
      </c>
      <c r="J25" s="62">
        <v>68970</v>
      </c>
    </row>
    <row r="26" spans="2:10" ht="12.75" customHeight="1" x14ac:dyDescent="0.25">
      <c r="B26" s="174" t="s">
        <v>84</v>
      </c>
      <c r="C26" s="174"/>
      <c r="D26" s="174"/>
      <c r="E26" s="174"/>
      <c r="F26" s="174"/>
      <c r="G26" s="174"/>
      <c r="H26" s="61">
        <v>19</v>
      </c>
      <c r="I26" s="62">
        <v>9168337</v>
      </c>
      <c r="J26" s="62">
        <v>9292655</v>
      </c>
    </row>
    <row r="27" spans="2:10" ht="12.75" customHeight="1" x14ac:dyDescent="0.25">
      <c r="B27" s="173" t="s">
        <v>85</v>
      </c>
      <c r="C27" s="173"/>
      <c r="D27" s="173"/>
      <c r="E27" s="173"/>
      <c r="F27" s="173"/>
      <c r="G27" s="173"/>
      <c r="H27" s="63">
        <v>20</v>
      </c>
      <c r="I27" s="64">
        <f>SUM(I28:I37)</f>
        <v>6868901</v>
      </c>
      <c r="J27" s="64">
        <f>SUM(J28:J37)</f>
        <v>8147412</v>
      </c>
    </row>
    <row r="28" spans="2:10" ht="12.75" customHeight="1" x14ac:dyDescent="0.25">
      <c r="B28" s="174" t="s">
        <v>86</v>
      </c>
      <c r="C28" s="174"/>
      <c r="D28" s="174"/>
      <c r="E28" s="174"/>
      <c r="F28" s="174"/>
      <c r="G28" s="174"/>
      <c r="H28" s="61">
        <v>21</v>
      </c>
      <c r="I28" s="62">
        <v>5614862</v>
      </c>
      <c r="J28" s="62">
        <v>5614862</v>
      </c>
    </row>
    <row r="29" spans="2:10" ht="12.75" customHeight="1" x14ac:dyDescent="0.25">
      <c r="B29" s="174" t="s">
        <v>87</v>
      </c>
      <c r="C29" s="174"/>
      <c r="D29" s="174"/>
      <c r="E29" s="174"/>
      <c r="F29" s="174"/>
      <c r="G29" s="174"/>
      <c r="H29" s="61">
        <v>22</v>
      </c>
      <c r="I29" s="62">
        <v>0</v>
      </c>
      <c r="J29" s="62">
        <v>0</v>
      </c>
    </row>
    <row r="30" spans="2:10" ht="12.75" customHeight="1" x14ac:dyDescent="0.25">
      <c r="B30" s="174" t="s">
        <v>88</v>
      </c>
      <c r="C30" s="174"/>
      <c r="D30" s="174"/>
      <c r="E30" s="174"/>
      <c r="F30" s="174"/>
      <c r="G30" s="174"/>
      <c r="H30" s="61">
        <v>23</v>
      </c>
      <c r="I30" s="62">
        <v>0</v>
      </c>
      <c r="J30" s="62">
        <v>0</v>
      </c>
    </row>
    <row r="31" spans="2:10" ht="24" customHeight="1" x14ac:dyDescent="0.25">
      <c r="B31" s="174" t="s">
        <v>89</v>
      </c>
      <c r="C31" s="174"/>
      <c r="D31" s="174"/>
      <c r="E31" s="174"/>
      <c r="F31" s="174"/>
      <c r="G31" s="174"/>
      <c r="H31" s="61">
        <v>24</v>
      </c>
      <c r="I31" s="62">
        <v>0</v>
      </c>
      <c r="J31" s="62">
        <v>0</v>
      </c>
    </row>
    <row r="32" spans="2:10" ht="23.45" customHeight="1" x14ac:dyDescent="0.25">
      <c r="B32" s="174" t="s">
        <v>90</v>
      </c>
      <c r="C32" s="174"/>
      <c r="D32" s="174"/>
      <c r="E32" s="174"/>
      <c r="F32" s="174"/>
      <c r="G32" s="174"/>
      <c r="H32" s="61">
        <v>25</v>
      </c>
      <c r="I32" s="62">
        <v>0</v>
      </c>
      <c r="J32" s="62">
        <v>0</v>
      </c>
    </row>
    <row r="33" spans="2:10" ht="21.6" customHeight="1" x14ac:dyDescent="0.25">
      <c r="B33" s="174" t="s">
        <v>91</v>
      </c>
      <c r="C33" s="174"/>
      <c r="D33" s="174"/>
      <c r="E33" s="174"/>
      <c r="F33" s="174"/>
      <c r="G33" s="174"/>
      <c r="H33" s="61">
        <v>26</v>
      </c>
      <c r="I33" s="62">
        <v>0</v>
      </c>
      <c r="J33" s="62">
        <v>0</v>
      </c>
    </row>
    <row r="34" spans="2:10" ht="12.75" customHeight="1" x14ac:dyDescent="0.25">
      <c r="B34" s="174" t="s">
        <v>92</v>
      </c>
      <c r="C34" s="174"/>
      <c r="D34" s="174"/>
      <c r="E34" s="174"/>
      <c r="F34" s="174"/>
      <c r="G34" s="174"/>
      <c r="H34" s="61">
        <v>27</v>
      </c>
      <c r="I34" s="62">
        <v>0</v>
      </c>
      <c r="J34" s="62">
        <v>0</v>
      </c>
    </row>
    <row r="35" spans="2:10" ht="12.75" customHeight="1" x14ac:dyDescent="0.25">
      <c r="B35" s="174" t="s">
        <v>93</v>
      </c>
      <c r="C35" s="174"/>
      <c r="D35" s="174"/>
      <c r="E35" s="174"/>
      <c r="F35" s="174"/>
      <c r="G35" s="174"/>
      <c r="H35" s="61">
        <v>28</v>
      </c>
      <c r="I35" s="62">
        <v>35512</v>
      </c>
      <c r="J35" s="62">
        <v>32616</v>
      </c>
    </row>
    <row r="36" spans="2:10" ht="12.75" customHeight="1" x14ac:dyDescent="0.25">
      <c r="B36" s="174" t="s">
        <v>94</v>
      </c>
      <c r="C36" s="174"/>
      <c r="D36" s="174"/>
      <c r="E36" s="174"/>
      <c r="F36" s="174"/>
      <c r="G36" s="174"/>
      <c r="H36" s="61">
        <v>29</v>
      </c>
      <c r="I36" s="62">
        <v>0</v>
      </c>
      <c r="J36" s="62">
        <v>0</v>
      </c>
    </row>
    <row r="37" spans="2:10" ht="12.75" customHeight="1" x14ac:dyDescent="0.25">
      <c r="B37" s="174" t="s">
        <v>95</v>
      </c>
      <c r="C37" s="174"/>
      <c r="D37" s="174"/>
      <c r="E37" s="174"/>
      <c r="F37" s="174"/>
      <c r="G37" s="174"/>
      <c r="H37" s="61">
        <v>30</v>
      </c>
      <c r="I37" s="62">
        <v>1218527</v>
      </c>
      <c r="J37" s="62">
        <v>2499934</v>
      </c>
    </row>
    <row r="38" spans="2:10" ht="12.75" customHeight="1" x14ac:dyDescent="0.25">
      <c r="B38" s="173" t="s">
        <v>96</v>
      </c>
      <c r="C38" s="173"/>
      <c r="D38" s="173"/>
      <c r="E38" s="173"/>
      <c r="F38" s="173"/>
      <c r="G38" s="173"/>
      <c r="H38" s="63">
        <v>31</v>
      </c>
      <c r="I38" s="64">
        <f>I39+I40+I41+I42</f>
        <v>0</v>
      </c>
      <c r="J38" s="64">
        <f>J39+J40+J41+J42</f>
        <v>0</v>
      </c>
    </row>
    <row r="39" spans="2:10" ht="12.75" customHeight="1" x14ac:dyDescent="0.25">
      <c r="B39" s="174" t="s">
        <v>97</v>
      </c>
      <c r="C39" s="174"/>
      <c r="D39" s="174"/>
      <c r="E39" s="174"/>
      <c r="F39" s="174"/>
      <c r="G39" s="174"/>
      <c r="H39" s="61">
        <v>32</v>
      </c>
      <c r="I39" s="62">
        <v>0</v>
      </c>
      <c r="J39" s="62">
        <v>0</v>
      </c>
    </row>
    <row r="40" spans="2:10" ht="12.75" customHeight="1" x14ac:dyDescent="0.25">
      <c r="B40" s="174" t="s">
        <v>98</v>
      </c>
      <c r="C40" s="174"/>
      <c r="D40" s="174"/>
      <c r="E40" s="174"/>
      <c r="F40" s="174"/>
      <c r="G40" s="174"/>
      <c r="H40" s="61">
        <v>33</v>
      </c>
      <c r="I40" s="62">
        <v>0</v>
      </c>
      <c r="J40" s="62">
        <v>0</v>
      </c>
    </row>
    <row r="41" spans="2:10" ht="12.75" customHeight="1" x14ac:dyDescent="0.25">
      <c r="B41" s="174" t="s">
        <v>99</v>
      </c>
      <c r="C41" s="174"/>
      <c r="D41" s="174"/>
      <c r="E41" s="174"/>
      <c r="F41" s="174"/>
      <c r="G41" s="174"/>
      <c r="H41" s="61">
        <v>34</v>
      </c>
      <c r="I41" s="62">
        <v>0</v>
      </c>
      <c r="J41" s="62">
        <v>0</v>
      </c>
    </row>
    <row r="42" spans="2:10" ht="12.75" customHeight="1" x14ac:dyDescent="0.25">
      <c r="B42" s="174" t="s">
        <v>100</v>
      </c>
      <c r="C42" s="174"/>
      <c r="D42" s="174"/>
      <c r="E42" s="174"/>
      <c r="F42" s="174"/>
      <c r="G42" s="174"/>
      <c r="H42" s="61">
        <v>35</v>
      </c>
      <c r="I42" s="62">
        <v>0</v>
      </c>
      <c r="J42" s="62">
        <v>0</v>
      </c>
    </row>
    <row r="43" spans="2:10" ht="12.75" customHeight="1" x14ac:dyDescent="0.25">
      <c r="B43" s="174" t="s">
        <v>101</v>
      </c>
      <c r="C43" s="174"/>
      <c r="D43" s="174"/>
      <c r="E43" s="174"/>
      <c r="F43" s="174"/>
      <c r="G43" s="174"/>
      <c r="H43" s="61">
        <v>36</v>
      </c>
      <c r="I43" s="62">
        <v>0</v>
      </c>
      <c r="J43" s="62">
        <v>0</v>
      </c>
    </row>
    <row r="44" spans="2:10" ht="12.75" customHeight="1" x14ac:dyDescent="0.25">
      <c r="B44" s="172" t="s">
        <v>102</v>
      </c>
      <c r="C44" s="172"/>
      <c r="D44" s="172"/>
      <c r="E44" s="172"/>
      <c r="F44" s="172"/>
      <c r="G44" s="172"/>
      <c r="H44" s="63">
        <v>37</v>
      </c>
      <c r="I44" s="64">
        <f>I45+I53+I60+I70</f>
        <v>78171492</v>
      </c>
      <c r="J44" s="64">
        <f>J45+J53+J60+J70</f>
        <v>81594844</v>
      </c>
    </row>
    <row r="45" spans="2:10" ht="12.75" customHeight="1" x14ac:dyDescent="0.25">
      <c r="B45" s="173" t="s">
        <v>103</v>
      </c>
      <c r="C45" s="173"/>
      <c r="D45" s="173"/>
      <c r="E45" s="173"/>
      <c r="F45" s="173"/>
      <c r="G45" s="173"/>
      <c r="H45" s="63">
        <v>38</v>
      </c>
      <c r="I45" s="64">
        <f>SUM(I46:I52)</f>
        <v>23897191</v>
      </c>
      <c r="J45" s="64">
        <f>SUM(J46:J52)</f>
        <v>24761758</v>
      </c>
    </row>
    <row r="46" spans="2:10" ht="12.75" customHeight="1" x14ac:dyDescent="0.25">
      <c r="B46" s="174" t="s">
        <v>104</v>
      </c>
      <c r="C46" s="174"/>
      <c r="D46" s="174"/>
      <c r="E46" s="174"/>
      <c r="F46" s="174"/>
      <c r="G46" s="174"/>
      <c r="H46" s="61">
        <v>39</v>
      </c>
      <c r="I46" s="62">
        <v>8973355</v>
      </c>
      <c r="J46" s="62">
        <v>12124028</v>
      </c>
    </row>
    <row r="47" spans="2:10" ht="12.75" customHeight="1" x14ac:dyDescent="0.25">
      <c r="B47" s="174" t="s">
        <v>105</v>
      </c>
      <c r="C47" s="174"/>
      <c r="D47" s="174"/>
      <c r="E47" s="174"/>
      <c r="F47" s="174"/>
      <c r="G47" s="174"/>
      <c r="H47" s="61">
        <v>40</v>
      </c>
      <c r="I47" s="62">
        <v>1057740</v>
      </c>
      <c r="J47" s="62">
        <v>2332587</v>
      </c>
    </row>
    <row r="48" spans="2:10" ht="12.75" customHeight="1" x14ac:dyDescent="0.25">
      <c r="B48" s="174" t="s">
        <v>106</v>
      </c>
      <c r="C48" s="174"/>
      <c r="D48" s="174"/>
      <c r="E48" s="174"/>
      <c r="F48" s="174"/>
      <c r="G48" s="174"/>
      <c r="H48" s="61">
        <v>41</v>
      </c>
      <c r="I48" s="62">
        <v>12591016</v>
      </c>
      <c r="J48" s="62">
        <v>9135888</v>
      </c>
    </row>
    <row r="49" spans="2:10" ht="12.75" customHeight="1" x14ac:dyDescent="0.25">
      <c r="B49" s="174" t="s">
        <v>107</v>
      </c>
      <c r="C49" s="174"/>
      <c r="D49" s="174"/>
      <c r="E49" s="174"/>
      <c r="F49" s="174"/>
      <c r="G49" s="174"/>
      <c r="H49" s="61">
        <v>42</v>
      </c>
      <c r="I49" s="62">
        <v>1246112</v>
      </c>
      <c r="J49" s="62">
        <v>1119828</v>
      </c>
    </row>
    <row r="50" spans="2:10" ht="12.75" customHeight="1" x14ac:dyDescent="0.25">
      <c r="B50" s="174" t="s">
        <v>108</v>
      </c>
      <c r="C50" s="174"/>
      <c r="D50" s="174"/>
      <c r="E50" s="174"/>
      <c r="F50" s="174"/>
      <c r="G50" s="174"/>
      <c r="H50" s="61">
        <v>43</v>
      </c>
      <c r="I50" s="62">
        <v>28968</v>
      </c>
      <c r="J50" s="62">
        <v>49427</v>
      </c>
    </row>
    <row r="51" spans="2:10" ht="12.75" customHeight="1" x14ac:dyDescent="0.25">
      <c r="B51" s="174" t="s">
        <v>109</v>
      </c>
      <c r="C51" s="174"/>
      <c r="D51" s="174"/>
      <c r="E51" s="174"/>
      <c r="F51" s="174"/>
      <c r="G51" s="174"/>
      <c r="H51" s="61">
        <v>44</v>
      </c>
      <c r="I51" s="62">
        <v>0</v>
      </c>
      <c r="J51" s="62">
        <v>0</v>
      </c>
    </row>
    <row r="52" spans="2:10" ht="12.75" customHeight="1" x14ac:dyDescent="0.25">
      <c r="B52" s="174" t="s">
        <v>110</v>
      </c>
      <c r="C52" s="174"/>
      <c r="D52" s="174"/>
      <c r="E52" s="174"/>
      <c r="F52" s="174"/>
      <c r="G52" s="174"/>
      <c r="H52" s="61">
        <v>45</v>
      </c>
      <c r="I52" s="62">
        <v>0</v>
      </c>
      <c r="J52" s="62">
        <v>0</v>
      </c>
    </row>
    <row r="53" spans="2:10" ht="12.75" customHeight="1" x14ac:dyDescent="0.25">
      <c r="B53" s="173" t="s">
        <v>111</v>
      </c>
      <c r="C53" s="173"/>
      <c r="D53" s="173"/>
      <c r="E53" s="173"/>
      <c r="F53" s="173"/>
      <c r="G53" s="173"/>
      <c r="H53" s="63">
        <v>46</v>
      </c>
      <c r="I53" s="64">
        <f>SUM(I54:I59)</f>
        <v>33434886</v>
      </c>
      <c r="J53" s="64">
        <f>SUM(J54:J59)</f>
        <v>34732257</v>
      </c>
    </row>
    <row r="54" spans="2:10" ht="12.75" customHeight="1" x14ac:dyDescent="0.25">
      <c r="B54" s="174" t="s">
        <v>112</v>
      </c>
      <c r="C54" s="174"/>
      <c r="D54" s="174"/>
      <c r="E54" s="174"/>
      <c r="F54" s="174"/>
      <c r="G54" s="174"/>
      <c r="H54" s="61">
        <v>47</v>
      </c>
      <c r="I54" s="62">
        <v>105862</v>
      </c>
      <c r="J54" s="62">
        <v>202676</v>
      </c>
    </row>
    <row r="55" spans="2:10" ht="12.75" customHeight="1" x14ac:dyDescent="0.25">
      <c r="B55" s="174" t="s">
        <v>113</v>
      </c>
      <c r="C55" s="174"/>
      <c r="D55" s="174"/>
      <c r="E55" s="174"/>
      <c r="F55" s="174"/>
      <c r="G55" s="174"/>
      <c r="H55" s="61">
        <v>48</v>
      </c>
      <c r="I55" s="62">
        <v>0</v>
      </c>
      <c r="J55" s="62">
        <v>0</v>
      </c>
    </row>
    <row r="56" spans="2:10" ht="12.75" customHeight="1" x14ac:dyDescent="0.25">
      <c r="B56" s="174" t="s">
        <v>114</v>
      </c>
      <c r="C56" s="174"/>
      <c r="D56" s="174"/>
      <c r="E56" s="174"/>
      <c r="F56" s="174"/>
      <c r="G56" s="174"/>
      <c r="H56" s="61">
        <v>49</v>
      </c>
      <c r="I56" s="62">
        <v>32971477</v>
      </c>
      <c r="J56" s="62">
        <v>34232300</v>
      </c>
    </row>
    <row r="57" spans="2:10" ht="12.75" customHeight="1" x14ac:dyDescent="0.25">
      <c r="B57" s="174" t="s">
        <v>115</v>
      </c>
      <c r="C57" s="174"/>
      <c r="D57" s="174"/>
      <c r="E57" s="174"/>
      <c r="F57" s="174"/>
      <c r="G57" s="174"/>
      <c r="H57" s="61">
        <v>50</v>
      </c>
      <c r="I57" s="62">
        <v>9363</v>
      </c>
      <c r="J57" s="62">
        <v>18784</v>
      </c>
    </row>
    <row r="58" spans="2:10" ht="12.75" customHeight="1" x14ac:dyDescent="0.25">
      <c r="B58" s="174" t="s">
        <v>116</v>
      </c>
      <c r="C58" s="174"/>
      <c r="D58" s="174"/>
      <c r="E58" s="174"/>
      <c r="F58" s="174"/>
      <c r="G58" s="174"/>
      <c r="H58" s="61">
        <v>51</v>
      </c>
      <c r="I58" s="62">
        <v>104135</v>
      </c>
      <c r="J58" s="62">
        <v>230287</v>
      </c>
    </row>
    <row r="59" spans="2:10" ht="12.75" customHeight="1" x14ac:dyDescent="0.25">
      <c r="B59" s="174" t="s">
        <v>117</v>
      </c>
      <c r="C59" s="174"/>
      <c r="D59" s="174"/>
      <c r="E59" s="174"/>
      <c r="F59" s="174"/>
      <c r="G59" s="174"/>
      <c r="H59" s="61">
        <v>52</v>
      </c>
      <c r="I59" s="62">
        <v>244049</v>
      </c>
      <c r="J59" s="62">
        <v>48210</v>
      </c>
    </row>
    <row r="60" spans="2:10" ht="12.75" customHeight="1" x14ac:dyDescent="0.25">
      <c r="B60" s="173" t="s">
        <v>118</v>
      </c>
      <c r="C60" s="173"/>
      <c r="D60" s="173"/>
      <c r="E60" s="173"/>
      <c r="F60" s="173"/>
      <c r="G60" s="173"/>
      <c r="H60" s="63">
        <v>53</v>
      </c>
      <c r="I60" s="64">
        <f>SUM(I61:I69)</f>
        <v>2003534</v>
      </c>
      <c r="J60" s="64">
        <f>SUM(J61:J69)</f>
        <v>10000000</v>
      </c>
    </row>
    <row r="61" spans="2:10" ht="12.75" customHeight="1" x14ac:dyDescent="0.25">
      <c r="B61" s="174" t="s">
        <v>86</v>
      </c>
      <c r="C61" s="174"/>
      <c r="D61" s="174"/>
      <c r="E61" s="174"/>
      <c r="F61" s="174"/>
      <c r="G61" s="174"/>
      <c r="H61" s="61">
        <v>54</v>
      </c>
      <c r="I61" s="62">
        <v>0</v>
      </c>
      <c r="J61" s="62">
        <v>0</v>
      </c>
    </row>
    <row r="62" spans="2:10" ht="27.6" customHeight="1" x14ac:dyDescent="0.25">
      <c r="B62" s="174" t="s">
        <v>87</v>
      </c>
      <c r="C62" s="174"/>
      <c r="D62" s="174"/>
      <c r="E62" s="174"/>
      <c r="F62" s="174"/>
      <c r="G62" s="174"/>
      <c r="H62" s="61">
        <v>55</v>
      </c>
      <c r="I62" s="62">
        <v>0</v>
      </c>
      <c r="J62" s="62">
        <v>0</v>
      </c>
    </row>
    <row r="63" spans="2:10" ht="12.75" customHeight="1" x14ac:dyDescent="0.25">
      <c r="B63" s="174" t="s">
        <v>88</v>
      </c>
      <c r="C63" s="174"/>
      <c r="D63" s="174"/>
      <c r="E63" s="174"/>
      <c r="F63" s="174"/>
      <c r="G63" s="174"/>
      <c r="H63" s="61">
        <v>56</v>
      </c>
      <c r="I63" s="62">
        <v>0</v>
      </c>
      <c r="J63" s="62">
        <v>0</v>
      </c>
    </row>
    <row r="64" spans="2:10" ht="25.9" customHeight="1" x14ac:dyDescent="0.25">
      <c r="B64" s="174" t="s">
        <v>119</v>
      </c>
      <c r="C64" s="174"/>
      <c r="D64" s="174"/>
      <c r="E64" s="174"/>
      <c r="F64" s="174"/>
      <c r="G64" s="174"/>
      <c r="H64" s="61">
        <v>57</v>
      </c>
      <c r="I64" s="62">
        <v>0</v>
      </c>
      <c r="J64" s="62">
        <v>0</v>
      </c>
    </row>
    <row r="65" spans="2:10" ht="21.6" customHeight="1" x14ac:dyDescent="0.25">
      <c r="B65" s="174" t="s">
        <v>90</v>
      </c>
      <c r="C65" s="174"/>
      <c r="D65" s="174"/>
      <c r="E65" s="174"/>
      <c r="F65" s="174"/>
      <c r="G65" s="174"/>
      <c r="H65" s="61">
        <v>58</v>
      </c>
      <c r="I65" s="62">
        <v>0</v>
      </c>
      <c r="J65" s="62">
        <v>0</v>
      </c>
    </row>
    <row r="66" spans="2:10" ht="21.6" customHeight="1" x14ac:dyDescent="0.25">
      <c r="B66" s="174" t="s">
        <v>91</v>
      </c>
      <c r="C66" s="174"/>
      <c r="D66" s="174"/>
      <c r="E66" s="174"/>
      <c r="F66" s="174"/>
      <c r="G66" s="174"/>
      <c r="H66" s="61">
        <v>59</v>
      </c>
      <c r="I66" s="62">
        <v>0</v>
      </c>
      <c r="J66" s="62">
        <v>0</v>
      </c>
    </row>
    <row r="67" spans="2:10" ht="12.75" customHeight="1" x14ac:dyDescent="0.25">
      <c r="B67" s="174" t="s">
        <v>92</v>
      </c>
      <c r="C67" s="174"/>
      <c r="D67" s="174"/>
      <c r="E67" s="174"/>
      <c r="F67" s="174"/>
      <c r="G67" s="174"/>
      <c r="H67" s="61">
        <v>60</v>
      </c>
      <c r="I67" s="62">
        <v>0</v>
      </c>
      <c r="J67" s="62">
        <v>0</v>
      </c>
    </row>
    <row r="68" spans="2:10" ht="12.75" customHeight="1" x14ac:dyDescent="0.25">
      <c r="B68" s="174" t="s">
        <v>93</v>
      </c>
      <c r="C68" s="174"/>
      <c r="D68" s="174"/>
      <c r="E68" s="174"/>
      <c r="F68" s="174"/>
      <c r="G68" s="174"/>
      <c r="H68" s="61">
        <v>61</v>
      </c>
      <c r="I68" s="62">
        <v>2003534</v>
      </c>
      <c r="J68" s="62">
        <v>10000000</v>
      </c>
    </row>
    <row r="69" spans="2:10" ht="12.75" customHeight="1" x14ac:dyDescent="0.25">
      <c r="B69" s="174" t="s">
        <v>120</v>
      </c>
      <c r="C69" s="174"/>
      <c r="D69" s="174"/>
      <c r="E69" s="174"/>
      <c r="F69" s="174"/>
      <c r="G69" s="174"/>
      <c r="H69" s="61">
        <v>62</v>
      </c>
      <c r="I69" s="62">
        <v>0</v>
      </c>
      <c r="J69" s="62">
        <v>0</v>
      </c>
    </row>
    <row r="70" spans="2:10" ht="12.75" customHeight="1" x14ac:dyDescent="0.25">
      <c r="B70" s="174" t="s">
        <v>121</v>
      </c>
      <c r="C70" s="174"/>
      <c r="D70" s="174"/>
      <c r="E70" s="174"/>
      <c r="F70" s="174"/>
      <c r="G70" s="174"/>
      <c r="H70" s="61">
        <v>63</v>
      </c>
      <c r="I70" s="62">
        <v>18835881</v>
      </c>
      <c r="J70" s="62">
        <v>12100829</v>
      </c>
    </row>
    <row r="71" spans="2:10" ht="12.75" customHeight="1" x14ac:dyDescent="0.25">
      <c r="B71" s="171" t="s">
        <v>122</v>
      </c>
      <c r="C71" s="171"/>
      <c r="D71" s="171"/>
      <c r="E71" s="171"/>
      <c r="F71" s="171"/>
      <c r="G71" s="171"/>
      <c r="H71" s="61">
        <v>64</v>
      </c>
      <c r="I71" s="62">
        <v>247797</v>
      </c>
      <c r="J71" s="62">
        <v>204353</v>
      </c>
    </row>
    <row r="72" spans="2:10" ht="12.75" customHeight="1" x14ac:dyDescent="0.25">
      <c r="B72" s="172" t="s">
        <v>123</v>
      </c>
      <c r="C72" s="172"/>
      <c r="D72" s="172"/>
      <c r="E72" s="172"/>
      <c r="F72" s="172"/>
      <c r="G72" s="172"/>
      <c r="H72" s="63">
        <v>65</v>
      </c>
      <c r="I72" s="64">
        <f>I8+I9+I44+I71</f>
        <v>156088100</v>
      </c>
      <c r="J72" s="64">
        <f>J8+J9+J44+J71</f>
        <v>160296480</v>
      </c>
    </row>
    <row r="73" spans="2:10" ht="12.75" customHeight="1" x14ac:dyDescent="0.25">
      <c r="B73" s="171" t="s">
        <v>124</v>
      </c>
      <c r="C73" s="171"/>
      <c r="D73" s="171"/>
      <c r="E73" s="171"/>
      <c r="F73" s="171"/>
      <c r="G73" s="171"/>
      <c r="H73" s="61">
        <v>66</v>
      </c>
      <c r="I73" s="62">
        <v>9068</v>
      </c>
      <c r="J73" s="62">
        <v>9068</v>
      </c>
    </row>
    <row r="74" spans="2:10" x14ac:dyDescent="0.25">
      <c r="B74" s="188" t="s">
        <v>125</v>
      </c>
      <c r="C74" s="189"/>
      <c r="D74" s="189"/>
      <c r="E74" s="189"/>
      <c r="F74" s="189"/>
      <c r="G74" s="189"/>
      <c r="H74" s="189"/>
      <c r="I74" s="189"/>
      <c r="J74" s="189"/>
    </row>
    <row r="75" spans="2:10" ht="12.75" customHeight="1" x14ac:dyDescent="0.25">
      <c r="B75" s="172" t="s">
        <v>126</v>
      </c>
      <c r="C75" s="172"/>
      <c r="D75" s="172"/>
      <c r="E75" s="172"/>
      <c r="F75" s="172"/>
      <c r="G75" s="172"/>
      <c r="H75" s="63">
        <v>67</v>
      </c>
      <c r="I75" s="65">
        <f>I76+I77+I78+I84+I85+I91+I94+I97</f>
        <v>100438997</v>
      </c>
      <c r="J75" s="65">
        <f>J76+J77+J78+J84+J85+J91+J94+J97</f>
        <v>105339243</v>
      </c>
    </row>
    <row r="76" spans="2:10" ht="12.75" customHeight="1" x14ac:dyDescent="0.25">
      <c r="B76" s="174" t="s">
        <v>127</v>
      </c>
      <c r="C76" s="174"/>
      <c r="D76" s="174"/>
      <c r="E76" s="174"/>
      <c r="F76" s="174"/>
      <c r="G76" s="174"/>
      <c r="H76" s="61">
        <v>68</v>
      </c>
      <c r="I76" s="62">
        <v>79560470</v>
      </c>
      <c r="J76" s="62">
        <v>79560470</v>
      </c>
    </row>
    <row r="77" spans="2:10" ht="12.75" customHeight="1" x14ac:dyDescent="0.25">
      <c r="B77" s="174" t="s">
        <v>128</v>
      </c>
      <c r="C77" s="174"/>
      <c r="D77" s="174"/>
      <c r="E77" s="174"/>
      <c r="F77" s="174"/>
      <c r="G77" s="174"/>
      <c r="H77" s="61">
        <v>69</v>
      </c>
      <c r="I77" s="62">
        <v>-2060238</v>
      </c>
      <c r="J77" s="62">
        <v>-2060238</v>
      </c>
    </row>
    <row r="78" spans="2:10" ht="12.75" customHeight="1" x14ac:dyDescent="0.25">
      <c r="B78" s="173" t="s">
        <v>129</v>
      </c>
      <c r="C78" s="173"/>
      <c r="D78" s="173"/>
      <c r="E78" s="173"/>
      <c r="F78" s="173"/>
      <c r="G78" s="173"/>
      <c r="H78" s="63">
        <v>70</v>
      </c>
      <c r="I78" s="65">
        <f>SUM(I79:I83)</f>
        <v>3978024</v>
      </c>
      <c r="J78" s="65">
        <f>SUM(J79:J83)</f>
        <v>3978024</v>
      </c>
    </row>
    <row r="79" spans="2:10" ht="12.75" customHeight="1" x14ac:dyDescent="0.25">
      <c r="B79" s="174" t="s">
        <v>130</v>
      </c>
      <c r="C79" s="174"/>
      <c r="D79" s="174"/>
      <c r="E79" s="174"/>
      <c r="F79" s="174"/>
      <c r="G79" s="174"/>
      <c r="H79" s="61">
        <v>71</v>
      </c>
      <c r="I79" s="62">
        <v>3978024</v>
      </c>
      <c r="J79" s="62">
        <v>3978024</v>
      </c>
    </row>
    <row r="80" spans="2:10" ht="12.75" customHeight="1" x14ac:dyDescent="0.25">
      <c r="B80" s="174" t="s">
        <v>131</v>
      </c>
      <c r="C80" s="174"/>
      <c r="D80" s="174"/>
      <c r="E80" s="174"/>
      <c r="F80" s="174"/>
      <c r="G80" s="174"/>
      <c r="H80" s="61">
        <v>72</v>
      </c>
      <c r="I80" s="62">
        <v>5789483</v>
      </c>
      <c r="J80" s="62">
        <v>6582428</v>
      </c>
    </row>
    <row r="81" spans="2:10" ht="12.75" customHeight="1" x14ac:dyDescent="0.25">
      <c r="B81" s="174" t="s">
        <v>132</v>
      </c>
      <c r="C81" s="174"/>
      <c r="D81" s="174"/>
      <c r="E81" s="174"/>
      <c r="F81" s="174"/>
      <c r="G81" s="174"/>
      <c r="H81" s="61">
        <v>73</v>
      </c>
      <c r="I81" s="62">
        <v>-5789483</v>
      </c>
      <c r="J81" s="62">
        <v>-6582428</v>
      </c>
    </row>
    <row r="82" spans="2:10" ht="12.75" customHeight="1" x14ac:dyDescent="0.25">
      <c r="B82" s="174" t="s">
        <v>133</v>
      </c>
      <c r="C82" s="174"/>
      <c r="D82" s="174"/>
      <c r="E82" s="174"/>
      <c r="F82" s="174"/>
      <c r="G82" s="174"/>
      <c r="H82" s="61">
        <v>74</v>
      </c>
      <c r="I82" s="62">
        <v>0</v>
      </c>
      <c r="J82" s="62">
        <v>0</v>
      </c>
    </row>
    <row r="83" spans="2:10" ht="12.75" customHeight="1" x14ac:dyDescent="0.25">
      <c r="B83" s="174" t="s">
        <v>134</v>
      </c>
      <c r="C83" s="174"/>
      <c r="D83" s="174"/>
      <c r="E83" s="174"/>
      <c r="F83" s="174"/>
      <c r="G83" s="174"/>
      <c r="H83" s="61">
        <v>75</v>
      </c>
      <c r="I83" s="62">
        <v>0</v>
      </c>
      <c r="J83" s="62">
        <v>0</v>
      </c>
    </row>
    <row r="84" spans="2:10" ht="12.75" customHeight="1" x14ac:dyDescent="0.25">
      <c r="B84" s="187" t="s">
        <v>135</v>
      </c>
      <c r="C84" s="187"/>
      <c r="D84" s="187"/>
      <c r="E84" s="187"/>
      <c r="F84" s="187"/>
      <c r="G84" s="187"/>
      <c r="H84" s="66">
        <v>76</v>
      </c>
      <c r="I84" s="67">
        <v>1831992</v>
      </c>
      <c r="J84" s="67">
        <v>1831992</v>
      </c>
    </row>
    <row r="85" spans="2:10" ht="12.75" customHeight="1" x14ac:dyDescent="0.25">
      <c r="B85" s="173" t="s">
        <v>136</v>
      </c>
      <c r="C85" s="173"/>
      <c r="D85" s="173"/>
      <c r="E85" s="173"/>
      <c r="F85" s="173"/>
      <c r="G85" s="173"/>
      <c r="H85" s="63">
        <v>77</v>
      </c>
      <c r="I85" s="64">
        <f>I86+I87+I88+I89+I90</f>
        <v>-106117</v>
      </c>
      <c r="J85" s="64">
        <f>J86+J87+J88+J89+J90</f>
        <v>774907</v>
      </c>
    </row>
    <row r="86" spans="2:10" ht="25.5" customHeight="1" x14ac:dyDescent="0.25">
      <c r="B86" s="174" t="s">
        <v>137</v>
      </c>
      <c r="C86" s="174"/>
      <c r="D86" s="174"/>
      <c r="E86" s="174"/>
      <c r="F86" s="174"/>
      <c r="G86" s="174"/>
      <c r="H86" s="61">
        <v>78</v>
      </c>
      <c r="I86" s="62">
        <v>-106117</v>
      </c>
      <c r="J86" s="62">
        <v>774907</v>
      </c>
    </row>
    <row r="87" spans="2:10" ht="12.75" customHeight="1" x14ac:dyDescent="0.25">
      <c r="B87" s="174" t="s">
        <v>138</v>
      </c>
      <c r="C87" s="174"/>
      <c r="D87" s="174"/>
      <c r="E87" s="174"/>
      <c r="F87" s="174"/>
      <c r="G87" s="174"/>
      <c r="H87" s="61">
        <v>79</v>
      </c>
      <c r="I87" s="62">
        <v>0</v>
      </c>
      <c r="J87" s="62">
        <v>0</v>
      </c>
    </row>
    <row r="88" spans="2:10" ht="12.75" customHeight="1" x14ac:dyDescent="0.25">
      <c r="B88" s="174" t="s">
        <v>139</v>
      </c>
      <c r="C88" s="174"/>
      <c r="D88" s="174"/>
      <c r="E88" s="174"/>
      <c r="F88" s="174"/>
      <c r="G88" s="174"/>
      <c r="H88" s="61">
        <v>80</v>
      </c>
      <c r="I88" s="62">
        <v>0</v>
      </c>
      <c r="J88" s="62">
        <v>0</v>
      </c>
    </row>
    <row r="89" spans="2:10" ht="12.75" customHeight="1" x14ac:dyDescent="0.25">
      <c r="B89" s="174" t="s">
        <v>140</v>
      </c>
      <c r="C89" s="174"/>
      <c r="D89" s="174"/>
      <c r="E89" s="174"/>
      <c r="F89" s="174"/>
      <c r="G89" s="174"/>
      <c r="H89" s="61">
        <v>81</v>
      </c>
      <c r="I89" s="62">
        <v>0</v>
      </c>
      <c r="J89" s="62">
        <v>0</v>
      </c>
    </row>
    <row r="90" spans="2:10" ht="12.75" customHeight="1" x14ac:dyDescent="0.25">
      <c r="B90" s="174" t="s">
        <v>141</v>
      </c>
      <c r="C90" s="174"/>
      <c r="D90" s="174"/>
      <c r="E90" s="174"/>
      <c r="F90" s="174"/>
      <c r="G90" s="174"/>
      <c r="H90" s="61">
        <v>82</v>
      </c>
      <c r="I90" s="62">
        <v>0</v>
      </c>
      <c r="J90" s="62">
        <v>0</v>
      </c>
    </row>
    <row r="91" spans="2:10" ht="12.75" customHeight="1" x14ac:dyDescent="0.25">
      <c r="B91" s="173" t="s">
        <v>142</v>
      </c>
      <c r="C91" s="173"/>
      <c r="D91" s="173"/>
      <c r="E91" s="173"/>
      <c r="F91" s="173"/>
      <c r="G91" s="173"/>
      <c r="H91" s="63">
        <v>83</v>
      </c>
      <c r="I91" s="64">
        <f>I92-I93</f>
        <v>11411235</v>
      </c>
      <c r="J91" s="64">
        <f>J92-J93</f>
        <v>14326400</v>
      </c>
    </row>
    <row r="92" spans="2:10" ht="12.75" customHeight="1" x14ac:dyDescent="0.25">
      <c r="B92" s="174" t="s">
        <v>143</v>
      </c>
      <c r="C92" s="174"/>
      <c r="D92" s="174"/>
      <c r="E92" s="174"/>
      <c r="F92" s="174"/>
      <c r="G92" s="174"/>
      <c r="H92" s="61">
        <v>84</v>
      </c>
      <c r="I92" s="62">
        <v>11411235</v>
      </c>
      <c r="J92" s="62">
        <v>14326400</v>
      </c>
    </row>
    <row r="93" spans="2:10" ht="12.75" customHeight="1" x14ac:dyDescent="0.25">
      <c r="B93" s="174" t="s">
        <v>144</v>
      </c>
      <c r="C93" s="174"/>
      <c r="D93" s="174"/>
      <c r="E93" s="174"/>
      <c r="F93" s="174"/>
      <c r="G93" s="174"/>
      <c r="H93" s="61">
        <v>85</v>
      </c>
      <c r="I93" s="62">
        <v>0</v>
      </c>
      <c r="J93" s="62">
        <v>0</v>
      </c>
    </row>
    <row r="94" spans="2:10" ht="12.75" customHeight="1" x14ac:dyDescent="0.25">
      <c r="B94" s="173" t="s">
        <v>145</v>
      </c>
      <c r="C94" s="173"/>
      <c r="D94" s="173"/>
      <c r="E94" s="173"/>
      <c r="F94" s="173"/>
      <c r="G94" s="173"/>
      <c r="H94" s="63">
        <v>86</v>
      </c>
      <c r="I94" s="64">
        <f>I95-I96</f>
        <v>5823631</v>
      </c>
      <c r="J94" s="64">
        <f>J95-J96</f>
        <v>6927688</v>
      </c>
    </row>
    <row r="95" spans="2:10" ht="12.75" customHeight="1" x14ac:dyDescent="0.25">
      <c r="B95" s="174" t="s">
        <v>146</v>
      </c>
      <c r="C95" s="174"/>
      <c r="D95" s="174"/>
      <c r="E95" s="174"/>
      <c r="F95" s="174"/>
      <c r="G95" s="174"/>
      <c r="H95" s="61">
        <v>87</v>
      </c>
      <c r="I95" s="62">
        <v>5823631</v>
      </c>
      <c r="J95" s="62">
        <v>6927688</v>
      </c>
    </row>
    <row r="96" spans="2:10" ht="12.75" customHeight="1" x14ac:dyDescent="0.25">
      <c r="B96" s="174" t="s">
        <v>147</v>
      </c>
      <c r="C96" s="174"/>
      <c r="D96" s="174"/>
      <c r="E96" s="174"/>
      <c r="F96" s="174"/>
      <c r="G96" s="174"/>
      <c r="H96" s="61">
        <v>88</v>
      </c>
      <c r="I96" s="62">
        <v>0</v>
      </c>
      <c r="J96" s="62">
        <v>0</v>
      </c>
    </row>
    <row r="97" spans="2:10" ht="12.75" customHeight="1" x14ac:dyDescent="0.25">
      <c r="B97" s="174" t="s">
        <v>148</v>
      </c>
      <c r="C97" s="174"/>
      <c r="D97" s="174"/>
      <c r="E97" s="174"/>
      <c r="F97" s="174"/>
      <c r="G97" s="174"/>
      <c r="H97" s="61">
        <v>89</v>
      </c>
      <c r="I97" s="62">
        <v>0</v>
      </c>
      <c r="J97" s="62">
        <v>0</v>
      </c>
    </row>
    <row r="98" spans="2:10" ht="12.75" customHeight="1" x14ac:dyDescent="0.25">
      <c r="B98" s="172" t="s">
        <v>149</v>
      </c>
      <c r="C98" s="172"/>
      <c r="D98" s="172"/>
      <c r="E98" s="172"/>
      <c r="F98" s="172"/>
      <c r="G98" s="172"/>
      <c r="H98" s="63">
        <v>90</v>
      </c>
      <c r="I98" s="64">
        <f>SUM(I99:I104)</f>
        <v>3626187</v>
      </c>
      <c r="J98" s="64">
        <f>SUM(J99:J104)</f>
        <v>2849854</v>
      </c>
    </row>
    <row r="99" spans="2:10" ht="12.75" customHeight="1" x14ac:dyDescent="0.25">
      <c r="B99" s="174" t="s">
        <v>150</v>
      </c>
      <c r="C99" s="174"/>
      <c r="D99" s="174"/>
      <c r="E99" s="174"/>
      <c r="F99" s="174"/>
      <c r="G99" s="174"/>
      <c r="H99" s="61">
        <v>91</v>
      </c>
      <c r="I99" s="62">
        <v>3421979</v>
      </c>
      <c r="J99" s="62">
        <v>2645646</v>
      </c>
    </row>
    <row r="100" spans="2:10" ht="12.75" customHeight="1" x14ac:dyDescent="0.25">
      <c r="B100" s="174" t="s">
        <v>151</v>
      </c>
      <c r="C100" s="174"/>
      <c r="D100" s="174"/>
      <c r="E100" s="174"/>
      <c r="F100" s="174"/>
      <c r="G100" s="174"/>
      <c r="H100" s="61">
        <v>92</v>
      </c>
      <c r="I100" s="62">
        <v>0</v>
      </c>
      <c r="J100" s="62">
        <v>0</v>
      </c>
    </row>
    <row r="101" spans="2:10" ht="12.75" customHeight="1" x14ac:dyDescent="0.25">
      <c r="B101" s="174" t="s">
        <v>152</v>
      </c>
      <c r="C101" s="174"/>
      <c r="D101" s="174"/>
      <c r="E101" s="174"/>
      <c r="F101" s="174"/>
      <c r="G101" s="174"/>
      <c r="H101" s="61">
        <v>93</v>
      </c>
      <c r="I101" s="62">
        <v>204208</v>
      </c>
      <c r="J101" s="62">
        <v>204208</v>
      </c>
    </row>
    <row r="102" spans="2:10" ht="12.75" customHeight="1" x14ac:dyDescent="0.25">
      <c r="B102" s="174" t="s">
        <v>153</v>
      </c>
      <c r="C102" s="174"/>
      <c r="D102" s="174"/>
      <c r="E102" s="174"/>
      <c r="F102" s="174"/>
      <c r="G102" s="174"/>
      <c r="H102" s="61">
        <v>94</v>
      </c>
      <c r="I102" s="62">
        <v>0</v>
      </c>
      <c r="J102" s="62">
        <v>0</v>
      </c>
    </row>
    <row r="103" spans="2:10" ht="12.75" customHeight="1" x14ac:dyDescent="0.25">
      <c r="B103" s="174" t="s">
        <v>154</v>
      </c>
      <c r="C103" s="174"/>
      <c r="D103" s="174"/>
      <c r="E103" s="174"/>
      <c r="F103" s="174"/>
      <c r="G103" s="174"/>
      <c r="H103" s="61">
        <v>95</v>
      </c>
      <c r="I103" s="62">
        <v>0</v>
      </c>
      <c r="J103" s="62">
        <v>0</v>
      </c>
    </row>
    <row r="104" spans="2:10" ht="12.75" customHeight="1" x14ac:dyDescent="0.25">
      <c r="B104" s="174" t="s">
        <v>155</v>
      </c>
      <c r="C104" s="174"/>
      <c r="D104" s="174"/>
      <c r="E104" s="174"/>
      <c r="F104" s="174"/>
      <c r="G104" s="174"/>
      <c r="H104" s="61">
        <v>96</v>
      </c>
      <c r="I104" s="62">
        <v>0</v>
      </c>
      <c r="J104" s="62">
        <v>0</v>
      </c>
    </row>
    <row r="105" spans="2:10" ht="12.75" customHeight="1" x14ac:dyDescent="0.25">
      <c r="B105" s="172" t="s">
        <v>156</v>
      </c>
      <c r="C105" s="172"/>
      <c r="D105" s="172"/>
      <c r="E105" s="172"/>
      <c r="F105" s="172"/>
      <c r="G105" s="172"/>
      <c r="H105" s="63">
        <v>97</v>
      </c>
      <c r="I105" s="64">
        <f>SUM(I106:I116)</f>
        <v>17660583</v>
      </c>
      <c r="J105" s="64">
        <f>SUM(J106:J116)</f>
        <v>8913869</v>
      </c>
    </row>
    <row r="106" spans="2:10" ht="12.75" customHeight="1" x14ac:dyDescent="0.25">
      <c r="B106" s="174" t="s">
        <v>157</v>
      </c>
      <c r="C106" s="174"/>
      <c r="D106" s="174"/>
      <c r="E106" s="174"/>
      <c r="F106" s="174"/>
      <c r="G106" s="174"/>
      <c r="H106" s="61">
        <v>98</v>
      </c>
      <c r="I106" s="62">
        <v>0</v>
      </c>
      <c r="J106" s="62">
        <v>0</v>
      </c>
    </row>
    <row r="107" spans="2:10" ht="24.6" customHeight="1" x14ac:dyDescent="0.25">
      <c r="B107" s="174" t="s">
        <v>158</v>
      </c>
      <c r="C107" s="174"/>
      <c r="D107" s="174"/>
      <c r="E107" s="174"/>
      <c r="F107" s="174"/>
      <c r="G107" s="174"/>
      <c r="H107" s="61">
        <v>99</v>
      </c>
      <c r="I107" s="62">
        <v>0</v>
      </c>
      <c r="J107" s="62">
        <v>0</v>
      </c>
    </row>
    <row r="108" spans="2:10" ht="12.75" customHeight="1" x14ac:dyDescent="0.25">
      <c r="B108" s="174" t="s">
        <v>159</v>
      </c>
      <c r="C108" s="174"/>
      <c r="D108" s="174"/>
      <c r="E108" s="174"/>
      <c r="F108" s="174"/>
      <c r="G108" s="174"/>
      <c r="H108" s="61">
        <v>100</v>
      </c>
      <c r="I108" s="62">
        <v>0</v>
      </c>
      <c r="J108" s="62">
        <v>0</v>
      </c>
    </row>
    <row r="109" spans="2:10" ht="21.6" customHeight="1" x14ac:dyDescent="0.25">
      <c r="B109" s="174" t="s">
        <v>160</v>
      </c>
      <c r="C109" s="174"/>
      <c r="D109" s="174"/>
      <c r="E109" s="174"/>
      <c r="F109" s="174"/>
      <c r="G109" s="174"/>
      <c r="H109" s="61">
        <v>101</v>
      </c>
      <c r="I109" s="62">
        <v>0</v>
      </c>
      <c r="J109" s="62">
        <v>0</v>
      </c>
    </row>
    <row r="110" spans="2:10" ht="12.75" customHeight="1" x14ac:dyDescent="0.25">
      <c r="B110" s="174" t="s">
        <v>161</v>
      </c>
      <c r="C110" s="174"/>
      <c r="D110" s="174"/>
      <c r="E110" s="174"/>
      <c r="F110" s="174"/>
      <c r="G110" s="174"/>
      <c r="H110" s="61">
        <v>102</v>
      </c>
      <c r="I110" s="62">
        <v>7963</v>
      </c>
      <c r="J110" s="62">
        <v>7963</v>
      </c>
    </row>
    <row r="111" spans="2:10" ht="12.75" customHeight="1" x14ac:dyDescent="0.25">
      <c r="B111" s="174" t="s">
        <v>162</v>
      </c>
      <c r="C111" s="174"/>
      <c r="D111" s="174"/>
      <c r="E111" s="174"/>
      <c r="F111" s="174"/>
      <c r="G111" s="174"/>
      <c r="H111" s="61">
        <v>103</v>
      </c>
      <c r="I111" s="62">
        <v>17080659</v>
      </c>
      <c r="J111" s="62">
        <v>8037066</v>
      </c>
    </row>
    <row r="112" spans="2:10" ht="12.75" customHeight="1" x14ac:dyDescent="0.25">
      <c r="B112" s="174" t="s">
        <v>163</v>
      </c>
      <c r="C112" s="174"/>
      <c r="D112" s="174"/>
      <c r="E112" s="174"/>
      <c r="F112" s="174"/>
      <c r="G112" s="174"/>
      <c r="H112" s="61">
        <v>104</v>
      </c>
      <c r="I112" s="62">
        <v>0</v>
      </c>
      <c r="J112" s="62">
        <v>0</v>
      </c>
    </row>
    <row r="113" spans="2:10" ht="12.75" customHeight="1" x14ac:dyDescent="0.25">
      <c r="B113" s="174" t="s">
        <v>164</v>
      </c>
      <c r="C113" s="174"/>
      <c r="D113" s="174"/>
      <c r="E113" s="174"/>
      <c r="F113" s="174"/>
      <c r="G113" s="174"/>
      <c r="H113" s="61">
        <v>105</v>
      </c>
      <c r="I113" s="62">
        <v>0</v>
      </c>
      <c r="J113" s="62">
        <v>0</v>
      </c>
    </row>
    <row r="114" spans="2:10" ht="12.75" customHeight="1" x14ac:dyDescent="0.25">
      <c r="B114" s="174" t="s">
        <v>165</v>
      </c>
      <c r="C114" s="174"/>
      <c r="D114" s="174"/>
      <c r="E114" s="174"/>
      <c r="F114" s="174"/>
      <c r="G114" s="174"/>
      <c r="H114" s="61">
        <v>106</v>
      </c>
      <c r="I114" s="62">
        <v>0</v>
      </c>
      <c r="J114" s="62">
        <v>0</v>
      </c>
    </row>
    <row r="115" spans="2:10" ht="12.75" customHeight="1" x14ac:dyDescent="0.25">
      <c r="B115" s="174" t="s">
        <v>166</v>
      </c>
      <c r="C115" s="174"/>
      <c r="D115" s="174"/>
      <c r="E115" s="174"/>
      <c r="F115" s="174"/>
      <c r="G115" s="174"/>
      <c r="H115" s="61">
        <v>107</v>
      </c>
      <c r="I115" s="62">
        <v>14895</v>
      </c>
      <c r="J115" s="62">
        <v>8880</v>
      </c>
    </row>
    <row r="116" spans="2:10" ht="12.75" customHeight="1" x14ac:dyDescent="0.25">
      <c r="B116" s="174" t="s">
        <v>167</v>
      </c>
      <c r="C116" s="174"/>
      <c r="D116" s="174"/>
      <c r="E116" s="174"/>
      <c r="F116" s="174"/>
      <c r="G116" s="174"/>
      <c r="H116" s="61">
        <v>108</v>
      </c>
      <c r="I116" s="62">
        <v>557066</v>
      </c>
      <c r="J116" s="62">
        <v>859960</v>
      </c>
    </row>
    <row r="117" spans="2:10" ht="12.75" customHeight="1" x14ac:dyDescent="0.25">
      <c r="B117" s="172" t="s">
        <v>168</v>
      </c>
      <c r="C117" s="172"/>
      <c r="D117" s="172"/>
      <c r="E117" s="172"/>
      <c r="F117" s="172"/>
      <c r="G117" s="172"/>
      <c r="H117" s="63">
        <v>109</v>
      </c>
      <c r="I117" s="64">
        <f>SUM(I118:I131)</f>
        <v>33513792</v>
      </c>
      <c r="J117" s="64">
        <f>SUM(J118:J131)</f>
        <v>42397719</v>
      </c>
    </row>
    <row r="118" spans="2:10" ht="12.75" customHeight="1" x14ac:dyDescent="0.25">
      <c r="B118" s="174" t="s">
        <v>157</v>
      </c>
      <c r="C118" s="174"/>
      <c r="D118" s="174"/>
      <c r="E118" s="174"/>
      <c r="F118" s="174"/>
      <c r="G118" s="174"/>
      <c r="H118" s="61">
        <v>110</v>
      </c>
      <c r="I118" s="62">
        <v>2713620</v>
      </c>
      <c r="J118" s="62">
        <v>5085905</v>
      </c>
    </row>
    <row r="119" spans="2:10" ht="22.15" customHeight="1" x14ac:dyDescent="0.25">
      <c r="B119" s="174" t="s">
        <v>158</v>
      </c>
      <c r="C119" s="174"/>
      <c r="D119" s="174"/>
      <c r="E119" s="174"/>
      <c r="F119" s="174"/>
      <c r="G119" s="174"/>
      <c r="H119" s="61">
        <v>111</v>
      </c>
      <c r="I119" s="62">
        <v>0</v>
      </c>
      <c r="J119" s="62">
        <v>0</v>
      </c>
    </row>
    <row r="120" spans="2:10" ht="12.75" customHeight="1" x14ac:dyDescent="0.25">
      <c r="B120" s="174" t="s">
        <v>159</v>
      </c>
      <c r="C120" s="174"/>
      <c r="D120" s="174"/>
      <c r="E120" s="174"/>
      <c r="F120" s="174"/>
      <c r="G120" s="174"/>
      <c r="H120" s="61">
        <v>112</v>
      </c>
      <c r="I120" s="62">
        <v>0</v>
      </c>
      <c r="J120" s="62">
        <v>0</v>
      </c>
    </row>
    <row r="121" spans="2:10" ht="23.45" customHeight="1" x14ac:dyDescent="0.25">
      <c r="B121" s="174" t="s">
        <v>160</v>
      </c>
      <c r="C121" s="174"/>
      <c r="D121" s="174"/>
      <c r="E121" s="174"/>
      <c r="F121" s="174"/>
      <c r="G121" s="174"/>
      <c r="H121" s="61">
        <v>113</v>
      </c>
      <c r="I121" s="62">
        <v>0</v>
      </c>
      <c r="J121" s="62">
        <v>0</v>
      </c>
    </row>
    <row r="122" spans="2:10" ht="12.75" customHeight="1" x14ac:dyDescent="0.25">
      <c r="B122" s="174" t="s">
        <v>161</v>
      </c>
      <c r="C122" s="174"/>
      <c r="D122" s="174"/>
      <c r="E122" s="174"/>
      <c r="F122" s="174"/>
      <c r="G122" s="174"/>
      <c r="H122" s="61">
        <v>114</v>
      </c>
      <c r="I122" s="62">
        <v>30464</v>
      </c>
      <c r="J122" s="62">
        <v>25615</v>
      </c>
    </row>
    <row r="123" spans="2:10" ht="12.75" customHeight="1" x14ac:dyDescent="0.25">
      <c r="B123" s="174" t="s">
        <v>162</v>
      </c>
      <c r="C123" s="174"/>
      <c r="D123" s="174"/>
      <c r="E123" s="174"/>
      <c r="F123" s="174"/>
      <c r="G123" s="174"/>
      <c r="H123" s="61">
        <v>115</v>
      </c>
      <c r="I123" s="62">
        <v>8968151</v>
      </c>
      <c r="J123" s="62">
        <v>11751114</v>
      </c>
    </row>
    <row r="124" spans="2:10" ht="12.75" customHeight="1" x14ac:dyDescent="0.25">
      <c r="B124" s="174" t="s">
        <v>163</v>
      </c>
      <c r="C124" s="174"/>
      <c r="D124" s="174"/>
      <c r="E124" s="174"/>
      <c r="F124" s="174"/>
      <c r="G124" s="174"/>
      <c r="H124" s="61">
        <v>116</v>
      </c>
      <c r="I124" s="62">
        <v>149536</v>
      </c>
      <c r="J124" s="62">
        <v>150746</v>
      </c>
    </row>
    <row r="125" spans="2:10" ht="12.75" customHeight="1" x14ac:dyDescent="0.25">
      <c r="B125" s="174" t="s">
        <v>164</v>
      </c>
      <c r="C125" s="174"/>
      <c r="D125" s="174"/>
      <c r="E125" s="174"/>
      <c r="F125" s="174"/>
      <c r="G125" s="174"/>
      <c r="H125" s="61">
        <v>117</v>
      </c>
      <c r="I125" s="62">
        <v>17718492</v>
      </c>
      <c r="J125" s="62">
        <v>21353443</v>
      </c>
    </row>
    <row r="126" spans="2:10" x14ac:dyDescent="0.25">
      <c r="B126" s="174" t="s">
        <v>165</v>
      </c>
      <c r="C126" s="174"/>
      <c r="D126" s="174"/>
      <c r="E126" s="174"/>
      <c r="F126" s="174"/>
      <c r="G126" s="174"/>
      <c r="H126" s="61">
        <v>118</v>
      </c>
      <c r="I126" s="62">
        <v>0</v>
      </c>
      <c r="J126" s="62">
        <v>0</v>
      </c>
    </row>
    <row r="127" spans="2:10" x14ac:dyDescent="0.25">
      <c r="B127" s="174" t="s">
        <v>169</v>
      </c>
      <c r="C127" s="174"/>
      <c r="D127" s="174"/>
      <c r="E127" s="174"/>
      <c r="F127" s="174"/>
      <c r="G127" s="174"/>
      <c r="H127" s="61">
        <v>119</v>
      </c>
      <c r="I127" s="62">
        <v>1761648</v>
      </c>
      <c r="J127" s="62">
        <v>1757122</v>
      </c>
    </row>
    <row r="128" spans="2:10" x14ac:dyDescent="0.25">
      <c r="B128" s="174" t="s">
        <v>170</v>
      </c>
      <c r="C128" s="174"/>
      <c r="D128" s="174"/>
      <c r="E128" s="174"/>
      <c r="F128" s="174"/>
      <c r="G128" s="174"/>
      <c r="H128" s="61">
        <v>120</v>
      </c>
      <c r="I128" s="62">
        <v>1758061</v>
      </c>
      <c r="J128" s="62">
        <v>1923918</v>
      </c>
    </row>
    <row r="129" spans="2:10" x14ac:dyDescent="0.25">
      <c r="B129" s="174" t="s">
        <v>171</v>
      </c>
      <c r="C129" s="174"/>
      <c r="D129" s="174"/>
      <c r="E129" s="174"/>
      <c r="F129" s="174"/>
      <c r="G129" s="174"/>
      <c r="H129" s="61">
        <v>121</v>
      </c>
      <c r="I129" s="62">
        <v>134009</v>
      </c>
      <c r="J129" s="62">
        <v>146877</v>
      </c>
    </row>
    <row r="130" spans="2:10" x14ac:dyDescent="0.25">
      <c r="B130" s="174" t="s">
        <v>172</v>
      </c>
      <c r="C130" s="174"/>
      <c r="D130" s="174"/>
      <c r="E130" s="174"/>
      <c r="F130" s="174"/>
      <c r="G130" s="174"/>
      <c r="H130" s="61">
        <v>122</v>
      </c>
      <c r="I130" s="62">
        <v>0</v>
      </c>
      <c r="J130" s="62">
        <v>0</v>
      </c>
    </row>
    <row r="131" spans="2:10" x14ac:dyDescent="0.25">
      <c r="B131" s="174" t="s">
        <v>173</v>
      </c>
      <c r="C131" s="174"/>
      <c r="D131" s="174"/>
      <c r="E131" s="174"/>
      <c r="F131" s="174"/>
      <c r="G131" s="174"/>
      <c r="H131" s="61">
        <v>123</v>
      </c>
      <c r="I131" s="62">
        <v>279811</v>
      </c>
      <c r="J131" s="62">
        <v>202979</v>
      </c>
    </row>
    <row r="132" spans="2:10" ht="22.15" customHeight="1" x14ac:dyDescent="0.25">
      <c r="B132" s="171" t="s">
        <v>174</v>
      </c>
      <c r="C132" s="171"/>
      <c r="D132" s="171"/>
      <c r="E132" s="171"/>
      <c r="F132" s="171"/>
      <c r="G132" s="171"/>
      <c r="H132" s="61">
        <v>124</v>
      </c>
      <c r="I132" s="62">
        <v>848541</v>
      </c>
      <c r="J132" s="62">
        <v>795795</v>
      </c>
    </row>
    <row r="133" spans="2:10" ht="12.75" customHeight="1" x14ac:dyDescent="0.25">
      <c r="B133" s="172" t="s">
        <v>175</v>
      </c>
      <c r="C133" s="172"/>
      <c r="D133" s="172"/>
      <c r="E133" s="172"/>
      <c r="F133" s="172"/>
      <c r="G133" s="172"/>
      <c r="H133" s="63">
        <v>125</v>
      </c>
      <c r="I133" s="64">
        <f>I75+I98+I105+I117+I132</f>
        <v>156088100</v>
      </c>
      <c r="J133" s="64">
        <f>J75+J98+J105+J117+J132</f>
        <v>160296480</v>
      </c>
    </row>
    <row r="134" spans="2:10" x14ac:dyDescent="0.25">
      <c r="B134" s="171" t="s">
        <v>176</v>
      </c>
      <c r="C134" s="171"/>
      <c r="D134" s="171"/>
      <c r="E134" s="171"/>
      <c r="F134" s="171"/>
      <c r="G134" s="171"/>
      <c r="H134" s="61">
        <v>126</v>
      </c>
      <c r="I134" s="62">
        <v>9068</v>
      </c>
      <c r="J134" s="62">
        <v>9068</v>
      </c>
    </row>
  </sheetData>
  <mergeCells count="134">
    <mergeCell ref="B133:G133"/>
    <mergeCell ref="B134:G134"/>
    <mergeCell ref="B127:G127"/>
    <mergeCell ref="B128:G128"/>
    <mergeCell ref="B129:G129"/>
    <mergeCell ref="B130:G130"/>
    <mergeCell ref="B131:G131"/>
    <mergeCell ref="B132:G132"/>
    <mergeCell ref="B121:G121"/>
    <mergeCell ref="B122:G122"/>
    <mergeCell ref="B123:G123"/>
    <mergeCell ref="B124:G124"/>
    <mergeCell ref="B125:G125"/>
    <mergeCell ref="B126:G126"/>
    <mergeCell ref="B115:G115"/>
    <mergeCell ref="B116:G116"/>
    <mergeCell ref="B117:G117"/>
    <mergeCell ref="B118:G118"/>
    <mergeCell ref="B119:G119"/>
    <mergeCell ref="B120:G120"/>
    <mergeCell ref="B109:G109"/>
    <mergeCell ref="B110:G110"/>
    <mergeCell ref="B111:G111"/>
    <mergeCell ref="B112:G112"/>
    <mergeCell ref="B113:G113"/>
    <mergeCell ref="B114:G114"/>
    <mergeCell ref="B103:G103"/>
    <mergeCell ref="B104:G104"/>
    <mergeCell ref="B105:G105"/>
    <mergeCell ref="B106:G106"/>
    <mergeCell ref="B107:G107"/>
    <mergeCell ref="B108:G108"/>
    <mergeCell ref="B97:G97"/>
    <mergeCell ref="B98:G98"/>
    <mergeCell ref="B99:G99"/>
    <mergeCell ref="B100:G100"/>
    <mergeCell ref="B101:G101"/>
    <mergeCell ref="B102:G102"/>
    <mergeCell ref="B91:G91"/>
    <mergeCell ref="B92:G92"/>
    <mergeCell ref="B93:G93"/>
    <mergeCell ref="B94:G94"/>
    <mergeCell ref="B95:G95"/>
    <mergeCell ref="B96:G96"/>
    <mergeCell ref="B85:G85"/>
    <mergeCell ref="B86:G86"/>
    <mergeCell ref="B87:G87"/>
    <mergeCell ref="B88:G88"/>
    <mergeCell ref="B89:G89"/>
    <mergeCell ref="B90:G90"/>
    <mergeCell ref="B79:G79"/>
    <mergeCell ref="B80:G80"/>
    <mergeCell ref="B81:G81"/>
    <mergeCell ref="B82:G82"/>
    <mergeCell ref="B83:G83"/>
    <mergeCell ref="B84:G84"/>
    <mergeCell ref="B73:G73"/>
    <mergeCell ref="B74:J74"/>
    <mergeCell ref="B75:G75"/>
    <mergeCell ref="B76:G76"/>
    <mergeCell ref="B77:G77"/>
    <mergeCell ref="B78:G78"/>
    <mergeCell ref="B67:G67"/>
    <mergeCell ref="B68:G68"/>
    <mergeCell ref="B69:G69"/>
    <mergeCell ref="B70:G70"/>
    <mergeCell ref="B71:G71"/>
    <mergeCell ref="B72:G72"/>
    <mergeCell ref="B61:G61"/>
    <mergeCell ref="B62:G62"/>
    <mergeCell ref="B63:G63"/>
    <mergeCell ref="B64:G64"/>
    <mergeCell ref="B65:G65"/>
    <mergeCell ref="B66:G66"/>
    <mergeCell ref="B55:G55"/>
    <mergeCell ref="B56:G56"/>
    <mergeCell ref="B57:G57"/>
    <mergeCell ref="B58:G58"/>
    <mergeCell ref="B59:G59"/>
    <mergeCell ref="B60:G60"/>
    <mergeCell ref="B49:G49"/>
    <mergeCell ref="B50:G50"/>
    <mergeCell ref="B51:G51"/>
    <mergeCell ref="B52:G52"/>
    <mergeCell ref="B53:G53"/>
    <mergeCell ref="B54:G54"/>
    <mergeCell ref="B43:G43"/>
    <mergeCell ref="B44:G44"/>
    <mergeCell ref="B45:G45"/>
    <mergeCell ref="B46:G46"/>
    <mergeCell ref="B47:G47"/>
    <mergeCell ref="B48:G48"/>
    <mergeCell ref="B37:G37"/>
    <mergeCell ref="B38:G38"/>
    <mergeCell ref="B39:G39"/>
    <mergeCell ref="B40:G40"/>
    <mergeCell ref="B41:G41"/>
    <mergeCell ref="B42:G42"/>
    <mergeCell ref="B31:G31"/>
    <mergeCell ref="B32:G32"/>
    <mergeCell ref="B33:G33"/>
    <mergeCell ref="B34:G34"/>
    <mergeCell ref="B35:G35"/>
    <mergeCell ref="B36:G36"/>
    <mergeCell ref="B25:G25"/>
    <mergeCell ref="B26:G26"/>
    <mergeCell ref="B27:G27"/>
    <mergeCell ref="B28:G28"/>
    <mergeCell ref="B29:G29"/>
    <mergeCell ref="B30:G30"/>
    <mergeCell ref="B19:G19"/>
    <mergeCell ref="B20:G20"/>
    <mergeCell ref="B21:G21"/>
    <mergeCell ref="B22:G22"/>
    <mergeCell ref="B23:G23"/>
    <mergeCell ref="B24:G24"/>
    <mergeCell ref="B13:G13"/>
    <mergeCell ref="B14:G14"/>
    <mergeCell ref="B15:G15"/>
    <mergeCell ref="B16:G16"/>
    <mergeCell ref="B17:G17"/>
    <mergeCell ref="B18:G18"/>
    <mergeCell ref="B7:J7"/>
    <mergeCell ref="B8:G8"/>
    <mergeCell ref="B9:G9"/>
    <mergeCell ref="B10:G10"/>
    <mergeCell ref="B11:G11"/>
    <mergeCell ref="B12:G12"/>
    <mergeCell ref="B1:J1"/>
    <mergeCell ref="B2:J2"/>
    <mergeCell ref="B3:J3"/>
    <mergeCell ref="B4:J4"/>
    <mergeCell ref="B5:G5"/>
    <mergeCell ref="B6:G6"/>
  </mergeCells>
  <dataValidations count="7">
    <dataValidation type="whole" operator="greaterThanOrEqual" allowBlank="1" showInputMessage="1" showErrorMessage="1" errorTitle="Pogrešan upis" error="Dopušten je upis samo pozitivnih cjelobrojnih vrijednosti ili nule" sqref="I8:J73 I98:J134 I95:J96 I92:J93 I76:J76" xr:uid="{90C9DE7C-E263-404F-BF2E-22EC4DE8FD8D}">
      <formula1>0</formula1>
    </dataValidation>
    <dataValidation type="whole" operator="notEqual" allowBlank="1" showInputMessage="1" showErrorMessage="1" errorTitle="Pogrešan upis" error="Dopušten je upis samo cjelobrojnih vrijednosti ili nule" sqref="I75:J75 I97:J97 I94:J94 I77:J91" xr:uid="{789E256C-8B12-4074-975D-AA96620C9EE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I65503:J65503 JE65503:JF65503 TA65503:TB65503 ACW65503:ACX65503 AMS65503:AMT65503 AWO65503:AWP65503 BGK65503:BGL65503 BQG65503:BQH65503 CAC65503:CAD65503 CJY65503:CJZ65503 CTU65503:CTV65503 DDQ65503:DDR65503 DNM65503:DNN65503 DXI65503:DXJ65503 EHE65503:EHF65503 ERA65503:ERB65503 FAW65503:FAX65503 FKS65503:FKT65503 FUO65503:FUP65503 GEK65503:GEL65503 GOG65503:GOH65503 GYC65503:GYD65503 HHY65503:HHZ65503 HRU65503:HRV65503 IBQ65503:IBR65503 ILM65503:ILN65503 IVI65503:IVJ65503 JFE65503:JFF65503 JPA65503:JPB65503 JYW65503:JYX65503 KIS65503:KIT65503 KSO65503:KSP65503 LCK65503:LCL65503 LMG65503:LMH65503 LWC65503:LWD65503 MFY65503:MFZ65503 MPU65503:MPV65503 MZQ65503:MZR65503 NJM65503:NJN65503 NTI65503:NTJ65503 ODE65503:ODF65503 ONA65503:ONB65503 OWW65503:OWX65503 PGS65503:PGT65503 PQO65503:PQP65503 QAK65503:QAL65503 QKG65503:QKH65503 QUC65503:QUD65503 RDY65503:RDZ65503 RNU65503:RNV65503 RXQ65503:RXR65503 SHM65503:SHN65503 SRI65503:SRJ65503 TBE65503:TBF65503 TLA65503:TLB65503 TUW65503:TUX65503 UES65503:UET65503 UOO65503:UOP65503 UYK65503:UYL65503 VIG65503:VIH65503 VSC65503:VSD65503 WBY65503:WBZ65503 WLU65503:WLV65503 WVQ65503:WVR65503 I131039:J131039 JE131039:JF131039 TA131039:TB131039 ACW131039:ACX131039 AMS131039:AMT131039 AWO131039:AWP131039 BGK131039:BGL131039 BQG131039:BQH131039 CAC131039:CAD131039 CJY131039:CJZ131039 CTU131039:CTV131039 DDQ131039:DDR131039 DNM131039:DNN131039 DXI131039:DXJ131039 EHE131039:EHF131039 ERA131039:ERB131039 FAW131039:FAX131039 FKS131039:FKT131039 FUO131039:FUP131039 GEK131039:GEL131039 GOG131039:GOH131039 GYC131039:GYD131039 HHY131039:HHZ131039 HRU131039:HRV131039 IBQ131039:IBR131039 ILM131039:ILN131039 IVI131039:IVJ131039 JFE131039:JFF131039 JPA131039:JPB131039 JYW131039:JYX131039 KIS131039:KIT131039 KSO131039:KSP131039 LCK131039:LCL131039 LMG131039:LMH131039 LWC131039:LWD131039 MFY131039:MFZ131039 MPU131039:MPV131039 MZQ131039:MZR131039 NJM131039:NJN131039 NTI131039:NTJ131039 ODE131039:ODF131039 ONA131039:ONB131039 OWW131039:OWX131039 PGS131039:PGT131039 PQO131039:PQP131039 QAK131039:QAL131039 QKG131039:QKH131039 QUC131039:QUD131039 RDY131039:RDZ131039 RNU131039:RNV131039 RXQ131039:RXR131039 SHM131039:SHN131039 SRI131039:SRJ131039 TBE131039:TBF131039 TLA131039:TLB131039 TUW131039:TUX131039 UES131039:UET131039 UOO131039:UOP131039 UYK131039:UYL131039 VIG131039:VIH131039 VSC131039:VSD131039 WBY131039:WBZ131039 WLU131039:WLV131039 WVQ131039:WVR131039 I196575:J196575 JE196575:JF196575 TA196575:TB196575 ACW196575:ACX196575 AMS196575:AMT196575 AWO196575:AWP196575 BGK196575:BGL196575 BQG196575:BQH196575 CAC196575:CAD196575 CJY196575:CJZ196575 CTU196575:CTV196575 DDQ196575:DDR196575 DNM196575:DNN196575 DXI196575:DXJ196575 EHE196575:EHF196575 ERA196575:ERB196575 FAW196575:FAX196575 FKS196575:FKT196575 FUO196575:FUP196575 GEK196575:GEL196575 GOG196575:GOH196575 GYC196575:GYD196575 HHY196575:HHZ196575 HRU196575:HRV196575 IBQ196575:IBR196575 ILM196575:ILN196575 IVI196575:IVJ196575 JFE196575:JFF196575 JPA196575:JPB196575 JYW196575:JYX196575 KIS196575:KIT196575 KSO196575:KSP196575 LCK196575:LCL196575 LMG196575:LMH196575 LWC196575:LWD196575 MFY196575:MFZ196575 MPU196575:MPV196575 MZQ196575:MZR196575 NJM196575:NJN196575 NTI196575:NTJ196575 ODE196575:ODF196575 ONA196575:ONB196575 OWW196575:OWX196575 PGS196575:PGT196575 PQO196575:PQP196575 QAK196575:QAL196575 QKG196575:QKH196575 QUC196575:QUD196575 RDY196575:RDZ196575 RNU196575:RNV196575 RXQ196575:RXR196575 SHM196575:SHN196575 SRI196575:SRJ196575 TBE196575:TBF196575 TLA196575:TLB196575 TUW196575:TUX196575 UES196575:UET196575 UOO196575:UOP196575 UYK196575:UYL196575 VIG196575:VIH196575 VSC196575:VSD196575 WBY196575:WBZ196575 WLU196575:WLV196575 WVQ196575:WVR196575 I262111:J262111 JE262111:JF262111 TA262111:TB262111 ACW262111:ACX262111 AMS262111:AMT262111 AWO262111:AWP262111 BGK262111:BGL262111 BQG262111:BQH262111 CAC262111:CAD262111 CJY262111:CJZ262111 CTU262111:CTV262111 DDQ262111:DDR262111 DNM262111:DNN262111 DXI262111:DXJ262111 EHE262111:EHF262111 ERA262111:ERB262111 FAW262111:FAX262111 FKS262111:FKT262111 FUO262111:FUP262111 GEK262111:GEL262111 GOG262111:GOH262111 GYC262111:GYD262111 HHY262111:HHZ262111 HRU262111:HRV262111 IBQ262111:IBR262111 ILM262111:ILN262111 IVI262111:IVJ262111 JFE262111:JFF262111 JPA262111:JPB262111 JYW262111:JYX262111 KIS262111:KIT262111 KSO262111:KSP262111 LCK262111:LCL262111 LMG262111:LMH262111 LWC262111:LWD262111 MFY262111:MFZ262111 MPU262111:MPV262111 MZQ262111:MZR262111 NJM262111:NJN262111 NTI262111:NTJ262111 ODE262111:ODF262111 ONA262111:ONB262111 OWW262111:OWX262111 PGS262111:PGT262111 PQO262111:PQP262111 QAK262111:QAL262111 QKG262111:QKH262111 QUC262111:QUD262111 RDY262111:RDZ262111 RNU262111:RNV262111 RXQ262111:RXR262111 SHM262111:SHN262111 SRI262111:SRJ262111 TBE262111:TBF262111 TLA262111:TLB262111 TUW262111:TUX262111 UES262111:UET262111 UOO262111:UOP262111 UYK262111:UYL262111 VIG262111:VIH262111 VSC262111:VSD262111 WBY262111:WBZ262111 WLU262111:WLV262111 WVQ262111:WVR262111 I327647:J327647 JE327647:JF327647 TA327647:TB327647 ACW327647:ACX327647 AMS327647:AMT327647 AWO327647:AWP327647 BGK327647:BGL327647 BQG327647:BQH327647 CAC327647:CAD327647 CJY327647:CJZ327647 CTU327647:CTV327647 DDQ327647:DDR327647 DNM327647:DNN327647 DXI327647:DXJ327647 EHE327647:EHF327647 ERA327647:ERB327647 FAW327647:FAX327647 FKS327647:FKT327647 FUO327647:FUP327647 GEK327647:GEL327647 GOG327647:GOH327647 GYC327647:GYD327647 HHY327647:HHZ327647 HRU327647:HRV327647 IBQ327647:IBR327647 ILM327647:ILN327647 IVI327647:IVJ327647 JFE327647:JFF327647 JPA327647:JPB327647 JYW327647:JYX327647 KIS327647:KIT327647 KSO327647:KSP327647 LCK327647:LCL327647 LMG327647:LMH327647 LWC327647:LWD327647 MFY327647:MFZ327647 MPU327647:MPV327647 MZQ327647:MZR327647 NJM327647:NJN327647 NTI327647:NTJ327647 ODE327647:ODF327647 ONA327647:ONB327647 OWW327647:OWX327647 PGS327647:PGT327647 PQO327647:PQP327647 QAK327647:QAL327647 QKG327647:QKH327647 QUC327647:QUD327647 RDY327647:RDZ327647 RNU327647:RNV327647 RXQ327647:RXR327647 SHM327647:SHN327647 SRI327647:SRJ327647 TBE327647:TBF327647 TLA327647:TLB327647 TUW327647:TUX327647 UES327647:UET327647 UOO327647:UOP327647 UYK327647:UYL327647 VIG327647:VIH327647 VSC327647:VSD327647 WBY327647:WBZ327647 WLU327647:WLV327647 WVQ327647:WVR327647 I393183:J393183 JE393183:JF393183 TA393183:TB393183 ACW393183:ACX393183 AMS393183:AMT393183 AWO393183:AWP393183 BGK393183:BGL393183 BQG393183:BQH393183 CAC393183:CAD393183 CJY393183:CJZ393183 CTU393183:CTV393183 DDQ393183:DDR393183 DNM393183:DNN393183 DXI393183:DXJ393183 EHE393183:EHF393183 ERA393183:ERB393183 FAW393183:FAX393183 FKS393183:FKT393183 FUO393183:FUP393183 GEK393183:GEL393183 GOG393183:GOH393183 GYC393183:GYD393183 HHY393183:HHZ393183 HRU393183:HRV393183 IBQ393183:IBR393183 ILM393183:ILN393183 IVI393183:IVJ393183 JFE393183:JFF393183 JPA393183:JPB393183 JYW393183:JYX393183 KIS393183:KIT393183 KSO393183:KSP393183 LCK393183:LCL393183 LMG393183:LMH393183 LWC393183:LWD393183 MFY393183:MFZ393183 MPU393183:MPV393183 MZQ393183:MZR393183 NJM393183:NJN393183 NTI393183:NTJ393183 ODE393183:ODF393183 ONA393183:ONB393183 OWW393183:OWX393183 PGS393183:PGT393183 PQO393183:PQP393183 QAK393183:QAL393183 QKG393183:QKH393183 QUC393183:QUD393183 RDY393183:RDZ393183 RNU393183:RNV393183 RXQ393183:RXR393183 SHM393183:SHN393183 SRI393183:SRJ393183 TBE393183:TBF393183 TLA393183:TLB393183 TUW393183:TUX393183 UES393183:UET393183 UOO393183:UOP393183 UYK393183:UYL393183 VIG393183:VIH393183 VSC393183:VSD393183 WBY393183:WBZ393183 WLU393183:WLV393183 WVQ393183:WVR393183 I458719:J458719 JE458719:JF458719 TA458719:TB458719 ACW458719:ACX458719 AMS458719:AMT458719 AWO458719:AWP458719 BGK458719:BGL458719 BQG458719:BQH458719 CAC458719:CAD458719 CJY458719:CJZ458719 CTU458719:CTV458719 DDQ458719:DDR458719 DNM458719:DNN458719 DXI458719:DXJ458719 EHE458719:EHF458719 ERA458719:ERB458719 FAW458719:FAX458719 FKS458719:FKT458719 FUO458719:FUP458719 GEK458719:GEL458719 GOG458719:GOH458719 GYC458719:GYD458719 HHY458719:HHZ458719 HRU458719:HRV458719 IBQ458719:IBR458719 ILM458719:ILN458719 IVI458719:IVJ458719 JFE458719:JFF458719 JPA458719:JPB458719 JYW458719:JYX458719 KIS458719:KIT458719 KSO458719:KSP458719 LCK458719:LCL458719 LMG458719:LMH458719 LWC458719:LWD458719 MFY458719:MFZ458719 MPU458719:MPV458719 MZQ458719:MZR458719 NJM458719:NJN458719 NTI458719:NTJ458719 ODE458719:ODF458719 ONA458719:ONB458719 OWW458719:OWX458719 PGS458719:PGT458719 PQO458719:PQP458719 QAK458719:QAL458719 QKG458719:QKH458719 QUC458719:QUD458719 RDY458719:RDZ458719 RNU458719:RNV458719 RXQ458719:RXR458719 SHM458719:SHN458719 SRI458719:SRJ458719 TBE458719:TBF458719 TLA458719:TLB458719 TUW458719:TUX458719 UES458719:UET458719 UOO458719:UOP458719 UYK458719:UYL458719 VIG458719:VIH458719 VSC458719:VSD458719 WBY458719:WBZ458719 WLU458719:WLV458719 WVQ458719:WVR458719 I524255:J524255 JE524255:JF524255 TA524255:TB524255 ACW524255:ACX524255 AMS524255:AMT524255 AWO524255:AWP524255 BGK524255:BGL524255 BQG524255:BQH524255 CAC524255:CAD524255 CJY524255:CJZ524255 CTU524255:CTV524255 DDQ524255:DDR524255 DNM524255:DNN524255 DXI524255:DXJ524255 EHE524255:EHF524255 ERA524255:ERB524255 FAW524255:FAX524255 FKS524255:FKT524255 FUO524255:FUP524255 GEK524255:GEL524255 GOG524255:GOH524255 GYC524255:GYD524255 HHY524255:HHZ524255 HRU524255:HRV524255 IBQ524255:IBR524255 ILM524255:ILN524255 IVI524255:IVJ524255 JFE524255:JFF524255 JPA524255:JPB524255 JYW524255:JYX524255 KIS524255:KIT524255 KSO524255:KSP524255 LCK524255:LCL524255 LMG524255:LMH524255 LWC524255:LWD524255 MFY524255:MFZ524255 MPU524255:MPV524255 MZQ524255:MZR524255 NJM524255:NJN524255 NTI524255:NTJ524255 ODE524255:ODF524255 ONA524255:ONB524255 OWW524255:OWX524255 PGS524255:PGT524255 PQO524255:PQP524255 QAK524255:QAL524255 QKG524255:QKH524255 QUC524255:QUD524255 RDY524255:RDZ524255 RNU524255:RNV524255 RXQ524255:RXR524255 SHM524255:SHN524255 SRI524255:SRJ524255 TBE524255:TBF524255 TLA524255:TLB524255 TUW524255:TUX524255 UES524255:UET524255 UOO524255:UOP524255 UYK524255:UYL524255 VIG524255:VIH524255 VSC524255:VSD524255 WBY524255:WBZ524255 WLU524255:WLV524255 WVQ524255:WVR524255 I589791:J589791 JE589791:JF589791 TA589791:TB589791 ACW589791:ACX589791 AMS589791:AMT589791 AWO589791:AWP589791 BGK589791:BGL589791 BQG589791:BQH589791 CAC589791:CAD589791 CJY589791:CJZ589791 CTU589791:CTV589791 DDQ589791:DDR589791 DNM589791:DNN589791 DXI589791:DXJ589791 EHE589791:EHF589791 ERA589791:ERB589791 FAW589791:FAX589791 FKS589791:FKT589791 FUO589791:FUP589791 GEK589791:GEL589791 GOG589791:GOH589791 GYC589791:GYD589791 HHY589791:HHZ589791 HRU589791:HRV589791 IBQ589791:IBR589791 ILM589791:ILN589791 IVI589791:IVJ589791 JFE589791:JFF589791 JPA589791:JPB589791 JYW589791:JYX589791 KIS589791:KIT589791 KSO589791:KSP589791 LCK589791:LCL589791 LMG589791:LMH589791 LWC589791:LWD589791 MFY589791:MFZ589791 MPU589791:MPV589791 MZQ589791:MZR589791 NJM589791:NJN589791 NTI589791:NTJ589791 ODE589791:ODF589791 ONA589791:ONB589791 OWW589791:OWX589791 PGS589791:PGT589791 PQO589791:PQP589791 QAK589791:QAL589791 QKG589791:QKH589791 QUC589791:QUD589791 RDY589791:RDZ589791 RNU589791:RNV589791 RXQ589791:RXR589791 SHM589791:SHN589791 SRI589791:SRJ589791 TBE589791:TBF589791 TLA589791:TLB589791 TUW589791:TUX589791 UES589791:UET589791 UOO589791:UOP589791 UYK589791:UYL589791 VIG589791:VIH589791 VSC589791:VSD589791 WBY589791:WBZ589791 WLU589791:WLV589791 WVQ589791:WVR589791 I655327:J655327 JE655327:JF655327 TA655327:TB655327 ACW655327:ACX655327 AMS655327:AMT655327 AWO655327:AWP655327 BGK655327:BGL655327 BQG655327:BQH655327 CAC655327:CAD655327 CJY655327:CJZ655327 CTU655327:CTV655327 DDQ655327:DDR655327 DNM655327:DNN655327 DXI655327:DXJ655327 EHE655327:EHF655327 ERA655327:ERB655327 FAW655327:FAX655327 FKS655327:FKT655327 FUO655327:FUP655327 GEK655327:GEL655327 GOG655327:GOH655327 GYC655327:GYD655327 HHY655327:HHZ655327 HRU655327:HRV655327 IBQ655327:IBR655327 ILM655327:ILN655327 IVI655327:IVJ655327 JFE655327:JFF655327 JPA655327:JPB655327 JYW655327:JYX655327 KIS655327:KIT655327 KSO655327:KSP655327 LCK655327:LCL655327 LMG655327:LMH655327 LWC655327:LWD655327 MFY655327:MFZ655327 MPU655327:MPV655327 MZQ655327:MZR655327 NJM655327:NJN655327 NTI655327:NTJ655327 ODE655327:ODF655327 ONA655327:ONB655327 OWW655327:OWX655327 PGS655327:PGT655327 PQO655327:PQP655327 QAK655327:QAL655327 QKG655327:QKH655327 QUC655327:QUD655327 RDY655327:RDZ655327 RNU655327:RNV655327 RXQ655327:RXR655327 SHM655327:SHN655327 SRI655327:SRJ655327 TBE655327:TBF655327 TLA655327:TLB655327 TUW655327:TUX655327 UES655327:UET655327 UOO655327:UOP655327 UYK655327:UYL655327 VIG655327:VIH655327 VSC655327:VSD655327 WBY655327:WBZ655327 WLU655327:WLV655327 WVQ655327:WVR655327 I720863:J720863 JE720863:JF720863 TA720863:TB720863 ACW720863:ACX720863 AMS720863:AMT720863 AWO720863:AWP720863 BGK720863:BGL720863 BQG720863:BQH720863 CAC720863:CAD720863 CJY720863:CJZ720863 CTU720863:CTV720863 DDQ720863:DDR720863 DNM720863:DNN720863 DXI720863:DXJ720863 EHE720863:EHF720863 ERA720863:ERB720863 FAW720863:FAX720863 FKS720863:FKT720863 FUO720863:FUP720863 GEK720863:GEL720863 GOG720863:GOH720863 GYC720863:GYD720863 HHY720863:HHZ720863 HRU720863:HRV720863 IBQ720863:IBR720863 ILM720863:ILN720863 IVI720863:IVJ720863 JFE720863:JFF720863 JPA720863:JPB720863 JYW720863:JYX720863 KIS720863:KIT720863 KSO720863:KSP720863 LCK720863:LCL720863 LMG720863:LMH720863 LWC720863:LWD720863 MFY720863:MFZ720863 MPU720863:MPV720863 MZQ720863:MZR720863 NJM720863:NJN720863 NTI720863:NTJ720863 ODE720863:ODF720863 ONA720863:ONB720863 OWW720863:OWX720863 PGS720863:PGT720863 PQO720863:PQP720863 QAK720863:QAL720863 QKG720863:QKH720863 QUC720863:QUD720863 RDY720863:RDZ720863 RNU720863:RNV720863 RXQ720863:RXR720863 SHM720863:SHN720863 SRI720863:SRJ720863 TBE720863:TBF720863 TLA720863:TLB720863 TUW720863:TUX720863 UES720863:UET720863 UOO720863:UOP720863 UYK720863:UYL720863 VIG720863:VIH720863 VSC720863:VSD720863 WBY720863:WBZ720863 WLU720863:WLV720863 WVQ720863:WVR720863 I786399:J786399 JE786399:JF786399 TA786399:TB786399 ACW786399:ACX786399 AMS786399:AMT786399 AWO786399:AWP786399 BGK786399:BGL786399 BQG786399:BQH786399 CAC786399:CAD786399 CJY786399:CJZ786399 CTU786399:CTV786399 DDQ786399:DDR786399 DNM786399:DNN786399 DXI786399:DXJ786399 EHE786399:EHF786399 ERA786399:ERB786399 FAW786399:FAX786399 FKS786399:FKT786399 FUO786399:FUP786399 GEK786399:GEL786399 GOG786399:GOH786399 GYC786399:GYD786399 HHY786399:HHZ786399 HRU786399:HRV786399 IBQ786399:IBR786399 ILM786399:ILN786399 IVI786399:IVJ786399 JFE786399:JFF786399 JPA786399:JPB786399 JYW786399:JYX786399 KIS786399:KIT786399 KSO786399:KSP786399 LCK786399:LCL786399 LMG786399:LMH786399 LWC786399:LWD786399 MFY786399:MFZ786399 MPU786399:MPV786399 MZQ786399:MZR786399 NJM786399:NJN786399 NTI786399:NTJ786399 ODE786399:ODF786399 ONA786399:ONB786399 OWW786399:OWX786399 PGS786399:PGT786399 PQO786399:PQP786399 QAK786399:QAL786399 QKG786399:QKH786399 QUC786399:QUD786399 RDY786399:RDZ786399 RNU786399:RNV786399 RXQ786399:RXR786399 SHM786399:SHN786399 SRI786399:SRJ786399 TBE786399:TBF786399 TLA786399:TLB786399 TUW786399:TUX786399 UES786399:UET786399 UOO786399:UOP786399 UYK786399:UYL786399 VIG786399:VIH786399 VSC786399:VSD786399 WBY786399:WBZ786399 WLU786399:WLV786399 WVQ786399:WVR786399 I851935:J851935 JE851935:JF851935 TA851935:TB851935 ACW851935:ACX851935 AMS851935:AMT851935 AWO851935:AWP851935 BGK851935:BGL851935 BQG851935:BQH851935 CAC851935:CAD851935 CJY851935:CJZ851935 CTU851935:CTV851935 DDQ851935:DDR851935 DNM851935:DNN851935 DXI851935:DXJ851935 EHE851935:EHF851935 ERA851935:ERB851935 FAW851935:FAX851935 FKS851935:FKT851935 FUO851935:FUP851935 GEK851935:GEL851935 GOG851935:GOH851935 GYC851935:GYD851935 HHY851935:HHZ851935 HRU851935:HRV851935 IBQ851935:IBR851935 ILM851935:ILN851935 IVI851935:IVJ851935 JFE851935:JFF851935 JPA851935:JPB851935 JYW851935:JYX851935 KIS851935:KIT851935 KSO851935:KSP851935 LCK851935:LCL851935 LMG851935:LMH851935 LWC851935:LWD851935 MFY851935:MFZ851935 MPU851935:MPV851935 MZQ851935:MZR851935 NJM851935:NJN851935 NTI851935:NTJ851935 ODE851935:ODF851935 ONA851935:ONB851935 OWW851935:OWX851935 PGS851935:PGT851935 PQO851935:PQP851935 QAK851935:QAL851935 QKG851935:QKH851935 QUC851935:QUD851935 RDY851935:RDZ851935 RNU851935:RNV851935 RXQ851935:RXR851935 SHM851935:SHN851935 SRI851935:SRJ851935 TBE851935:TBF851935 TLA851935:TLB851935 TUW851935:TUX851935 UES851935:UET851935 UOO851935:UOP851935 UYK851935:UYL851935 VIG851935:VIH851935 VSC851935:VSD851935 WBY851935:WBZ851935 WLU851935:WLV851935 WVQ851935:WVR851935 I917471:J917471 JE917471:JF917471 TA917471:TB917471 ACW917471:ACX917471 AMS917471:AMT917471 AWO917471:AWP917471 BGK917471:BGL917471 BQG917471:BQH917471 CAC917471:CAD917471 CJY917471:CJZ917471 CTU917471:CTV917471 DDQ917471:DDR917471 DNM917471:DNN917471 DXI917471:DXJ917471 EHE917471:EHF917471 ERA917471:ERB917471 FAW917471:FAX917471 FKS917471:FKT917471 FUO917471:FUP917471 GEK917471:GEL917471 GOG917471:GOH917471 GYC917471:GYD917471 HHY917471:HHZ917471 HRU917471:HRV917471 IBQ917471:IBR917471 ILM917471:ILN917471 IVI917471:IVJ917471 JFE917471:JFF917471 JPA917471:JPB917471 JYW917471:JYX917471 KIS917471:KIT917471 KSO917471:KSP917471 LCK917471:LCL917471 LMG917471:LMH917471 LWC917471:LWD917471 MFY917471:MFZ917471 MPU917471:MPV917471 MZQ917471:MZR917471 NJM917471:NJN917471 NTI917471:NTJ917471 ODE917471:ODF917471 ONA917471:ONB917471 OWW917471:OWX917471 PGS917471:PGT917471 PQO917471:PQP917471 QAK917471:QAL917471 QKG917471:QKH917471 QUC917471:QUD917471 RDY917471:RDZ917471 RNU917471:RNV917471 RXQ917471:RXR917471 SHM917471:SHN917471 SRI917471:SRJ917471 TBE917471:TBF917471 TLA917471:TLB917471 TUW917471:TUX917471 UES917471:UET917471 UOO917471:UOP917471 UYK917471:UYL917471 VIG917471:VIH917471 VSC917471:VSD917471 WBY917471:WBZ917471 WLU917471:WLV917471 WVQ917471:WVR917471 I983007:J983007 JE983007:JF983007 TA983007:TB983007 ACW983007:ACX983007 AMS983007:AMT983007 AWO983007:AWP983007 BGK983007:BGL983007 BQG983007:BQH983007 CAC983007:CAD983007 CJY983007:CJZ983007 CTU983007:CTV983007 DDQ983007:DDR983007 DNM983007:DNN983007 DXI983007:DXJ983007 EHE983007:EHF983007 ERA983007:ERB983007 FAW983007:FAX983007 FKS983007:FKT983007 FUO983007:FUP983007 GEK983007:GEL983007 GOG983007:GOH983007 GYC983007:GYD983007 HHY983007:HHZ983007 HRU983007:HRV983007 IBQ983007:IBR983007 ILM983007:ILN983007 IVI983007:IVJ983007 JFE983007:JFF983007 JPA983007:JPB983007 JYW983007:JYX983007 KIS983007:KIT983007 KSO983007:KSP983007 LCK983007:LCL983007 LMG983007:LMH983007 LWC983007:LWD983007 MFY983007:MFZ983007 MPU983007:MPV983007 MZQ983007:MZR983007 NJM983007:NJN983007 NTI983007:NTJ983007 ODE983007:ODF983007 ONA983007:ONB983007 OWW983007:OWX983007 PGS983007:PGT983007 PQO983007:PQP983007 QAK983007:QAL983007 QKG983007:QKH983007 QUC983007:QUD983007 RDY983007:RDZ983007 RNU983007:RNV983007 RXQ983007:RXR983007 SHM983007:SHN983007 SRI983007:SRJ983007 TBE983007:TBF983007 TLA983007:TLB983007 TUW983007:TUX983007 UES983007:UET983007 UOO983007:UOP983007 UYK983007:UYL983007 VIG983007:VIH983007 VSC983007:VSD983007 WBY983007:WBZ983007 WLU983007:WLV983007 WVQ983007:WVR983007" xr:uid="{3AA4F73D-EA36-4130-9041-D9680CE5A856}">
      <formula1>999999999999</formula1>
    </dataValidation>
    <dataValidation type="whole" operator="notEqual" allowBlank="1" showInputMessage="1" showErrorMessage="1" errorTitle="Pogrešan unos" error="Mogu se unijeti samo cjelobrojne pozitivne ili negativne vrijednosti." sqref="I65487:J65487 JE65487:JF65487 TA65487:TB65487 ACW65487:ACX65487 AMS65487:AMT65487 AWO65487:AWP65487 BGK65487:BGL65487 BQG65487:BQH65487 CAC65487:CAD65487 CJY65487:CJZ65487 CTU65487:CTV65487 DDQ65487:DDR65487 DNM65487:DNN65487 DXI65487:DXJ65487 EHE65487:EHF65487 ERA65487:ERB65487 FAW65487:FAX65487 FKS65487:FKT65487 FUO65487:FUP65487 GEK65487:GEL65487 GOG65487:GOH65487 GYC65487:GYD65487 HHY65487:HHZ65487 HRU65487:HRV65487 IBQ65487:IBR65487 ILM65487:ILN65487 IVI65487:IVJ65487 JFE65487:JFF65487 JPA65487:JPB65487 JYW65487:JYX65487 KIS65487:KIT65487 KSO65487:KSP65487 LCK65487:LCL65487 LMG65487:LMH65487 LWC65487:LWD65487 MFY65487:MFZ65487 MPU65487:MPV65487 MZQ65487:MZR65487 NJM65487:NJN65487 NTI65487:NTJ65487 ODE65487:ODF65487 ONA65487:ONB65487 OWW65487:OWX65487 PGS65487:PGT65487 PQO65487:PQP65487 QAK65487:QAL65487 QKG65487:QKH65487 QUC65487:QUD65487 RDY65487:RDZ65487 RNU65487:RNV65487 RXQ65487:RXR65487 SHM65487:SHN65487 SRI65487:SRJ65487 TBE65487:TBF65487 TLA65487:TLB65487 TUW65487:TUX65487 UES65487:UET65487 UOO65487:UOP65487 UYK65487:UYL65487 VIG65487:VIH65487 VSC65487:VSD65487 WBY65487:WBZ65487 WLU65487:WLV65487 WVQ65487:WVR65487 I131023:J131023 JE131023:JF131023 TA131023:TB131023 ACW131023:ACX131023 AMS131023:AMT131023 AWO131023:AWP131023 BGK131023:BGL131023 BQG131023:BQH131023 CAC131023:CAD131023 CJY131023:CJZ131023 CTU131023:CTV131023 DDQ131023:DDR131023 DNM131023:DNN131023 DXI131023:DXJ131023 EHE131023:EHF131023 ERA131023:ERB131023 FAW131023:FAX131023 FKS131023:FKT131023 FUO131023:FUP131023 GEK131023:GEL131023 GOG131023:GOH131023 GYC131023:GYD131023 HHY131023:HHZ131023 HRU131023:HRV131023 IBQ131023:IBR131023 ILM131023:ILN131023 IVI131023:IVJ131023 JFE131023:JFF131023 JPA131023:JPB131023 JYW131023:JYX131023 KIS131023:KIT131023 KSO131023:KSP131023 LCK131023:LCL131023 LMG131023:LMH131023 LWC131023:LWD131023 MFY131023:MFZ131023 MPU131023:MPV131023 MZQ131023:MZR131023 NJM131023:NJN131023 NTI131023:NTJ131023 ODE131023:ODF131023 ONA131023:ONB131023 OWW131023:OWX131023 PGS131023:PGT131023 PQO131023:PQP131023 QAK131023:QAL131023 QKG131023:QKH131023 QUC131023:QUD131023 RDY131023:RDZ131023 RNU131023:RNV131023 RXQ131023:RXR131023 SHM131023:SHN131023 SRI131023:SRJ131023 TBE131023:TBF131023 TLA131023:TLB131023 TUW131023:TUX131023 UES131023:UET131023 UOO131023:UOP131023 UYK131023:UYL131023 VIG131023:VIH131023 VSC131023:VSD131023 WBY131023:WBZ131023 WLU131023:WLV131023 WVQ131023:WVR131023 I196559:J196559 JE196559:JF196559 TA196559:TB196559 ACW196559:ACX196559 AMS196559:AMT196559 AWO196559:AWP196559 BGK196559:BGL196559 BQG196559:BQH196559 CAC196559:CAD196559 CJY196559:CJZ196559 CTU196559:CTV196559 DDQ196559:DDR196559 DNM196559:DNN196559 DXI196559:DXJ196559 EHE196559:EHF196559 ERA196559:ERB196559 FAW196559:FAX196559 FKS196559:FKT196559 FUO196559:FUP196559 GEK196559:GEL196559 GOG196559:GOH196559 GYC196559:GYD196559 HHY196559:HHZ196559 HRU196559:HRV196559 IBQ196559:IBR196559 ILM196559:ILN196559 IVI196559:IVJ196559 JFE196559:JFF196559 JPA196559:JPB196559 JYW196559:JYX196559 KIS196559:KIT196559 KSO196559:KSP196559 LCK196559:LCL196559 LMG196559:LMH196559 LWC196559:LWD196559 MFY196559:MFZ196559 MPU196559:MPV196559 MZQ196559:MZR196559 NJM196559:NJN196559 NTI196559:NTJ196559 ODE196559:ODF196559 ONA196559:ONB196559 OWW196559:OWX196559 PGS196559:PGT196559 PQO196559:PQP196559 QAK196559:QAL196559 QKG196559:QKH196559 QUC196559:QUD196559 RDY196559:RDZ196559 RNU196559:RNV196559 RXQ196559:RXR196559 SHM196559:SHN196559 SRI196559:SRJ196559 TBE196559:TBF196559 TLA196559:TLB196559 TUW196559:TUX196559 UES196559:UET196559 UOO196559:UOP196559 UYK196559:UYL196559 VIG196559:VIH196559 VSC196559:VSD196559 WBY196559:WBZ196559 WLU196559:WLV196559 WVQ196559:WVR196559 I262095:J262095 JE262095:JF262095 TA262095:TB262095 ACW262095:ACX262095 AMS262095:AMT262095 AWO262095:AWP262095 BGK262095:BGL262095 BQG262095:BQH262095 CAC262095:CAD262095 CJY262095:CJZ262095 CTU262095:CTV262095 DDQ262095:DDR262095 DNM262095:DNN262095 DXI262095:DXJ262095 EHE262095:EHF262095 ERA262095:ERB262095 FAW262095:FAX262095 FKS262095:FKT262095 FUO262095:FUP262095 GEK262095:GEL262095 GOG262095:GOH262095 GYC262095:GYD262095 HHY262095:HHZ262095 HRU262095:HRV262095 IBQ262095:IBR262095 ILM262095:ILN262095 IVI262095:IVJ262095 JFE262095:JFF262095 JPA262095:JPB262095 JYW262095:JYX262095 KIS262095:KIT262095 KSO262095:KSP262095 LCK262095:LCL262095 LMG262095:LMH262095 LWC262095:LWD262095 MFY262095:MFZ262095 MPU262095:MPV262095 MZQ262095:MZR262095 NJM262095:NJN262095 NTI262095:NTJ262095 ODE262095:ODF262095 ONA262095:ONB262095 OWW262095:OWX262095 PGS262095:PGT262095 PQO262095:PQP262095 QAK262095:QAL262095 QKG262095:QKH262095 QUC262095:QUD262095 RDY262095:RDZ262095 RNU262095:RNV262095 RXQ262095:RXR262095 SHM262095:SHN262095 SRI262095:SRJ262095 TBE262095:TBF262095 TLA262095:TLB262095 TUW262095:TUX262095 UES262095:UET262095 UOO262095:UOP262095 UYK262095:UYL262095 VIG262095:VIH262095 VSC262095:VSD262095 WBY262095:WBZ262095 WLU262095:WLV262095 WVQ262095:WVR262095 I327631:J327631 JE327631:JF327631 TA327631:TB327631 ACW327631:ACX327631 AMS327631:AMT327631 AWO327631:AWP327631 BGK327631:BGL327631 BQG327631:BQH327631 CAC327631:CAD327631 CJY327631:CJZ327631 CTU327631:CTV327631 DDQ327631:DDR327631 DNM327631:DNN327631 DXI327631:DXJ327631 EHE327631:EHF327631 ERA327631:ERB327631 FAW327631:FAX327631 FKS327631:FKT327631 FUO327631:FUP327631 GEK327631:GEL327631 GOG327631:GOH327631 GYC327631:GYD327631 HHY327631:HHZ327631 HRU327631:HRV327631 IBQ327631:IBR327631 ILM327631:ILN327631 IVI327631:IVJ327631 JFE327631:JFF327631 JPA327631:JPB327631 JYW327631:JYX327631 KIS327631:KIT327631 KSO327631:KSP327631 LCK327631:LCL327631 LMG327631:LMH327631 LWC327631:LWD327631 MFY327631:MFZ327631 MPU327631:MPV327631 MZQ327631:MZR327631 NJM327631:NJN327631 NTI327631:NTJ327631 ODE327631:ODF327631 ONA327631:ONB327631 OWW327631:OWX327631 PGS327631:PGT327631 PQO327631:PQP327631 QAK327631:QAL327631 QKG327631:QKH327631 QUC327631:QUD327631 RDY327631:RDZ327631 RNU327631:RNV327631 RXQ327631:RXR327631 SHM327631:SHN327631 SRI327631:SRJ327631 TBE327631:TBF327631 TLA327631:TLB327631 TUW327631:TUX327631 UES327631:UET327631 UOO327631:UOP327631 UYK327631:UYL327631 VIG327631:VIH327631 VSC327631:VSD327631 WBY327631:WBZ327631 WLU327631:WLV327631 WVQ327631:WVR327631 I393167:J393167 JE393167:JF393167 TA393167:TB393167 ACW393167:ACX393167 AMS393167:AMT393167 AWO393167:AWP393167 BGK393167:BGL393167 BQG393167:BQH393167 CAC393167:CAD393167 CJY393167:CJZ393167 CTU393167:CTV393167 DDQ393167:DDR393167 DNM393167:DNN393167 DXI393167:DXJ393167 EHE393167:EHF393167 ERA393167:ERB393167 FAW393167:FAX393167 FKS393167:FKT393167 FUO393167:FUP393167 GEK393167:GEL393167 GOG393167:GOH393167 GYC393167:GYD393167 HHY393167:HHZ393167 HRU393167:HRV393167 IBQ393167:IBR393167 ILM393167:ILN393167 IVI393167:IVJ393167 JFE393167:JFF393167 JPA393167:JPB393167 JYW393167:JYX393167 KIS393167:KIT393167 KSO393167:KSP393167 LCK393167:LCL393167 LMG393167:LMH393167 LWC393167:LWD393167 MFY393167:MFZ393167 MPU393167:MPV393167 MZQ393167:MZR393167 NJM393167:NJN393167 NTI393167:NTJ393167 ODE393167:ODF393167 ONA393167:ONB393167 OWW393167:OWX393167 PGS393167:PGT393167 PQO393167:PQP393167 QAK393167:QAL393167 QKG393167:QKH393167 QUC393167:QUD393167 RDY393167:RDZ393167 RNU393167:RNV393167 RXQ393167:RXR393167 SHM393167:SHN393167 SRI393167:SRJ393167 TBE393167:TBF393167 TLA393167:TLB393167 TUW393167:TUX393167 UES393167:UET393167 UOO393167:UOP393167 UYK393167:UYL393167 VIG393167:VIH393167 VSC393167:VSD393167 WBY393167:WBZ393167 WLU393167:WLV393167 WVQ393167:WVR393167 I458703:J458703 JE458703:JF458703 TA458703:TB458703 ACW458703:ACX458703 AMS458703:AMT458703 AWO458703:AWP458703 BGK458703:BGL458703 BQG458703:BQH458703 CAC458703:CAD458703 CJY458703:CJZ458703 CTU458703:CTV458703 DDQ458703:DDR458703 DNM458703:DNN458703 DXI458703:DXJ458703 EHE458703:EHF458703 ERA458703:ERB458703 FAW458703:FAX458703 FKS458703:FKT458703 FUO458703:FUP458703 GEK458703:GEL458703 GOG458703:GOH458703 GYC458703:GYD458703 HHY458703:HHZ458703 HRU458703:HRV458703 IBQ458703:IBR458703 ILM458703:ILN458703 IVI458703:IVJ458703 JFE458703:JFF458703 JPA458703:JPB458703 JYW458703:JYX458703 KIS458703:KIT458703 KSO458703:KSP458703 LCK458703:LCL458703 LMG458703:LMH458703 LWC458703:LWD458703 MFY458703:MFZ458703 MPU458703:MPV458703 MZQ458703:MZR458703 NJM458703:NJN458703 NTI458703:NTJ458703 ODE458703:ODF458703 ONA458703:ONB458703 OWW458703:OWX458703 PGS458703:PGT458703 PQO458703:PQP458703 QAK458703:QAL458703 QKG458703:QKH458703 QUC458703:QUD458703 RDY458703:RDZ458703 RNU458703:RNV458703 RXQ458703:RXR458703 SHM458703:SHN458703 SRI458703:SRJ458703 TBE458703:TBF458703 TLA458703:TLB458703 TUW458703:TUX458703 UES458703:UET458703 UOO458703:UOP458703 UYK458703:UYL458703 VIG458703:VIH458703 VSC458703:VSD458703 WBY458703:WBZ458703 WLU458703:WLV458703 WVQ458703:WVR458703 I524239:J524239 JE524239:JF524239 TA524239:TB524239 ACW524239:ACX524239 AMS524239:AMT524239 AWO524239:AWP524239 BGK524239:BGL524239 BQG524239:BQH524239 CAC524239:CAD524239 CJY524239:CJZ524239 CTU524239:CTV524239 DDQ524239:DDR524239 DNM524239:DNN524239 DXI524239:DXJ524239 EHE524239:EHF524239 ERA524239:ERB524239 FAW524239:FAX524239 FKS524239:FKT524239 FUO524239:FUP524239 GEK524239:GEL524239 GOG524239:GOH524239 GYC524239:GYD524239 HHY524239:HHZ524239 HRU524239:HRV524239 IBQ524239:IBR524239 ILM524239:ILN524239 IVI524239:IVJ524239 JFE524239:JFF524239 JPA524239:JPB524239 JYW524239:JYX524239 KIS524239:KIT524239 KSO524239:KSP524239 LCK524239:LCL524239 LMG524239:LMH524239 LWC524239:LWD524239 MFY524239:MFZ524239 MPU524239:MPV524239 MZQ524239:MZR524239 NJM524239:NJN524239 NTI524239:NTJ524239 ODE524239:ODF524239 ONA524239:ONB524239 OWW524239:OWX524239 PGS524239:PGT524239 PQO524239:PQP524239 QAK524239:QAL524239 QKG524239:QKH524239 QUC524239:QUD524239 RDY524239:RDZ524239 RNU524239:RNV524239 RXQ524239:RXR524239 SHM524239:SHN524239 SRI524239:SRJ524239 TBE524239:TBF524239 TLA524239:TLB524239 TUW524239:TUX524239 UES524239:UET524239 UOO524239:UOP524239 UYK524239:UYL524239 VIG524239:VIH524239 VSC524239:VSD524239 WBY524239:WBZ524239 WLU524239:WLV524239 WVQ524239:WVR524239 I589775:J589775 JE589775:JF589775 TA589775:TB589775 ACW589775:ACX589775 AMS589775:AMT589775 AWO589775:AWP589775 BGK589775:BGL589775 BQG589775:BQH589775 CAC589775:CAD589775 CJY589775:CJZ589775 CTU589775:CTV589775 DDQ589775:DDR589775 DNM589775:DNN589775 DXI589775:DXJ589775 EHE589775:EHF589775 ERA589775:ERB589775 FAW589775:FAX589775 FKS589775:FKT589775 FUO589775:FUP589775 GEK589775:GEL589775 GOG589775:GOH589775 GYC589775:GYD589775 HHY589775:HHZ589775 HRU589775:HRV589775 IBQ589775:IBR589775 ILM589775:ILN589775 IVI589775:IVJ589775 JFE589775:JFF589775 JPA589775:JPB589775 JYW589775:JYX589775 KIS589775:KIT589775 KSO589775:KSP589775 LCK589775:LCL589775 LMG589775:LMH589775 LWC589775:LWD589775 MFY589775:MFZ589775 MPU589775:MPV589775 MZQ589775:MZR589775 NJM589775:NJN589775 NTI589775:NTJ589775 ODE589775:ODF589775 ONA589775:ONB589775 OWW589775:OWX589775 PGS589775:PGT589775 PQO589775:PQP589775 QAK589775:QAL589775 QKG589775:QKH589775 QUC589775:QUD589775 RDY589775:RDZ589775 RNU589775:RNV589775 RXQ589775:RXR589775 SHM589775:SHN589775 SRI589775:SRJ589775 TBE589775:TBF589775 TLA589775:TLB589775 TUW589775:TUX589775 UES589775:UET589775 UOO589775:UOP589775 UYK589775:UYL589775 VIG589775:VIH589775 VSC589775:VSD589775 WBY589775:WBZ589775 WLU589775:WLV589775 WVQ589775:WVR589775 I655311:J655311 JE655311:JF655311 TA655311:TB655311 ACW655311:ACX655311 AMS655311:AMT655311 AWO655311:AWP655311 BGK655311:BGL655311 BQG655311:BQH655311 CAC655311:CAD655311 CJY655311:CJZ655311 CTU655311:CTV655311 DDQ655311:DDR655311 DNM655311:DNN655311 DXI655311:DXJ655311 EHE655311:EHF655311 ERA655311:ERB655311 FAW655311:FAX655311 FKS655311:FKT655311 FUO655311:FUP655311 GEK655311:GEL655311 GOG655311:GOH655311 GYC655311:GYD655311 HHY655311:HHZ655311 HRU655311:HRV655311 IBQ655311:IBR655311 ILM655311:ILN655311 IVI655311:IVJ655311 JFE655311:JFF655311 JPA655311:JPB655311 JYW655311:JYX655311 KIS655311:KIT655311 KSO655311:KSP655311 LCK655311:LCL655311 LMG655311:LMH655311 LWC655311:LWD655311 MFY655311:MFZ655311 MPU655311:MPV655311 MZQ655311:MZR655311 NJM655311:NJN655311 NTI655311:NTJ655311 ODE655311:ODF655311 ONA655311:ONB655311 OWW655311:OWX655311 PGS655311:PGT655311 PQO655311:PQP655311 QAK655311:QAL655311 QKG655311:QKH655311 QUC655311:QUD655311 RDY655311:RDZ655311 RNU655311:RNV655311 RXQ655311:RXR655311 SHM655311:SHN655311 SRI655311:SRJ655311 TBE655311:TBF655311 TLA655311:TLB655311 TUW655311:TUX655311 UES655311:UET655311 UOO655311:UOP655311 UYK655311:UYL655311 VIG655311:VIH655311 VSC655311:VSD655311 WBY655311:WBZ655311 WLU655311:WLV655311 WVQ655311:WVR655311 I720847:J720847 JE720847:JF720847 TA720847:TB720847 ACW720847:ACX720847 AMS720847:AMT720847 AWO720847:AWP720847 BGK720847:BGL720847 BQG720847:BQH720847 CAC720847:CAD720847 CJY720847:CJZ720847 CTU720847:CTV720847 DDQ720847:DDR720847 DNM720847:DNN720847 DXI720847:DXJ720847 EHE720847:EHF720847 ERA720847:ERB720847 FAW720847:FAX720847 FKS720847:FKT720847 FUO720847:FUP720847 GEK720847:GEL720847 GOG720847:GOH720847 GYC720847:GYD720847 HHY720847:HHZ720847 HRU720847:HRV720847 IBQ720847:IBR720847 ILM720847:ILN720847 IVI720847:IVJ720847 JFE720847:JFF720847 JPA720847:JPB720847 JYW720847:JYX720847 KIS720847:KIT720847 KSO720847:KSP720847 LCK720847:LCL720847 LMG720847:LMH720847 LWC720847:LWD720847 MFY720847:MFZ720847 MPU720847:MPV720847 MZQ720847:MZR720847 NJM720847:NJN720847 NTI720847:NTJ720847 ODE720847:ODF720847 ONA720847:ONB720847 OWW720847:OWX720847 PGS720847:PGT720847 PQO720847:PQP720847 QAK720847:QAL720847 QKG720847:QKH720847 QUC720847:QUD720847 RDY720847:RDZ720847 RNU720847:RNV720847 RXQ720847:RXR720847 SHM720847:SHN720847 SRI720847:SRJ720847 TBE720847:TBF720847 TLA720847:TLB720847 TUW720847:TUX720847 UES720847:UET720847 UOO720847:UOP720847 UYK720847:UYL720847 VIG720847:VIH720847 VSC720847:VSD720847 WBY720847:WBZ720847 WLU720847:WLV720847 WVQ720847:WVR720847 I786383:J786383 JE786383:JF786383 TA786383:TB786383 ACW786383:ACX786383 AMS786383:AMT786383 AWO786383:AWP786383 BGK786383:BGL786383 BQG786383:BQH786383 CAC786383:CAD786383 CJY786383:CJZ786383 CTU786383:CTV786383 DDQ786383:DDR786383 DNM786383:DNN786383 DXI786383:DXJ786383 EHE786383:EHF786383 ERA786383:ERB786383 FAW786383:FAX786383 FKS786383:FKT786383 FUO786383:FUP786383 GEK786383:GEL786383 GOG786383:GOH786383 GYC786383:GYD786383 HHY786383:HHZ786383 HRU786383:HRV786383 IBQ786383:IBR786383 ILM786383:ILN786383 IVI786383:IVJ786383 JFE786383:JFF786383 JPA786383:JPB786383 JYW786383:JYX786383 KIS786383:KIT786383 KSO786383:KSP786383 LCK786383:LCL786383 LMG786383:LMH786383 LWC786383:LWD786383 MFY786383:MFZ786383 MPU786383:MPV786383 MZQ786383:MZR786383 NJM786383:NJN786383 NTI786383:NTJ786383 ODE786383:ODF786383 ONA786383:ONB786383 OWW786383:OWX786383 PGS786383:PGT786383 PQO786383:PQP786383 QAK786383:QAL786383 QKG786383:QKH786383 QUC786383:QUD786383 RDY786383:RDZ786383 RNU786383:RNV786383 RXQ786383:RXR786383 SHM786383:SHN786383 SRI786383:SRJ786383 TBE786383:TBF786383 TLA786383:TLB786383 TUW786383:TUX786383 UES786383:UET786383 UOO786383:UOP786383 UYK786383:UYL786383 VIG786383:VIH786383 VSC786383:VSD786383 WBY786383:WBZ786383 WLU786383:WLV786383 WVQ786383:WVR786383 I851919:J851919 JE851919:JF851919 TA851919:TB851919 ACW851919:ACX851919 AMS851919:AMT851919 AWO851919:AWP851919 BGK851919:BGL851919 BQG851919:BQH851919 CAC851919:CAD851919 CJY851919:CJZ851919 CTU851919:CTV851919 DDQ851919:DDR851919 DNM851919:DNN851919 DXI851919:DXJ851919 EHE851919:EHF851919 ERA851919:ERB851919 FAW851919:FAX851919 FKS851919:FKT851919 FUO851919:FUP851919 GEK851919:GEL851919 GOG851919:GOH851919 GYC851919:GYD851919 HHY851919:HHZ851919 HRU851919:HRV851919 IBQ851919:IBR851919 ILM851919:ILN851919 IVI851919:IVJ851919 JFE851919:JFF851919 JPA851919:JPB851919 JYW851919:JYX851919 KIS851919:KIT851919 KSO851919:KSP851919 LCK851919:LCL851919 LMG851919:LMH851919 LWC851919:LWD851919 MFY851919:MFZ851919 MPU851919:MPV851919 MZQ851919:MZR851919 NJM851919:NJN851919 NTI851919:NTJ851919 ODE851919:ODF851919 ONA851919:ONB851919 OWW851919:OWX851919 PGS851919:PGT851919 PQO851919:PQP851919 QAK851919:QAL851919 QKG851919:QKH851919 QUC851919:QUD851919 RDY851919:RDZ851919 RNU851919:RNV851919 RXQ851919:RXR851919 SHM851919:SHN851919 SRI851919:SRJ851919 TBE851919:TBF851919 TLA851919:TLB851919 TUW851919:TUX851919 UES851919:UET851919 UOO851919:UOP851919 UYK851919:UYL851919 VIG851919:VIH851919 VSC851919:VSD851919 WBY851919:WBZ851919 WLU851919:WLV851919 WVQ851919:WVR851919 I917455:J917455 JE917455:JF917455 TA917455:TB917455 ACW917455:ACX917455 AMS917455:AMT917455 AWO917455:AWP917455 BGK917455:BGL917455 BQG917455:BQH917455 CAC917455:CAD917455 CJY917455:CJZ917455 CTU917455:CTV917455 DDQ917455:DDR917455 DNM917455:DNN917455 DXI917455:DXJ917455 EHE917455:EHF917455 ERA917455:ERB917455 FAW917455:FAX917455 FKS917455:FKT917455 FUO917455:FUP917455 GEK917455:GEL917455 GOG917455:GOH917455 GYC917455:GYD917455 HHY917455:HHZ917455 HRU917455:HRV917455 IBQ917455:IBR917455 ILM917455:ILN917455 IVI917455:IVJ917455 JFE917455:JFF917455 JPA917455:JPB917455 JYW917455:JYX917455 KIS917455:KIT917455 KSO917455:KSP917455 LCK917455:LCL917455 LMG917455:LMH917455 LWC917455:LWD917455 MFY917455:MFZ917455 MPU917455:MPV917455 MZQ917455:MZR917455 NJM917455:NJN917455 NTI917455:NTJ917455 ODE917455:ODF917455 ONA917455:ONB917455 OWW917455:OWX917455 PGS917455:PGT917455 PQO917455:PQP917455 QAK917455:QAL917455 QKG917455:QKH917455 QUC917455:QUD917455 RDY917455:RDZ917455 RNU917455:RNV917455 RXQ917455:RXR917455 SHM917455:SHN917455 SRI917455:SRJ917455 TBE917455:TBF917455 TLA917455:TLB917455 TUW917455:TUX917455 UES917455:UET917455 UOO917455:UOP917455 UYK917455:UYL917455 VIG917455:VIH917455 VSC917455:VSD917455 WBY917455:WBZ917455 WLU917455:WLV917455 WVQ917455:WVR917455 I982991:J982991 JE982991:JF982991 TA982991:TB982991 ACW982991:ACX982991 AMS982991:AMT982991 AWO982991:AWP982991 BGK982991:BGL982991 BQG982991:BQH982991 CAC982991:CAD982991 CJY982991:CJZ982991 CTU982991:CTV982991 DDQ982991:DDR982991 DNM982991:DNN982991 DXI982991:DXJ982991 EHE982991:EHF982991 ERA982991:ERB982991 FAW982991:FAX982991 FKS982991:FKT982991 FUO982991:FUP982991 GEK982991:GEL982991 GOG982991:GOH982991 GYC982991:GYD982991 HHY982991:HHZ982991 HRU982991:HRV982991 IBQ982991:IBR982991 ILM982991:ILN982991 IVI982991:IVJ982991 JFE982991:JFF982991 JPA982991:JPB982991 JYW982991:JYX982991 KIS982991:KIT982991 KSO982991:KSP982991 LCK982991:LCL982991 LMG982991:LMH982991 LWC982991:LWD982991 MFY982991:MFZ982991 MPU982991:MPV982991 MZQ982991:MZR982991 NJM982991:NJN982991 NTI982991:NTJ982991 ODE982991:ODF982991 ONA982991:ONB982991 OWW982991:OWX982991 PGS982991:PGT982991 PQO982991:PQP982991 QAK982991:QAL982991 QKG982991:QKH982991 QUC982991:QUD982991 RDY982991:RDZ982991 RNU982991:RNV982991 RXQ982991:RXR982991 SHM982991:SHN982991 SRI982991:SRJ982991 TBE982991:TBF982991 TLA982991:TLB982991 TUW982991:TUX982991 UES982991:UET982991 UOO982991:UOP982991 UYK982991:UYL982991 VIG982991:VIH982991 VSC982991:VSD982991 WBY982991:WBZ982991 WLU982991:WLV982991 WVQ982991:WVR982991" xr:uid="{0E9566DA-1160-4805-B10D-2A2C9ABCB33B}">
      <formula1>999999999999</formula1>
    </dataValidation>
    <dataValidation type="whole" operator="notEqual" allowBlank="1" showInputMessage="1" showErrorMessage="1" errorTitle="Pogrešan unos" error="Mogu se unijeti samo cjelobrojne pozitivne ili negativne vrijednosti." sqref="I65489:J65489 JE65489:JF65489 TA65489:TB65489 ACW65489:ACX65489 AMS65489:AMT65489 AWO65489:AWP65489 BGK65489:BGL65489 BQG65489:BQH65489 CAC65489:CAD65489 CJY65489:CJZ65489 CTU65489:CTV65489 DDQ65489:DDR65489 DNM65489:DNN65489 DXI65489:DXJ65489 EHE65489:EHF65489 ERA65489:ERB65489 FAW65489:FAX65489 FKS65489:FKT65489 FUO65489:FUP65489 GEK65489:GEL65489 GOG65489:GOH65489 GYC65489:GYD65489 HHY65489:HHZ65489 HRU65489:HRV65489 IBQ65489:IBR65489 ILM65489:ILN65489 IVI65489:IVJ65489 JFE65489:JFF65489 JPA65489:JPB65489 JYW65489:JYX65489 KIS65489:KIT65489 KSO65489:KSP65489 LCK65489:LCL65489 LMG65489:LMH65489 LWC65489:LWD65489 MFY65489:MFZ65489 MPU65489:MPV65489 MZQ65489:MZR65489 NJM65489:NJN65489 NTI65489:NTJ65489 ODE65489:ODF65489 ONA65489:ONB65489 OWW65489:OWX65489 PGS65489:PGT65489 PQO65489:PQP65489 QAK65489:QAL65489 QKG65489:QKH65489 QUC65489:QUD65489 RDY65489:RDZ65489 RNU65489:RNV65489 RXQ65489:RXR65489 SHM65489:SHN65489 SRI65489:SRJ65489 TBE65489:TBF65489 TLA65489:TLB65489 TUW65489:TUX65489 UES65489:UET65489 UOO65489:UOP65489 UYK65489:UYL65489 VIG65489:VIH65489 VSC65489:VSD65489 WBY65489:WBZ65489 WLU65489:WLV65489 WVQ65489:WVR65489 I131025:J131025 JE131025:JF131025 TA131025:TB131025 ACW131025:ACX131025 AMS131025:AMT131025 AWO131025:AWP131025 BGK131025:BGL131025 BQG131025:BQH131025 CAC131025:CAD131025 CJY131025:CJZ131025 CTU131025:CTV131025 DDQ131025:DDR131025 DNM131025:DNN131025 DXI131025:DXJ131025 EHE131025:EHF131025 ERA131025:ERB131025 FAW131025:FAX131025 FKS131025:FKT131025 FUO131025:FUP131025 GEK131025:GEL131025 GOG131025:GOH131025 GYC131025:GYD131025 HHY131025:HHZ131025 HRU131025:HRV131025 IBQ131025:IBR131025 ILM131025:ILN131025 IVI131025:IVJ131025 JFE131025:JFF131025 JPA131025:JPB131025 JYW131025:JYX131025 KIS131025:KIT131025 KSO131025:KSP131025 LCK131025:LCL131025 LMG131025:LMH131025 LWC131025:LWD131025 MFY131025:MFZ131025 MPU131025:MPV131025 MZQ131025:MZR131025 NJM131025:NJN131025 NTI131025:NTJ131025 ODE131025:ODF131025 ONA131025:ONB131025 OWW131025:OWX131025 PGS131025:PGT131025 PQO131025:PQP131025 QAK131025:QAL131025 QKG131025:QKH131025 QUC131025:QUD131025 RDY131025:RDZ131025 RNU131025:RNV131025 RXQ131025:RXR131025 SHM131025:SHN131025 SRI131025:SRJ131025 TBE131025:TBF131025 TLA131025:TLB131025 TUW131025:TUX131025 UES131025:UET131025 UOO131025:UOP131025 UYK131025:UYL131025 VIG131025:VIH131025 VSC131025:VSD131025 WBY131025:WBZ131025 WLU131025:WLV131025 WVQ131025:WVR131025 I196561:J196561 JE196561:JF196561 TA196561:TB196561 ACW196561:ACX196561 AMS196561:AMT196561 AWO196561:AWP196561 BGK196561:BGL196561 BQG196561:BQH196561 CAC196561:CAD196561 CJY196561:CJZ196561 CTU196561:CTV196561 DDQ196561:DDR196561 DNM196561:DNN196561 DXI196561:DXJ196561 EHE196561:EHF196561 ERA196561:ERB196561 FAW196561:FAX196561 FKS196561:FKT196561 FUO196561:FUP196561 GEK196561:GEL196561 GOG196561:GOH196561 GYC196561:GYD196561 HHY196561:HHZ196561 HRU196561:HRV196561 IBQ196561:IBR196561 ILM196561:ILN196561 IVI196561:IVJ196561 JFE196561:JFF196561 JPA196561:JPB196561 JYW196561:JYX196561 KIS196561:KIT196561 KSO196561:KSP196561 LCK196561:LCL196561 LMG196561:LMH196561 LWC196561:LWD196561 MFY196561:MFZ196561 MPU196561:MPV196561 MZQ196561:MZR196561 NJM196561:NJN196561 NTI196561:NTJ196561 ODE196561:ODF196561 ONA196561:ONB196561 OWW196561:OWX196561 PGS196561:PGT196561 PQO196561:PQP196561 QAK196561:QAL196561 QKG196561:QKH196561 QUC196561:QUD196561 RDY196561:RDZ196561 RNU196561:RNV196561 RXQ196561:RXR196561 SHM196561:SHN196561 SRI196561:SRJ196561 TBE196561:TBF196561 TLA196561:TLB196561 TUW196561:TUX196561 UES196561:UET196561 UOO196561:UOP196561 UYK196561:UYL196561 VIG196561:VIH196561 VSC196561:VSD196561 WBY196561:WBZ196561 WLU196561:WLV196561 WVQ196561:WVR196561 I262097:J262097 JE262097:JF262097 TA262097:TB262097 ACW262097:ACX262097 AMS262097:AMT262097 AWO262097:AWP262097 BGK262097:BGL262097 BQG262097:BQH262097 CAC262097:CAD262097 CJY262097:CJZ262097 CTU262097:CTV262097 DDQ262097:DDR262097 DNM262097:DNN262097 DXI262097:DXJ262097 EHE262097:EHF262097 ERA262097:ERB262097 FAW262097:FAX262097 FKS262097:FKT262097 FUO262097:FUP262097 GEK262097:GEL262097 GOG262097:GOH262097 GYC262097:GYD262097 HHY262097:HHZ262097 HRU262097:HRV262097 IBQ262097:IBR262097 ILM262097:ILN262097 IVI262097:IVJ262097 JFE262097:JFF262097 JPA262097:JPB262097 JYW262097:JYX262097 KIS262097:KIT262097 KSO262097:KSP262097 LCK262097:LCL262097 LMG262097:LMH262097 LWC262097:LWD262097 MFY262097:MFZ262097 MPU262097:MPV262097 MZQ262097:MZR262097 NJM262097:NJN262097 NTI262097:NTJ262097 ODE262097:ODF262097 ONA262097:ONB262097 OWW262097:OWX262097 PGS262097:PGT262097 PQO262097:PQP262097 QAK262097:QAL262097 QKG262097:QKH262097 QUC262097:QUD262097 RDY262097:RDZ262097 RNU262097:RNV262097 RXQ262097:RXR262097 SHM262097:SHN262097 SRI262097:SRJ262097 TBE262097:TBF262097 TLA262097:TLB262097 TUW262097:TUX262097 UES262097:UET262097 UOO262097:UOP262097 UYK262097:UYL262097 VIG262097:VIH262097 VSC262097:VSD262097 WBY262097:WBZ262097 WLU262097:WLV262097 WVQ262097:WVR262097 I327633:J327633 JE327633:JF327633 TA327633:TB327633 ACW327633:ACX327633 AMS327633:AMT327633 AWO327633:AWP327633 BGK327633:BGL327633 BQG327633:BQH327633 CAC327633:CAD327633 CJY327633:CJZ327633 CTU327633:CTV327633 DDQ327633:DDR327633 DNM327633:DNN327633 DXI327633:DXJ327633 EHE327633:EHF327633 ERA327633:ERB327633 FAW327633:FAX327633 FKS327633:FKT327633 FUO327633:FUP327633 GEK327633:GEL327633 GOG327633:GOH327633 GYC327633:GYD327633 HHY327633:HHZ327633 HRU327633:HRV327633 IBQ327633:IBR327633 ILM327633:ILN327633 IVI327633:IVJ327633 JFE327633:JFF327633 JPA327633:JPB327633 JYW327633:JYX327633 KIS327633:KIT327633 KSO327633:KSP327633 LCK327633:LCL327633 LMG327633:LMH327633 LWC327633:LWD327633 MFY327633:MFZ327633 MPU327633:MPV327633 MZQ327633:MZR327633 NJM327633:NJN327633 NTI327633:NTJ327633 ODE327633:ODF327633 ONA327633:ONB327633 OWW327633:OWX327633 PGS327633:PGT327633 PQO327633:PQP327633 QAK327633:QAL327633 QKG327633:QKH327633 QUC327633:QUD327633 RDY327633:RDZ327633 RNU327633:RNV327633 RXQ327633:RXR327633 SHM327633:SHN327633 SRI327633:SRJ327633 TBE327633:TBF327633 TLA327633:TLB327633 TUW327633:TUX327633 UES327633:UET327633 UOO327633:UOP327633 UYK327633:UYL327633 VIG327633:VIH327633 VSC327633:VSD327633 WBY327633:WBZ327633 WLU327633:WLV327633 WVQ327633:WVR327633 I393169:J393169 JE393169:JF393169 TA393169:TB393169 ACW393169:ACX393169 AMS393169:AMT393169 AWO393169:AWP393169 BGK393169:BGL393169 BQG393169:BQH393169 CAC393169:CAD393169 CJY393169:CJZ393169 CTU393169:CTV393169 DDQ393169:DDR393169 DNM393169:DNN393169 DXI393169:DXJ393169 EHE393169:EHF393169 ERA393169:ERB393169 FAW393169:FAX393169 FKS393169:FKT393169 FUO393169:FUP393169 GEK393169:GEL393169 GOG393169:GOH393169 GYC393169:GYD393169 HHY393169:HHZ393169 HRU393169:HRV393169 IBQ393169:IBR393169 ILM393169:ILN393169 IVI393169:IVJ393169 JFE393169:JFF393169 JPA393169:JPB393169 JYW393169:JYX393169 KIS393169:KIT393169 KSO393169:KSP393169 LCK393169:LCL393169 LMG393169:LMH393169 LWC393169:LWD393169 MFY393169:MFZ393169 MPU393169:MPV393169 MZQ393169:MZR393169 NJM393169:NJN393169 NTI393169:NTJ393169 ODE393169:ODF393169 ONA393169:ONB393169 OWW393169:OWX393169 PGS393169:PGT393169 PQO393169:PQP393169 QAK393169:QAL393169 QKG393169:QKH393169 QUC393169:QUD393169 RDY393169:RDZ393169 RNU393169:RNV393169 RXQ393169:RXR393169 SHM393169:SHN393169 SRI393169:SRJ393169 TBE393169:TBF393169 TLA393169:TLB393169 TUW393169:TUX393169 UES393169:UET393169 UOO393169:UOP393169 UYK393169:UYL393169 VIG393169:VIH393169 VSC393169:VSD393169 WBY393169:WBZ393169 WLU393169:WLV393169 WVQ393169:WVR393169 I458705:J458705 JE458705:JF458705 TA458705:TB458705 ACW458705:ACX458705 AMS458705:AMT458705 AWO458705:AWP458705 BGK458705:BGL458705 BQG458705:BQH458705 CAC458705:CAD458705 CJY458705:CJZ458705 CTU458705:CTV458705 DDQ458705:DDR458705 DNM458705:DNN458705 DXI458705:DXJ458705 EHE458705:EHF458705 ERA458705:ERB458705 FAW458705:FAX458705 FKS458705:FKT458705 FUO458705:FUP458705 GEK458705:GEL458705 GOG458705:GOH458705 GYC458705:GYD458705 HHY458705:HHZ458705 HRU458705:HRV458705 IBQ458705:IBR458705 ILM458705:ILN458705 IVI458705:IVJ458705 JFE458705:JFF458705 JPA458705:JPB458705 JYW458705:JYX458705 KIS458705:KIT458705 KSO458705:KSP458705 LCK458705:LCL458705 LMG458705:LMH458705 LWC458705:LWD458705 MFY458705:MFZ458705 MPU458705:MPV458705 MZQ458705:MZR458705 NJM458705:NJN458705 NTI458705:NTJ458705 ODE458705:ODF458705 ONA458705:ONB458705 OWW458705:OWX458705 PGS458705:PGT458705 PQO458705:PQP458705 QAK458705:QAL458705 QKG458705:QKH458705 QUC458705:QUD458705 RDY458705:RDZ458705 RNU458705:RNV458705 RXQ458705:RXR458705 SHM458705:SHN458705 SRI458705:SRJ458705 TBE458705:TBF458705 TLA458705:TLB458705 TUW458705:TUX458705 UES458705:UET458705 UOO458705:UOP458705 UYK458705:UYL458705 VIG458705:VIH458705 VSC458705:VSD458705 WBY458705:WBZ458705 WLU458705:WLV458705 WVQ458705:WVR458705 I524241:J524241 JE524241:JF524241 TA524241:TB524241 ACW524241:ACX524241 AMS524241:AMT524241 AWO524241:AWP524241 BGK524241:BGL524241 BQG524241:BQH524241 CAC524241:CAD524241 CJY524241:CJZ524241 CTU524241:CTV524241 DDQ524241:DDR524241 DNM524241:DNN524241 DXI524241:DXJ524241 EHE524241:EHF524241 ERA524241:ERB524241 FAW524241:FAX524241 FKS524241:FKT524241 FUO524241:FUP524241 GEK524241:GEL524241 GOG524241:GOH524241 GYC524241:GYD524241 HHY524241:HHZ524241 HRU524241:HRV524241 IBQ524241:IBR524241 ILM524241:ILN524241 IVI524241:IVJ524241 JFE524241:JFF524241 JPA524241:JPB524241 JYW524241:JYX524241 KIS524241:KIT524241 KSO524241:KSP524241 LCK524241:LCL524241 LMG524241:LMH524241 LWC524241:LWD524241 MFY524241:MFZ524241 MPU524241:MPV524241 MZQ524241:MZR524241 NJM524241:NJN524241 NTI524241:NTJ524241 ODE524241:ODF524241 ONA524241:ONB524241 OWW524241:OWX524241 PGS524241:PGT524241 PQO524241:PQP524241 QAK524241:QAL524241 QKG524241:QKH524241 QUC524241:QUD524241 RDY524241:RDZ524241 RNU524241:RNV524241 RXQ524241:RXR524241 SHM524241:SHN524241 SRI524241:SRJ524241 TBE524241:TBF524241 TLA524241:TLB524241 TUW524241:TUX524241 UES524241:UET524241 UOO524241:UOP524241 UYK524241:UYL524241 VIG524241:VIH524241 VSC524241:VSD524241 WBY524241:WBZ524241 WLU524241:WLV524241 WVQ524241:WVR524241 I589777:J589777 JE589777:JF589777 TA589777:TB589777 ACW589777:ACX589777 AMS589777:AMT589777 AWO589777:AWP589777 BGK589777:BGL589777 BQG589777:BQH589777 CAC589777:CAD589777 CJY589777:CJZ589777 CTU589777:CTV589777 DDQ589777:DDR589777 DNM589777:DNN589777 DXI589777:DXJ589777 EHE589777:EHF589777 ERA589777:ERB589777 FAW589777:FAX589777 FKS589777:FKT589777 FUO589777:FUP589777 GEK589777:GEL589777 GOG589777:GOH589777 GYC589777:GYD589777 HHY589777:HHZ589777 HRU589777:HRV589777 IBQ589777:IBR589777 ILM589777:ILN589777 IVI589777:IVJ589777 JFE589777:JFF589777 JPA589777:JPB589777 JYW589777:JYX589777 KIS589777:KIT589777 KSO589777:KSP589777 LCK589777:LCL589777 LMG589777:LMH589777 LWC589777:LWD589777 MFY589777:MFZ589777 MPU589777:MPV589777 MZQ589777:MZR589777 NJM589777:NJN589777 NTI589777:NTJ589777 ODE589777:ODF589777 ONA589777:ONB589777 OWW589777:OWX589777 PGS589777:PGT589777 PQO589777:PQP589777 QAK589777:QAL589777 QKG589777:QKH589777 QUC589777:QUD589777 RDY589777:RDZ589777 RNU589777:RNV589777 RXQ589777:RXR589777 SHM589777:SHN589777 SRI589777:SRJ589777 TBE589777:TBF589777 TLA589777:TLB589777 TUW589777:TUX589777 UES589777:UET589777 UOO589777:UOP589777 UYK589777:UYL589777 VIG589777:VIH589777 VSC589777:VSD589777 WBY589777:WBZ589777 WLU589777:WLV589777 WVQ589777:WVR589777 I655313:J655313 JE655313:JF655313 TA655313:TB655313 ACW655313:ACX655313 AMS655313:AMT655313 AWO655313:AWP655313 BGK655313:BGL655313 BQG655313:BQH655313 CAC655313:CAD655313 CJY655313:CJZ655313 CTU655313:CTV655313 DDQ655313:DDR655313 DNM655313:DNN655313 DXI655313:DXJ655313 EHE655313:EHF655313 ERA655313:ERB655313 FAW655313:FAX655313 FKS655313:FKT655313 FUO655313:FUP655313 GEK655313:GEL655313 GOG655313:GOH655313 GYC655313:GYD655313 HHY655313:HHZ655313 HRU655313:HRV655313 IBQ655313:IBR655313 ILM655313:ILN655313 IVI655313:IVJ655313 JFE655313:JFF655313 JPA655313:JPB655313 JYW655313:JYX655313 KIS655313:KIT655313 KSO655313:KSP655313 LCK655313:LCL655313 LMG655313:LMH655313 LWC655313:LWD655313 MFY655313:MFZ655313 MPU655313:MPV655313 MZQ655313:MZR655313 NJM655313:NJN655313 NTI655313:NTJ655313 ODE655313:ODF655313 ONA655313:ONB655313 OWW655313:OWX655313 PGS655313:PGT655313 PQO655313:PQP655313 QAK655313:QAL655313 QKG655313:QKH655313 QUC655313:QUD655313 RDY655313:RDZ655313 RNU655313:RNV655313 RXQ655313:RXR655313 SHM655313:SHN655313 SRI655313:SRJ655313 TBE655313:TBF655313 TLA655313:TLB655313 TUW655313:TUX655313 UES655313:UET655313 UOO655313:UOP655313 UYK655313:UYL655313 VIG655313:VIH655313 VSC655313:VSD655313 WBY655313:WBZ655313 WLU655313:WLV655313 WVQ655313:WVR655313 I720849:J720849 JE720849:JF720849 TA720849:TB720849 ACW720849:ACX720849 AMS720849:AMT720849 AWO720849:AWP720849 BGK720849:BGL720849 BQG720849:BQH720849 CAC720849:CAD720849 CJY720849:CJZ720849 CTU720849:CTV720849 DDQ720849:DDR720849 DNM720849:DNN720849 DXI720849:DXJ720849 EHE720849:EHF720849 ERA720849:ERB720849 FAW720849:FAX720849 FKS720849:FKT720849 FUO720849:FUP720849 GEK720849:GEL720849 GOG720849:GOH720849 GYC720849:GYD720849 HHY720849:HHZ720849 HRU720849:HRV720849 IBQ720849:IBR720849 ILM720849:ILN720849 IVI720849:IVJ720849 JFE720849:JFF720849 JPA720849:JPB720849 JYW720849:JYX720849 KIS720849:KIT720849 KSO720849:KSP720849 LCK720849:LCL720849 LMG720849:LMH720849 LWC720849:LWD720849 MFY720849:MFZ720849 MPU720849:MPV720849 MZQ720849:MZR720849 NJM720849:NJN720849 NTI720849:NTJ720849 ODE720849:ODF720849 ONA720849:ONB720849 OWW720849:OWX720849 PGS720849:PGT720849 PQO720849:PQP720849 QAK720849:QAL720849 QKG720849:QKH720849 QUC720849:QUD720849 RDY720849:RDZ720849 RNU720849:RNV720849 RXQ720849:RXR720849 SHM720849:SHN720849 SRI720849:SRJ720849 TBE720849:TBF720849 TLA720849:TLB720849 TUW720849:TUX720849 UES720849:UET720849 UOO720849:UOP720849 UYK720849:UYL720849 VIG720849:VIH720849 VSC720849:VSD720849 WBY720849:WBZ720849 WLU720849:WLV720849 WVQ720849:WVR720849 I786385:J786385 JE786385:JF786385 TA786385:TB786385 ACW786385:ACX786385 AMS786385:AMT786385 AWO786385:AWP786385 BGK786385:BGL786385 BQG786385:BQH786385 CAC786385:CAD786385 CJY786385:CJZ786385 CTU786385:CTV786385 DDQ786385:DDR786385 DNM786385:DNN786385 DXI786385:DXJ786385 EHE786385:EHF786385 ERA786385:ERB786385 FAW786385:FAX786385 FKS786385:FKT786385 FUO786385:FUP786385 GEK786385:GEL786385 GOG786385:GOH786385 GYC786385:GYD786385 HHY786385:HHZ786385 HRU786385:HRV786385 IBQ786385:IBR786385 ILM786385:ILN786385 IVI786385:IVJ786385 JFE786385:JFF786385 JPA786385:JPB786385 JYW786385:JYX786385 KIS786385:KIT786385 KSO786385:KSP786385 LCK786385:LCL786385 LMG786385:LMH786385 LWC786385:LWD786385 MFY786385:MFZ786385 MPU786385:MPV786385 MZQ786385:MZR786385 NJM786385:NJN786385 NTI786385:NTJ786385 ODE786385:ODF786385 ONA786385:ONB786385 OWW786385:OWX786385 PGS786385:PGT786385 PQO786385:PQP786385 QAK786385:QAL786385 QKG786385:QKH786385 QUC786385:QUD786385 RDY786385:RDZ786385 RNU786385:RNV786385 RXQ786385:RXR786385 SHM786385:SHN786385 SRI786385:SRJ786385 TBE786385:TBF786385 TLA786385:TLB786385 TUW786385:TUX786385 UES786385:UET786385 UOO786385:UOP786385 UYK786385:UYL786385 VIG786385:VIH786385 VSC786385:VSD786385 WBY786385:WBZ786385 WLU786385:WLV786385 WVQ786385:WVR786385 I851921:J851921 JE851921:JF851921 TA851921:TB851921 ACW851921:ACX851921 AMS851921:AMT851921 AWO851921:AWP851921 BGK851921:BGL851921 BQG851921:BQH851921 CAC851921:CAD851921 CJY851921:CJZ851921 CTU851921:CTV851921 DDQ851921:DDR851921 DNM851921:DNN851921 DXI851921:DXJ851921 EHE851921:EHF851921 ERA851921:ERB851921 FAW851921:FAX851921 FKS851921:FKT851921 FUO851921:FUP851921 GEK851921:GEL851921 GOG851921:GOH851921 GYC851921:GYD851921 HHY851921:HHZ851921 HRU851921:HRV851921 IBQ851921:IBR851921 ILM851921:ILN851921 IVI851921:IVJ851921 JFE851921:JFF851921 JPA851921:JPB851921 JYW851921:JYX851921 KIS851921:KIT851921 KSO851921:KSP851921 LCK851921:LCL851921 LMG851921:LMH851921 LWC851921:LWD851921 MFY851921:MFZ851921 MPU851921:MPV851921 MZQ851921:MZR851921 NJM851921:NJN851921 NTI851921:NTJ851921 ODE851921:ODF851921 ONA851921:ONB851921 OWW851921:OWX851921 PGS851921:PGT851921 PQO851921:PQP851921 QAK851921:QAL851921 QKG851921:QKH851921 QUC851921:QUD851921 RDY851921:RDZ851921 RNU851921:RNV851921 RXQ851921:RXR851921 SHM851921:SHN851921 SRI851921:SRJ851921 TBE851921:TBF851921 TLA851921:TLB851921 TUW851921:TUX851921 UES851921:UET851921 UOO851921:UOP851921 UYK851921:UYL851921 VIG851921:VIH851921 VSC851921:VSD851921 WBY851921:WBZ851921 WLU851921:WLV851921 WVQ851921:WVR851921 I917457:J917457 JE917457:JF917457 TA917457:TB917457 ACW917457:ACX917457 AMS917457:AMT917457 AWO917457:AWP917457 BGK917457:BGL917457 BQG917457:BQH917457 CAC917457:CAD917457 CJY917457:CJZ917457 CTU917457:CTV917457 DDQ917457:DDR917457 DNM917457:DNN917457 DXI917457:DXJ917457 EHE917457:EHF917457 ERA917457:ERB917457 FAW917457:FAX917457 FKS917457:FKT917457 FUO917457:FUP917457 GEK917457:GEL917457 GOG917457:GOH917457 GYC917457:GYD917457 HHY917457:HHZ917457 HRU917457:HRV917457 IBQ917457:IBR917457 ILM917457:ILN917457 IVI917457:IVJ917457 JFE917457:JFF917457 JPA917457:JPB917457 JYW917457:JYX917457 KIS917457:KIT917457 KSO917457:KSP917457 LCK917457:LCL917457 LMG917457:LMH917457 LWC917457:LWD917457 MFY917457:MFZ917457 MPU917457:MPV917457 MZQ917457:MZR917457 NJM917457:NJN917457 NTI917457:NTJ917457 ODE917457:ODF917457 ONA917457:ONB917457 OWW917457:OWX917457 PGS917457:PGT917457 PQO917457:PQP917457 QAK917457:QAL917457 QKG917457:QKH917457 QUC917457:QUD917457 RDY917457:RDZ917457 RNU917457:RNV917457 RXQ917457:RXR917457 SHM917457:SHN917457 SRI917457:SRJ917457 TBE917457:TBF917457 TLA917457:TLB917457 TUW917457:TUX917457 UES917457:UET917457 UOO917457:UOP917457 UYK917457:UYL917457 VIG917457:VIH917457 VSC917457:VSD917457 WBY917457:WBZ917457 WLU917457:WLV917457 WVQ917457:WVR917457 I982993:J982993 JE982993:JF982993 TA982993:TB982993 ACW982993:ACX982993 AMS982993:AMT982993 AWO982993:AWP982993 BGK982993:BGL982993 BQG982993:BQH982993 CAC982993:CAD982993 CJY982993:CJZ982993 CTU982993:CTV982993 DDQ982993:DDR982993 DNM982993:DNN982993 DXI982993:DXJ982993 EHE982993:EHF982993 ERA982993:ERB982993 FAW982993:FAX982993 FKS982993:FKT982993 FUO982993:FUP982993 GEK982993:GEL982993 GOG982993:GOH982993 GYC982993:GYD982993 HHY982993:HHZ982993 HRU982993:HRV982993 IBQ982993:IBR982993 ILM982993:ILN982993 IVI982993:IVJ982993 JFE982993:JFF982993 JPA982993:JPB982993 JYW982993:JYX982993 KIS982993:KIT982993 KSO982993:KSP982993 LCK982993:LCL982993 LMG982993:LMH982993 LWC982993:LWD982993 MFY982993:MFZ982993 MPU982993:MPV982993 MZQ982993:MZR982993 NJM982993:NJN982993 NTI982993:NTJ982993 ODE982993:ODF982993 ONA982993:ONB982993 OWW982993:OWX982993 PGS982993:PGT982993 PQO982993:PQP982993 QAK982993:QAL982993 QKG982993:QKH982993 QUC982993:QUD982993 RDY982993:RDZ982993 RNU982993:RNV982993 RXQ982993:RXR982993 SHM982993:SHN982993 SRI982993:SRJ982993 TBE982993:TBF982993 TLA982993:TLB982993 TUW982993:TUX982993 UES982993:UET982993 UOO982993:UOP982993 UYK982993:UYL982993 VIG982993:VIH982993 VSC982993:VSD982993 WBY982993:WBZ982993 WLU982993:WLV982993 WVQ982993:WVR982993" xr:uid="{4B136909-9661-4E56-A4AC-44991085AC52}">
      <formula1>9999999999</formula1>
    </dataValidation>
    <dataValidation type="whole" operator="notEqual" allowBlank="1" showInputMessage="1" showErrorMessage="1" errorTitle="Pogrešan unos" error="Mogu se unijeti samo cjelobrojne vrijednosti. Ova AOP oznaka može se unijeti i s negativnim predznakom" sqref="I65496:J65496 JE65496:JF65496 TA65496:TB65496 ACW65496:ACX65496 AMS65496:AMT65496 AWO65496:AWP65496 BGK65496:BGL65496 BQG65496:BQH65496 CAC65496:CAD65496 CJY65496:CJZ65496 CTU65496:CTV65496 DDQ65496:DDR65496 DNM65496:DNN65496 DXI65496:DXJ65496 EHE65496:EHF65496 ERA65496:ERB65496 FAW65496:FAX65496 FKS65496:FKT65496 FUO65496:FUP65496 GEK65496:GEL65496 GOG65496:GOH65496 GYC65496:GYD65496 HHY65496:HHZ65496 HRU65496:HRV65496 IBQ65496:IBR65496 ILM65496:ILN65496 IVI65496:IVJ65496 JFE65496:JFF65496 JPA65496:JPB65496 JYW65496:JYX65496 KIS65496:KIT65496 KSO65496:KSP65496 LCK65496:LCL65496 LMG65496:LMH65496 LWC65496:LWD65496 MFY65496:MFZ65496 MPU65496:MPV65496 MZQ65496:MZR65496 NJM65496:NJN65496 NTI65496:NTJ65496 ODE65496:ODF65496 ONA65496:ONB65496 OWW65496:OWX65496 PGS65496:PGT65496 PQO65496:PQP65496 QAK65496:QAL65496 QKG65496:QKH65496 QUC65496:QUD65496 RDY65496:RDZ65496 RNU65496:RNV65496 RXQ65496:RXR65496 SHM65496:SHN65496 SRI65496:SRJ65496 TBE65496:TBF65496 TLA65496:TLB65496 TUW65496:TUX65496 UES65496:UET65496 UOO65496:UOP65496 UYK65496:UYL65496 VIG65496:VIH65496 VSC65496:VSD65496 WBY65496:WBZ65496 WLU65496:WLV65496 WVQ65496:WVR65496 I131032:J131032 JE131032:JF131032 TA131032:TB131032 ACW131032:ACX131032 AMS131032:AMT131032 AWO131032:AWP131032 BGK131032:BGL131032 BQG131032:BQH131032 CAC131032:CAD131032 CJY131032:CJZ131032 CTU131032:CTV131032 DDQ131032:DDR131032 DNM131032:DNN131032 DXI131032:DXJ131032 EHE131032:EHF131032 ERA131032:ERB131032 FAW131032:FAX131032 FKS131032:FKT131032 FUO131032:FUP131032 GEK131032:GEL131032 GOG131032:GOH131032 GYC131032:GYD131032 HHY131032:HHZ131032 HRU131032:HRV131032 IBQ131032:IBR131032 ILM131032:ILN131032 IVI131032:IVJ131032 JFE131032:JFF131032 JPA131032:JPB131032 JYW131032:JYX131032 KIS131032:KIT131032 KSO131032:KSP131032 LCK131032:LCL131032 LMG131032:LMH131032 LWC131032:LWD131032 MFY131032:MFZ131032 MPU131032:MPV131032 MZQ131032:MZR131032 NJM131032:NJN131032 NTI131032:NTJ131032 ODE131032:ODF131032 ONA131032:ONB131032 OWW131032:OWX131032 PGS131032:PGT131032 PQO131032:PQP131032 QAK131032:QAL131032 QKG131032:QKH131032 QUC131032:QUD131032 RDY131032:RDZ131032 RNU131032:RNV131032 RXQ131032:RXR131032 SHM131032:SHN131032 SRI131032:SRJ131032 TBE131032:TBF131032 TLA131032:TLB131032 TUW131032:TUX131032 UES131032:UET131032 UOO131032:UOP131032 UYK131032:UYL131032 VIG131032:VIH131032 VSC131032:VSD131032 WBY131032:WBZ131032 WLU131032:WLV131032 WVQ131032:WVR131032 I196568:J196568 JE196568:JF196568 TA196568:TB196568 ACW196568:ACX196568 AMS196568:AMT196568 AWO196568:AWP196568 BGK196568:BGL196568 BQG196568:BQH196568 CAC196568:CAD196568 CJY196568:CJZ196568 CTU196568:CTV196568 DDQ196568:DDR196568 DNM196568:DNN196568 DXI196568:DXJ196568 EHE196568:EHF196568 ERA196568:ERB196568 FAW196568:FAX196568 FKS196568:FKT196568 FUO196568:FUP196568 GEK196568:GEL196568 GOG196568:GOH196568 GYC196568:GYD196568 HHY196568:HHZ196568 HRU196568:HRV196568 IBQ196568:IBR196568 ILM196568:ILN196568 IVI196568:IVJ196568 JFE196568:JFF196568 JPA196568:JPB196568 JYW196568:JYX196568 KIS196568:KIT196568 KSO196568:KSP196568 LCK196568:LCL196568 LMG196568:LMH196568 LWC196568:LWD196568 MFY196568:MFZ196568 MPU196568:MPV196568 MZQ196568:MZR196568 NJM196568:NJN196568 NTI196568:NTJ196568 ODE196568:ODF196568 ONA196568:ONB196568 OWW196568:OWX196568 PGS196568:PGT196568 PQO196568:PQP196568 QAK196568:QAL196568 QKG196568:QKH196568 QUC196568:QUD196568 RDY196568:RDZ196568 RNU196568:RNV196568 RXQ196568:RXR196568 SHM196568:SHN196568 SRI196568:SRJ196568 TBE196568:TBF196568 TLA196568:TLB196568 TUW196568:TUX196568 UES196568:UET196568 UOO196568:UOP196568 UYK196568:UYL196568 VIG196568:VIH196568 VSC196568:VSD196568 WBY196568:WBZ196568 WLU196568:WLV196568 WVQ196568:WVR196568 I262104:J262104 JE262104:JF262104 TA262104:TB262104 ACW262104:ACX262104 AMS262104:AMT262104 AWO262104:AWP262104 BGK262104:BGL262104 BQG262104:BQH262104 CAC262104:CAD262104 CJY262104:CJZ262104 CTU262104:CTV262104 DDQ262104:DDR262104 DNM262104:DNN262104 DXI262104:DXJ262104 EHE262104:EHF262104 ERA262104:ERB262104 FAW262104:FAX262104 FKS262104:FKT262104 FUO262104:FUP262104 GEK262104:GEL262104 GOG262104:GOH262104 GYC262104:GYD262104 HHY262104:HHZ262104 HRU262104:HRV262104 IBQ262104:IBR262104 ILM262104:ILN262104 IVI262104:IVJ262104 JFE262104:JFF262104 JPA262104:JPB262104 JYW262104:JYX262104 KIS262104:KIT262104 KSO262104:KSP262104 LCK262104:LCL262104 LMG262104:LMH262104 LWC262104:LWD262104 MFY262104:MFZ262104 MPU262104:MPV262104 MZQ262104:MZR262104 NJM262104:NJN262104 NTI262104:NTJ262104 ODE262104:ODF262104 ONA262104:ONB262104 OWW262104:OWX262104 PGS262104:PGT262104 PQO262104:PQP262104 QAK262104:QAL262104 QKG262104:QKH262104 QUC262104:QUD262104 RDY262104:RDZ262104 RNU262104:RNV262104 RXQ262104:RXR262104 SHM262104:SHN262104 SRI262104:SRJ262104 TBE262104:TBF262104 TLA262104:TLB262104 TUW262104:TUX262104 UES262104:UET262104 UOO262104:UOP262104 UYK262104:UYL262104 VIG262104:VIH262104 VSC262104:VSD262104 WBY262104:WBZ262104 WLU262104:WLV262104 WVQ262104:WVR262104 I327640:J327640 JE327640:JF327640 TA327640:TB327640 ACW327640:ACX327640 AMS327640:AMT327640 AWO327640:AWP327640 BGK327640:BGL327640 BQG327640:BQH327640 CAC327640:CAD327640 CJY327640:CJZ327640 CTU327640:CTV327640 DDQ327640:DDR327640 DNM327640:DNN327640 DXI327640:DXJ327640 EHE327640:EHF327640 ERA327640:ERB327640 FAW327640:FAX327640 FKS327640:FKT327640 FUO327640:FUP327640 GEK327640:GEL327640 GOG327640:GOH327640 GYC327640:GYD327640 HHY327640:HHZ327640 HRU327640:HRV327640 IBQ327640:IBR327640 ILM327640:ILN327640 IVI327640:IVJ327640 JFE327640:JFF327640 JPA327640:JPB327640 JYW327640:JYX327640 KIS327640:KIT327640 KSO327640:KSP327640 LCK327640:LCL327640 LMG327640:LMH327640 LWC327640:LWD327640 MFY327640:MFZ327640 MPU327640:MPV327640 MZQ327640:MZR327640 NJM327640:NJN327640 NTI327640:NTJ327640 ODE327640:ODF327640 ONA327640:ONB327640 OWW327640:OWX327640 PGS327640:PGT327640 PQO327640:PQP327640 QAK327640:QAL327640 QKG327640:QKH327640 QUC327640:QUD327640 RDY327640:RDZ327640 RNU327640:RNV327640 RXQ327640:RXR327640 SHM327640:SHN327640 SRI327640:SRJ327640 TBE327640:TBF327640 TLA327640:TLB327640 TUW327640:TUX327640 UES327640:UET327640 UOO327640:UOP327640 UYK327640:UYL327640 VIG327640:VIH327640 VSC327640:VSD327640 WBY327640:WBZ327640 WLU327640:WLV327640 WVQ327640:WVR327640 I393176:J393176 JE393176:JF393176 TA393176:TB393176 ACW393176:ACX393176 AMS393176:AMT393176 AWO393176:AWP393176 BGK393176:BGL393176 BQG393176:BQH393176 CAC393176:CAD393176 CJY393176:CJZ393176 CTU393176:CTV393176 DDQ393176:DDR393176 DNM393176:DNN393176 DXI393176:DXJ393176 EHE393176:EHF393176 ERA393176:ERB393176 FAW393176:FAX393176 FKS393176:FKT393176 FUO393176:FUP393176 GEK393176:GEL393176 GOG393176:GOH393176 GYC393176:GYD393176 HHY393176:HHZ393176 HRU393176:HRV393176 IBQ393176:IBR393176 ILM393176:ILN393176 IVI393176:IVJ393176 JFE393176:JFF393176 JPA393176:JPB393176 JYW393176:JYX393176 KIS393176:KIT393176 KSO393176:KSP393176 LCK393176:LCL393176 LMG393176:LMH393176 LWC393176:LWD393176 MFY393176:MFZ393176 MPU393176:MPV393176 MZQ393176:MZR393176 NJM393176:NJN393176 NTI393176:NTJ393176 ODE393176:ODF393176 ONA393176:ONB393176 OWW393176:OWX393176 PGS393176:PGT393176 PQO393176:PQP393176 QAK393176:QAL393176 QKG393176:QKH393176 QUC393176:QUD393176 RDY393176:RDZ393176 RNU393176:RNV393176 RXQ393176:RXR393176 SHM393176:SHN393176 SRI393176:SRJ393176 TBE393176:TBF393176 TLA393176:TLB393176 TUW393176:TUX393176 UES393176:UET393176 UOO393176:UOP393176 UYK393176:UYL393176 VIG393176:VIH393176 VSC393176:VSD393176 WBY393176:WBZ393176 WLU393176:WLV393176 WVQ393176:WVR393176 I458712:J458712 JE458712:JF458712 TA458712:TB458712 ACW458712:ACX458712 AMS458712:AMT458712 AWO458712:AWP458712 BGK458712:BGL458712 BQG458712:BQH458712 CAC458712:CAD458712 CJY458712:CJZ458712 CTU458712:CTV458712 DDQ458712:DDR458712 DNM458712:DNN458712 DXI458712:DXJ458712 EHE458712:EHF458712 ERA458712:ERB458712 FAW458712:FAX458712 FKS458712:FKT458712 FUO458712:FUP458712 GEK458712:GEL458712 GOG458712:GOH458712 GYC458712:GYD458712 HHY458712:HHZ458712 HRU458712:HRV458712 IBQ458712:IBR458712 ILM458712:ILN458712 IVI458712:IVJ458712 JFE458712:JFF458712 JPA458712:JPB458712 JYW458712:JYX458712 KIS458712:KIT458712 KSO458712:KSP458712 LCK458712:LCL458712 LMG458712:LMH458712 LWC458712:LWD458712 MFY458712:MFZ458712 MPU458712:MPV458712 MZQ458712:MZR458712 NJM458712:NJN458712 NTI458712:NTJ458712 ODE458712:ODF458712 ONA458712:ONB458712 OWW458712:OWX458712 PGS458712:PGT458712 PQO458712:PQP458712 QAK458712:QAL458712 QKG458712:QKH458712 QUC458712:QUD458712 RDY458712:RDZ458712 RNU458712:RNV458712 RXQ458712:RXR458712 SHM458712:SHN458712 SRI458712:SRJ458712 TBE458712:TBF458712 TLA458712:TLB458712 TUW458712:TUX458712 UES458712:UET458712 UOO458712:UOP458712 UYK458712:UYL458712 VIG458712:VIH458712 VSC458712:VSD458712 WBY458712:WBZ458712 WLU458712:WLV458712 WVQ458712:WVR458712 I524248:J524248 JE524248:JF524248 TA524248:TB524248 ACW524248:ACX524248 AMS524248:AMT524248 AWO524248:AWP524248 BGK524248:BGL524248 BQG524248:BQH524248 CAC524248:CAD524248 CJY524248:CJZ524248 CTU524248:CTV524248 DDQ524248:DDR524248 DNM524248:DNN524248 DXI524248:DXJ524248 EHE524248:EHF524248 ERA524248:ERB524248 FAW524248:FAX524248 FKS524248:FKT524248 FUO524248:FUP524248 GEK524248:GEL524248 GOG524248:GOH524248 GYC524248:GYD524248 HHY524248:HHZ524248 HRU524248:HRV524248 IBQ524248:IBR524248 ILM524248:ILN524248 IVI524248:IVJ524248 JFE524248:JFF524248 JPA524248:JPB524248 JYW524248:JYX524248 KIS524248:KIT524248 KSO524248:KSP524248 LCK524248:LCL524248 LMG524248:LMH524248 LWC524248:LWD524248 MFY524248:MFZ524248 MPU524248:MPV524248 MZQ524248:MZR524248 NJM524248:NJN524248 NTI524248:NTJ524248 ODE524248:ODF524248 ONA524248:ONB524248 OWW524248:OWX524248 PGS524248:PGT524248 PQO524248:PQP524248 QAK524248:QAL524248 QKG524248:QKH524248 QUC524248:QUD524248 RDY524248:RDZ524248 RNU524248:RNV524248 RXQ524248:RXR524248 SHM524248:SHN524248 SRI524248:SRJ524248 TBE524248:TBF524248 TLA524248:TLB524248 TUW524248:TUX524248 UES524248:UET524248 UOO524248:UOP524248 UYK524248:UYL524248 VIG524248:VIH524248 VSC524248:VSD524248 WBY524248:WBZ524248 WLU524248:WLV524248 WVQ524248:WVR524248 I589784:J589784 JE589784:JF589784 TA589784:TB589784 ACW589784:ACX589784 AMS589784:AMT589784 AWO589784:AWP589784 BGK589784:BGL589784 BQG589784:BQH589784 CAC589784:CAD589784 CJY589784:CJZ589784 CTU589784:CTV589784 DDQ589784:DDR589784 DNM589784:DNN589784 DXI589784:DXJ589784 EHE589784:EHF589784 ERA589784:ERB589784 FAW589784:FAX589784 FKS589784:FKT589784 FUO589784:FUP589784 GEK589784:GEL589784 GOG589784:GOH589784 GYC589784:GYD589784 HHY589784:HHZ589784 HRU589784:HRV589784 IBQ589784:IBR589784 ILM589784:ILN589784 IVI589784:IVJ589784 JFE589784:JFF589784 JPA589784:JPB589784 JYW589784:JYX589784 KIS589784:KIT589784 KSO589784:KSP589784 LCK589784:LCL589784 LMG589784:LMH589784 LWC589784:LWD589784 MFY589784:MFZ589784 MPU589784:MPV589784 MZQ589784:MZR589784 NJM589784:NJN589784 NTI589784:NTJ589784 ODE589784:ODF589784 ONA589784:ONB589784 OWW589784:OWX589784 PGS589784:PGT589784 PQO589784:PQP589784 QAK589784:QAL589784 QKG589784:QKH589784 QUC589784:QUD589784 RDY589784:RDZ589784 RNU589784:RNV589784 RXQ589784:RXR589784 SHM589784:SHN589784 SRI589784:SRJ589784 TBE589784:TBF589784 TLA589784:TLB589784 TUW589784:TUX589784 UES589784:UET589784 UOO589784:UOP589784 UYK589784:UYL589784 VIG589784:VIH589784 VSC589784:VSD589784 WBY589784:WBZ589784 WLU589784:WLV589784 WVQ589784:WVR589784 I655320:J655320 JE655320:JF655320 TA655320:TB655320 ACW655320:ACX655320 AMS655320:AMT655320 AWO655320:AWP655320 BGK655320:BGL655320 BQG655320:BQH655320 CAC655320:CAD655320 CJY655320:CJZ655320 CTU655320:CTV655320 DDQ655320:DDR655320 DNM655320:DNN655320 DXI655320:DXJ655320 EHE655320:EHF655320 ERA655320:ERB655320 FAW655320:FAX655320 FKS655320:FKT655320 FUO655320:FUP655320 GEK655320:GEL655320 GOG655320:GOH655320 GYC655320:GYD655320 HHY655320:HHZ655320 HRU655320:HRV655320 IBQ655320:IBR655320 ILM655320:ILN655320 IVI655320:IVJ655320 JFE655320:JFF655320 JPA655320:JPB655320 JYW655320:JYX655320 KIS655320:KIT655320 KSO655320:KSP655320 LCK655320:LCL655320 LMG655320:LMH655320 LWC655320:LWD655320 MFY655320:MFZ655320 MPU655320:MPV655320 MZQ655320:MZR655320 NJM655320:NJN655320 NTI655320:NTJ655320 ODE655320:ODF655320 ONA655320:ONB655320 OWW655320:OWX655320 PGS655320:PGT655320 PQO655320:PQP655320 QAK655320:QAL655320 QKG655320:QKH655320 QUC655320:QUD655320 RDY655320:RDZ655320 RNU655320:RNV655320 RXQ655320:RXR655320 SHM655320:SHN655320 SRI655320:SRJ655320 TBE655320:TBF655320 TLA655320:TLB655320 TUW655320:TUX655320 UES655320:UET655320 UOO655320:UOP655320 UYK655320:UYL655320 VIG655320:VIH655320 VSC655320:VSD655320 WBY655320:WBZ655320 WLU655320:WLV655320 WVQ655320:WVR655320 I720856:J720856 JE720856:JF720856 TA720856:TB720856 ACW720856:ACX720856 AMS720856:AMT720856 AWO720856:AWP720856 BGK720856:BGL720856 BQG720856:BQH720856 CAC720856:CAD720856 CJY720856:CJZ720856 CTU720856:CTV720856 DDQ720856:DDR720856 DNM720856:DNN720856 DXI720856:DXJ720856 EHE720856:EHF720856 ERA720856:ERB720856 FAW720856:FAX720856 FKS720856:FKT720856 FUO720856:FUP720856 GEK720856:GEL720856 GOG720856:GOH720856 GYC720856:GYD720856 HHY720856:HHZ720856 HRU720856:HRV720856 IBQ720856:IBR720856 ILM720856:ILN720856 IVI720856:IVJ720856 JFE720856:JFF720856 JPA720856:JPB720856 JYW720856:JYX720856 KIS720856:KIT720856 KSO720856:KSP720856 LCK720856:LCL720856 LMG720856:LMH720856 LWC720856:LWD720856 MFY720856:MFZ720856 MPU720856:MPV720856 MZQ720856:MZR720856 NJM720856:NJN720856 NTI720856:NTJ720856 ODE720856:ODF720856 ONA720856:ONB720856 OWW720856:OWX720856 PGS720856:PGT720856 PQO720856:PQP720856 QAK720856:QAL720856 QKG720856:QKH720856 QUC720856:QUD720856 RDY720856:RDZ720856 RNU720856:RNV720856 RXQ720856:RXR720856 SHM720856:SHN720856 SRI720856:SRJ720856 TBE720856:TBF720856 TLA720856:TLB720856 TUW720856:TUX720856 UES720856:UET720856 UOO720856:UOP720856 UYK720856:UYL720856 VIG720856:VIH720856 VSC720856:VSD720856 WBY720856:WBZ720856 WLU720856:WLV720856 WVQ720856:WVR720856 I786392:J786392 JE786392:JF786392 TA786392:TB786392 ACW786392:ACX786392 AMS786392:AMT786392 AWO786392:AWP786392 BGK786392:BGL786392 BQG786392:BQH786392 CAC786392:CAD786392 CJY786392:CJZ786392 CTU786392:CTV786392 DDQ786392:DDR786392 DNM786392:DNN786392 DXI786392:DXJ786392 EHE786392:EHF786392 ERA786392:ERB786392 FAW786392:FAX786392 FKS786392:FKT786392 FUO786392:FUP786392 GEK786392:GEL786392 GOG786392:GOH786392 GYC786392:GYD786392 HHY786392:HHZ786392 HRU786392:HRV786392 IBQ786392:IBR786392 ILM786392:ILN786392 IVI786392:IVJ786392 JFE786392:JFF786392 JPA786392:JPB786392 JYW786392:JYX786392 KIS786392:KIT786392 KSO786392:KSP786392 LCK786392:LCL786392 LMG786392:LMH786392 LWC786392:LWD786392 MFY786392:MFZ786392 MPU786392:MPV786392 MZQ786392:MZR786392 NJM786392:NJN786392 NTI786392:NTJ786392 ODE786392:ODF786392 ONA786392:ONB786392 OWW786392:OWX786392 PGS786392:PGT786392 PQO786392:PQP786392 QAK786392:QAL786392 QKG786392:QKH786392 QUC786392:QUD786392 RDY786392:RDZ786392 RNU786392:RNV786392 RXQ786392:RXR786392 SHM786392:SHN786392 SRI786392:SRJ786392 TBE786392:TBF786392 TLA786392:TLB786392 TUW786392:TUX786392 UES786392:UET786392 UOO786392:UOP786392 UYK786392:UYL786392 VIG786392:VIH786392 VSC786392:VSD786392 WBY786392:WBZ786392 WLU786392:WLV786392 WVQ786392:WVR786392 I851928:J851928 JE851928:JF851928 TA851928:TB851928 ACW851928:ACX851928 AMS851928:AMT851928 AWO851928:AWP851928 BGK851928:BGL851928 BQG851928:BQH851928 CAC851928:CAD851928 CJY851928:CJZ851928 CTU851928:CTV851928 DDQ851928:DDR851928 DNM851928:DNN851928 DXI851928:DXJ851928 EHE851928:EHF851928 ERA851928:ERB851928 FAW851928:FAX851928 FKS851928:FKT851928 FUO851928:FUP851928 GEK851928:GEL851928 GOG851928:GOH851928 GYC851928:GYD851928 HHY851928:HHZ851928 HRU851928:HRV851928 IBQ851928:IBR851928 ILM851928:ILN851928 IVI851928:IVJ851928 JFE851928:JFF851928 JPA851928:JPB851928 JYW851928:JYX851928 KIS851928:KIT851928 KSO851928:KSP851928 LCK851928:LCL851928 LMG851928:LMH851928 LWC851928:LWD851928 MFY851928:MFZ851928 MPU851928:MPV851928 MZQ851928:MZR851928 NJM851928:NJN851928 NTI851928:NTJ851928 ODE851928:ODF851928 ONA851928:ONB851928 OWW851928:OWX851928 PGS851928:PGT851928 PQO851928:PQP851928 QAK851928:QAL851928 QKG851928:QKH851928 QUC851928:QUD851928 RDY851928:RDZ851928 RNU851928:RNV851928 RXQ851928:RXR851928 SHM851928:SHN851928 SRI851928:SRJ851928 TBE851928:TBF851928 TLA851928:TLB851928 TUW851928:TUX851928 UES851928:UET851928 UOO851928:UOP851928 UYK851928:UYL851928 VIG851928:VIH851928 VSC851928:VSD851928 WBY851928:WBZ851928 WLU851928:WLV851928 WVQ851928:WVR851928 I917464:J917464 JE917464:JF917464 TA917464:TB917464 ACW917464:ACX917464 AMS917464:AMT917464 AWO917464:AWP917464 BGK917464:BGL917464 BQG917464:BQH917464 CAC917464:CAD917464 CJY917464:CJZ917464 CTU917464:CTV917464 DDQ917464:DDR917464 DNM917464:DNN917464 DXI917464:DXJ917464 EHE917464:EHF917464 ERA917464:ERB917464 FAW917464:FAX917464 FKS917464:FKT917464 FUO917464:FUP917464 GEK917464:GEL917464 GOG917464:GOH917464 GYC917464:GYD917464 HHY917464:HHZ917464 HRU917464:HRV917464 IBQ917464:IBR917464 ILM917464:ILN917464 IVI917464:IVJ917464 JFE917464:JFF917464 JPA917464:JPB917464 JYW917464:JYX917464 KIS917464:KIT917464 KSO917464:KSP917464 LCK917464:LCL917464 LMG917464:LMH917464 LWC917464:LWD917464 MFY917464:MFZ917464 MPU917464:MPV917464 MZQ917464:MZR917464 NJM917464:NJN917464 NTI917464:NTJ917464 ODE917464:ODF917464 ONA917464:ONB917464 OWW917464:OWX917464 PGS917464:PGT917464 PQO917464:PQP917464 QAK917464:QAL917464 QKG917464:QKH917464 QUC917464:QUD917464 RDY917464:RDZ917464 RNU917464:RNV917464 RXQ917464:RXR917464 SHM917464:SHN917464 SRI917464:SRJ917464 TBE917464:TBF917464 TLA917464:TLB917464 TUW917464:TUX917464 UES917464:UET917464 UOO917464:UOP917464 UYK917464:UYL917464 VIG917464:VIH917464 VSC917464:VSD917464 WBY917464:WBZ917464 WLU917464:WLV917464 WVQ917464:WVR917464 I983000:J983000 JE983000:JF983000 TA983000:TB983000 ACW983000:ACX983000 AMS983000:AMT983000 AWO983000:AWP983000 BGK983000:BGL983000 BQG983000:BQH983000 CAC983000:CAD983000 CJY983000:CJZ983000 CTU983000:CTV983000 DDQ983000:DDR983000 DNM983000:DNN983000 DXI983000:DXJ983000 EHE983000:EHF983000 ERA983000:ERB983000 FAW983000:FAX983000 FKS983000:FKT983000 FUO983000:FUP983000 GEK983000:GEL983000 GOG983000:GOH983000 GYC983000:GYD983000 HHY983000:HHZ983000 HRU983000:HRV983000 IBQ983000:IBR983000 ILM983000:ILN983000 IVI983000:IVJ983000 JFE983000:JFF983000 JPA983000:JPB983000 JYW983000:JYX983000 KIS983000:KIT983000 KSO983000:KSP983000 LCK983000:LCL983000 LMG983000:LMH983000 LWC983000:LWD983000 MFY983000:MFZ983000 MPU983000:MPV983000 MZQ983000:MZR983000 NJM983000:NJN983000 NTI983000:NTJ983000 ODE983000:ODF983000 ONA983000:ONB983000 OWW983000:OWX983000 PGS983000:PGT983000 PQO983000:PQP983000 QAK983000:QAL983000 QKG983000:QKH983000 QUC983000:QUD983000 RDY983000:RDZ983000 RNU983000:RNV983000 RXQ983000:RXR983000 SHM983000:SHN983000 SRI983000:SRJ983000 TBE983000:TBF983000 TLA983000:TLB983000 TUW983000:TUX983000 UES983000:UET983000 UOO983000:UOP983000 UYK983000:UYL983000 VIG983000:VIH983000 VSC983000:VSD983000 WBY983000:WBZ983000 WLU983000:WLV983000 WVQ983000:WVR983000" xr:uid="{8D4D2647-12C5-418E-A194-72F13A8A8DC8}">
      <formula1>9999999999</formula1>
    </dataValidation>
    <dataValidation type="whole" operator="greaterThanOrEqual" allowBlank="1" showInputMessage="1" showErrorMessage="1" errorTitle="Pogrešan unos" error="Mogu se unijeti samo cjelobrojne pozitivne vrijednosti." sqref="I65488:J65488 JE65488:JF65488 TA65488:TB65488 ACW65488:ACX65488 AMS65488:AMT65488 AWO65488:AWP65488 BGK65488:BGL65488 BQG65488:BQH65488 CAC65488:CAD65488 CJY65488:CJZ65488 CTU65488:CTV65488 DDQ65488:DDR65488 DNM65488:DNN65488 DXI65488:DXJ65488 EHE65488:EHF65488 ERA65488:ERB65488 FAW65488:FAX65488 FKS65488:FKT65488 FUO65488:FUP65488 GEK65488:GEL65488 GOG65488:GOH65488 GYC65488:GYD65488 HHY65488:HHZ65488 HRU65488:HRV65488 IBQ65488:IBR65488 ILM65488:ILN65488 IVI65488:IVJ65488 JFE65488:JFF65488 JPA65488:JPB65488 JYW65488:JYX65488 KIS65488:KIT65488 KSO65488:KSP65488 LCK65488:LCL65488 LMG65488:LMH65488 LWC65488:LWD65488 MFY65488:MFZ65488 MPU65488:MPV65488 MZQ65488:MZR65488 NJM65488:NJN65488 NTI65488:NTJ65488 ODE65488:ODF65488 ONA65488:ONB65488 OWW65488:OWX65488 PGS65488:PGT65488 PQO65488:PQP65488 QAK65488:QAL65488 QKG65488:QKH65488 QUC65488:QUD65488 RDY65488:RDZ65488 RNU65488:RNV65488 RXQ65488:RXR65488 SHM65488:SHN65488 SRI65488:SRJ65488 TBE65488:TBF65488 TLA65488:TLB65488 TUW65488:TUX65488 UES65488:UET65488 UOO65488:UOP65488 UYK65488:UYL65488 VIG65488:VIH65488 VSC65488:VSD65488 WBY65488:WBZ65488 WLU65488:WLV65488 WVQ65488:WVR65488 I131024:J131024 JE131024:JF131024 TA131024:TB131024 ACW131024:ACX131024 AMS131024:AMT131024 AWO131024:AWP131024 BGK131024:BGL131024 BQG131024:BQH131024 CAC131024:CAD131024 CJY131024:CJZ131024 CTU131024:CTV131024 DDQ131024:DDR131024 DNM131024:DNN131024 DXI131024:DXJ131024 EHE131024:EHF131024 ERA131024:ERB131024 FAW131024:FAX131024 FKS131024:FKT131024 FUO131024:FUP131024 GEK131024:GEL131024 GOG131024:GOH131024 GYC131024:GYD131024 HHY131024:HHZ131024 HRU131024:HRV131024 IBQ131024:IBR131024 ILM131024:ILN131024 IVI131024:IVJ131024 JFE131024:JFF131024 JPA131024:JPB131024 JYW131024:JYX131024 KIS131024:KIT131024 KSO131024:KSP131024 LCK131024:LCL131024 LMG131024:LMH131024 LWC131024:LWD131024 MFY131024:MFZ131024 MPU131024:MPV131024 MZQ131024:MZR131024 NJM131024:NJN131024 NTI131024:NTJ131024 ODE131024:ODF131024 ONA131024:ONB131024 OWW131024:OWX131024 PGS131024:PGT131024 PQO131024:PQP131024 QAK131024:QAL131024 QKG131024:QKH131024 QUC131024:QUD131024 RDY131024:RDZ131024 RNU131024:RNV131024 RXQ131024:RXR131024 SHM131024:SHN131024 SRI131024:SRJ131024 TBE131024:TBF131024 TLA131024:TLB131024 TUW131024:TUX131024 UES131024:UET131024 UOO131024:UOP131024 UYK131024:UYL131024 VIG131024:VIH131024 VSC131024:VSD131024 WBY131024:WBZ131024 WLU131024:WLV131024 WVQ131024:WVR131024 I196560:J196560 JE196560:JF196560 TA196560:TB196560 ACW196560:ACX196560 AMS196560:AMT196560 AWO196560:AWP196560 BGK196560:BGL196560 BQG196560:BQH196560 CAC196560:CAD196560 CJY196560:CJZ196560 CTU196560:CTV196560 DDQ196560:DDR196560 DNM196560:DNN196560 DXI196560:DXJ196560 EHE196560:EHF196560 ERA196560:ERB196560 FAW196560:FAX196560 FKS196560:FKT196560 FUO196560:FUP196560 GEK196560:GEL196560 GOG196560:GOH196560 GYC196560:GYD196560 HHY196560:HHZ196560 HRU196560:HRV196560 IBQ196560:IBR196560 ILM196560:ILN196560 IVI196560:IVJ196560 JFE196560:JFF196560 JPA196560:JPB196560 JYW196560:JYX196560 KIS196560:KIT196560 KSO196560:KSP196560 LCK196560:LCL196560 LMG196560:LMH196560 LWC196560:LWD196560 MFY196560:MFZ196560 MPU196560:MPV196560 MZQ196560:MZR196560 NJM196560:NJN196560 NTI196560:NTJ196560 ODE196560:ODF196560 ONA196560:ONB196560 OWW196560:OWX196560 PGS196560:PGT196560 PQO196560:PQP196560 QAK196560:QAL196560 QKG196560:QKH196560 QUC196560:QUD196560 RDY196560:RDZ196560 RNU196560:RNV196560 RXQ196560:RXR196560 SHM196560:SHN196560 SRI196560:SRJ196560 TBE196560:TBF196560 TLA196560:TLB196560 TUW196560:TUX196560 UES196560:UET196560 UOO196560:UOP196560 UYK196560:UYL196560 VIG196560:VIH196560 VSC196560:VSD196560 WBY196560:WBZ196560 WLU196560:WLV196560 WVQ196560:WVR196560 I262096:J262096 JE262096:JF262096 TA262096:TB262096 ACW262096:ACX262096 AMS262096:AMT262096 AWO262096:AWP262096 BGK262096:BGL262096 BQG262096:BQH262096 CAC262096:CAD262096 CJY262096:CJZ262096 CTU262096:CTV262096 DDQ262096:DDR262096 DNM262096:DNN262096 DXI262096:DXJ262096 EHE262096:EHF262096 ERA262096:ERB262096 FAW262096:FAX262096 FKS262096:FKT262096 FUO262096:FUP262096 GEK262096:GEL262096 GOG262096:GOH262096 GYC262096:GYD262096 HHY262096:HHZ262096 HRU262096:HRV262096 IBQ262096:IBR262096 ILM262096:ILN262096 IVI262096:IVJ262096 JFE262096:JFF262096 JPA262096:JPB262096 JYW262096:JYX262096 KIS262096:KIT262096 KSO262096:KSP262096 LCK262096:LCL262096 LMG262096:LMH262096 LWC262096:LWD262096 MFY262096:MFZ262096 MPU262096:MPV262096 MZQ262096:MZR262096 NJM262096:NJN262096 NTI262096:NTJ262096 ODE262096:ODF262096 ONA262096:ONB262096 OWW262096:OWX262096 PGS262096:PGT262096 PQO262096:PQP262096 QAK262096:QAL262096 QKG262096:QKH262096 QUC262096:QUD262096 RDY262096:RDZ262096 RNU262096:RNV262096 RXQ262096:RXR262096 SHM262096:SHN262096 SRI262096:SRJ262096 TBE262096:TBF262096 TLA262096:TLB262096 TUW262096:TUX262096 UES262096:UET262096 UOO262096:UOP262096 UYK262096:UYL262096 VIG262096:VIH262096 VSC262096:VSD262096 WBY262096:WBZ262096 WLU262096:WLV262096 WVQ262096:WVR262096 I327632:J327632 JE327632:JF327632 TA327632:TB327632 ACW327632:ACX327632 AMS327632:AMT327632 AWO327632:AWP327632 BGK327632:BGL327632 BQG327632:BQH327632 CAC327632:CAD327632 CJY327632:CJZ327632 CTU327632:CTV327632 DDQ327632:DDR327632 DNM327632:DNN327632 DXI327632:DXJ327632 EHE327632:EHF327632 ERA327632:ERB327632 FAW327632:FAX327632 FKS327632:FKT327632 FUO327632:FUP327632 GEK327632:GEL327632 GOG327632:GOH327632 GYC327632:GYD327632 HHY327632:HHZ327632 HRU327632:HRV327632 IBQ327632:IBR327632 ILM327632:ILN327632 IVI327632:IVJ327632 JFE327632:JFF327632 JPA327632:JPB327632 JYW327632:JYX327632 KIS327632:KIT327632 KSO327632:KSP327632 LCK327632:LCL327632 LMG327632:LMH327632 LWC327632:LWD327632 MFY327632:MFZ327632 MPU327632:MPV327632 MZQ327632:MZR327632 NJM327632:NJN327632 NTI327632:NTJ327632 ODE327632:ODF327632 ONA327632:ONB327632 OWW327632:OWX327632 PGS327632:PGT327632 PQO327632:PQP327632 QAK327632:QAL327632 QKG327632:QKH327632 QUC327632:QUD327632 RDY327632:RDZ327632 RNU327632:RNV327632 RXQ327632:RXR327632 SHM327632:SHN327632 SRI327632:SRJ327632 TBE327632:TBF327632 TLA327632:TLB327632 TUW327632:TUX327632 UES327632:UET327632 UOO327632:UOP327632 UYK327632:UYL327632 VIG327632:VIH327632 VSC327632:VSD327632 WBY327632:WBZ327632 WLU327632:WLV327632 WVQ327632:WVR327632 I393168:J393168 JE393168:JF393168 TA393168:TB393168 ACW393168:ACX393168 AMS393168:AMT393168 AWO393168:AWP393168 BGK393168:BGL393168 BQG393168:BQH393168 CAC393168:CAD393168 CJY393168:CJZ393168 CTU393168:CTV393168 DDQ393168:DDR393168 DNM393168:DNN393168 DXI393168:DXJ393168 EHE393168:EHF393168 ERA393168:ERB393168 FAW393168:FAX393168 FKS393168:FKT393168 FUO393168:FUP393168 GEK393168:GEL393168 GOG393168:GOH393168 GYC393168:GYD393168 HHY393168:HHZ393168 HRU393168:HRV393168 IBQ393168:IBR393168 ILM393168:ILN393168 IVI393168:IVJ393168 JFE393168:JFF393168 JPA393168:JPB393168 JYW393168:JYX393168 KIS393168:KIT393168 KSO393168:KSP393168 LCK393168:LCL393168 LMG393168:LMH393168 LWC393168:LWD393168 MFY393168:MFZ393168 MPU393168:MPV393168 MZQ393168:MZR393168 NJM393168:NJN393168 NTI393168:NTJ393168 ODE393168:ODF393168 ONA393168:ONB393168 OWW393168:OWX393168 PGS393168:PGT393168 PQO393168:PQP393168 QAK393168:QAL393168 QKG393168:QKH393168 QUC393168:QUD393168 RDY393168:RDZ393168 RNU393168:RNV393168 RXQ393168:RXR393168 SHM393168:SHN393168 SRI393168:SRJ393168 TBE393168:TBF393168 TLA393168:TLB393168 TUW393168:TUX393168 UES393168:UET393168 UOO393168:UOP393168 UYK393168:UYL393168 VIG393168:VIH393168 VSC393168:VSD393168 WBY393168:WBZ393168 WLU393168:WLV393168 WVQ393168:WVR393168 I458704:J458704 JE458704:JF458704 TA458704:TB458704 ACW458704:ACX458704 AMS458704:AMT458704 AWO458704:AWP458704 BGK458704:BGL458704 BQG458704:BQH458704 CAC458704:CAD458704 CJY458704:CJZ458704 CTU458704:CTV458704 DDQ458704:DDR458704 DNM458704:DNN458704 DXI458704:DXJ458704 EHE458704:EHF458704 ERA458704:ERB458704 FAW458704:FAX458704 FKS458704:FKT458704 FUO458704:FUP458704 GEK458704:GEL458704 GOG458704:GOH458704 GYC458704:GYD458704 HHY458704:HHZ458704 HRU458704:HRV458704 IBQ458704:IBR458704 ILM458704:ILN458704 IVI458704:IVJ458704 JFE458704:JFF458704 JPA458704:JPB458704 JYW458704:JYX458704 KIS458704:KIT458704 KSO458704:KSP458704 LCK458704:LCL458704 LMG458704:LMH458704 LWC458704:LWD458704 MFY458704:MFZ458704 MPU458704:MPV458704 MZQ458704:MZR458704 NJM458704:NJN458704 NTI458704:NTJ458704 ODE458704:ODF458704 ONA458704:ONB458704 OWW458704:OWX458704 PGS458704:PGT458704 PQO458704:PQP458704 QAK458704:QAL458704 QKG458704:QKH458704 QUC458704:QUD458704 RDY458704:RDZ458704 RNU458704:RNV458704 RXQ458704:RXR458704 SHM458704:SHN458704 SRI458704:SRJ458704 TBE458704:TBF458704 TLA458704:TLB458704 TUW458704:TUX458704 UES458704:UET458704 UOO458704:UOP458704 UYK458704:UYL458704 VIG458704:VIH458704 VSC458704:VSD458704 WBY458704:WBZ458704 WLU458704:WLV458704 WVQ458704:WVR458704 I524240:J524240 JE524240:JF524240 TA524240:TB524240 ACW524240:ACX524240 AMS524240:AMT524240 AWO524240:AWP524240 BGK524240:BGL524240 BQG524240:BQH524240 CAC524240:CAD524240 CJY524240:CJZ524240 CTU524240:CTV524240 DDQ524240:DDR524240 DNM524240:DNN524240 DXI524240:DXJ524240 EHE524240:EHF524240 ERA524240:ERB524240 FAW524240:FAX524240 FKS524240:FKT524240 FUO524240:FUP524240 GEK524240:GEL524240 GOG524240:GOH524240 GYC524240:GYD524240 HHY524240:HHZ524240 HRU524240:HRV524240 IBQ524240:IBR524240 ILM524240:ILN524240 IVI524240:IVJ524240 JFE524240:JFF524240 JPA524240:JPB524240 JYW524240:JYX524240 KIS524240:KIT524240 KSO524240:KSP524240 LCK524240:LCL524240 LMG524240:LMH524240 LWC524240:LWD524240 MFY524240:MFZ524240 MPU524240:MPV524240 MZQ524240:MZR524240 NJM524240:NJN524240 NTI524240:NTJ524240 ODE524240:ODF524240 ONA524240:ONB524240 OWW524240:OWX524240 PGS524240:PGT524240 PQO524240:PQP524240 QAK524240:QAL524240 QKG524240:QKH524240 QUC524240:QUD524240 RDY524240:RDZ524240 RNU524240:RNV524240 RXQ524240:RXR524240 SHM524240:SHN524240 SRI524240:SRJ524240 TBE524240:TBF524240 TLA524240:TLB524240 TUW524240:TUX524240 UES524240:UET524240 UOO524240:UOP524240 UYK524240:UYL524240 VIG524240:VIH524240 VSC524240:VSD524240 WBY524240:WBZ524240 WLU524240:WLV524240 WVQ524240:WVR524240 I589776:J589776 JE589776:JF589776 TA589776:TB589776 ACW589776:ACX589776 AMS589776:AMT589776 AWO589776:AWP589776 BGK589776:BGL589776 BQG589776:BQH589776 CAC589776:CAD589776 CJY589776:CJZ589776 CTU589776:CTV589776 DDQ589776:DDR589776 DNM589776:DNN589776 DXI589776:DXJ589776 EHE589776:EHF589776 ERA589776:ERB589776 FAW589776:FAX589776 FKS589776:FKT589776 FUO589776:FUP589776 GEK589776:GEL589776 GOG589776:GOH589776 GYC589776:GYD589776 HHY589776:HHZ589776 HRU589776:HRV589776 IBQ589776:IBR589776 ILM589776:ILN589776 IVI589776:IVJ589776 JFE589776:JFF589776 JPA589776:JPB589776 JYW589776:JYX589776 KIS589776:KIT589776 KSO589776:KSP589776 LCK589776:LCL589776 LMG589776:LMH589776 LWC589776:LWD589776 MFY589776:MFZ589776 MPU589776:MPV589776 MZQ589776:MZR589776 NJM589776:NJN589776 NTI589776:NTJ589776 ODE589776:ODF589776 ONA589776:ONB589776 OWW589776:OWX589776 PGS589776:PGT589776 PQO589776:PQP589776 QAK589776:QAL589776 QKG589776:QKH589776 QUC589776:QUD589776 RDY589776:RDZ589776 RNU589776:RNV589776 RXQ589776:RXR589776 SHM589776:SHN589776 SRI589776:SRJ589776 TBE589776:TBF589776 TLA589776:TLB589776 TUW589776:TUX589776 UES589776:UET589776 UOO589776:UOP589776 UYK589776:UYL589776 VIG589776:VIH589776 VSC589776:VSD589776 WBY589776:WBZ589776 WLU589776:WLV589776 WVQ589776:WVR589776 I655312:J655312 JE655312:JF655312 TA655312:TB655312 ACW655312:ACX655312 AMS655312:AMT655312 AWO655312:AWP655312 BGK655312:BGL655312 BQG655312:BQH655312 CAC655312:CAD655312 CJY655312:CJZ655312 CTU655312:CTV655312 DDQ655312:DDR655312 DNM655312:DNN655312 DXI655312:DXJ655312 EHE655312:EHF655312 ERA655312:ERB655312 FAW655312:FAX655312 FKS655312:FKT655312 FUO655312:FUP655312 GEK655312:GEL655312 GOG655312:GOH655312 GYC655312:GYD655312 HHY655312:HHZ655312 HRU655312:HRV655312 IBQ655312:IBR655312 ILM655312:ILN655312 IVI655312:IVJ655312 JFE655312:JFF655312 JPA655312:JPB655312 JYW655312:JYX655312 KIS655312:KIT655312 KSO655312:KSP655312 LCK655312:LCL655312 LMG655312:LMH655312 LWC655312:LWD655312 MFY655312:MFZ655312 MPU655312:MPV655312 MZQ655312:MZR655312 NJM655312:NJN655312 NTI655312:NTJ655312 ODE655312:ODF655312 ONA655312:ONB655312 OWW655312:OWX655312 PGS655312:PGT655312 PQO655312:PQP655312 QAK655312:QAL655312 QKG655312:QKH655312 QUC655312:QUD655312 RDY655312:RDZ655312 RNU655312:RNV655312 RXQ655312:RXR655312 SHM655312:SHN655312 SRI655312:SRJ655312 TBE655312:TBF655312 TLA655312:TLB655312 TUW655312:TUX655312 UES655312:UET655312 UOO655312:UOP655312 UYK655312:UYL655312 VIG655312:VIH655312 VSC655312:VSD655312 WBY655312:WBZ655312 WLU655312:WLV655312 WVQ655312:WVR655312 I720848:J720848 JE720848:JF720848 TA720848:TB720848 ACW720848:ACX720848 AMS720848:AMT720848 AWO720848:AWP720848 BGK720848:BGL720848 BQG720848:BQH720848 CAC720848:CAD720848 CJY720848:CJZ720848 CTU720848:CTV720848 DDQ720848:DDR720848 DNM720848:DNN720848 DXI720848:DXJ720848 EHE720848:EHF720848 ERA720848:ERB720848 FAW720848:FAX720848 FKS720848:FKT720848 FUO720848:FUP720848 GEK720848:GEL720848 GOG720848:GOH720848 GYC720848:GYD720848 HHY720848:HHZ720848 HRU720848:HRV720848 IBQ720848:IBR720848 ILM720848:ILN720848 IVI720848:IVJ720848 JFE720848:JFF720848 JPA720848:JPB720848 JYW720848:JYX720848 KIS720848:KIT720848 KSO720848:KSP720848 LCK720848:LCL720848 LMG720848:LMH720848 LWC720848:LWD720848 MFY720848:MFZ720848 MPU720848:MPV720848 MZQ720848:MZR720848 NJM720848:NJN720848 NTI720848:NTJ720848 ODE720848:ODF720848 ONA720848:ONB720848 OWW720848:OWX720848 PGS720848:PGT720848 PQO720848:PQP720848 QAK720848:QAL720848 QKG720848:QKH720848 QUC720848:QUD720848 RDY720848:RDZ720848 RNU720848:RNV720848 RXQ720848:RXR720848 SHM720848:SHN720848 SRI720848:SRJ720848 TBE720848:TBF720848 TLA720848:TLB720848 TUW720848:TUX720848 UES720848:UET720848 UOO720848:UOP720848 UYK720848:UYL720848 VIG720848:VIH720848 VSC720848:VSD720848 WBY720848:WBZ720848 WLU720848:WLV720848 WVQ720848:WVR720848 I786384:J786384 JE786384:JF786384 TA786384:TB786384 ACW786384:ACX786384 AMS786384:AMT786384 AWO786384:AWP786384 BGK786384:BGL786384 BQG786384:BQH786384 CAC786384:CAD786384 CJY786384:CJZ786384 CTU786384:CTV786384 DDQ786384:DDR786384 DNM786384:DNN786384 DXI786384:DXJ786384 EHE786384:EHF786384 ERA786384:ERB786384 FAW786384:FAX786384 FKS786384:FKT786384 FUO786384:FUP786384 GEK786384:GEL786384 GOG786384:GOH786384 GYC786384:GYD786384 HHY786384:HHZ786384 HRU786384:HRV786384 IBQ786384:IBR786384 ILM786384:ILN786384 IVI786384:IVJ786384 JFE786384:JFF786384 JPA786384:JPB786384 JYW786384:JYX786384 KIS786384:KIT786384 KSO786384:KSP786384 LCK786384:LCL786384 LMG786384:LMH786384 LWC786384:LWD786384 MFY786384:MFZ786384 MPU786384:MPV786384 MZQ786384:MZR786384 NJM786384:NJN786384 NTI786384:NTJ786384 ODE786384:ODF786384 ONA786384:ONB786384 OWW786384:OWX786384 PGS786384:PGT786384 PQO786384:PQP786384 QAK786384:QAL786384 QKG786384:QKH786384 QUC786384:QUD786384 RDY786384:RDZ786384 RNU786384:RNV786384 RXQ786384:RXR786384 SHM786384:SHN786384 SRI786384:SRJ786384 TBE786384:TBF786384 TLA786384:TLB786384 TUW786384:TUX786384 UES786384:UET786384 UOO786384:UOP786384 UYK786384:UYL786384 VIG786384:VIH786384 VSC786384:VSD786384 WBY786384:WBZ786384 WLU786384:WLV786384 WVQ786384:WVR786384 I851920:J851920 JE851920:JF851920 TA851920:TB851920 ACW851920:ACX851920 AMS851920:AMT851920 AWO851920:AWP851920 BGK851920:BGL851920 BQG851920:BQH851920 CAC851920:CAD851920 CJY851920:CJZ851920 CTU851920:CTV851920 DDQ851920:DDR851920 DNM851920:DNN851920 DXI851920:DXJ851920 EHE851920:EHF851920 ERA851920:ERB851920 FAW851920:FAX851920 FKS851920:FKT851920 FUO851920:FUP851920 GEK851920:GEL851920 GOG851920:GOH851920 GYC851920:GYD851920 HHY851920:HHZ851920 HRU851920:HRV851920 IBQ851920:IBR851920 ILM851920:ILN851920 IVI851920:IVJ851920 JFE851920:JFF851920 JPA851920:JPB851920 JYW851920:JYX851920 KIS851920:KIT851920 KSO851920:KSP851920 LCK851920:LCL851920 LMG851920:LMH851920 LWC851920:LWD851920 MFY851920:MFZ851920 MPU851920:MPV851920 MZQ851920:MZR851920 NJM851920:NJN851920 NTI851920:NTJ851920 ODE851920:ODF851920 ONA851920:ONB851920 OWW851920:OWX851920 PGS851920:PGT851920 PQO851920:PQP851920 QAK851920:QAL851920 QKG851920:QKH851920 QUC851920:QUD851920 RDY851920:RDZ851920 RNU851920:RNV851920 RXQ851920:RXR851920 SHM851920:SHN851920 SRI851920:SRJ851920 TBE851920:TBF851920 TLA851920:TLB851920 TUW851920:TUX851920 UES851920:UET851920 UOO851920:UOP851920 UYK851920:UYL851920 VIG851920:VIH851920 VSC851920:VSD851920 WBY851920:WBZ851920 WLU851920:WLV851920 WVQ851920:WVR851920 I917456:J917456 JE917456:JF917456 TA917456:TB917456 ACW917456:ACX917456 AMS917456:AMT917456 AWO917456:AWP917456 BGK917456:BGL917456 BQG917456:BQH917456 CAC917456:CAD917456 CJY917456:CJZ917456 CTU917456:CTV917456 DDQ917456:DDR917456 DNM917456:DNN917456 DXI917456:DXJ917456 EHE917456:EHF917456 ERA917456:ERB917456 FAW917456:FAX917456 FKS917456:FKT917456 FUO917456:FUP917456 GEK917456:GEL917456 GOG917456:GOH917456 GYC917456:GYD917456 HHY917456:HHZ917456 HRU917456:HRV917456 IBQ917456:IBR917456 ILM917456:ILN917456 IVI917456:IVJ917456 JFE917456:JFF917456 JPA917456:JPB917456 JYW917456:JYX917456 KIS917456:KIT917456 KSO917456:KSP917456 LCK917456:LCL917456 LMG917456:LMH917456 LWC917456:LWD917456 MFY917456:MFZ917456 MPU917456:MPV917456 MZQ917456:MZR917456 NJM917456:NJN917456 NTI917456:NTJ917456 ODE917456:ODF917456 ONA917456:ONB917456 OWW917456:OWX917456 PGS917456:PGT917456 PQO917456:PQP917456 QAK917456:QAL917456 QKG917456:QKH917456 QUC917456:QUD917456 RDY917456:RDZ917456 RNU917456:RNV917456 RXQ917456:RXR917456 SHM917456:SHN917456 SRI917456:SRJ917456 TBE917456:TBF917456 TLA917456:TLB917456 TUW917456:TUX917456 UES917456:UET917456 UOO917456:UOP917456 UYK917456:UYL917456 VIG917456:VIH917456 VSC917456:VSD917456 WBY917456:WBZ917456 WLU917456:WLV917456 WVQ917456:WVR917456 I982992:J982992 JE982992:JF982992 TA982992:TB982992 ACW982992:ACX982992 AMS982992:AMT982992 AWO982992:AWP982992 BGK982992:BGL982992 BQG982992:BQH982992 CAC982992:CAD982992 CJY982992:CJZ982992 CTU982992:CTV982992 DDQ982992:DDR982992 DNM982992:DNN982992 DXI982992:DXJ982992 EHE982992:EHF982992 ERA982992:ERB982992 FAW982992:FAX982992 FKS982992:FKT982992 FUO982992:FUP982992 GEK982992:GEL982992 GOG982992:GOH982992 GYC982992:GYD982992 HHY982992:HHZ982992 HRU982992:HRV982992 IBQ982992:IBR982992 ILM982992:ILN982992 IVI982992:IVJ982992 JFE982992:JFF982992 JPA982992:JPB982992 JYW982992:JYX982992 KIS982992:KIT982992 KSO982992:KSP982992 LCK982992:LCL982992 LMG982992:LMH982992 LWC982992:LWD982992 MFY982992:MFZ982992 MPU982992:MPV982992 MZQ982992:MZR982992 NJM982992:NJN982992 NTI982992:NTJ982992 ODE982992:ODF982992 ONA982992:ONB982992 OWW982992:OWX982992 PGS982992:PGT982992 PQO982992:PQP982992 QAK982992:QAL982992 QKG982992:QKH982992 QUC982992:QUD982992 RDY982992:RDZ982992 RNU982992:RNV982992 RXQ982992:RXR982992 SHM982992:SHN982992 SRI982992:SRJ982992 TBE982992:TBF982992 TLA982992:TLB982992 TUW982992:TUX982992 UES982992:UET982992 UOO982992:UOP982992 UYK982992:UYL982992 VIG982992:VIH982992 VSC982992:VSD982992 WBY982992:WBZ982992 WLU982992:WLV982992 WVQ982992:WVR982992 I65490:J65495 JE65490:JF65495 TA65490:TB65495 ACW65490:ACX65495 AMS65490:AMT65495 AWO65490:AWP65495 BGK65490:BGL65495 BQG65490:BQH65495 CAC65490:CAD65495 CJY65490:CJZ65495 CTU65490:CTV65495 DDQ65490:DDR65495 DNM65490:DNN65495 DXI65490:DXJ65495 EHE65490:EHF65495 ERA65490:ERB65495 FAW65490:FAX65495 FKS65490:FKT65495 FUO65490:FUP65495 GEK65490:GEL65495 GOG65490:GOH65495 GYC65490:GYD65495 HHY65490:HHZ65495 HRU65490:HRV65495 IBQ65490:IBR65495 ILM65490:ILN65495 IVI65490:IVJ65495 JFE65490:JFF65495 JPA65490:JPB65495 JYW65490:JYX65495 KIS65490:KIT65495 KSO65490:KSP65495 LCK65490:LCL65495 LMG65490:LMH65495 LWC65490:LWD65495 MFY65490:MFZ65495 MPU65490:MPV65495 MZQ65490:MZR65495 NJM65490:NJN65495 NTI65490:NTJ65495 ODE65490:ODF65495 ONA65490:ONB65495 OWW65490:OWX65495 PGS65490:PGT65495 PQO65490:PQP65495 QAK65490:QAL65495 QKG65490:QKH65495 QUC65490:QUD65495 RDY65490:RDZ65495 RNU65490:RNV65495 RXQ65490:RXR65495 SHM65490:SHN65495 SRI65490:SRJ65495 TBE65490:TBF65495 TLA65490:TLB65495 TUW65490:TUX65495 UES65490:UET65495 UOO65490:UOP65495 UYK65490:UYL65495 VIG65490:VIH65495 VSC65490:VSD65495 WBY65490:WBZ65495 WLU65490:WLV65495 WVQ65490:WVR65495 I131026:J131031 JE131026:JF131031 TA131026:TB131031 ACW131026:ACX131031 AMS131026:AMT131031 AWO131026:AWP131031 BGK131026:BGL131031 BQG131026:BQH131031 CAC131026:CAD131031 CJY131026:CJZ131031 CTU131026:CTV131031 DDQ131026:DDR131031 DNM131026:DNN131031 DXI131026:DXJ131031 EHE131026:EHF131031 ERA131026:ERB131031 FAW131026:FAX131031 FKS131026:FKT131031 FUO131026:FUP131031 GEK131026:GEL131031 GOG131026:GOH131031 GYC131026:GYD131031 HHY131026:HHZ131031 HRU131026:HRV131031 IBQ131026:IBR131031 ILM131026:ILN131031 IVI131026:IVJ131031 JFE131026:JFF131031 JPA131026:JPB131031 JYW131026:JYX131031 KIS131026:KIT131031 KSO131026:KSP131031 LCK131026:LCL131031 LMG131026:LMH131031 LWC131026:LWD131031 MFY131026:MFZ131031 MPU131026:MPV131031 MZQ131026:MZR131031 NJM131026:NJN131031 NTI131026:NTJ131031 ODE131026:ODF131031 ONA131026:ONB131031 OWW131026:OWX131031 PGS131026:PGT131031 PQO131026:PQP131031 QAK131026:QAL131031 QKG131026:QKH131031 QUC131026:QUD131031 RDY131026:RDZ131031 RNU131026:RNV131031 RXQ131026:RXR131031 SHM131026:SHN131031 SRI131026:SRJ131031 TBE131026:TBF131031 TLA131026:TLB131031 TUW131026:TUX131031 UES131026:UET131031 UOO131026:UOP131031 UYK131026:UYL131031 VIG131026:VIH131031 VSC131026:VSD131031 WBY131026:WBZ131031 WLU131026:WLV131031 WVQ131026:WVR131031 I196562:J196567 JE196562:JF196567 TA196562:TB196567 ACW196562:ACX196567 AMS196562:AMT196567 AWO196562:AWP196567 BGK196562:BGL196567 BQG196562:BQH196567 CAC196562:CAD196567 CJY196562:CJZ196567 CTU196562:CTV196567 DDQ196562:DDR196567 DNM196562:DNN196567 DXI196562:DXJ196567 EHE196562:EHF196567 ERA196562:ERB196567 FAW196562:FAX196567 FKS196562:FKT196567 FUO196562:FUP196567 GEK196562:GEL196567 GOG196562:GOH196567 GYC196562:GYD196567 HHY196562:HHZ196567 HRU196562:HRV196567 IBQ196562:IBR196567 ILM196562:ILN196567 IVI196562:IVJ196567 JFE196562:JFF196567 JPA196562:JPB196567 JYW196562:JYX196567 KIS196562:KIT196567 KSO196562:KSP196567 LCK196562:LCL196567 LMG196562:LMH196567 LWC196562:LWD196567 MFY196562:MFZ196567 MPU196562:MPV196567 MZQ196562:MZR196567 NJM196562:NJN196567 NTI196562:NTJ196567 ODE196562:ODF196567 ONA196562:ONB196567 OWW196562:OWX196567 PGS196562:PGT196567 PQO196562:PQP196567 QAK196562:QAL196567 QKG196562:QKH196567 QUC196562:QUD196567 RDY196562:RDZ196567 RNU196562:RNV196567 RXQ196562:RXR196567 SHM196562:SHN196567 SRI196562:SRJ196567 TBE196562:TBF196567 TLA196562:TLB196567 TUW196562:TUX196567 UES196562:UET196567 UOO196562:UOP196567 UYK196562:UYL196567 VIG196562:VIH196567 VSC196562:VSD196567 WBY196562:WBZ196567 WLU196562:WLV196567 WVQ196562:WVR196567 I262098:J262103 JE262098:JF262103 TA262098:TB262103 ACW262098:ACX262103 AMS262098:AMT262103 AWO262098:AWP262103 BGK262098:BGL262103 BQG262098:BQH262103 CAC262098:CAD262103 CJY262098:CJZ262103 CTU262098:CTV262103 DDQ262098:DDR262103 DNM262098:DNN262103 DXI262098:DXJ262103 EHE262098:EHF262103 ERA262098:ERB262103 FAW262098:FAX262103 FKS262098:FKT262103 FUO262098:FUP262103 GEK262098:GEL262103 GOG262098:GOH262103 GYC262098:GYD262103 HHY262098:HHZ262103 HRU262098:HRV262103 IBQ262098:IBR262103 ILM262098:ILN262103 IVI262098:IVJ262103 JFE262098:JFF262103 JPA262098:JPB262103 JYW262098:JYX262103 KIS262098:KIT262103 KSO262098:KSP262103 LCK262098:LCL262103 LMG262098:LMH262103 LWC262098:LWD262103 MFY262098:MFZ262103 MPU262098:MPV262103 MZQ262098:MZR262103 NJM262098:NJN262103 NTI262098:NTJ262103 ODE262098:ODF262103 ONA262098:ONB262103 OWW262098:OWX262103 PGS262098:PGT262103 PQO262098:PQP262103 QAK262098:QAL262103 QKG262098:QKH262103 QUC262098:QUD262103 RDY262098:RDZ262103 RNU262098:RNV262103 RXQ262098:RXR262103 SHM262098:SHN262103 SRI262098:SRJ262103 TBE262098:TBF262103 TLA262098:TLB262103 TUW262098:TUX262103 UES262098:UET262103 UOO262098:UOP262103 UYK262098:UYL262103 VIG262098:VIH262103 VSC262098:VSD262103 WBY262098:WBZ262103 WLU262098:WLV262103 WVQ262098:WVR262103 I327634:J327639 JE327634:JF327639 TA327634:TB327639 ACW327634:ACX327639 AMS327634:AMT327639 AWO327634:AWP327639 BGK327634:BGL327639 BQG327634:BQH327639 CAC327634:CAD327639 CJY327634:CJZ327639 CTU327634:CTV327639 DDQ327634:DDR327639 DNM327634:DNN327639 DXI327634:DXJ327639 EHE327634:EHF327639 ERA327634:ERB327639 FAW327634:FAX327639 FKS327634:FKT327639 FUO327634:FUP327639 GEK327634:GEL327639 GOG327634:GOH327639 GYC327634:GYD327639 HHY327634:HHZ327639 HRU327634:HRV327639 IBQ327634:IBR327639 ILM327634:ILN327639 IVI327634:IVJ327639 JFE327634:JFF327639 JPA327634:JPB327639 JYW327634:JYX327639 KIS327634:KIT327639 KSO327634:KSP327639 LCK327634:LCL327639 LMG327634:LMH327639 LWC327634:LWD327639 MFY327634:MFZ327639 MPU327634:MPV327639 MZQ327634:MZR327639 NJM327634:NJN327639 NTI327634:NTJ327639 ODE327634:ODF327639 ONA327634:ONB327639 OWW327634:OWX327639 PGS327634:PGT327639 PQO327634:PQP327639 QAK327634:QAL327639 QKG327634:QKH327639 QUC327634:QUD327639 RDY327634:RDZ327639 RNU327634:RNV327639 RXQ327634:RXR327639 SHM327634:SHN327639 SRI327634:SRJ327639 TBE327634:TBF327639 TLA327634:TLB327639 TUW327634:TUX327639 UES327634:UET327639 UOO327634:UOP327639 UYK327634:UYL327639 VIG327634:VIH327639 VSC327634:VSD327639 WBY327634:WBZ327639 WLU327634:WLV327639 WVQ327634:WVR327639 I393170:J393175 JE393170:JF393175 TA393170:TB393175 ACW393170:ACX393175 AMS393170:AMT393175 AWO393170:AWP393175 BGK393170:BGL393175 BQG393170:BQH393175 CAC393170:CAD393175 CJY393170:CJZ393175 CTU393170:CTV393175 DDQ393170:DDR393175 DNM393170:DNN393175 DXI393170:DXJ393175 EHE393170:EHF393175 ERA393170:ERB393175 FAW393170:FAX393175 FKS393170:FKT393175 FUO393170:FUP393175 GEK393170:GEL393175 GOG393170:GOH393175 GYC393170:GYD393175 HHY393170:HHZ393175 HRU393170:HRV393175 IBQ393170:IBR393175 ILM393170:ILN393175 IVI393170:IVJ393175 JFE393170:JFF393175 JPA393170:JPB393175 JYW393170:JYX393175 KIS393170:KIT393175 KSO393170:KSP393175 LCK393170:LCL393175 LMG393170:LMH393175 LWC393170:LWD393175 MFY393170:MFZ393175 MPU393170:MPV393175 MZQ393170:MZR393175 NJM393170:NJN393175 NTI393170:NTJ393175 ODE393170:ODF393175 ONA393170:ONB393175 OWW393170:OWX393175 PGS393170:PGT393175 PQO393170:PQP393175 QAK393170:QAL393175 QKG393170:QKH393175 QUC393170:QUD393175 RDY393170:RDZ393175 RNU393170:RNV393175 RXQ393170:RXR393175 SHM393170:SHN393175 SRI393170:SRJ393175 TBE393170:TBF393175 TLA393170:TLB393175 TUW393170:TUX393175 UES393170:UET393175 UOO393170:UOP393175 UYK393170:UYL393175 VIG393170:VIH393175 VSC393170:VSD393175 WBY393170:WBZ393175 WLU393170:WLV393175 WVQ393170:WVR393175 I458706:J458711 JE458706:JF458711 TA458706:TB458711 ACW458706:ACX458711 AMS458706:AMT458711 AWO458706:AWP458711 BGK458706:BGL458711 BQG458706:BQH458711 CAC458706:CAD458711 CJY458706:CJZ458711 CTU458706:CTV458711 DDQ458706:DDR458711 DNM458706:DNN458711 DXI458706:DXJ458711 EHE458706:EHF458711 ERA458706:ERB458711 FAW458706:FAX458711 FKS458706:FKT458711 FUO458706:FUP458711 GEK458706:GEL458711 GOG458706:GOH458711 GYC458706:GYD458711 HHY458706:HHZ458711 HRU458706:HRV458711 IBQ458706:IBR458711 ILM458706:ILN458711 IVI458706:IVJ458711 JFE458706:JFF458711 JPA458706:JPB458711 JYW458706:JYX458711 KIS458706:KIT458711 KSO458706:KSP458711 LCK458706:LCL458711 LMG458706:LMH458711 LWC458706:LWD458711 MFY458706:MFZ458711 MPU458706:MPV458711 MZQ458706:MZR458711 NJM458706:NJN458711 NTI458706:NTJ458711 ODE458706:ODF458711 ONA458706:ONB458711 OWW458706:OWX458711 PGS458706:PGT458711 PQO458706:PQP458711 QAK458706:QAL458711 QKG458706:QKH458711 QUC458706:QUD458711 RDY458706:RDZ458711 RNU458706:RNV458711 RXQ458706:RXR458711 SHM458706:SHN458711 SRI458706:SRJ458711 TBE458706:TBF458711 TLA458706:TLB458711 TUW458706:TUX458711 UES458706:UET458711 UOO458706:UOP458711 UYK458706:UYL458711 VIG458706:VIH458711 VSC458706:VSD458711 WBY458706:WBZ458711 WLU458706:WLV458711 WVQ458706:WVR458711 I524242:J524247 JE524242:JF524247 TA524242:TB524247 ACW524242:ACX524247 AMS524242:AMT524247 AWO524242:AWP524247 BGK524242:BGL524247 BQG524242:BQH524247 CAC524242:CAD524247 CJY524242:CJZ524247 CTU524242:CTV524247 DDQ524242:DDR524247 DNM524242:DNN524247 DXI524242:DXJ524247 EHE524242:EHF524247 ERA524242:ERB524247 FAW524242:FAX524247 FKS524242:FKT524247 FUO524242:FUP524247 GEK524242:GEL524247 GOG524242:GOH524247 GYC524242:GYD524247 HHY524242:HHZ524247 HRU524242:HRV524247 IBQ524242:IBR524247 ILM524242:ILN524247 IVI524242:IVJ524247 JFE524242:JFF524247 JPA524242:JPB524247 JYW524242:JYX524247 KIS524242:KIT524247 KSO524242:KSP524247 LCK524242:LCL524247 LMG524242:LMH524247 LWC524242:LWD524247 MFY524242:MFZ524247 MPU524242:MPV524247 MZQ524242:MZR524247 NJM524242:NJN524247 NTI524242:NTJ524247 ODE524242:ODF524247 ONA524242:ONB524247 OWW524242:OWX524247 PGS524242:PGT524247 PQO524242:PQP524247 QAK524242:QAL524247 QKG524242:QKH524247 QUC524242:QUD524247 RDY524242:RDZ524247 RNU524242:RNV524247 RXQ524242:RXR524247 SHM524242:SHN524247 SRI524242:SRJ524247 TBE524242:TBF524247 TLA524242:TLB524247 TUW524242:TUX524247 UES524242:UET524247 UOO524242:UOP524247 UYK524242:UYL524247 VIG524242:VIH524247 VSC524242:VSD524247 WBY524242:WBZ524247 WLU524242:WLV524247 WVQ524242:WVR524247 I589778:J589783 JE589778:JF589783 TA589778:TB589783 ACW589778:ACX589783 AMS589778:AMT589783 AWO589778:AWP589783 BGK589778:BGL589783 BQG589778:BQH589783 CAC589778:CAD589783 CJY589778:CJZ589783 CTU589778:CTV589783 DDQ589778:DDR589783 DNM589778:DNN589783 DXI589778:DXJ589783 EHE589778:EHF589783 ERA589778:ERB589783 FAW589778:FAX589783 FKS589778:FKT589783 FUO589778:FUP589783 GEK589778:GEL589783 GOG589778:GOH589783 GYC589778:GYD589783 HHY589778:HHZ589783 HRU589778:HRV589783 IBQ589778:IBR589783 ILM589778:ILN589783 IVI589778:IVJ589783 JFE589778:JFF589783 JPA589778:JPB589783 JYW589778:JYX589783 KIS589778:KIT589783 KSO589778:KSP589783 LCK589778:LCL589783 LMG589778:LMH589783 LWC589778:LWD589783 MFY589778:MFZ589783 MPU589778:MPV589783 MZQ589778:MZR589783 NJM589778:NJN589783 NTI589778:NTJ589783 ODE589778:ODF589783 ONA589778:ONB589783 OWW589778:OWX589783 PGS589778:PGT589783 PQO589778:PQP589783 QAK589778:QAL589783 QKG589778:QKH589783 QUC589778:QUD589783 RDY589778:RDZ589783 RNU589778:RNV589783 RXQ589778:RXR589783 SHM589778:SHN589783 SRI589778:SRJ589783 TBE589778:TBF589783 TLA589778:TLB589783 TUW589778:TUX589783 UES589778:UET589783 UOO589778:UOP589783 UYK589778:UYL589783 VIG589778:VIH589783 VSC589778:VSD589783 WBY589778:WBZ589783 WLU589778:WLV589783 WVQ589778:WVR589783 I655314:J655319 JE655314:JF655319 TA655314:TB655319 ACW655314:ACX655319 AMS655314:AMT655319 AWO655314:AWP655319 BGK655314:BGL655319 BQG655314:BQH655319 CAC655314:CAD655319 CJY655314:CJZ655319 CTU655314:CTV655319 DDQ655314:DDR655319 DNM655314:DNN655319 DXI655314:DXJ655319 EHE655314:EHF655319 ERA655314:ERB655319 FAW655314:FAX655319 FKS655314:FKT655319 FUO655314:FUP655319 GEK655314:GEL655319 GOG655314:GOH655319 GYC655314:GYD655319 HHY655314:HHZ655319 HRU655314:HRV655319 IBQ655314:IBR655319 ILM655314:ILN655319 IVI655314:IVJ655319 JFE655314:JFF655319 JPA655314:JPB655319 JYW655314:JYX655319 KIS655314:KIT655319 KSO655314:KSP655319 LCK655314:LCL655319 LMG655314:LMH655319 LWC655314:LWD655319 MFY655314:MFZ655319 MPU655314:MPV655319 MZQ655314:MZR655319 NJM655314:NJN655319 NTI655314:NTJ655319 ODE655314:ODF655319 ONA655314:ONB655319 OWW655314:OWX655319 PGS655314:PGT655319 PQO655314:PQP655319 QAK655314:QAL655319 QKG655314:QKH655319 QUC655314:QUD655319 RDY655314:RDZ655319 RNU655314:RNV655319 RXQ655314:RXR655319 SHM655314:SHN655319 SRI655314:SRJ655319 TBE655314:TBF655319 TLA655314:TLB655319 TUW655314:TUX655319 UES655314:UET655319 UOO655314:UOP655319 UYK655314:UYL655319 VIG655314:VIH655319 VSC655314:VSD655319 WBY655314:WBZ655319 WLU655314:WLV655319 WVQ655314:WVR655319 I720850:J720855 JE720850:JF720855 TA720850:TB720855 ACW720850:ACX720855 AMS720850:AMT720855 AWO720850:AWP720855 BGK720850:BGL720855 BQG720850:BQH720855 CAC720850:CAD720855 CJY720850:CJZ720855 CTU720850:CTV720855 DDQ720850:DDR720855 DNM720850:DNN720855 DXI720850:DXJ720855 EHE720850:EHF720855 ERA720850:ERB720855 FAW720850:FAX720855 FKS720850:FKT720855 FUO720850:FUP720855 GEK720850:GEL720855 GOG720850:GOH720855 GYC720850:GYD720855 HHY720850:HHZ720855 HRU720850:HRV720855 IBQ720850:IBR720855 ILM720850:ILN720855 IVI720850:IVJ720855 JFE720850:JFF720855 JPA720850:JPB720855 JYW720850:JYX720855 KIS720850:KIT720855 KSO720850:KSP720855 LCK720850:LCL720855 LMG720850:LMH720855 LWC720850:LWD720855 MFY720850:MFZ720855 MPU720850:MPV720855 MZQ720850:MZR720855 NJM720850:NJN720855 NTI720850:NTJ720855 ODE720850:ODF720855 ONA720850:ONB720855 OWW720850:OWX720855 PGS720850:PGT720855 PQO720850:PQP720855 QAK720850:QAL720855 QKG720850:QKH720855 QUC720850:QUD720855 RDY720850:RDZ720855 RNU720850:RNV720855 RXQ720850:RXR720855 SHM720850:SHN720855 SRI720850:SRJ720855 TBE720850:TBF720855 TLA720850:TLB720855 TUW720850:TUX720855 UES720850:UET720855 UOO720850:UOP720855 UYK720850:UYL720855 VIG720850:VIH720855 VSC720850:VSD720855 WBY720850:WBZ720855 WLU720850:WLV720855 WVQ720850:WVR720855 I786386:J786391 JE786386:JF786391 TA786386:TB786391 ACW786386:ACX786391 AMS786386:AMT786391 AWO786386:AWP786391 BGK786386:BGL786391 BQG786386:BQH786391 CAC786386:CAD786391 CJY786386:CJZ786391 CTU786386:CTV786391 DDQ786386:DDR786391 DNM786386:DNN786391 DXI786386:DXJ786391 EHE786386:EHF786391 ERA786386:ERB786391 FAW786386:FAX786391 FKS786386:FKT786391 FUO786386:FUP786391 GEK786386:GEL786391 GOG786386:GOH786391 GYC786386:GYD786391 HHY786386:HHZ786391 HRU786386:HRV786391 IBQ786386:IBR786391 ILM786386:ILN786391 IVI786386:IVJ786391 JFE786386:JFF786391 JPA786386:JPB786391 JYW786386:JYX786391 KIS786386:KIT786391 KSO786386:KSP786391 LCK786386:LCL786391 LMG786386:LMH786391 LWC786386:LWD786391 MFY786386:MFZ786391 MPU786386:MPV786391 MZQ786386:MZR786391 NJM786386:NJN786391 NTI786386:NTJ786391 ODE786386:ODF786391 ONA786386:ONB786391 OWW786386:OWX786391 PGS786386:PGT786391 PQO786386:PQP786391 QAK786386:QAL786391 QKG786386:QKH786391 QUC786386:QUD786391 RDY786386:RDZ786391 RNU786386:RNV786391 RXQ786386:RXR786391 SHM786386:SHN786391 SRI786386:SRJ786391 TBE786386:TBF786391 TLA786386:TLB786391 TUW786386:TUX786391 UES786386:UET786391 UOO786386:UOP786391 UYK786386:UYL786391 VIG786386:VIH786391 VSC786386:VSD786391 WBY786386:WBZ786391 WLU786386:WLV786391 WVQ786386:WVR786391 I851922:J851927 JE851922:JF851927 TA851922:TB851927 ACW851922:ACX851927 AMS851922:AMT851927 AWO851922:AWP851927 BGK851922:BGL851927 BQG851922:BQH851927 CAC851922:CAD851927 CJY851922:CJZ851927 CTU851922:CTV851927 DDQ851922:DDR851927 DNM851922:DNN851927 DXI851922:DXJ851927 EHE851922:EHF851927 ERA851922:ERB851927 FAW851922:FAX851927 FKS851922:FKT851927 FUO851922:FUP851927 GEK851922:GEL851927 GOG851922:GOH851927 GYC851922:GYD851927 HHY851922:HHZ851927 HRU851922:HRV851927 IBQ851922:IBR851927 ILM851922:ILN851927 IVI851922:IVJ851927 JFE851922:JFF851927 JPA851922:JPB851927 JYW851922:JYX851927 KIS851922:KIT851927 KSO851922:KSP851927 LCK851922:LCL851927 LMG851922:LMH851927 LWC851922:LWD851927 MFY851922:MFZ851927 MPU851922:MPV851927 MZQ851922:MZR851927 NJM851922:NJN851927 NTI851922:NTJ851927 ODE851922:ODF851927 ONA851922:ONB851927 OWW851922:OWX851927 PGS851922:PGT851927 PQO851922:PQP851927 QAK851922:QAL851927 QKG851922:QKH851927 QUC851922:QUD851927 RDY851922:RDZ851927 RNU851922:RNV851927 RXQ851922:RXR851927 SHM851922:SHN851927 SRI851922:SRJ851927 TBE851922:TBF851927 TLA851922:TLB851927 TUW851922:TUX851927 UES851922:UET851927 UOO851922:UOP851927 UYK851922:UYL851927 VIG851922:VIH851927 VSC851922:VSD851927 WBY851922:WBZ851927 WLU851922:WLV851927 WVQ851922:WVR851927 I917458:J917463 JE917458:JF917463 TA917458:TB917463 ACW917458:ACX917463 AMS917458:AMT917463 AWO917458:AWP917463 BGK917458:BGL917463 BQG917458:BQH917463 CAC917458:CAD917463 CJY917458:CJZ917463 CTU917458:CTV917463 DDQ917458:DDR917463 DNM917458:DNN917463 DXI917458:DXJ917463 EHE917458:EHF917463 ERA917458:ERB917463 FAW917458:FAX917463 FKS917458:FKT917463 FUO917458:FUP917463 GEK917458:GEL917463 GOG917458:GOH917463 GYC917458:GYD917463 HHY917458:HHZ917463 HRU917458:HRV917463 IBQ917458:IBR917463 ILM917458:ILN917463 IVI917458:IVJ917463 JFE917458:JFF917463 JPA917458:JPB917463 JYW917458:JYX917463 KIS917458:KIT917463 KSO917458:KSP917463 LCK917458:LCL917463 LMG917458:LMH917463 LWC917458:LWD917463 MFY917458:MFZ917463 MPU917458:MPV917463 MZQ917458:MZR917463 NJM917458:NJN917463 NTI917458:NTJ917463 ODE917458:ODF917463 ONA917458:ONB917463 OWW917458:OWX917463 PGS917458:PGT917463 PQO917458:PQP917463 QAK917458:QAL917463 QKG917458:QKH917463 QUC917458:QUD917463 RDY917458:RDZ917463 RNU917458:RNV917463 RXQ917458:RXR917463 SHM917458:SHN917463 SRI917458:SRJ917463 TBE917458:TBF917463 TLA917458:TLB917463 TUW917458:TUX917463 UES917458:UET917463 UOO917458:UOP917463 UYK917458:UYL917463 VIG917458:VIH917463 VSC917458:VSD917463 WBY917458:WBZ917463 WLU917458:WLV917463 WVQ917458:WVR917463 I982994:J982999 JE982994:JF982999 TA982994:TB982999 ACW982994:ACX982999 AMS982994:AMT982999 AWO982994:AWP982999 BGK982994:BGL982999 BQG982994:BQH982999 CAC982994:CAD982999 CJY982994:CJZ982999 CTU982994:CTV982999 DDQ982994:DDR982999 DNM982994:DNN982999 DXI982994:DXJ982999 EHE982994:EHF982999 ERA982994:ERB982999 FAW982994:FAX982999 FKS982994:FKT982999 FUO982994:FUP982999 GEK982994:GEL982999 GOG982994:GOH982999 GYC982994:GYD982999 HHY982994:HHZ982999 HRU982994:HRV982999 IBQ982994:IBR982999 ILM982994:ILN982999 IVI982994:IVJ982999 JFE982994:JFF982999 JPA982994:JPB982999 JYW982994:JYX982999 KIS982994:KIT982999 KSO982994:KSP982999 LCK982994:LCL982999 LMG982994:LMH982999 LWC982994:LWD982999 MFY982994:MFZ982999 MPU982994:MPV982999 MZQ982994:MZR982999 NJM982994:NJN982999 NTI982994:NTJ982999 ODE982994:ODF982999 ONA982994:ONB982999 OWW982994:OWX982999 PGS982994:PGT982999 PQO982994:PQP982999 QAK982994:QAL982999 QKG982994:QKH982999 QUC982994:QUD982999 RDY982994:RDZ982999 RNU982994:RNV982999 RXQ982994:RXR982999 SHM982994:SHN982999 SRI982994:SRJ982999 TBE982994:TBF982999 TLA982994:TLB982999 TUW982994:TUX982999 UES982994:UET982999 UOO982994:UOP982999 UYK982994:UYL982999 VIG982994:VIH982999 VSC982994:VSD982999 WBY982994:WBZ982999 WLU982994:WLV982999 WVQ982994:WVR982999 I65497:J65502 JE65497:JF65502 TA65497:TB65502 ACW65497:ACX65502 AMS65497:AMT65502 AWO65497:AWP65502 BGK65497:BGL65502 BQG65497:BQH65502 CAC65497:CAD65502 CJY65497:CJZ65502 CTU65497:CTV65502 DDQ65497:DDR65502 DNM65497:DNN65502 DXI65497:DXJ65502 EHE65497:EHF65502 ERA65497:ERB65502 FAW65497:FAX65502 FKS65497:FKT65502 FUO65497:FUP65502 GEK65497:GEL65502 GOG65497:GOH65502 GYC65497:GYD65502 HHY65497:HHZ65502 HRU65497:HRV65502 IBQ65497:IBR65502 ILM65497:ILN65502 IVI65497:IVJ65502 JFE65497:JFF65502 JPA65497:JPB65502 JYW65497:JYX65502 KIS65497:KIT65502 KSO65497:KSP65502 LCK65497:LCL65502 LMG65497:LMH65502 LWC65497:LWD65502 MFY65497:MFZ65502 MPU65497:MPV65502 MZQ65497:MZR65502 NJM65497:NJN65502 NTI65497:NTJ65502 ODE65497:ODF65502 ONA65497:ONB65502 OWW65497:OWX65502 PGS65497:PGT65502 PQO65497:PQP65502 QAK65497:QAL65502 QKG65497:QKH65502 QUC65497:QUD65502 RDY65497:RDZ65502 RNU65497:RNV65502 RXQ65497:RXR65502 SHM65497:SHN65502 SRI65497:SRJ65502 TBE65497:TBF65502 TLA65497:TLB65502 TUW65497:TUX65502 UES65497:UET65502 UOO65497:UOP65502 UYK65497:UYL65502 VIG65497:VIH65502 VSC65497:VSD65502 WBY65497:WBZ65502 WLU65497:WLV65502 WVQ65497:WVR65502 I131033:J131038 JE131033:JF131038 TA131033:TB131038 ACW131033:ACX131038 AMS131033:AMT131038 AWO131033:AWP131038 BGK131033:BGL131038 BQG131033:BQH131038 CAC131033:CAD131038 CJY131033:CJZ131038 CTU131033:CTV131038 DDQ131033:DDR131038 DNM131033:DNN131038 DXI131033:DXJ131038 EHE131033:EHF131038 ERA131033:ERB131038 FAW131033:FAX131038 FKS131033:FKT131038 FUO131033:FUP131038 GEK131033:GEL131038 GOG131033:GOH131038 GYC131033:GYD131038 HHY131033:HHZ131038 HRU131033:HRV131038 IBQ131033:IBR131038 ILM131033:ILN131038 IVI131033:IVJ131038 JFE131033:JFF131038 JPA131033:JPB131038 JYW131033:JYX131038 KIS131033:KIT131038 KSO131033:KSP131038 LCK131033:LCL131038 LMG131033:LMH131038 LWC131033:LWD131038 MFY131033:MFZ131038 MPU131033:MPV131038 MZQ131033:MZR131038 NJM131033:NJN131038 NTI131033:NTJ131038 ODE131033:ODF131038 ONA131033:ONB131038 OWW131033:OWX131038 PGS131033:PGT131038 PQO131033:PQP131038 QAK131033:QAL131038 QKG131033:QKH131038 QUC131033:QUD131038 RDY131033:RDZ131038 RNU131033:RNV131038 RXQ131033:RXR131038 SHM131033:SHN131038 SRI131033:SRJ131038 TBE131033:TBF131038 TLA131033:TLB131038 TUW131033:TUX131038 UES131033:UET131038 UOO131033:UOP131038 UYK131033:UYL131038 VIG131033:VIH131038 VSC131033:VSD131038 WBY131033:WBZ131038 WLU131033:WLV131038 WVQ131033:WVR131038 I196569:J196574 JE196569:JF196574 TA196569:TB196574 ACW196569:ACX196574 AMS196569:AMT196574 AWO196569:AWP196574 BGK196569:BGL196574 BQG196569:BQH196574 CAC196569:CAD196574 CJY196569:CJZ196574 CTU196569:CTV196574 DDQ196569:DDR196574 DNM196569:DNN196574 DXI196569:DXJ196574 EHE196569:EHF196574 ERA196569:ERB196574 FAW196569:FAX196574 FKS196569:FKT196574 FUO196569:FUP196574 GEK196569:GEL196574 GOG196569:GOH196574 GYC196569:GYD196574 HHY196569:HHZ196574 HRU196569:HRV196574 IBQ196569:IBR196574 ILM196569:ILN196574 IVI196569:IVJ196574 JFE196569:JFF196574 JPA196569:JPB196574 JYW196569:JYX196574 KIS196569:KIT196574 KSO196569:KSP196574 LCK196569:LCL196574 LMG196569:LMH196574 LWC196569:LWD196574 MFY196569:MFZ196574 MPU196569:MPV196574 MZQ196569:MZR196574 NJM196569:NJN196574 NTI196569:NTJ196574 ODE196569:ODF196574 ONA196569:ONB196574 OWW196569:OWX196574 PGS196569:PGT196574 PQO196569:PQP196574 QAK196569:QAL196574 QKG196569:QKH196574 QUC196569:QUD196574 RDY196569:RDZ196574 RNU196569:RNV196574 RXQ196569:RXR196574 SHM196569:SHN196574 SRI196569:SRJ196574 TBE196569:TBF196574 TLA196569:TLB196574 TUW196569:TUX196574 UES196569:UET196574 UOO196569:UOP196574 UYK196569:UYL196574 VIG196569:VIH196574 VSC196569:VSD196574 WBY196569:WBZ196574 WLU196569:WLV196574 WVQ196569:WVR196574 I262105:J262110 JE262105:JF262110 TA262105:TB262110 ACW262105:ACX262110 AMS262105:AMT262110 AWO262105:AWP262110 BGK262105:BGL262110 BQG262105:BQH262110 CAC262105:CAD262110 CJY262105:CJZ262110 CTU262105:CTV262110 DDQ262105:DDR262110 DNM262105:DNN262110 DXI262105:DXJ262110 EHE262105:EHF262110 ERA262105:ERB262110 FAW262105:FAX262110 FKS262105:FKT262110 FUO262105:FUP262110 GEK262105:GEL262110 GOG262105:GOH262110 GYC262105:GYD262110 HHY262105:HHZ262110 HRU262105:HRV262110 IBQ262105:IBR262110 ILM262105:ILN262110 IVI262105:IVJ262110 JFE262105:JFF262110 JPA262105:JPB262110 JYW262105:JYX262110 KIS262105:KIT262110 KSO262105:KSP262110 LCK262105:LCL262110 LMG262105:LMH262110 LWC262105:LWD262110 MFY262105:MFZ262110 MPU262105:MPV262110 MZQ262105:MZR262110 NJM262105:NJN262110 NTI262105:NTJ262110 ODE262105:ODF262110 ONA262105:ONB262110 OWW262105:OWX262110 PGS262105:PGT262110 PQO262105:PQP262110 QAK262105:QAL262110 QKG262105:QKH262110 QUC262105:QUD262110 RDY262105:RDZ262110 RNU262105:RNV262110 RXQ262105:RXR262110 SHM262105:SHN262110 SRI262105:SRJ262110 TBE262105:TBF262110 TLA262105:TLB262110 TUW262105:TUX262110 UES262105:UET262110 UOO262105:UOP262110 UYK262105:UYL262110 VIG262105:VIH262110 VSC262105:VSD262110 WBY262105:WBZ262110 WLU262105:WLV262110 WVQ262105:WVR262110 I327641:J327646 JE327641:JF327646 TA327641:TB327646 ACW327641:ACX327646 AMS327641:AMT327646 AWO327641:AWP327646 BGK327641:BGL327646 BQG327641:BQH327646 CAC327641:CAD327646 CJY327641:CJZ327646 CTU327641:CTV327646 DDQ327641:DDR327646 DNM327641:DNN327646 DXI327641:DXJ327646 EHE327641:EHF327646 ERA327641:ERB327646 FAW327641:FAX327646 FKS327641:FKT327646 FUO327641:FUP327646 GEK327641:GEL327646 GOG327641:GOH327646 GYC327641:GYD327646 HHY327641:HHZ327646 HRU327641:HRV327646 IBQ327641:IBR327646 ILM327641:ILN327646 IVI327641:IVJ327646 JFE327641:JFF327646 JPA327641:JPB327646 JYW327641:JYX327646 KIS327641:KIT327646 KSO327641:KSP327646 LCK327641:LCL327646 LMG327641:LMH327646 LWC327641:LWD327646 MFY327641:MFZ327646 MPU327641:MPV327646 MZQ327641:MZR327646 NJM327641:NJN327646 NTI327641:NTJ327646 ODE327641:ODF327646 ONA327641:ONB327646 OWW327641:OWX327646 PGS327641:PGT327646 PQO327641:PQP327646 QAK327641:QAL327646 QKG327641:QKH327646 QUC327641:QUD327646 RDY327641:RDZ327646 RNU327641:RNV327646 RXQ327641:RXR327646 SHM327641:SHN327646 SRI327641:SRJ327646 TBE327641:TBF327646 TLA327641:TLB327646 TUW327641:TUX327646 UES327641:UET327646 UOO327641:UOP327646 UYK327641:UYL327646 VIG327641:VIH327646 VSC327641:VSD327646 WBY327641:WBZ327646 WLU327641:WLV327646 WVQ327641:WVR327646 I393177:J393182 JE393177:JF393182 TA393177:TB393182 ACW393177:ACX393182 AMS393177:AMT393182 AWO393177:AWP393182 BGK393177:BGL393182 BQG393177:BQH393182 CAC393177:CAD393182 CJY393177:CJZ393182 CTU393177:CTV393182 DDQ393177:DDR393182 DNM393177:DNN393182 DXI393177:DXJ393182 EHE393177:EHF393182 ERA393177:ERB393182 FAW393177:FAX393182 FKS393177:FKT393182 FUO393177:FUP393182 GEK393177:GEL393182 GOG393177:GOH393182 GYC393177:GYD393182 HHY393177:HHZ393182 HRU393177:HRV393182 IBQ393177:IBR393182 ILM393177:ILN393182 IVI393177:IVJ393182 JFE393177:JFF393182 JPA393177:JPB393182 JYW393177:JYX393182 KIS393177:KIT393182 KSO393177:KSP393182 LCK393177:LCL393182 LMG393177:LMH393182 LWC393177:LWD393182 MFY393177:MFZ393182 MPU393177:MPV393182 MZQ393177:MZR393182 NJM393177:NJN393182 NTI393177:NTJ393182 ODE393177:ODF393182 ONA393177:ONB393182 OWW393177:OWX393182 PGS393177:PGT393182 PQO393177:PQP393182 QAK393177:QAL393182 QKG393177:QKH393182 QUC393177:QUD393182 RDY393177:RDZ393182 RNU393177:RNV393182 RXQ393177:RXR393182 SHM393177:SHN393182 SRI393177:SRJ393182 TBE393177:TBF393182 TLA393177:TLB393182 TUW393177:TUX393182 UES393177:UET393182 UOO393177:UOP393182 UYK393177:UYL393182 VIG393177:VIH393182 VSC393177:VSD393182 WBY393177:WBZ393182 WLU393177:WLV393182 WVQ393177:WVR393182 I458713:J458718 JE458713:JF458718 TA458713:TB458718 ACW458713:ACX458718 AMS458713:AMT458718 AWO458713:AWP458718 BGK458713:BGL458718 BQG458713:BQH458718 CAC458713:CAD458718 CJY458713:CJZ458718 CTU458713:CTV458718 DDQ458713:DDR458718 DNM458713:DNN458718 DXI458713:DXJ458718 EHE458713:EHF458718 ERA458713:ERB458718 FAW458713:FAX458718 FKS458713:FKT458718 FUO458713:FUP458718 GEK458713:GEL458718 GOG458713:GOH458718 GYC458713:GYD458718 HHY458713:HHZ458718 HRU458713:HRV458718 IBQ458713:IBR458718 ILM458713:ILN458718 IVI458713:IVJ458718 JFE458713:JFF458718 JPA458713:JPB458718 JYW458713:JYX458718 KIS458713:KIT458718 KSO458713:KSP458718 LCK458713:LCL458718 LMG458713:LMH458718 LWC458713:LWD458718 MFY458713:MFZ458718 MPU458713:MPV458718 MZQ458713:MZR458718 NJM458713:NJN458718 NTI458713:NTJ458718 ODE458713:ODF458718 ONA458713:ONB458718 OWW458713:OWX458718 PGS458713:PGT458718 PQO458713:PQP458718 QAK458713:QAL458718 QKG458713:QKH458718 QUC458713:QUD458718 RDY458713:RDZ458718 RNU458713:RNV458718 RXQ458713:RXR458718 SHM458713:SHN458718 SRI458713:SRJ458718 TBE458713:TBF458718 TLA458713:TLB458718 TUW458713:TUX458718 UES458713:UET458718 UOO458713:UOP458718 UYK458713:UYL458718 VIG458713:VIH458718 VSC458713:VSD458718 WBY458713:WBZ458718 WLU458713:WLV458718 WVQ458713:WVR458718 I524249:J524254 JE524249:JF524254 TA524249:TB524254 ACW524249:ACX524254 AMS524249:AMT524254 AWO524249:AWP524254 BGK524249:BGL524254 BQG524249:BQH524254 CAC524249:CAD524254 CJY524249:CJZ524254 CTU524249:CTV524254 DDQ524249:DDR524254 DNM524249:DNN524254 DXI524249:DXJ524254 EHE524249:EHF524254 ERA524249:ERB524254 FAW524249:FAX524254 FKS524249:FKT524254 FUO524249:FUP524254 GEK524249:GEL524254 GOG524249:GOH524254 GYC524249:GYD524254 HHY524249:HHZ524254 HRU524249:HRV524254 IBQ524249:IBR524254 ILM524249:ILN524254 IVI524249:IVJ524254 JFE524249:JFF524254 JPA524249:JPB524254 JYW524249:JYX524254 KIS524249:KIT524254 KSO524249:KSP524254 LCK524249:LCL524254 LMG524249:LMH524254 LWC524249:LWD524254 MFY524249:MFZ524254 MPU524249:MPV524254 MZQ524249:MZR524254 NJM524249:NJN524254 NTI524249:NTJ524254 ODE524249:ODF524254 ONA524249:ONB524254 OWW524249:OWX524254 PGS524249:PGT524254 PQO524249:PQP524254 QAK524249:QAL524254 QKG524249:QKH524254 QUC524249:QUD524254 RDY524249:RDZ524254 RNU524249:RNV524254 RXQ524249:RXR524254 SHM524249:SHN524254 SRI524249:SRJ524254 TBE524249:TBF524254 TLA524249:TLB524254 TUW524249:TUX524254 UES524249:UET524254 UOO524249:UOP524254 UYK524249:UYL524254 VIG524249:VIH524254 VSC524249:VSD524254 WBY524249:WBZ524254 WLU524249:WLV524254 WVQ524249:WVR524254 I589785:J589790 JE589785:JF589790 TA589785:TB589790 ACW589785:ACX589790 AMS589785:AMT589790 AWO589785:AWP589790 BGK589785:BGL589790 BQG589785:BQH589790 CAC589785:CAD589790 CJY589785:CJZ589790 CTU589785:CTV589790 DDQ589785:DDR589790 DNM589785:DNN589790 DXI589785:DXJ589790 EHE589785:EHF589790 ERA589785:ERB589790 FAW589785:FAX589790 FKS589785:FKT589790 FUO589785:FUP589790 GEK589785:GEL589790 GOG589785:GOH589790 GYC589785:GYD589790 HHY589785:HHZ589790 HRU589785:HRV589790 IBQ589785:IBR589790 ILM589785:ILN589790 IVI589785:IVJ589790 JFE589785:JFF589790 JPA589785:JPB589790 JYW589785:JYX589790 KIS589785:KIT589790 KSO589785:KSP589790 LCK589785:LCL589790 LMG589785:LMH589790 LWC589785:LWD589790 MFY589785:MFZ589790 MPU589785:MPV589790 MZQ589785:MZR589790 NJM589785:NJN589790 NTI589785:NTJ589790 ODE589785:ODF589790 ONA589785:ONB589790 OWW589785:OWX589790 PGS589785:PGT589790 PQO589785:PQP589790 QAK589785:QAL589790 QKG589785:QKH589790 QUC589785:QUD589790 RDY589785:RDZ589790 RNU589785:RNV589790 RXQ589785:RXR589790 SHM589785:SHN589790 SRI589785:SRJ589790 TBE589785:TBF589790 TLA589785:TLB589790 TUW589785:TUX589790 UES589785:UET589790 UOO589785:UOP589790 UYK589785:UYL589790 VIG589785:VIH589790 VSC589785:VSD589790 WBY589785:WBZ589790 WLU589785:WLV589790 WVQ589785:WVR589790 I655321:J655326 JE655321:JF655326 TA655321:TB655326 ACW655321:ACX655326 AMS655321:AMT655326 AWO655321:AWP655326 BGK655321:BGL655326 BQG655321:BQH655326 CAC655321:CAD655326 CJY655321:CJZ655326 CTU655321:CTV655326 DDQ655321:DDR655326 DNM655321:DNN655326 DXI655321:DXJ655326 EHE655321:EHF655326 ERA655321:ERB655326 FAW655321:FAX655326 FKS655321:FKT655326 FUO655321:FUP655326 GEK655321:GEL655326 GOG655321:GOH655326 GYC655321:GYD655326 HHY655321:HHZ655326 HRU655321:HRV655326 IBQ655321:IBR655326 ILM655321:ILN655326 IVI655321:IVJ655326 JFE655321:JFF655326 JPA655321:JPB655326 JYW655321:JYX655326 KIS655321:KIT655326 KSO655321:KSP655326 LCK655321:LCL655326 LMG655321:LMH655326 LWC655321:LWD655326 MFY655321:MFZ655326 MPU655321:MPV655326 MZQ655321:MZR655326 NJM655321:NJN655326 NTI655321:NTJ655326 ODE655321:ODF655326 ONA655321:ONB655326 OWW655321:OWX655326 PGS655321:PGT655326 PQO655321:PQP655326 QAK655321:QAL655326 QKG655321:QKH655326 QUC655321:QUD655326 RDY655321:RDZ655326 RNU655321:RNV655326 RXQ655321:RXR655326 SHM655321:SHN655326 SRI655321:SRJ655326 TBE655321:TBF655326 TLA655321:TLB655326 TUW655321:TUX655326 UES655321:UET655326 UOO655321:UOP655326 UYK655321:UYL655326 VIG655321:VIH655326 VSC655321:VSD655326 WBY655321:WBZ655326 WLU655321:WLV655326 WVQ655321:WVR655326 I720857:J720862 JE720857:JF720862 TA720857:TB720862 ACW720857:ACX720862 AMS720857:AMT720862 AWO720857:AWP720862 BGK720857:BGL720862 BQG720857:BQH720862 CAC720857:CAD720862 CJY720857:CJZ720862 CTU720857:CTV720862 DDQ720857:DDR720862 DNM720857:DNN720862 DXI720857:DXJ720862 EHE720857:EHF720862 ERA720857:ERB720862 FAW720857:FAX720862 FKS720857:FKT720862 FUO720857:FUP720862 GEK720857:GEL720862 GOG720857:GOH720862 GYC720857:GYD720862 HHY720857:HHZ720862 HRU720857:HRV720862 IBQ720857:IBR720862 ILM720857:ILN720862 IVI720857:IVJ720862 JFE720857:JFF720862 JPA720857:JPB720862 JYW720857:JYX720862 KIS720857:KIT720862 KSO720857:KSP720862 LCK720857:LCL720862 LMG720857:LMH720862 LWC720857:LWD720862 MFY720857:MFZ720862 MPU720857:MPV720862 MZQ720857:MZR720862 NJM720857:NJN720862 NTI720857:NTJ720862 ODE720857:ODF720862 ONA720857:ONB720862 OWW720857:OWX720862 PGS720857:PGT720862 PQO720857:PQP720862 QAK720857:QAL720862 QKG720857:QKH720862 QUC720857:QUD720862 RDY720857:RDZ720862 RNU720857:RNV720862 RXQ720857:RXR720862 SHM720857:SHN720862 SRI720857:SRJ720862 TBE720857:TBF720862 TLA720857:TLB720862 TUW720857:TUX720862 UES720857:UET720862 UOO720857:UOP720862 UYK720857:UYL720862 VIG720857:VIH720862 VSC720857:VSD720862 WBY720857:WBZ720862 WLU720857:WLV720862 WVQ720857:WVR720862 I786393:J786398 JE786393:JF786398 TA786393:TB786398 ACW786393:ACX786398 AMS786393:AMT786398 AWO786393:AWP786398 BGK786393:BGL786398 BQG786393:BQH786398 CAC786393:CAD786398 CJY786393:CJZ786398 CTU786393:CTV786398 DDQ786393:DDR786398 DNM786393:DNN786398 DXI786393:DXJ786398 EHE786393:EHF786398 ERA786393:ERB786398 FAW786393:FAX786398 FKS786393:FKT786398 FUO786393:FUP786398 GEK786393:GEL786398 GOG786393:GOH786398 GYC786393:GYD786398 HHY786393:HHZ786398 HRU786393:HRV786398 IBQ786393:IBR786398 ILM786393:ILN786398 IVI786393:IVJ786398 JFE786393:JFF786398 JPA786393:JPB786398 JYW786393:JYX786398 KIS786393:KIT786398 KSO786393:KSP786398 LCK786393:LCL786398 LMG786393:LMH786398 LWC786393:LWD786398 MFY786393:MFZ786398 MPU786393:MPV786398 MZQ786393:MZR786398 NJM786393:NJN786398 NTI786393:NTJ786398 ODE786393:ODF786398 ONA786393:ONB786398 OWW786393:OWX786398 PGS786393:PGT786398 PQO786393:PQP786398 QAK786393:QAL786398 QKG786393:QKH786398 QUC786393:QUD786398 RDY786393:RDZ786398 RNU786393:RNV786398 RXQ786393:RXR786398 SHM786393:SHN786398 SRI786393:SRJ786398 TBE786393:TBF786398 TLA786393:TLB786398 TUW786393:TUX786398 UES786393:UET786398 UOO786393:UOP786398 UYK786393:UYL786398 VIG786393:VIH786398 VSC786393:VSD786398 WBY786393:WBZ786398 WLU786393:WLV786398 WVQ786393:WVR786398 I851929:J851934 JE851929:JF851934 TA851929:TB851934 ACW851929:ACX851934 AMS851929:AMT851934 AWO851929:AWP851934 BGK851929:BGL851934 BQG851929:BQH851934 CAC851929:CAD851934 CJY851929:CJZ851934 CTU851929:CTV851934 DDQ851929:DDR851934 DNM851929:DNN851934 DXI851929:DXJ851934 EHE851929:EHF851934 ERA851929:ERB851934 FAW851929:FAX851934 FKS851929:FKT851934 FUO851929:FUP851934 GEK851929:GEL851934 GOG851929:GOH851934 GYC851929:GYD851934 HHY851929:HHZ851934 HRU851929:HRV851934 IBQ851929:IBR851934 ILM851929:ILN851934 IVI851929:IVJ851934 JFE851929:JFF851934 JPA851929:JPB851934 JYW851929:JYX851934 KIS851929:KIT851934 KSO851929:KSP851934 LCK851929:LCL851934 LMG851929:LMH851934 LWC851929:LWD851934 MFY851929:MFZ851934 MPU851929:MPV851934 MZQ851929:MZR851934 NJM851929:NJN851934 NTI851929:NTJ851934 ODE851929:ODF851934 ONA851929:ONB851934 OWW851929:OWX851934 PGS851929:PGT851934 PQO851929:PQP851934 QAK851929:QAL851934 QKG851929:QKH851934 QUC851929:QUD851934 RDY851929:RDZ851934 RNU851929:RNV851934 RXQ851929:RXR851934 SHM851929:SHN851934 SRI851929:SRJ851934 TBE851929:TBF851934 TLA851929:TLB851934 TUW851929:TUX851934 UES851929:UET851934 UOO851929:UOP851934 UYK851929:UYL851934 VIG851929:VIH851934 VSC851929:VSD851934 WBY851929:WBZ851934 WLU851929:WLV851934 WVQ851929:WVR851934 I917465:J917470 JE917465:JF917470 TA917465:TB917470 ACW917465:ACX917470 AMS917465:AMT917470 AWO917465:AWP917470 BGK917465:BGL917470 BQG917465:BQH917470 CAC917465:CAD917470 CJY917465:CJZ917470 CTU917465:CTV917470 DDQ917465:DDR917470 DNM917465:DNN917470 DXI917465:DXJ917470 EHE917465:EHF917470 ERA917465:ERB917470 FAW917465:FAX917470 FKS917465:FKT917470 FUO917465:FUP917470 GEK917465:GEL917470 GOG917465:GOH917470 GYC917465:GYD917470 HHY917465:HHZ917470 HRU917465:HRV917470 IBQ917465:IBR917470 ILM917465:ILN917470 IVI917465:IVJ917470 JFE917465:JFF917470 JPA917465:JPB917470 JYW917465:JYX917470 KIS917465:KIT917470 KSO917465:KSP917470 LCK917465:LCL917470 LMG917465:LMH917470 LWC917465:LWD917470 MFY917465:MFZ917470 MPU917465:MPV917470 MZQ917465:MZR917470 NJM917465:NJN917470 NTI917465:NTJ917470 ODE917465:ODF917470 ONA917465:ONB917470 OWW917465:OWX917470 PGS917465:PGT917470 PQO917465:PQP917470 QAK917465:QAL917470 QKG917465:QKH917470 QUC917465:QUD917470 RDY917465:RDZ917470 RNU917465:RNV917470 RXQ917465:RXR917470 SHM917465:SHN917470 SRI917465:SRJ917470 TBE917465:TBF917470 TLA917465:TLB917470 TUW917465:TUX917470 UES917465:UET917470 UOO917465:UOP917470 UYK917465:UYL917470 VIG917465:VIH917470 VSC917465:VSD917470 WBY917465:WBZ917470 WLU917465:WLV917470 WVQ917465:WVR917470 I983001:J983006 JE983001:JF983006 TA983001:TB983006 ACW983001:ACX983006 AMS983001:AMT983006 AWO983001:AWP983006 BGK983001:BGL983006 BQG983001:BQH983006 CAC983001:CAD983006 CJY983001:CJZ983006 CTU983001:CTV983006 DDQ983001:DDR983006 DNM983001:DNN983006 DXI983001:DXJ983006 EHE983001:EHF983006 ERA983001:ERB983006 FAW983001:FAX983006 FKS983001:FKT983006 FUO983001:FUP983006 GEK983001:GEL983006 GOG983001:GOH983006 GYC983001:GYD983006 HHY983001:HHZ983006 HRU983001:HRV983006 IBQ983001:IBR983006 ILM983001:ILN983006 IVI983001:IVJ983006 JFE983001:JFF983006 JPA983001:JPB983006 JYW983001:JYX983006 KIS983001:KIT983006 KSO983001:KSP983006 LCK983001:LCL983006 LMG983001:LMH983006 LWC983001:LWD983006 MFY983001:MFZ983006 MPU983001:MPV983006 MZQ983001:MZR983006 NJM983001:NJN983006 NTI983001:NTJ983006 ODE983001:ODF983006 ONA983001:ONB983006 OWW983001:OWX983006 PGS983001:PGT983006 PQO983001:PQP983006 QAK983001:QAL983006 QKG983001:QKH983006 QUC983001:QUD983006 RDY983001:RDZ983006 RNU983001:RNV983006 RXQ983001:RXR983006 SHM983001:SHN983006 SRI983001:SRJ983006 TBE983001:TBF983006 TLA983001:TLB983006 TUW983001:TUX983006 UES983001:UET983006 UOO983001:UOP983006 UYK983001:UYL983006 VIG983001:VIH983006 VSC983001:VSD983006 WBY983001:WBZ983006 WLU983001:WLV983006 WVQ983001:WVR983006 I65504:J65533 JE65504:JF65533 TA65504:TB65533 ACW65504:ACX65533 AMS65504:AMT65533 AWO65504:AWP65533 BGK65504:BGL65533 BQG65504:BQH65533 CAC65504:CAD65533 CJY65504:CJZ65533 CTU65504:CTV65533 DDQ65504:DDR65533 DNM65504:DNN65533 DXI65504:DXJ65533 EHE65504:EHF65533 ERA65504:ERB65533 FAW65504:FAX65533 FKS65504:FKT65533 FUO65504:FUP65533 GEK65504:GEL65533 GOG65504:GOH65533 GYC65504:GYD65533 HHY65504:HHZ65533 HRU65504:HRV65533 IBQ65504:IBR65533 ILM65504:ILN65533 IVI65504:IVJ65533 JFE65504:JFF65533 JPA65504:JPB65533 JYW65504:JYX65533 KIS65504:KIT65533 KSO65504:KSP65533 LCK65504:LCL65533 LMG65504:LMH65533 LWC65504:LWD65533 MFY65504:MFZ65533 MPU65504:MPV65533 MZQ65504:MZR65533 NJM65504:NJN65533 NTI65504:NTJ65533 ODE65504:ODF65533 ONA65504:ONB65533 OWW65504:OWX65533 PGS65504:PGT65533 PQO65504:PQP65533 QAK65504:QAL65533 QKG65504:QKH65533 QUC65504:QUD65533 RDY65504:RDZ65533 RNU65504:RNV65533 RXQ65504:RXR65533 SHM65504:SHN65533 SRI65504:SRJ65533 TBE65504:TBF65533 TLA65504:TLB65533 TUW65504:TUX65533 UES65504:UET65533 UOO65504:UOP65533 UYK65504:UYL65533 VIG65504:VIH65533 VSC65504:VSD65533 WBY65504:WBZ65533 WLU65504:WLV65533 WVQ65504:WVR65533 I131040:J131069 JE131040:JF131069 TA131040:TB131069 ACW131040:ACX131069 AMS131040:AMT131069 AWO131040:AWP131069 BGK131040:BGL131069 BQG131040:BQH131069 CAC131040:CAD131069 CJY131040:CJZ131069 CTU131040:CTV131069 DDQ131040:DDR131069 DNM131040:DNN131069 DXI131040:DXJ131069 EHE131040:EHF131069 ERA131040:ERB131069 FAW131040:FAX131069 FKS131040:FKT131069 FUO131040:FUP131069 GEK131040:GEL131069 GOG131040:GOH131069 GYC131040:GYD131069 HHY131040:HHZ131069 HRU131040:HRV131069 IBQ131040:IBR131069 ILM131040:ILN131069 IVI131040:IVJ131069 JFE131040:JFF131069 JPA131040:JPB131069 JYW131040:JYX131069 KIS131040:KIT131069 KSO131040:KSP131069 LCK131040:LCL131069 LMG131040:LMH131069 LWC131040:LWD131069 MFY131040:MFZ131069 MPU131040:MPV131069 MZQ131040:MZR131069 NJM131040:NJN131069 NTI131040:NTJ131069 ODE131040:ODF131069 ONA131040:ONB131069 OWW131040:OWX131069 PGS131040:PGT131069 PQO131040:PQP131069 QAK131040:QAL131069 QKG131040:QKH131069 QUC131040:QUD131069 RDY131040:RDZ131069 RNU131040:RNV131069 RXQ131040:RXR131069 SHM131040:SHN131069 SRI131040:SRJ131069 TBE131040:TBF131069 TLA131040:TLB131069 TUW131040:TUX131069 UES131040:UET131069 UOO131040:UOP131069 UYK131040:UYL131069 VIG131040:VIH131069 VSC131040:VSD131069 WBY131040:WBZ131069 WLU131040:WLV131069 WVQ131040:WVR131069 I196576:J196605 JE196576:JF196605 TA196576:TB196605 ACW196576:ACX196605 AMS196576:AMT196605 AWO196576:AWP196605 BGK196576:BGL196605 BQG196576:BQH196605 CAC196576:CAD196605 CJY196576:CJZ196605 CTU196576:CTV196605 DDQ196576:DDR196605 DNM196576:DNN196605 DXI196576:DXJ196605 EHE196576:EHF196605 ERA196576:ERB196605 FAW196576:FAX196605 FKS196576:FKT196605 FUO196576:FUP196605 GEK196576:GEL196605 GOG196576:GOH196605 GYC196576:GYD196605 HHY196576:HHZ196605 HRU196576:HRV196605 IBQ196576:IBR196605 ILM196576:ILN196605 IVI196576:IVJ196605 JFE196576:JFF196605 JPA196576:JPB196605 JYW196576:JYX196605 KIS196576:KIT196605 KSO196576:KSP196605 LCK196576:LCL196605 LMG196576:LMH196605 LWC196576:LWD196605 MFY196576:MFZ196605 MPU196576:MPV196605 MZQ196576:MZR196605 NJM196576:NJN196605 NTI196576:NTJ196605 ODE196576:ODF196605 ONA196576:ONB196605 OWW196576:OWX196605 PGS196576:PGT196605 PQO196576:PQP196605 QAK196576:QAL196605 QKG196576:QKH196605 QUC196576:QUD196605 RDY196576:RDZ196605 RNU196576:RNV196605 RXQ196576:RXR196605 SHM196576:SHN196605 SRI196576:SRJ196605 TBE196576:TBF196605 TLA196576:TLB196605 TUW196576:TUX196605 UES196576:UET196605 UOO196576:UOP196605 UYK196576:UYL196605 VIG196576:VIH196605 VSC196576:VSD196605 WBY196576:WBZ196605 WLU196576:WLV196605 WVQ196576:WVR196605 I262112:J262141 JE262112:JF262141 TA262112:TB262141 ACW262112:ACX262141 AMS262112:AMT262141 AWO262112:AWP262141 BGK262112:BGL262141 BQG262112:BQH262141 CAC262112:CAD262141 CJY262112:CJZ262141 CTU262112:CTV262141 DDQ262112:DDR262141 DNM262112:DNN262141 DXI262112:DXJ262141 EHE262112:EHF262141 ERA262112:ERB262141 FAW262112:FAX262141 FKS262112:FKT262141 FUO262112:FUP262141 GEK262112:GEL262141 GOG262112:GOH262141 GYC262112:GYD262141 HHY262112:HHZ262141 HRU262112:HRV262141 IBQ262112:IBR262141 ILM262112:ILN262141 IVI262112:IVJ262141 JFE262112:JFF262141 JPA262112:JPB262141 JYW262112:JYX262141 KIS262112:KIT262141 KSO262112:KSP262141 LCK262112:LCL262141 LMG262112:LMH262141 LWC262112:LWD262141 MFY262112:MFZ262141 MPU262112:MPV262141 MZQ262112:MZR262141 NJM262112:NJN262141 NTI262112:NTJ262141 ODE262112:ODF262141 ONA262112:ONB262141 OWW262112:OWX262141 PGS262112:PGT262141 PQO262112:PQP262141 QAK262112:QAL262141 QKG262112:QKH262141 QUC262112:QUD262141 RDY262112:RDZ262141 RNU262112:RNV262141 RXQ262112:RXR262141 SHM262112:SHN262141 SRI262112:SRJ262141 TBE262112:TBF262141 TLA262112:TLB262141 TUW262112:TUX262141 UES262112:UET262141 UOO262112:UOP262141 UYK262112:UYL262141 VIG262112:VIH262141 VSC262112:VSD262141 WBY262112:WBZ262141 WLU262112:WLV262141 WVQ262112:WVR262141 I327648:J327677 JE327648:JF327677 TA327648:TB327677 ACW327648:ACX327677 AMS327648:AMT327677 AWO327648:AWP327677 BGK327648:BGL327677 BQG327648:BQH327677 CAC327648:CAD327677 CJY327648:CJZ327677 CTU327648:CTV327677 DDQ327648:DDR327677 DNM327648:DNN327677 DXI327648:DXJ327677 EHE327648:EHF327677 ERA327648:ERB327677 FAW327648:FAX327677 FKS327648:FKT327677 FUO327648:FUP327677 GEK327648:GEL327677 GOG327648:GOH327677 GYC327648:GYD327677 HHY327648:HHZ327677 HRU327648:HRV327677 IBQ327648:IBR327677 ILM327648:ILN327677 IVI327648:IVJ327677 JFE327648:JFF327677 JPA327648:JPB327677 JYW327648:JYX327677 KIS327648:KIT327677 KSO327648:KSP327677 LCK327648:LCL327677 LMG327648:LMH327677 LWC327648:LWD327677 MFY327648:MFZ327677 MPU327648:MPV327677 MZQ327648:MZR327677 NJM327648:NJN327677 NTI327648:NTJ327677 ODE327648:ODF327677 ONA327648:ONB327677 OWW327648:OWX327677 PGS327648:PGT327677 PQO327648:PQP327677 QAK327648:QAL327677 QKG327648:QKH327677 QUC327648:QUD327677 RDY327648:RDZ327677 RNU327648:RNV327677 RXQ327648:RXR327677 SHM327648:SHN327677 SRI327648:SRJ327677 TBE327648:TBF327677 TLA327648:TLB327677 TUW327648:TUX327677 UES327648:UET327677 UOO327648:UOP327677 UYK327648:UYL327677 VIG327648:VIH327677 VSC327648:VSD327677 WBY327648:WBZ327677 WLU327648:WLV327677 WVQ327648:WVR327677 I393184:J393213 JE393184:JF393213 TA393184:TB393213 ACW393184:ACX393213 AMS393184:AMT393213 AWO393184:AWP393213 BGK393184:BGL393213 BQG393184:BQH393213 CAC393184:CAD393213 CJY393184:CJZ393213 CTU393184:CTV393213 DDQ393184:DDR393213 DNM393184:DNN393213 DXI393184:DXJ393213 EHE393184:EHF393213 ERA393184:ERB393213 FAW393184:FAX393213 FKS393184:FKT393213 FUO393184:FUP393213 GEK393184:GEL393213 GOG393184:GOH393213 GYC393184:GYD393213 HHY393184:HHZ393213 HRU393184:HRV393213 IBQ393184:IBR393213 ILM393184:ILN393213 IVI393184:IVJ393213 JFE393184:JFF393213 JPA393184:JPB393213 JYW393184:JYX393213 KIS393184:KIT393213 KSO393184:KSP393213 LCK393184:LCL393213 LMG393184:LMH393213 LWC393184:LWD393213 MFY393184:MFZ393213 MPU393184:MPV393213 MZQ393184:MZR393213 NJM393184:NJN393213 NTI393184:NTJ393213 ODE393184:ODF393213 ONA393184:ONB393213 OWW393184:OWX393213 PGS393184:PGT393213 PQO393184:PQP393213 QAK393184:QAL393213 QKG393184:QKH393213 QUC393184:QUD393213 RDY393184:RDZ393213 RNU393184:RNV393213 RXQ393184:RXR393213 SHM393184:SHN393213 SRI393184:SRJ393213 TBE393184:TBF393213 TLA393184:TLB393213 TUW393184:TUX393213 UES393184:UET393213 UOO393184:UOP393213 UYK393184:UYL393213 VIG393184:VIH393213 VSC393184:VSD393213 WBY393184:WBZ393213 WLU393184:WLV393213 WVQ393184:WVR393213 I458720:J458749 JE458720:JF458749 TA458720:TB458749 ACW458720:ACX458749 AMS458720:AMT458749 AWO458720:AWP458749 BGK458720:BGL458749 BQG458720:BQH458749 CAC458720:CAD458749 CJY458720:CJZ458749 CTU458720:CTV458749 DDQ458720:DDR458749 DNM458720:DNN458749 DXI458720:DXJ458749 EHE458720:EHF458749 ERA458720:ERB458749 FAW458720:FAX458749 FKS458720:FKT458749 FUO458720:FUP458749 GEK458720:GEL458749 GOG458720:GOH458749 GYC458720:GYD458749 HHY458720:HHZ458749 HRU458720:HRV458749 IBQ458720:IBR458749 ILM458720:ILN458749 IVI458720:IVJ458749 JFE458720:JFF458749 JPA458720:JPB458749 JYW458720:JYX458749 KIS458720:KIT458749 KSO458720:KSP458749 LCK458720:LCL458749 LMG458720:LMH458749 LWC458720:LWD458749 MFY458720:MFZ458749 MPU458720:MPV458749 MZQ458720:MZR458749 NJM458720:NJN458749 NTI458720:NTJ458749 ODE458720:ODF458749 ONA458720:ONB458749 OWW458720:OWX458749 PGS458720:PGT458749 PQO458720:PQP458749 QAK458720:QAL458749 QKG458720:QKH458749 QUC458720:QUD458749 RDY458720:RDZ458749 RNU458720:RNV458749 RXQ458720:RXR458749 SHM458720:SHN458749 SRI458720:SRJ458749 TBE458720:TBF458749 TLA458720:TLB458749 TUW458720:TUX458749 UES458720:UET458749 UOO458720:UOP458749 UYK458720:UYL458749 VIG458720:VIH458749 VSC458720:VSD458749 WBY458720:WBZ458749 WLU458720:WLV458749 WVQ458720:WVR458749 I524256:J524285 JE524256:JF524285 TA524256:TB524285 ACW524256:ACX524285 AMS524256:AMT524285 AWO524256:AWP524285 BGK524256:BGL524285 BQG524256:BQH524285 CAC524256:CAD524285 CJY524256:CJZ524285 CTU524256:CTV524285 DDQ524256:DDR524285 DNM524256:DNN524285 DXI524256:DXJ524285 EHE524256:EHF524285 ERA524256:ERB524285 FAW524256:FAX524285 FKS524256:FKT524285 FUO524256:FUP524285 GEK524256:GEL524285 GOG524256:GOH524285 GYC524256:GYD524285 HHY524256:HHZ524285 HRU524256:HRV524285 IBQ524256:IBR524285 ILM524256:ILN524285 IVI524256:IVJ524285 JFE524256:JFF524285 JPA524256:JPB524285 JYW524256:JYX524285 KIS524256:KIT524285 KSO524256:KSP524285 LCK524256:LCL524285 LMG524256:LMH524285 LWC524256:LWD524285 MFY524256:MFZ524285 MPU524256:MPV524285 MZQ524256:MZR524285 NJM524256:NJN524285 NTI524256:NTJ524285 ODE524256:ODF524285 ONA524256:ONB524285 OWW524256:OWX524285 PGS524256:PGT524285 PQO524256:PQP524285 QAK524256:QAL524285 QKG524256:QKH524285 QUC524256:QUD524285 RDY524256:RDZ524285 RNU524256:RNV524285 RXQ524256:RXR524285 SHM524256:SHN524285 SRI524256:SRJ524285 TBE524256:TBF524285 TLA524256:TLB524285 TUW524256:TUX524285 UES524256:UET524285 UOO524256:UOP524285 UYK524256:UYL524285 VIG524256:VIH524285 VSC524256:VSD524285 WBY524256:WBZ524285 WLU524256:WLV524285 WVQ524256:WVR524285 I589792:J589821 JE589792:JF589821 TA589792:TB589821 ACW589792:ACX589821 AMS589792:AMT589821 AWO589792:AWP589821 BGK589792:BGL589821 BQG589792:BQH589821 CAC589792:CAD589821 CJY589792:CJZ589821 CTU589792:CTV589821 DDQ589792:DDR589821 DNM589792:DNN589821 DXI589792:DXJ589821 EHE589792:EHF589821 ERA589792:ERB589821 FAW589792:FAX589821 FKS589792:FKT589821 FUO589792:FUP589821 GEK589792:GEL589821 GOG589792:GOH589821 GYC589792:GYD589821 HHY589792:HHZ589821 HRU589792:HRV589821 IBQ589792:IBR589821 ILM589792:ILN589821 IVI589792:IVJ589821 JFE589792:JFF589821 JPA589792:JPB589821 JYW589792:JYX589821 KIS589792:KIT589821 KSO589792:KSP589821 LCK589792:LCL589821 LMG589792:LMH589821 LWC589792:LWD589821 MFY589792:MFZ589821 MPU589792:MPV589821 MZQ589792:MZR589821 NJM589792:NJN589821 NTI589792:NTJ589821 ODE589792:ODF589821 ONA589792:ONB589821 OWW589792:OWX589821 PGS589792:PGT589821 PQO589792:PQP589821 QAK589792:QAL589821 QKG589792:QKH589821 QUC589792:QUD589821 RDY589792:RDZ589821 RNU589792:RNV589821 RXQ589792:RXR589821 SHM589792:SHN589821 SRI589792:SRJ589821 TBE589792:TBF589821 TLA589792:TLB589821 TUW589792:TUX589821 UES589792:UET589821 UOO589792:UOP589821 UYK589792:UYL589821 VIG589792:VIH589821 VSC589792:VSD589821 WBY589792:WBZ589821 WLU589792:WLV589821 WVQ589792:WVR589821 I655328:J655357 JE655328:JF655357 TA655328:TB655357 ACW655328:ACX655357 AMS655328:AMT655357 AWO655328:AWP655357 BGK655328:BGL655357 BQG655328:BQH655357 CAC655328:CAD655357 CJY655328:CJZ655357 CTU655328:CTV655357 DDQ655328:DDR655357 DNM655328:DNN655357 DXI655328:DXJ655357 EHE655328:EHF655357 ERA655328:ERB655357 FAW655328:FAX655357 FKS655328:FKT655357 FUO655328:FUP655357 GEK655328:GEL655357 GOG655328:GOH655357 GYC655328:GYD655357 HHY655328:HHZ655357 HRU655328:HRV655357 IBQ655328:IBR655357 ILM655328:ILN655357 IVI655328:IVJ655357 JFE655328:JFF655357 JPA655328:JPB655357 JYW655328:JYX655357 KIS655328:KIT655357 KSO655328:KSP655357 LCK655328:LCL655357 LMG655328:LMH655357 LWC655328:LWD655357 MFY655328:MFZ655357 MPU655328:MPV655357 MZQ655328:MZR655357 NJM655328:NJN655357 NTI655328:NTJ655357 ODE655328:ODF655357 ONA655328:ONB655357 OWW655328:OWX655357 PGS655328:PGT655357 PQO655328:PQP655357 QAK655328:QAL655357 QKG655328:QKH655357 QUC655328:QUD655357 RDY655328:RDZ655357 RNU655328:RNV655357 RXQ655328:RXR655357 SHM655328:SHN655357 SRI655328:SRJ655357 TBE655328:TBF655357 TLA655328:TLB655357 TUW655328:TUX655357 UES655328:UET655357 UOO655328:UOP655357 UYK655328:UYL655357 VIG655328:VIH655357 VSC655328:VSD655357 WBY655328:WBZ655357 WLU655328:WLV655357 WVQ655328:WVR655357 I720864:J720893 JE720864:JF720893 TA720864:TB720893 ACW720864:ACX720893 AMS720864:AMT720893 AWO720864:AWP720893 BGK720864:BGL720893 BQG720864:BQH720893 CAC720864:CAD720893 CJY720864:CJZ720893 CTU720864:CTV720893 DDQ720864:DDR720893 DNM720864:DNN720893 DXI720864:DXJ720893 EHE720864:EHF720893 ERA720864:ERB720893 FAW720864:FAX720893 FKS720864:FKT720893 FUO720864:FUP720893 GEK720864:GEL720893 GOG720864:GOH720893 GYC720864:GYD720893 HHY720864:HHZ720893 HRU720864:HRV720893 IBQ720864:IBR720893 ILM720864:ILN720893 IVI720864:IVJ720893 JFE720864:JFF720893 JPA720864:JPB720893 JYW720864:JYX720893 KIS720864:KIT720893 KSO720864:KSP720893 LCK720864:LCL720893 LMG720864:LMH720893 LWC720864:LWD720893 MFY720864:MFZ720893 MPU720864:MPV720893 MZQ720864:MZR720893 NJM720864:NJN720893 NTI720864:NTJ720893 ODE720864:ODF720893 ONA720864:ONB720893 OWW720864:OWX720893 PGS720864:PGT720893 PQO720864:PQP720893 QAK720864:QAL720893 QKG720864:QKH720893 QUC720864:QUD720893 RDY720864:RDZ720893 RNU720864:RNV720893 RXQ720864:RXR720893 SHM720864:SHN720893 SRI720864:SRJ720893 TBE720864:TBF720893 TLA720864:TLB720893 TUW720864:TUX720893 UES720864:UET720893 UOO720864:UOP720893 UYK720864:UYL720893 VIG720864:VIH720893 VSC720864:VSD720893 WBY720864:WBZ720893 WLU720864:WLV720893 WVQ720864:WVR720893 I786400:J786429 JE786400:JF786429 TA786400:TB786429 ACW786400:ACX786429 AMS786400:AMT786429 AWO786400:AWP786429 BGK786400:BGL786429 BQG786400:BQH786429 CAC786400:CAD786429 CJY786400:CJZ786429 CTU786400:CTV786429 DDQ786400:DDR786429 DNM786400:DNN786429 DXI786400:DXJ786429 EHE786400:EHF786429 ERA786400:ERB786429 FAW786400:FAX786429 FKS786400:FKT786429 FUO786400:FUP786429 GEK786400:GEL786429 GOG786400:GOH786429 GYC786400:GYD786429 HHY786400:HHZ786429 HRU786400:HRV786429 IBQ786400:IBR786429 ILM786400:ILN786429 IVI786400:IVJ786429 JFE786400:JFF786429 JPA786400:JPB786429 JYW786400:JYX786429 KIS786400:KIT786429 KSO786400:KSP786429 LCK786400:LCL786429 LMG786400:LMH786429 LWC786400:LWD786429 MFY786400:MFZ786429 MPU786400:MPV786429 MZQ786400:MZR786429 NJM786400:NJN786429 NTI786400:NTJ786429 ODE786400:ODF786429 ONA786400:ONB786429 OWW786400:OWX786429 PGS786400:PGT786429 PQO786400:PQP786429 QAK786400:QAL786429 QKG786400:QKH786429 QUC786400:QUD786429 RDY786400:RDZ786429 RNU786400:RNV786429 RXQ786400:RXR786429 SHM786400:SHN786429 SRI786400:SRJ786429 TBE786400:TBF786429 TLA786400:TLB786429 TUW786400:TUX786429 UES786400:UET786429 UOO786400:UOP786429 UYK786400:UYL786429 VIG786400:VIH786429 VSC786400:VSD786429 WBY786400:WBZ786429 WLU786400:WLV786429 WVQ786400:WVR786429 I851936:J851965 JE851936:JF851965 TA851936:TB851965 ACW851936:ACX851965 AMS851936:AMT851965 AWO851936:AWP851965 BGK851936:BGL851965 BQG851936:BQH851965 CAC851936:CAD851965 CJY851936:CJZ851965 CTU851936:CTV851965 DDQ851936:DDR851965 DNM851936:DNN851965 DXI851936:DXJ851965 EHE851936:EHF851965 ERA851936:ERB851965 FAW851936:FAX851965 FKS851936:FKT851965 FUO851936:FUP851965 GEK851936:GEL851965 GOG851936:GOH851965 GYC851936:GYD851965 HHY851936:HHZ851965 HRU851936:HRV851965 IBQ851936:IBR851965 ILM851936:ILN851965 IVI851936:IVJ851965 JFE851936:JFF851965 JPA851936:JPB851965 JYW851936:JYX851965 KIS851936:KIT851965 KSO851936:KSP851965 LCK851936:LCL851965 LMG851936:LMH851965 LWC851936:LWD851965 MFY851936:MFZ851965 MPU851936:MPV851965 MZQ851936:MZR851965 NJM851936:NJN851965 NTI851936:NTJ851965 ODE851936:ODF851965 ONA851936:ONB851965 OWW851936:OWX851965 PGS851936:PGT851965 PQO851936:PQP851965 QAK851936:QAL851965 QKG851936:QKH851965 QUC851936:QUD851965 RDY851936:RDZ851965 RNU851936:RNV851965 RXQ851936:RXR851965 SHM851936:SHN851965 SRI851936:SRJ851965 TBE851936:TBF851965 TLA851936:TLB851965 TUW851936:TUX851965 UES851936:UET851965 UOO851936:UOP851965 UYK851936:UYL851965 VIG851936:VIH851965 VSC851936:VSD851965 WBY851936:WBZ851965 WLU851936:WLV851965 WVQ851936:WVR851965 I917472:J917501 JE917472:JF917501 TA917472:TB917501 ACW917472:ACX917501 AMS917472:AMT917501 AWO917472:AWP917501 BGK917472:BGL917501 BQG917472:BQH917501 CAC917472:CAD917501 CJY917472:CJZ917501 CTU917472:CTV917501 DDQ917472:DDR917501 DNM917472:DNN917501 DXI917472:DXJ917501 EHE917472:EHF917501 ERA917472:ERB917501 FAW917472:FAX917501 FKS917472:FKT917501 FUO917472:FUP917501 GEK917472:GEL917501 GOG917472:GOH917501 GYC917472:GYD917501 HHY917472:HHZ917501 HRU917472:HRV917501 IBQ917472:IBR917501 ILM917472:ILN917501 IVI917472:IVJ917501 JFE917472:JFF917501 JPA917472:JPB917501 JYW917472:JYX917501 KIS917472:KIT917501 KSO917472:KSP917501 LCK917472:LCL917501 LMG917472:LMH917501 LWC917472:LWD917501 MFY917472:MFZ917501 MPU917472:MPV917501 MZQ917472:MZR917501 NJM917472:NJN917501 NTI917472:NTJ917501 ODE917472:ODF917501 ONA917472:ONB917501 OWW917472:OWX917501 PGS917472:PGT917501 PQO917472:PQP917501 QAK917472:QAL917501 QKG917472:QKH917501 QUC917472:QUD917501 RDY917472:RDZ917501 RNU917472:RNV917501 RXQ917472:RXR917501 SHM917472:SHN917501 SRI917472:SRJ917501 TBE917472:TBF917501 TLA917472:TLB917501 TUW917472:TUX917501 UES917472:UET917501 UOO917472:UOP917501 UYK917472:UYL917501 VIG917472:VIH917501 VSC917472:VSD917501 WBY917472:WBZ917501 WLU917472:WLV917501 WVQ917472:WVR917501 I983008:J983037 JE983008:JF983037 TA983008:TB983037 ACW983008:ACX983037 AMS983008:AMT983037 AWO983008:AWP983037 BGK983008:BGL983037 BQG983008:BQH983037 CAC983008:CAD983037 CJY983008:CJZ983037 CTU983008:CTV983037 DDQ983008:DDR983037 DNM983008:DNN983037 DXI983008:DXJ983037 EHE983008:EHF983037 ERA983008:ERB983037 FAW983008:FAX983037 FKS983008:FKT983037 FUO983008:FUP983037 GEK983008:GEL983037 GOG983008:GOH983037 GYC983008:GYD983037 HHY983008:HHZ983037 HRU983008:HRV983037 IBQ983008:IBR983037 ILM983008:ILN983037 IVI983008:IVJ983037 JFE983008:JFF983037 JPA983008:JPB983037 JYW983008:JYX983037 KIS983008:KIT983037 KSO983008:KSP983037 LCK983008:LCL983037 LMG983008:LMH983037 LWC983008:LWD983037 MFY983008:MFZ983037 MPU983008:MPV983037 MZQ983008:MZR983037 NJM983008:NJN983037 NTI983008:NTJ983037 ODE983008:ODF983037 ONA983008:ONB983037 OWW983008:OWX983037 PGS983008:PGT983037 PQO983008:PQP983037 QAK983008:QAL983037 QKG983008:QKH983037 QUC983008:QUD983037 RDY983008:RDZ983037 RNU983008:RNV983037 RXQ983008:RXR983037 SHM983008:SHN983037 SRI983008:SRJ983037 TBE983008:TBF983037 TLA983008:TLB983037 TUW983008:TUX983037 UES983008:UET983037 UOO983008:UOP983037 UYK983008:UYL983037 VIG983008:VIH983037 VSC983008:VSD983037 WBY983008:WBZ983037 WLU983008:WLV983037 WVQ983008:WVR983037 I65425:J65485 JE65425:JF65485 TA65425:TB65485 ACW65425:ACX65485 AMS65425:AMT65485 AWO65425:AWP65485 BGK65425:BGL65485 BQG65425:BQH65485 CAC65425:CAD65485 CJY65425:CJZ65485 CTU65425:CTV65485 DDQ65425:DDR65485 DNM65425:DNN65485 DXI65425:DXJ65485 EHE65425:EHF65485 ERA65425:ERB65485 FAW65425:FAX65485 FKS65425:FKT65485 FUO65425:FUP65485 GEK65425:GEL65485 GOG65425:GOH65485 GYC65425:GYD65485 HHY65425:HHZ65485 HRU65425:HRV65485 IBQ65425:IBR65485 ILM65425:ILN65485 IVI65425:IVJ65485 JFE65425:JFF65485 JPA65425:JPB65485 JYW65425:JYX65485 KIS65425:KIT65485 KSO65425:KSP65485 LCK65425:LCL65485 LMG65425:LMH65485 LWC65425:LWD65485 MFY65425:MFZ65485 MPU65425:MPV65485 MZQ65425:MZR65485 NJM65425:NJN65485 NTI65425:NTJ65485 ODE65425:ODF65485 ONA65425:ONB65485 OWW65425:OWX65485 PGS65425:PGT65485 PQO65425:PQP65485 QAK65425:QAL65485 QKG65425:QKH65485 QUC65425:QUD65485 RDY65425:RDZ65485 RNU65425:RNV65485 RXQ65425:RXR65485 SHM65425:SHN65485 SRI65425:SRJ65485 TBE65425:TBF65485 TLA65425:TLB65485 TUW65425:TUX65485 UES65425:UET65485 UOO65425:UOP65485 UYK65425:UYL65485 VIG65425:VIH65485 VSC65425:VSD65485 WBY65425:WBZ65485 WLU65425:WLV65485 WVQ65425:WVR65485 I130961:J131021 JE130961:JF131021 TA130961:TB131021 ACW130961:ACX131021 AMS130961:AMT131021 AWO130961:AWP131021 BGK130961:BGL131021 BQG130961:BQH131021 CAC130961:CAD131021 CJY130961:CJZ131021 CTU130961:CTV131021 DDQ130961:DDR131021 DNM130961:DNN131021 DXI130961:DXJ131021 EHE130961:EHF131021 ERA130961:ERB131021 FAW130961:FAX131021 FKS130961:FKT131021 FUO130961:FUP131021 GEK130961:GEL131021 GOG130961:GOH131021 GYC130961:GYD131021 HHY130961:HHZ131021 HRU130961:HRV131021 IBQ130961:IBR131021 ILM130961:ILN131021 IVI130961:IVJ131021 JFE130961:JFF131021 JPA130961:JPB131021 JYW130961:JYX131021 KIS130961:KIT131021 KSO130961:KSP131021 LCK130961:LCL131021 LMG130961:LMH131021 LWC130961:LWD131021 MFY130961:MFZ131021 MPU130961:MPV131021 MZQ130961:MZR131021 NJM130961:NJN131021 NTI130961:NTJ131021 ODE130961:ODF131021 ONA130961:ONB131021 OWW130961:OWX131021 PGS130961:PGT131021 PQO130961:PQP131021 QAK130961:QAL131021 QKG130961:QKH131021 QUC130961:QUD131021 RDY130961:RDZ131021 RNU130961:RNV131021 RXQ130961:RXR131021 SHM130961:SHN131021 SRI130961:SRJ131021 TBE130961:TBF131021 TLA130961:TLB131021 TUW130961:TUX131021 UES130961:UET131021 UOO130961:UOP131021 UYK130961:UYL131021 VIG130961:VIH131021 VSC130961:VSD131021 WBY130961:WBZ131021 WLU130961:WLV131021 WVQ130961:WVR131021 I196497:J196557 JE196497:JF196557 TA196497:TB196557 ACW196497:ACX196557 AMS196497:AMT196557 AWO196497:AWP196557 BGK196497:BGL196557 BQG196497:BQH196557 CAC196497:CAD196557 CJY196497:CJZ196557 CTU196497:CTV196557 DDQ196497:DDR196557 DNM196497:DNN196557 DXI196497:DXJ196557 EHE196497:EHF196557 ERA196497:ERB196557 FAW196497:FAX196557 FKS196497:FKT196557 FUO196497:FUP196557 GEK196497:GEL196557 GOG196497:GOH196557 GYC196497:GYD196557 HHY196497:HHZ196557 HRU196497:HRV196557 IBQ196497:IBR196557 ILM196497:ILN196557 IVI196497:IVJ196557 JFE196497:JFF196557 JPA196497:JPB196557 JYW196497:JYX196557 KIS196497:KIT196557 KSO196497:KSP196557 LCK196497:LCL196557 LMG196497:LMH196557 LWC196497:LWD196557 MFY196497:MFZ196557 MPU196497:MPV196557 MZQ196497:MZR196557 NJM196497:NJN196557 NTI196497:NTJ196557 ODE196497:ODF196557 ONA196497:ONB196557 OWW196497:OWX196557 PGS196497:PGT196557 PQO196497:PQP196557 QAK196497:QAL196557 QKG196497:QKH196557 QUC196497:QUD196557 RDY196497:RDZ196557 RNU196497:RNV196557 RXQ196497:RXR196557 SHM196497:SHN196557 SRI196497:SRJ196557 TBE196497:TBF196557 TLA196497:TLB196557 TUW196497:TUX196557 UES196497:UET196557 UOO196497:UOP196557 UYK196497:UYL196557 VIG196497:VIH196557 VSC196497:VSD196557 WBY196497:WBZ196557 WLU196497:WLV196557 WVQ196497:WVR196557 I262033:J262093 JE262033:JF262093 TA262033:TB262093 ACW262033:ACX262093 AMS262033:AMT262093 AWO262033:AWP262093 BGK262033:BGL262093 BQG262033:BQH262093 CAC262033:CAD262093 CJY262033:CJZ262093 CTU262033:CTV262093 DDQ262033:DDR262093 DNM262033:DNN262093 DXI262033:DXJ262093 EHE262033:EHF262093 ERA262033:ERB262093 FAW262033:FAX262093 FKS262033:FKT262093 FUO262033:FUP262093 GEK262033:GEL262093 GOG262033:GOH262093 GYC262033:GYD262093 HHY262033:HHZ262093 HRU262033:HRV262093 IBQ262033:IBR262093 ILM262033:ILN262093 IVI262033:IVJ262093 JFE262033:JFF262093 JPA262033:JPB262093 JYW262033:JYX262093 KIS262033:KIT262093 KSO262033:KSP262093 LCK262033:LCL262093 LMG262033:LMH262093 LWC262033:LWD262093 MFY262033:MFZ262093 MPU262033:MPV262093 MZQ262033:MZR262093 NJM262033:NJN262093 NTI262033:NTJ262093 ODE262033:ODF262093 ONA262033:ONB262093 OWW262033:OWX262093 PGS262033:PGT262093 PQO262033:PQP262093 QAK262033:QAL262093 QKG262033:QKH262093 QUC262033:QUD262093 RDY262033:RDZ262093 RNU262033:RNV262093 RXQ262033:RXR262093 SHM262033:SHN262093 SRI262033:SRJ262093 TBE262033:TBF262093 TLA262033:TLB262093 TUW262033:TUX262093 UES262033:UET262093 UOO262033:UOP262093 UYK262033:UYL262093 VIG262033:VIH262093 VSC262033:VSD262093 WBY262033:WBZ262093 WLU262033:WLV262093 WVQ262033:WVR262093 I327569:J327629 JE327569:JF327629 TA327569:TB327629 ACW327569:ACX327629 AMS327569:AMT327629 AWO327569:AWP327629 BGK327569:BGL327629 BQG327569:BQH327629 CAC327569:CAD327629 CJY327569:CJZ327629 CTU327569:CTV327629 DDQ327569:DDR327629 DNM327569:DNN327629 DXI327569:DXJ327629 EHE327569:EHF327629 ERA327569:ERB327629 FAW327569:FAX327629 FKS327569:FKT327629 FUO327569:FUP327629 GEK327569:GEL327629 GOG327569:GOH327629 GYC327569:GYD327629 HHY327569:HHZ327629 HRU327569:HRV327629 IBQ327569:IBR327629 ILM327569:ILN327629 IVI327569:IVJ327629 JFE327569:JFF327629 JPA327569:JPB327629 JYW327569:JYX327629 KIS327569:KIT327629 KSO327569:KSP327629 LCK327569:LCL327629 LMG327569:LMH327629 LWC327569:LWD327629 MFY327569:MFZ327629 MPU327569:MPV327629 MZQ327569:MZR327629 NJM327569:NJN327629 NTI327569:NTJ327629 ODE327569:ODF327629 ONA327569:ONB327629 OWW327569:OWX327629 PGS327569:PGT327629 PQO327569:PQP327629 QAK327569:QAL327629 QKG327569:QKH327629 QUC327569:QUD327629 RDY327569:RDZ327629 RNU327569:RNV327629 RXQ327569:RXR327629 SHM327569:SHN327629 SRI327569:SRJ327629 TBE327569:TBF327629 TLA327569:TLB327629 TUW327569:TUX327629 UES327569:UET327629 UOO327569:UOP327629 UYK327569:UYL327629 VIG327569:VIH327629 VSC327569:VSD327629 WBY327569:WBZ327629 WLU327569:WLV327629 WVQ327569:WVR327629 I393105:J393165 JE393105:JF393165 TA393105:TB393165 ACW393105:ACX393165 AMS393105:AMT393165 AWO393105:AWP393165 BGK393105:BGL393165 BQG393105:BQH393165 CAC393105:CAD393165 CJY393105:CJZ393165 CTU393105:CTV393165 DDQ393105:DDR393165 DNM393105:DNN393165 DXI393105:DXJ393165 EHE393105:EHF393165 ERA393105:ERB393165 FAW393105:FAX393165 FKS393105:FKT393165 FUO393105:FUP393165 GEK393105:GEL393165 GOG393105:GOH393165 GYC393105:GYD393165 HHY393105:HHZ393165 HRU393105:HRV393165 IBQ393105:IBR393165 ILM393105:ILN393165 IVI393105:IVJ393165 JFE393105:JFF393165 JPA393105:JPB393165 JYW393105:JYX393165 KIS393105:KIT393165 KSO393105:KSP393165 LCK393105:LCL393165 LMG393105:LMH393165 LWC393105:LWD393165 MFY393105:MFZ393165 MPU393105:MPV393165 MZQ393105:MZR393165 NJM393105:NJN393165 NTI393105:NTJ393165 ODE393105:ODF393165 ONA393105:ONB393165 OWW393105:OWX393165 PGS393105:PGT393165 PQO393105:PQP393165 QAK393105:QAL393165 QKG393105:QKH393165 QUC393105:QUD393165 RDY393105:RDZ393165 RNU393105:RNV393165 RXQ393105:RXR393165 SHM393105:SHN393165 SRI393105:SRJ393165 TBE393105:TBF393165 TLA393105:TLB393165 TUW393105:TUX393165 UES393105:UET393165 UOO393105:UOP393165 UYK393105:UYL393165 VIG393105:VIH393165 VSC393105:VSD393165 WBY393105:WBZ393165 WLU393105:WLV393165 WVQ393105:WVR393165 I458641:J458701 JE458641:JF458701 TA458641:TB458701 ACW458641:ACX458701 AMS458641:AMT458701 AWO458641:AWP458701 BGK458641:BGL458701 BQG458641:BQH458701 CAC458641:CAD458701 CJY458641:CJZ458701 CTU458641:CTV458701 DDQ458641:DDR458701 DNM458641:DNN458701 DXI458641:DXJ458701 EHE458641:EHF458701 ERA458641:ERB458701 FAW458641:FAX458701 FKS458641:FKT458701 FUO458641:FUP458701 GEK458641:GEL458701 GOG458641:GOH458701 GYC458641:GYD458701 HHY458641:HHZ458701 HRU458641:HRV458701 IBQ458641:IBR458701 ILM458641:ILN458701 IVI458641:IVJ458701 JFE458641:JFF458701 JPA458641:JPB458701 JYW458641:JYX458701 KIS458641:KIT458701 KSO458641:KSP458701 LCK458641:LCL458701 LMG458641:LMH458701 LWC458641:LWD458701 MFY458641:MFZ458701 MPU458641:MPV458701 MZQ458641:MZR458701 NJM458641:NJN458701 NTI458641:NTJ458701 ODE458641:ODF458701 ONA458641:ONB458701 OWW458641:OWX458701 PGS458641:PGT458701 PQO458641:PQP458701 QAK458641:QAL458701 QKG458641:QKH458701 QUC458641:QUD458701 RDY458641:RDZ458701 RNU458641:RNV458701 RXQ458641:RXR458701 SHM458641:SHN458701 SRI458641:SRJ458701 TBE458641:TBF458701 TLA458641:TLB458701 TUW458641:TUX458701 UES458641:UET458701 UOO458641:UOP458701 UYK458641:UYL458701 VIG458641:VIH458701 VSC458641:VSD458701 WBY458641:WBZ458701 WLU458641:WLV458701 WVQ458641:WVR458701 I524177:J524237 JE524177:JF524237 TA524177:TB524237 ACW524177:ACX524237 AMS524177:AMT524237 AWO524177:AWP524237 BGK524177:BGL524237 BQG524177:BQH524237 CAC524177:CAD524237 CJY524177:CJZ524237 CTU524177:CTV524237 DDQ524177:DDR524237 DNM524177:DNN524237 DXI524177:DXJ524237 EHE524177:EHF524237 ERA524177:ERB524237 FAW524177:FAX524237 FKS524177:FKT524237 FUO524177:FUP524237 GEK524177:GEL524237 GOG524177:GOH524237 GYC524177:GYD524237 HHY524177:HHZ524237 HRU524177:HRV524237 IBQ524177:IBR524237 ILM524177:ILN524237 IVI524177:IVJ524237 JFE524177:JFF524237 JPA524177:JPB524237 JYW524177:JYX524237 KIS524177:KIT524237 KSO524177:KSP524237 LCK524177:LCL524237 LMG524177:LMH524237 LWC524177:LWD524237 MFY524177:MFZ524237 MPU524177:MPV524237 MZQ524177:MZR524237 NJM524177:NJN524237 NTI524177:NTJ524237 ODE524177:ODF524237 ONA524177:ONB524237 OWW524177:OWX524237 PGS524177:PGT524237 PQO524177:PQP524237 QAK524177:QAL524237 QKG524177:QKH524237 QUC524177:QUD524237 RDY524177:RDZ524237 RNU524177:RNV524237 RXQ524177:RXR524237 SHM524177:SHN524237 SRI524177:SRJ524237 TBE524177:TBF524237 TLA524177:TLB524237 TUW524177:TUX524237 UES524177:UET524237 UOO524177:UOP524237 UYK524177:UYL524237 VIG524177:VIH524237 VSC524177:VSD524237 WBY524177:WBZ524237 WLU524177:WLV524237 WVQ524177:WVR524237 I589713:J589773 JE589713:JF589773 TA589713:TB589773 ACW589713:ACX589773 AMS589713:AMT589773 AWO589713:AWP589773 BGK589713:BGL589773 BQG589713:BQH589773 CAC589713:CAD589773 CJY589713:CJZ589773 CTU589713:CTV589773 DDQ589713:DDR589773 DNM589713:DNN589773 DXI589713:DXJ589773 EHE589713:EHF589773 ERA589713:ERB589773 FAW589713:FAX589773 FKS589713:FKT589773 FUO589713:FUP589773 GEK589713:GEL589773 GOG589713:GOH589773 GYC589713:GYD589773 HHY589713:HHZ589773 HRU589713:HRV589773 IBQ589713:IBR589773 ILM589713:ILN589773 IVI589713:IVJ589773 JFE589713:JFF589773 JPA589713:JPB589773 JYW589713:JYX589773 KIS589713:KIT589773 KSO589713:KSP589773 LCK589713:LCL589773 LMG589713:LMH589773 LWC589713:LWD589773 MFY589713:MFZ589773 MPU589713:MPV589773 MZQ589713:MZR589773 NJM589713:NJN589773 NTI589713:NTJ589773 ODE589713:ODF589773 ONA589713:ONB589773 OWW589713:OWX589773 PGS589713:PGT589773 PQO589713:PQP589773 QAK589713:QAL589773 QKG589713:QKH589773 QUC589713:QUD589773 RDY589713:RDZ589773 RNU589713:RNV589773 RXQ589713:RXR589773 SHM589713:SHN589773 SRI589713:SRJ589773 TBE589713:TBF589773 TLA589713:TLB589773 TUW589713:TUX589773 UES589713:UET589773 UOO589713:UOP589773 UYK589713:UYL589773 VIG589713:VIH589773 VSC589713:VSD589773 WBY589713:WBZ589773 WLU589713:WLV589773 WVQ589713:WVR589773 I655249:J655309 JE655249:JF655309 TA655249:TB655309 ACW655249:ACX655309 AMS655249:AMT655309 AWO655249:AWP655309 BGK655249:BGL655309 BQG655249:BQH655309 CAC655249:CAD655309 CJY655249:CJZ655309 CTU655249:CTV655309 DDQ655249:DDR655309 DNM655249:DNN655309 DXI655249:DXJ655309 EHE655249:EHF655309 ERA655249:ERB655309 FAW655249:FAX655309 FKS655249:FKT655309 FUO655249:FUP655309 GEK655249:GEL655309 GOG655249:GOH655309 GYC655249:GYD655309 HHY655249:HHZ655309 HRU655249:HRV655309 IBQ655249:IBR655309 ILM655249:ILN655309 IVI655249:IVJ655309 JFE655249:JFF655309 JPA655249:JPB655309 JYW655249:JYX655309 KIS655249:KIT655309 KSO655249:KSP655309 LCK655249:LCL655309 LMG655249:LMH655309 LWC655249:LWD655309 MFY655249:MFZ655309 MPU655249:MPV655309 MZQ655249:MZR655309 NJM655249:NJN655309 NTI655249:NTJ655309 ODE655249:ODF655309 ONA655249:ONB655309 OWW655249:OWX655309 PGS655249:PGT655309 PQO655249:PQP655309 QAK655249:QAL655309 QKG655249:QKH655309 QUC655249:QUD655309 RDY655249:RDZ655309 RNU655249:RNV655309 RXQ655249:RXR655309 SHM655249:SHN655309 SRI655249:SRJ655309 TBE655249:TBF655309 TLA655249:TLB655309 TUW655249:TUX655309 UES655249:UET655309 UOO655249:UOP655309 UYK655249:UYL655309 VIG655249:VIH655309 VSC655249:VSD655309 WBY655249:WBZ655309 WLU655249:WLV655309 WVQ655249:WVR655309 I720785:J720845 JE720785:JF720845 TA720785:TB720845 ACW720785:ACX720845 AMS720785:AMT720845 AWO720785:AWP720845 BGK720785:BGL720845 BQG720785:BQH720845 CAC720785:CAD720845 CJY720785:CJZ720845 CTU720785:CTV720845 DDQ720785:DDR720845 DNM720785:DNN720845 DXI720785:DXJ720845 EHE720785:EHF720845 ERA720785:ERB720845 FAW720785:FAX720845 FKS720785:FKT720845 FUO720785:FUP720845 GEK720785:GEL720845 GOG720785:GOH720845 GYC720785:GYD720845 HHY720785:HHZ720845 HRU720785:HRV720845 IBQ720785:IBR720845 ILM720785:ILN720845 IVI720785:IVJ720845 JFE720785:JFF720845 JPA720785:JPB720845 JYW720785:JYX720845 KIS720785:KIT720845 KSO720785:KSP720845 LCK720785:LCL720845 LMG720785:LMH720845 LWC720785:LWD720845 MFY720785:MFZ720845 MPU720785:MPV720845 MZQ720785:MZR720845 NJM720785:NJN720845 NTI720785:NTJ720845 ODE720785:ODF720845 ONA720785:ONB720845 OWW720785:OWX720845 PGS720785:PGT720845 PQO720785:PQP720845 QAK720785:QAL720845 QKG720785:QKH720845 QUC720785:QUD720845 RDY720785:RDZ720845 RNU720785:RNV720845 RXQ720785:RXR720845 SHM720785:SHN720845 SRI720785:SRJ720845 TBE720785:TBF720845 TLA720785:TLB720845 TUW720785:TUX720845 UES720785:UET720845 UOO720785:UOP720845 UYK720785:UYL720845 VIG720785:VIH720845 VSC720785:VSD720845 WBY720785:WBZ720845 WLU720785:WLV720845 WVQ720785:WVR720845 I786321:J786381 JE786321:JF786381 TA786321:TB786381 ACW786321:ACX786381 AMS786321:AMT786381 AWO786321:AWP786381 BGK786321:BGL786381 BQG786321:BQH786381 CAC786321:CAD786381 CJY786321:CJZ786381 CTU786321:CTV786381 DDQ786321:DDR786381 DNM786321:DNN786381 DXI786321:DXJ786381 EHE786321:EHF786381 ERA786321:ERB786381 FAW786321:FAX786381 FKS786321:FKT786381 FUO786321:FUP786381 GEK786321:GEL786381 GOG786321:GOH786381 GYC786321:GYD786381 HHY786321:HHZ786381 HRU786321:HRV786381 IBQ786321:IBR786381 ILM786321:ILN786381 IVI786321:IVJ786381 JFE786321:JFF786381 JPA786321:JPB786381 JYW786321:JYX786381 KIS786321:KIT786381 KSO786321:KSP786381 LCK786321:LCL786381 LMG786321:LMH786381 LWC786321:LWD786381 MFY786321:MFZ786381 MPU786321:MPV786381 MZQ786321:MZR786381 NJM786321:NJN786381 NTI786321:NTJ786381 ODE786321:ODF786381 ONA786321:ONB786381 OWW786321:OWX786381 PGS786321:PGT786381 PQO786321:PQP786381 QAK786321:QAL786381 QKG786321:QKH786381 QUC786321:QUD786381 RDY786321:RDZ786381 RNU786321:RNV786381 RXQ786321:RXR786381 SHM786321:SHN786381 SRI786321:SRJ786381 TBE786321:TBF786381 TLA786321:TLB786381 TUW786321:TUX786381 UES786321:UET786381 UOO786321:UOP786381 UYK786321:UYL786381 VIG786321:VIH786381 VSC786321:VSD786381 WBY786321:WBZ786381 WLU786321:WLV786381 WVQ786321:WVR786381 I851857:J851917 JE851857:JF851917 TA851857:TB851917 ACW851857:ACX851917 AMS851857:AMT851917 AWO851857:AWP851917 BGK851857:BGL851917 BQG851857:BQH851917 CAC851857:CAD851917 CJY851857:CJZ851917 CTU851857:CTV851917 DDQ851857:DDR851917 DNM851857:DNN851917 DXI851857:DXJ851917 EHE851857:EHF851917 ERA851857:ERB851917 FAW851857:FAX851917 FKS851857:FKT851917 FUO851857:FUP851917 GEK851857:GEL851917 GOG851857:GOH851917 GYC851857:GYD851917 HHY851857:HHZ851917 HRU851857:HRV851917 IBQ851857:IBR851917 ILM851857:ILN851917 IVI851857:IVJ851917 JFE851857:JFF851917 JPA851857:JPB851917 JYW851857:JYX851917 KIS851857:KIT851917 KSO851857:KSP851917 LCK851857:LCL851917 LMG851857:LMH851917 LWC851857:LWD851917 MFY851857:MFZ851917 MPU851857:MPV851917 MZQ851857:MZR851917 NJM851857:NJN851917 NTI851857:NTJ851917 ODE851857:ODF851917 ONA851857:ONB851917 OWW851857:OWX851917 PGS851857:PGT851917 PQO851857:PQP851917 QAK851857:QAL851917 QKG851857:QKH851917 QUC851857:QUD851917 RDY851857:RDZ851917 RNU851857:RNV851917 RXQ851857:RXR851917 SHM851857:SHN851917 SRI851857:SRJ851917 TBE851857:TBF851917 TLA851857:TLB851917 TUW851857:TUX851917 UES851857:UET851917 UOO851857:UOP851917 UYK851857:UYL851917 VIG851857:VIH851917 VSC851857:VSD851917 WBY851857:WBZ851917 WLU851857:WLV851917 WVQ851857:WVR851917 I917393:J917453 JE917393:JF917453 TA917393:TB917453 ACW917393:ACX917453 AMS917393:AMT917453 AWO917393:AWP917453 BGK917393:BGL917453 BQG917393:BQH917453 CAC917393:CAD917453 CJY917393:CJZ917453 CTU917393:CTV917453 DDQ917393:DDR917453 DNM917393:DNN917453 DXI917393:DXJ917453 EHE917393:EHF917453 ERA917393:ERB917453 FAW917393:FAX917453 FKS917393:FKT917453 FUO917393:FUP917453 GEK917393:GEL917453 GOG917393:GOH917453 GYC917393:GYD917453 HHY917393:HHZ917453 HRU917393:HRV917453 IBQ917393:IBR917453 ILM917393:ILN917453 IVI917393:IVJ917453 JFE917393:JFF917453 JPA917393:JPB917453 JYW917393:JYX917453 KIS917393:KIT917453 KSO917393:KSP917453 LCK917393:LCL917453 LMG917393:LMH917453 LWC917393:LWD917453 MFY917393:MFZ917453 MPU917393:MPV917453 MZQ917393:MZR917453 NJM917393:NJN917453 NTI917393:NTJ917453 ODE917393:ODF917453 ONA917393:ONB917453 OWW917393:OWX917453 PGS917393:PGT917453 PQO917393:PQP917453 QAK917393:QAL917453 QKG917393:QKH917453 QUC917393:QUD917453 RDY917393:RDZ917453 RNU917393:RNV917453 RXQ917393:RXR917453 SHM917393:SHN917453 SRI917393:SRJ917453 TBE917393:TBF917453 TLA917393:TLB917453 TUW917393:TUX917453 UES917393:UET917453 UOO917393:UOP917453 UYK917393:UYL917453 VIG917393:VIH917453 VSC917393:VSD917453 WBY917393:WBZ917453 WLU917393:WLV917453 WVQ917393:WVR917453 I982929:J982989 JE982929:JF982989 TA982929:TB982989 ACW982929:ACX982989 AMS982929:AMT982989 AWO982929:AWP982989 BGK982929:BGL982989 BQG982929:BQH982989 CAC982929:CAD982989 CJY982929:CJZ982989 CTU982929:CTV982989 DDQ982929:DDR982989 DNM982929:DNN982989 DXI982929:DXJ982989 EHE982929:EHF982989 ERA982929:ERB982989 FAW982929:FAX982989 FKS982929:FKT982989 FUO982929:FUP982989 GEK982929:GEL982989 GOG982929:GOH982989 GYC982929:GYD982989 HHY982929:HHZ982989 HRU982929:HRV982989 IBQ982929:IBR982989 ILM982929:ILN982989 IVI982929:IVJ982989 JFE982929:JFF982989 JPA982929:JPB982989 JYW982929:JYX982989 KIS982929:KIT982989 KSO982929:KSP982989 LCK982929:LCL982989 LMG982929:LMH982989 LWC982929:LWD982989 MFY982929:MFZ982989 MPU982929:MPV982989 MZQ982929:MZR982989 NJM982929:NJN982989 NTI982929:NTJ982989 ODE982929:ODF982989 ONA982929:ONB982989 OWW982929:OWX982989 PGS982929:PGT982989 PQO982929:PQP982989 QAK982929:QAL982989 QKG982929:QKH982989 QUC982929:QUD982989 RDY982929:RDZ982989 RNU982929:RNV982989 RXQ982929:RXR982989 SHM982929:SHN982989 SRI982929:SRJ982989 TBE982929:TBF982989 TLA982929:TLB982989 TUW982929:TUX982989 UES982929:UET982989 UOO982929:UOP982989 UYK982929:UYL982989 VIG982929:VIH982989 VSC982929:VSD982989 WBY982929:WBZ982989 WLU982929:WLV982989 WVQ982929:WVR982989" xr:uid="{AC25D3CE-FC78-4874-B7B7-F4375FDBBE3B}">
      <formula1>0</formula1>
    </dataValidation>
  </dataValidations>
  <pageMargins left="0.7" right="0.7" top="0.75" bottom="0.75" header="0.3" footer="0.3"/>
  <pageSetup paperSize="9" scale="68"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CD607-313A-4552-93ED-0ECFBA545EE1}">
  <dimension ref="A1:K113"/>
  <sheetViews>
    <sheetView zoomScaleNormal="100" workbookViewId="0">
      <selection activeCell="S13" sqref="S13"/>
    </sheetView>
  </sheetViews>
  <sheetFormatPr defaultRowHeight="12.75" x14ac:dyDescent="0.2"/>
  <cols>
    <col min="1" max="7" width="9.140625" style="71"/>
    <col min="8" max="11" width="19.140625" style="70" customWidth="1"/>
    <col min="12" max="263" width="9.140625" style="71"/>
    <col min="264" max="264" width="9.85546875" style="71" bestFit="1" customWidth="1"/>
    <col min="265" max="265" width="11.7109375" style="71" bestFit="1" customWidth="1"/>
    <col min="266" max="519" width="9.140625" style="71"/>
    <col min="520" max="520" width="9.85546875" style="71" bestFit="1" customWidth="1"/>
    <col min="521" max="521" width="11.7109375" style="71" bestFit="1" customWidth="1"/>
    <col min="522" max="775" width="9.140625" style="71"/>
    <col min="776" max="776" width="9.85546875" style="71" bestFit="1" customWidth="1"/>
    <col min="777" max="777" width="11.7109375" style="71" bestFit="1" customWidth="1"/>
    <col min="778" max="1031" width="9.140625" style="71"/>
    <col min="1032" max="1032" width="9.85546875" style="71" bestFit="1" customWidth="1"/>
    <col min="1033" max="1033" width="11.7109375" style="71" bestFit="1" customWidth="1"/>
    <col min="1034" max="1287" width="9.140625" style="71"/>
    <col min="1288" max="1288" width="9.85546875" style="71" bestFit="1" customWidth="1"/>
    <col min="1289" max="1289" width="11.7109375" style="71" bestFit="1" customWidth="1"/>
    <col min="1290" max="1543" width="9.140625" style="71"/>
    <col min="1544" max="1544" width="9.85546875" style="71" bestFit="1" customWidth="1"/>
    <col min="1545" max="1545" width="11.7109375" style="71" bestFit="1" customWidth="1"/>
    <col min="1546" max="1799" width="9.140625" style="71"/>
    <col min="1800" max="1800" width="9.85546875" style="71" bestFit="1" customWidth="1"/>
    <col min="1801" max="1801" width="11.7109375" style="71" bestFit="1" customWidth="1"/>
    <col min="1802" max="2055" width="9.140625" style="71"/>
    <col min="2056" max="2056" width="9.85546875" style="71" bestFit="1" customWidth="1"/>
    <col min="2057" max="2057" width="11.7109375" style="71" bestFit="1" customWidth="1"/>
    <col min="2058" max="2311" width="9.140625" style="71"/>
    <col min="2312" max="2312" width="9.85546875" style="71" bestFit="1" customWidth="1"/>
    <col min="2313" max="2313" width="11.7109375" style="71" bestFit="1" customWidth="1"/>
    <col min="2314" max="2567" width="9.140625" style="71"/>
    <col min="2568" max="2568" width="9.85546875" style="71" bestFit="1" customWidth="1"/>
    <col min="2569" max="2569" width="11.7109375" style="71" bestFit="1" customWidth="1"/>
    <col min="2570" max="2823" width="9.140625" style="71"/>
    <col min="2824" max="2824" width="9.85546875" style="71" bestFit="1" customWidth="1"/>
    <col min="2825" max="2825" width="11.7109375" style="71" bestFit="1" customWidth="1"/>
    <col min="2826" max="3079" width="9.140625" style="71"/>
    <col min="3080" max="3080" width="9.85546875" style="71" bestFit="1" customWidth="1"/>
    <col min="3081" max="3081" width="11.7109375" style="71" bestFit="1" customWidth="1"/>
    <col min="3082" max="3335" width="9.140625" style="71"/>
    <col min="3336" max="3336" width="9.85546875" style="71" bestFit="1" customWidth="1"/>
    <col min="3337" max="3337" width="11.7109375" style="71" bestFit="1" customWidth="1"/>
    <col min="3338" max="3591" width="9.140625" style="71"/>
    <col min="3592" max="3592" width="9.85546875" style="71" bestFit="1" customWidth="1"/>
    <col min="3593" max="3593" width="11.7109375" style="71" bestFit="1" customWidth="1"/>
    <col min="3594" max="3847" width="9.140625" style="71"/>
    <col min="3848" max="3848" width="9.85546875" style="71" bestFit="1" customWidth="1"/>
    <col min="3849" max="3849" width="11.7109375" style="71" bestFit="1" customWidth="1"/>
    <col min="3850" max="4103" width="9.140625" style="71"/>
    <col min="4104" max="4104" width="9.85546875" style="71" bestFit="1" customWidth="1"/>
    <col min="4105" max="4105" width="11.7109375" style="71" bestFit="1" customWidth="1"/>
    <col min="4106" max="4359" width="9.140625" style="71"/>
    <col min="4360" max="4360" width="9.85546875" style="71" bestFit="1" customWidth="1"/>
    <col min="4361" max="4361" width="11.7109375" style="71" bestFit="1" customWidth="1"/>
    <col min="4362" max="4615" width="9.140625" style="71"/>
    <col min="4616" max="4616" width="9.85546875" style="71" bestFit="1" customWidth="1"/>
    <col min="4617" max="4617" width="11.7109375" style="71" bestFit="1" customWidth="1"/>
    <col min="4618" max="4871" width="9.140625" style="71"/>
    <col min="4872" max="4872" width="9.85546875" style="71" bestFit="1" customWidth="1"/>
    <col min="4873" max="4873" width="11.7109375" style="71" bestFit="1" customWidth="1"/>
    <col min="4874" max="5127" width="9.140625" style="71"/>
    <col min="5128" max="5128" width="9.85546875" style="71" bestFit="1" customWidth="1"/>
    <col min="5129" max="5129" width="11.7109375" style="71" bestFit="1" customWidth="1"/>
    <col min="5130" max="5383" width="9.140625" style="71"/>
    <col min="5384" max="5384" width="9.85546875" style="71" bestFit="1" customWidth="1"/>
    <col min="5385" max="5385" width="11.7109375" style="71" bestFit="1" customWidth="1"/>
    <col min="5386" max="5639" width="9.140625" style="71"/>
    <col min="5640" max="5640" width="9.85546875" style="71" bestFit="1" customWidth="1"/>
    <col min="5641" max="5641" width="11.7109375" style="71" bestFit="1" customWidth="1"/>
    <col min="5642" max="5895" width="9.140625" style="71"/>
    <col min="5896" max="5896" width="9.85546875" style="71" bestFit="1" customWidth="1"/>
    <col min="5897" max="5897" width="11.7109375" style="71" bestFit="1" customWidth="1"/>
    <col min="5898" max="6151" width="9.140625" style="71"/>
    <col min="6152" max="6152" width="9.85546875" style="71" bestFit="1" customWidth="1"/>
    <col min="6153" max="6153" width="11.7109375" style="71" bestFit="1" customWidth="1"/>
    <col min="6154" max="6407" width="9.140625" style="71"/>
    <col min="6408" max="6408" width="9.85546875" style="71" bestFit="1" customWidth="1"/>
    <col min="6409" max="6409" width="11.7109375" style="71" bestFit="1" customWidth="1"/>
    <col min="6410" max="6663" width="9.140625" style="71"/>
    <col min="6664" max="6664" width="9.85546875" style="71" bestFit="1" customWidth="1"/>
    <col min="6665" max="6665" width="11.7109375" style="71" bestFit="1" customWidth="1"/>
    <col min="6666" max="6919" width="9.140625" style="71"/>
    <col min="6920" max="6920" width="9.85546875" style="71" bestFit="1" customWidth="1"/>
    <col min="6921" max="6921" width="11.7109375" style="71" bestFit="1" customWidth="1"/>
    <col min="6922" max="7175" width="9.140625" style="71"/>
    <col min="7176" max="7176" width="9.85546875" style="71" bestFit="1" customWidth="1"/>
    <col min="7177" max="7177" width="11.7109375" style="71" bestFit="1" customWidth="1"/>
    <col min="7178" max="7431" width="9.140625" style="71"/>
    <col min="7432" max="7432" width="9.85546875" style="71" bestFit="1" customWidth="1"/>
    <col min="7433" max="7433" width="11.7109375" style="71" bestFit="1" customWidth="1"/>
    <col min="7434" max="7687" width="9.140625" style="71"/>
    <col min="7688" max="7688" width="9.85546875" style="71" bestFit="1" customWidth="1"/>
    <col min="7689" max="7689" width="11.7109375" style="71" bestFit="1" customWidth="1"/>
    <col min="7690" max="7943" width="9.140625" style="71"/>
    <col min="7944" max="7944" width="9.85546875" style="71" bestFit="1" customWidth="1"/>
    <col min="7945" max="7945" width="11.7109375" style="71" bestFit="1" customWidth="1"/>
    <col min="7946" max="8199" width="9.140625" style="71"/>
    <col min="8200" max="8200" width="9.85546875" style="71" bestFit="1" customWidth="1"/>
    <col min="8201" max="8201" width="11.7109375" style="71" bestFit="1" customWidth="1"/>
    <col min="8202" max="8455" width="9.140625" style="71"/>
    <col min="8456" max="8456" width="9.85546875" style="71" bestFit="1" customWidth="1"/>
    <col min="8457" max="8457" width="11.7109375" style="71" bestFit="1" customWidth="1"/>
    <col min="8458" max="8711" width="9.140625" style="71"/>
    <col min="8712" max="8712" width="9.85546875" style="71" bestFit="1" customWidth="1"/>
    <col min="8713" max="8713" width="11.7109375" style="71" bestFit="1" customWidth="1"/>
    <col min="8714" max="8967" width="9.140625" style="71"/>
    <col min="8968" max="8968" width="9.85546875" style="71" bestFit="1" customWidth="1"/>
    <col min="8969" max="8969" width="11.7109375" style="71" bestFit="1" customWidth="1"/>
    <col min="8970" max="9223" width="9.140625" style="71"/>
    <col min="9224" max="9224" width="9.85546875" style="71" bestFit="1" customWidth="1"/>
    <col min="9225" max="9225" width="11.7109375" style="71" bestFit="1" customWidth="1"/>
    <col min="9226" max="9479" width="9.140625" style="71"/>
    <col min="9480" max="9480" width="9.85546875" style="71" bestFit="1" customWidth="1"/>
    <col min="9481" max="9481" width="11.7109375" style="71" bestFit="1" customWidth="1"/>
    <col min="9482" max="9735" width="9.140625" style="71"/>
    <col min="9736" max="9736" width="9.85546875" style="71" bestFit="1" customWidth="1"/>
    <col min="9737" max="9737" width="11.7109375" style="71" bestFit="1" customWidth="1"/>
    <col min="9738" max="9991" width="9.140625" style="71"/>
    <col min="9992" max="9992" width="9.85546875" style="71" bestFit="1" customWidth="1"/>
    <col min="9993" max="9993" width="11.7109375" style="71" bestFit="1" customWidth="1"/>
    <col min="9994" max="10247" width="9.140625" style="71"/>
    <col min="10248" max="10248" width="9.85546875" style="71" bestFit="1" customWidth="1"/>
    <col min="10249" max="10249" width="11.7109375" style="71" bestFit="1" customWidth="1"/>
    <col min="10250" max="10503" width="9.140625" style="71"/>
    <col min="10504" max="10504" width="9.85546875" style="71" bestFit="1" customWidth="1"/>
    <col min="10505" max="10505" width="11.7109375" style="71" bestFit="1" customWidth="1"/>
    <col min="10506" max="10759" width="9.140625" style="71"/>
    <col min="10760" max="10760" width="9.85546875" style="71" bestFit="1" customWidth="1"/>
    <col min="10761" max="10761" width="11.7109375" style="71" bestFit="1" customWidth="1"/>
    <col min="10762" max="11015" width="9.140625" style="71"/>
    <col min="11016" max="11016" width="9.85546875" style="71" bestFit="1" customWidth="1"/>
    <col min="11017" max="11017" width="11.7109375" style="71" bestFit="1" customWidth="1"/>
    <col min="11018" max="11271" width="9.140625" style="71"/>
    <col min="11272" max="11272" width="9.85546875" style="71" bestFit="1" customWidth="1"/>
    <col min="11273" max="11273" width="11.7109375" style="71" bestFit="1" customWidth="1"/>
    <col min="11274" max="11527" width="9.140625" style="71"/>
    <col min="11528" max="11528" width="9.85546875" style="71" bestFit="1" customWidth="1"/>
    <col min="11529" max="11529" width="11.7109375" style="71" bestFit="1" customWidth="1"/>
    <col min="11530" max="11783" width="9.140625" style="71"/>
    <col min="11784" max="11784" width="9.85546875" style="71" bestFit="1" customWidth="1"/>
    <col min="11785" max="11785" width="11.7109375" style="71" bestFit="1" customWidth="1"/>
    <col min="11786" max="12039" width="9.140625" style="71"/>
    <col min="12040" max="12040" width="9.85546875" style="71" bestFit="1" customWidth="1"/>
    <col min="12041" max="12041" width="11.7109375" style="71" bestFit="1" customWidth="1"/>
    <col min="12042" max="12295" width="9.140625" style="71"/>
    <col min="12296" max="12296" width="9.85546875" style="71" bestFit="1" customWidth="1"/>
    <col min="12297" max="12297" width="11.7109375" style="71" bestFit="1" customWidth="1"/>
    <col min="12298" max="12551" width="9.140625" style="71"/>
    <col min="12552" max="12552" width="9.85546875" style="71" bestFit="1" customWidth="1"/>
    <col min="12553" max="12553" width="11.7109375" style="71" bestFit="1" customWidth="1"/>
    <col min="12554" max="12807" width="9.140625" style="71"/>
    <col min="12808" max="12808" width="9.85546875" style="71" bestFit="1" customWidth="1"/>
    <col min="12809" max="12809" width="11.7109375" style="71" bestFit="1" customWidth="1"/>
    <col min="12810" max="13063" width="9.140625" style="71"/>
    <col min="13064" max="13064" width="9.85546875" style="71" bestFit="1" customWidth="1"/>
    <col min="13065" max="13065" width="11.7109375" style="71" bestFit="1" customWidth="1"/>
    <col min="13066" max="13319" width="9.140625" style="71"/>
    <col min="13320" max="13320" width="9.85546875" style="71" bestFit="1" customWidth="1"/>
    <col min="13321" max="13321" width="11.7109375" style="71" bestFit="1" customWidth="1"/>
    <col min="13322" max="13575" width="9.140625" style="71"/>
    <col min="13576" max="13576" width="9.85546875" style="71" bestFit="1" customWidth="1"/>
    <col min="13577" max="13577" width="11.7109375" style="71" bestFit="1" customWidth="1"/>
    <col min="13578" max="13831" width="9.140625" style="71"/>
    <col min="13832" max="13832" width="9.85546875" style="71" bestFit="1" customWidth="1"/>
    <col min="13833" max="13833" width="11.7109375" style="71" bestFit="1" customWidth="1"/>
    <col min="13834" max="14087" width="9.140625" style="71"/>
    <col min="14088" max="14088" width="9.85546875" style="71" bestFit="1" customWidth="1"/>
    <col min="14089" max="14089" width="11.7109375" style="71" bestFit="1" customWidth="1"/>
    <col min="14090" max="14343" width="9.140625" style="71"/>
    <col min="14344" max="14344" width="9.85546875" style="71" bestFit="1" customWidth="1"/>
    <col min="14345" max="14345" width="11.7109375" style="71" bestFit="1" customWidth="1"/>
    <col min="14346" max="14599" width="9.140625" style="71"/>
    <col min="14600" max="14600" width="9.85546875" style="71" bestFit="1" customWidth="1"/>
    <col min="14601" max="14601" width="11.7109375" style="71" bestFit="1" customWidth="1"/>
    <col min="14602" max="14855" width="9.140625" style="71"/>
    <col min="14856" max="14856" width="9.85546875" style="71" bestFit="1" customWidth="1"/>
    <col min="14857" max="14857" width="11.7109375" style="71" bestFit="1" customWidth="1"/>
    <col min="14858" max="15111" width="9.140625" style="71"/>
    <col min="15112" max="15112" width="9.85546875" style="71" bestFit="1" customWidth="1"/>
    <col min="15113" max="15113" width="11.7109375" style="71" bestFit="1" customWidth="1"/>
    <col min="15114" max="15367" width="9.140625" style="71"/>
    <col min="15368" max="15368" width="9.85546875" style="71" bestFit="1" customWidth="1"/>
    <col min="15369" max="15369" width="11.7109375" style="71" bestFit="1" customWidth="1"/>
    <col min="15370" max="15623" width="9.140625" style="71"/>
    <col min="15624" max="15624" width="9.85546875" style="71" bestFit="1" customWidth="1"/>
    <col min="15625" max="15625" width="11.7109375" style="71" bestFit="1" customWidth="1"/>
    <col min="15626" max="15879" width="9.140625" style="71"/>
    <col min="15880" max="15880" width="9.85546875" style="71" bestFit="1" customWidth="1"/>
    <col min="15881" max="15881" width="11.7109375" style="71" bestFit="1" customWidth="1"/>
    <col min="15882" max="16135" width="9.140625" style="71"/>
    <col min="16136" max="16136" width="9.85546875" style="71" bestFit="1" customWidth="1"/>
    <col min="16137" max="16137" width="11.7109375" style="71" bestFit="1" customWidth="1"/>
    <col min="16138" max="16384" width="9.140625" style="71"/>
  </cols>
  <sheetData>
    <row r="1" spans="1:11" ht="12.75" customHeight="1" x14ac:dyDescent="0.2">
      <c r="A1" s="215" t="s">
        <v>177</v>
      </c>
      <c r="B1" s="215"/>
      <c r="C1" s="215"/>
      <c r="D1" s="215"/>
      <c r="E1" s="215"/>
      <c r="F1" s="215"/>
      <c r="G1" s="215"/>
      <c r="H1" s="215"/>
      <c r="I1" s="215"/>
      <c r="J1" s="215"/>
      <c r="K1" s="215"/>
    </row>
    <row r="2" spans="1:11" ht="12.75" customHeight="1" x14ac:dyDescent="0.2">
      <c r="A2" s="216" t="s">
        <v>178</v>
      </c>
      <c r="B2" s="216"/>
      <c r="C2" s="216"/>
      <c r="D2" s="216"/>
      <c r="E2" s="216"/>
      <c r="F2" s="216"/>
      <c r="G2" s="216"/>
      <c r="H2" s="216"/>
      <c r="I2" s="216"/>
      <c r="J2" s="216"/>
      <c r="K2" s="216"/>
    </row>
    <row r="3" spans="1:11" x14ac:dyDescent="0.2">
      <c r="A3" s="190" t="s">
        <v>60</v>
      </c>
      <c r="B3" s="191"/>
      <c r="C3" s="191"/>
      <c r="D3" s="191"/>
      <c r="E3" s="191"/>
      <c r="F3" s="191"/>
      <c r="G3" s="191"/>
      <c r="H3" s="191"/>
      <c r="I3" s="191"/>
      <c r="J3" s="192"/>
      <c r="K3" s="192"/>
    </row>
    <row r="4" spans="1:11" x14ac:dyDescent="0.2">
      <c r="A4" s="193" t="s">
        <v>179</v>
      </c>
      <c r="B4" s="194"/>
      <c r="C4" s="194"/>
      <c r="D4" s="194"/>
      <c r="E4" s="194"/>
      <c r="F4" s="194"/>
      <c r="G4" s="194"/>
      <c r="H4" s="194"/>
      <c r="I4" s="194"/>
      <c r="J4" s="195"/>
      <c r="K4" s="195"/>
    </row>
    <row r="5" spans="1:11" ht="22.15" customHeight="1" x14ac:dyDescent="0.2">
      <c r="A5" s="196" t="s">
        <v>62</v>
      </c>
      <c r="B5" s="197"/>
      <c r="C5" s="197"/>
      <c r="D5" s="197"/>
      <c r="E5" s="197"/>
      <c r="F5" s="197"/>
      <c r="G5" s="196" t="s">
        <v>180</v>
      </c>
      <c r="H5" s="198" t="s">
        <v>181</v>
      </c>
      <c r="I5" s="199"/>
      <c r="J5" s="198" t="s">
        <v>182</v>
      </c>
      <c r="K5" s="199"/>
    </row>
    <row r="6" spans="1:11" x14ac:dyDescent="0.2">
      <c r="A6" s="197"/>
      <c r="B6" s="197"/>
      <c r="C6" s="197"/>
      <c r="D6" s="197"/>
      <c r="E6" s="197"/>
      <c r="F6" s="197"/>
      <c r="G6" s="197"/>
      <c r="H6" s="73" t="s">
        <v>183</v>
      </c>
      <c r="I6" s="73" t="s">
        <v>184</v>
      </c>
      <c r="J6" s="73" t="s">
        <v>183</v>
      </c>
      <c r="K6" s="73" t="s">
        <v>184</v>
      </c>
    </row>
    <row r="7" spans="1:11" x14ac:dyDescent="0.2">
      <c r="A7" s="202">
        <v>1</v>
      </c>
      <c r="B7" s="203"/>
      <c r="C7" s="203"/>
      <c r="D7" s="203"/>
      <c r="E7" s="203"/>
      <c r="F7" s="203"/>
      <c r="G7" s="74">
        <v>2</v>
      </c>
      <c r="H7" s="73">
        <v>3</v>
      </c>
      <c r="I7" s="73">
        <v>4</v>
      </c>
      <c r="J7" s="73">
        <v>5</v>
      </c>
      <c r="K7" s="73">
        <v>6</v>
      </c>
    </row>
    <row r="8" spans="1:11" ht="12.75" customHeight="1" x14ac:dyDescent="0.2">
      <c r="A8" s="200" t="s">
        <v>185</v>
      </c>
      <c r="B8" s="200"/>
      <c r="C8" s="200"/>
      <c r="D8" s="200"/>
      <c r="E8" s="200"/>
      <c r="F8" s="200"/>
      <c r="G8" s="63">
        <v>1</v>
      </c>
      <c r="H8" s="75">
        <f>SUM(H9:H13)</f>
        <v>168494936</v>
      </c>
      <c r="I8" s="75">
        <f>SUM(I9:I13)</f>
        <v>51557485</v>
      </c>
      <c r="J8" s="75">
        <f>SUM(J9:J13)</f>
        <v>179046870</v>
      </c>
      <c r="K8" s="75">
        <f>SUM(K9:K13)</f>
        <v>53040041</v>
      </c>
    </row>
    <row r="9" spans="1:11" ht="12.75" customHeight="1" x14ac:dyDescent="0.2">
      <c r="A9" s="174" t="s">
        <v>186</v>
      </c>
      <c r="B9" s="174"/>
      <c r="C9" s="174"/>
      <c r="D9" s="174"/>
      <c r="E9" s="174"/>
      <c r="F9" s="174"/>
      <c r="G9" s="61">
        <v>2</v>
      </c>
      <c r="H9" s="76">
        <v>2289467</v>
      </c>
      <c r="I9" s="76">
        <v>621983</v>
      </c>
      <c r="J9" s="76">
        <v>2644014</v>
      </c>
      <c r="K9" s="76">
        <v>703172</v>
      </c>
    </row>
    <row r="10" spans="1:11" ht="12.75" customHeight="1" x14ac:dyDescent="0.2">
      <c r="A10" s="174" t="s">
        <v>187</v>
      </c>
      <c r="B10" s="174"/>
      <c r="C10" s="174"/>
      <c r="D10" s="174"/>
      <c r="E10" s="174"/>
      <c r="F10" s="174"/>
      <c r="G10" s="61">
        <v>3</v>
      </c>
      <c r="H10" s="76">
        <v>158926697</v>
      </c>
      <c r="I10" s="76">
        <v>45806879</v>
      </c>
      <c r="J10" s="76">
        <v>173735727</v>
      </c>
      <c r="K10" s="76">
        <v>51704373</v>
      </c>
    </row>
    <row r="11" spans="1:11" ht="12.75" customHeight="1" x14ac:dyDescent="0.2">
      <c r="A11" s="174" t="s">
        <v>188</v>
      </c>
      <c r="B11" s="174"/>
      <c r="C11" s="174"/>
      <c r="D11" s="174"/>
      <c r="E11" s="174"/>
      <c r="F11" s="174"/>
      <c r="G11" s="61">
        <v>4</v>
      </c>
      <c r="H11" s="76">
        <v>0</v>
      </c>
      <c r="I11" s="76">
        <v>0</v>
      </c>
      <c r="J11" s="76">
        <v>0</v>
      </c>
      <c r="K11" s="76">
        <v>0</v>
      </c>
    </row>
    <row r="12" spans="1:11" ht="12.75" customHeight="1" x14ac:dyDescent="0.2">
      <c r="A12" s="174" t="s">
        <v>189</v>
      </c>
      <c r="B12" s="174"/>
      <c r="C12" s="174"/>
      <c r="D12" s="174"/>
      <c r="E12" s="174"/>
      <c r="F12" s="174"/>
      <c r="G12" s="61">
        <v>5</v>
      </c>
      <c r="H12" s="76">
        <v>220035</v>
      </c>
      <c r="I12" s="76">
        <v>4809</v>
      </c>
      <c r="J12" s="76">
        <v>186722</v>
      </c>
      <c r="K12" s="76">
        <v>4620</v>
      </c>
    </row>
    <row r="13" spans="1:11" ht="12.75" customHeight="1" x14ac:dyDescent="0.2">
      <c r="A13" s="174" t="s">
        <v>190</v>
      </c>
      <c r="B13" s="174"/>
      <c r="C13" s="174"/>
      <c r="D13" s="174"/>
      <c r="E13" s="174"/>
      <c r="F13" s="174"/>
      <c r="G13" s="61">
        <v>6</v>
      </c>
      <c r="H13" s="76">
        <v>7058737</v>
      </c>
      <c r="I13" s="76">
        <v>5123814</v>
      </c>
      <c r="J13" s="76">
        <v>2480407</v>
      </c>
      <c r="K13" s="76">
        <v>627876</v>
      </c>
    </row>
    <row r="14" spans="1:11" ht="12.75" customHeight="1" x14ac:dyDescent="0.2">
      <c r="A14" s="200" t="s">
        <v>191</v>
      </c>
      <c r="B14" s="200"/>
      <c r="C14" s="200"/>
      <c r="D14" s="200"/>
      <c r="E14" s="200"/>
      <c r="F14" s="200"/>
      <c r="G14" s="63">
        <v>7</v>
      </c>
      <c r="H14" s="75">
        <f>H15+H16+H20+H24+H25+H26+H29+H36</f>
        <v>161284352</v>
      </c>
      <c r="I14" s="75">
        <f>I15+I16+I20+I24+I25+I26+I29+I36</f>
        <v>51198967</v>
      </c>
      <c r="J14" s="75">
        <f>J15+J16+J20+J24+J25+J26+J29+J36</f>
        <v>171579293</v>
      </c>
      <c r="K14" s="75">
        <f>K15+K16+K20+K24+K25+K26+K29+K36</f>
        <v>51969976</v>
      </c>
    </row>
    <row r="15" spans="1:11" ht="12.75" customHeight="1" x14ac:dyDescent="0.2">
      <c r="A15" s="174" t="s">
        <v>192</v>
      </c>
      <c r="B15" s="174"/>
      <c r="C15" s="174"/>
      <c r="D15" s="174"/>
      <c r="E15" s="174"/>
      <c r="F15" s="174"/>
      <c r="G15" s="61">
        <v>8</v>
      </c>
      <c r="H15" s="76">
        <v>-2434915</v>
      </c>
      <c r="I15" s="76">
        <v>-1779777</v>
      </c>
      <c r="J15" s="76">
        <v>2221185</v>
      </c>
      <c r="K15" s="76">
        <v>4061466</v>
      </c>
    </row>
    <row r="16" spans="1:11" ht="12.75" customHeight="1" x14ac:dyDescent="0.2">
      <c r="A16" s="173" t="s">
        <v>193</v>
      </c>
      <c r="B16" s="173"/>
      <c r="C16" s="173"/>
      <c r="D16" s="173"/>
      <c r="E16" s="173"/>
      <c r="F16" s="173"/>
      <c r="G16" s="63">
        <v>9</v>
      </c>
      <c r="H16" s="75">
        <f>SUM(H17:H19)</f>
        <v>112748867</v>
      </c>
      <c r="I16" s="75">
        <f>SUM(I17:I19)</f>
        <v>34044336</v>
      </c>
      <c r="J16" s="75">
        <f>SUM(J17:J19)</f>
        <v>117177436</v>
      </c>
      <c r="K16" s="75">
        <f>SUM(K17:K19)</f>
        <v>33380457</v>
      </c>
    </row>
    <row r="17" spans="1:11" ht="12.75" customHeight="1" x14ac:dyDescent="0.2">
      <c r="A17" s="201" t="s">
        <v>194</v>
      </c>
      <c r="B17" s="201"/>
      <c r="C17" s="201"/>
      <c r="D17" s="201"/>
      <c r="E17" s="201"/>
      <c r="F17" s="201"/>
      <c r="G17" s="61">
        <v>10</v>
      </c>
      <c r="H17" s="76">
        <v>79404637</v>
      </c>
      <c r="I17" s="76">
        <v>22709925</v>
      </c>
      <c r="J17" s="76">
        <v>83372979</v>
      </c>
      <c r="K17" s="76">
        <v>23385054</v>
      </c>
    </row>
    <row r="18" spans="1:11" ht="12.75" customHeight="1" x14ac:dyDescent="0.2">
      <c r="A18" s="201" t="s">
        <v>195</v>
      </c>
      <c r="B18" s="201"/>
      <c r="C18" s="201"/>
      <c r="D18" s="201"/>
      <c r="E18" s="201"/>
      <c r="F18" s="201"/>
      <c r="G18" s="61">
        <v>11</v>
      </c>
      <c r="H18" s="76">
        <v>14454805</v>
      </c>
      <c r="I18" s="76">
        <v>4453309</v>
      </c>
      <c r="J18" s="76">
        <v>15004252</v>
      </c>
      <c r="K18" s="76">
        <v>3845219</v>
      </c>
    </row>
    <row r="19" spans="1:11" ht="12.75" customHeight="1" x14ac:dyDescent="0.2">
      <c r="A19" s="201" t="s">
        <v>196</v>
      </c>
      <c r="B19" s="201"/>
      <c r="C19" s="201"/>
      <c r="D19" s="201"/>
      <c r="E19" s="201"/>
      <c r="F19" s="201"/>
      <c r="G19" s="61">
        <v>12</v>
      </c>
      <c r="H19" s="76">
        <v>18889425</v>
      </c>
      <c r="I19" s="76">
        <v>6881102</v>
      </c>
      <c r="J19" s="76">
        <v>18800205</v>
      </c>
      <c r="K19" s="76">
        <v>6150184</v>
      </c>
    </row>
    <row r="20" spans="1:11" ht="12.75" customHeight="1" x14ac:dyDescent="0.2">
      <c r="A20" s="173" t="s">
        <v>197</v>
      </c>
      <c r="B20" s="173"/>
      <c r="C20" s="173"/>
      <c r="D20" s="173"/>
      <c r="E20" s="173"/>
      <c r="F20" s="173"/>
      <c r="G20" s="63">
        <v>13</v>
      </c>
      <c r="H20" s="75">
        <f>SUM(H21:H23)</f>
        <v>29697845</v>
      </c>
      <c r="I20" s="75">
        <f>SUM(I21:I23)</f>
        <v>8334574</v>
      </c>
      <c r="J20" s="75">
        <f>SUM(J21:J23)</f>
        <v>32805495</v>
      </c>
      <c r="K20" s="75">
        <f>SUM(K21:K23)</f>
        <v>8391853</v>
      </c>
    </row>
    <row r="21" spans="1:11" ht="12.75" customHeight="1" x14ac:dyDescent="0.2">
      <c r="A21" s="201" t="s">
        <v>198</v>
      </c>
      <c r="B21" s="201"/>
      <c r="C21" s="201"/>
      <c r="D21" s="201"/>
      <c r="E21" s="201"/>
      <c r="F21" s="201"/>
      <c r="G21" s="61">
        <v>14</v>
      </c>
      <c r="H21" s="76">
        <v>18408429</v>
      </c>
      <c r="I21" s="76">
        <v>4958488</v>
      </c>
      <c r="J21" s="76">
        <v>20571621</v>
      </c>
      <c r="K21" s="76">
        <v>5280152</v>
      </c>
    </row>
    <row r="22" spans="1:11" ht="12.75" customHeight="1" x14ac:dyDescent="0.2">
      <c r="A22" s="201" t="s">
        <v>199</v>
      </c>
      <c r="B22" s="201"/>
      <c r="C22" s="201"/>
      <c r="D22" s="201"/>
      <c r="E22" s="201"/>
      <c r="F22" s="201"/>
      <c r="G22" s="61">
        <v>15</v>
      </c>
      <c r="H22" s="76">
        <v>7230035</v>
      </c>
      <c r="I22" s="76">
        <v>2167348</v>
      </c>
      <c r="J22" s="76">
        <v>7794573</v>
      </c>
      <c r="K22" s="76">
        <v>1974962</v>
      </c>
    </row>
    <row r="23" spans="1:11" ht="12.75" customHeight="1" x14ac:dyDescent="0.2">
      <c r="A23" s="201" t="s">
        <v>200</v>
      </c>
      <c r="B23" s="201"/>
      <c r="C23" s="201"/>
      <c r="D23" s="201"/>
      <c r="E23" s="201"/>
      <c r="F23" s="201"/>
      <c r="G23" s="61">
        <v>16</v>
      </c>
      <c r="H23" s="76">
        <v>4059381</v>
      </c>
      <c r="I23" s="76">
        <v>1208738</v>
      </c>
      <c r="J23" s="76">
        <v>4439301</v>
      </c>
      <c r="K23" s="76">
        <v>1136739</v>
      </c>
    </row>
    <row r="24" spans="1:11" ht="12.75" customHeight="1" x14ac:dyDescent="0.2">
      <c r="A24" s="174" t="s">
        <v>201</v>
      </c>
      <c r="B24" s="174"/>
      <c r="C24" s="174"/>
      <c r="D24" s="174"/>
      <c r="E24" s="174"/>
      <c r="F24" s="174"/>
      <c r="G24" s="61">
        <v>17</v>
      </c>
      <c r="H24" s="76">
        <v>8552168</v>
      </c>
      <c r="I24" s="76">
        <v>3279387</v>
      </c>
      <c r="J24" s="76">
        <v>9217924</v>
      </c>
      <c r="K24" s="76">
        <v>2462347</v>
      </c>
    </row>
    <row r="25" spans="1:11" ht="12.75" customHeight="1" x14ac:dyDescent="0.2">
      <c r="A25" s="174" t="s">
        <v>202</v>
      </c>
      <c r="B25" s="174"/>
      <c r="C25" s="174"/>
      <c r="D25" s="174"/>
      <c r="E25" s="174"/>
      <c r="F25" s="174"/>
      <c r="G25" s="61">
        <v>18</v>
      </c>
      <c r="H25" s="76">
        <v>9845404</v>
      </c>
      <c r="I25" s="76">
        <v>4742829</v>
      </c>
      <c r="J25" s="76">
        <v>7412188</v>
      </c>
      <c r="K25" s="76">
        <v>1355801</v>
      </c>
    </row>
    <row r="26" spans="1:11" ht="12.75" customHeight="1" x14ac:dyDescent="0.2">
      <c r="A26" s="173" t="s">
        <v>203</v>
      </c>
      <c r="B26" s="173"/>
      <c r="C26" s="173"/>
      <c r="D26" s="173"/>
      <c r="E26" s="173"/>
      <c r="F26" s="173"/>
      <c r="G26" s="63">
        <v>19</v>
      </c>
      <c r="H26" s="75">
        <f>H27+H28</f>
        <v>953664</v>
      </c>
      <c r="I26" s="75">
        <f>I27+I28</f>
        <v>953664</v>
      </c>
      <c r="J26" s="75">
        <f>J27+J28</f>
        <v>6516</v>
      </c>
      <c r="K26" s="75">
        <f>K27+K28</f>
        <v>6516</v>
      </c>
    </row>
    <row r="27" spans="1:11" ht="12.75" customHeight="1" x14ac:dyDescent="0.2">
      <c r="A27" s="201" t="s">
        <v>204</v>
      </c>
      <c r="B27" s="201"/>
      <c r="C27" s="201"/>
      <c r="D27" s="201"/>
      <c r="E27" s="201"/>
      <c r="F27" s="201"/>
      <c r="G27" s="61">
        <v>20</v>
      </c>
      <c r="H27" s="76">
        <v>0</v>
      </c>
      <c r="I27" s="76">
        <v>0</v>
      </c>
      <c r="J27" s="76">
        <v>0</v>
      </c>
      <c r="K27" s="76">
        <v>0</v>
      </c>
    </row>
    <row r="28" spans="1:11" ht="12.75" customHeight="1" x14ac:dyDescent="0.2">
      <c r="A28" s="201" t="s">
        <v>205</v>
      </c>
      <c r="B28" s="201"/>
      <c r="C28" s="201"/>
      <c r="D28" s="201"/>
      <c r="E28" s="201"/>
      <c r="F28" s="201"/>
      <c r="G28" s="61">
        <v>21</v>
      </c>
      <c r="H28" s="76">
        <v>953664</v>
      </c>
      <c r="I28" s="76">
        <v>953664</v>
      </c>
      <c r="J28" s="76">
        <v>6516</v>
      </c>
      <c r="K28" s="76">
        <v>6516</v>
      </c>
    </row>
    <row r="29" spans="1:11" ht="12.75" customHeight="1" x14ac:dyDescent="0.2">
      <c r="A29" s="173" t="s">
        <v>206</v>
      </c>
      <c r="B29" s="173"/>
      <c r="C29" s="173"/>
      <c r="D29" s="173"/>
      <c r="E29" s="173"/>
      <c r="F29" s="173"/>
      <c r="G29" s="63">
        <v>22</v>
      </c>
      <c r="H29" s="75">
        <f>SUM(H30:H35)</f>
        <v>1013353</v>
      </c>
      <c r="I29" s="75">
        <f>SUM(I30:I35)</f>
        <v>1013353</v>
      </c>
      <c r="J29" s="75">
        <f>SUM(J30:J35)</f>
        <v>120202</v>
      </c>
      <c r="K29" s="75">
        <f>SUM(K30:K35)</f>
        <v>120202</v>
      </c>
    </row>
    <row r="30" spans="1:11" ht="12.75" customHeight="1" x14ac:dyDescent="0.2">
      <c r="A30" s="201" t="s">
        <v>207</v>
      </c>
      <c r="B30" s="201"/>
      <c r="C30" s="201"/>
      <c r="D30" s="201"/>
      <c r="E30" s="201"/>
      <c r="F30" s="201"/>
      <c r="G30" s="61">
        <v>23</v>
      </c>
      <c r="H30" s="76">
        <v>1013353</v>
      </c>
      <c r="I30" s="76">
        <v>1013353</v>
      </c>
      <c r="J30" s="76">
        <v>120202</v>
      </c>
      <c r="K30" s="76">
        <v>120202</v>
      </c>
    </row>
    <row r="31" spans="1:11" ht="12.75" customHeight="1" x14ac:dyDescent="0.2">
      <c r="A31" s="201" t="s">
        <v>208</v>
      </c>
      <c r="B31" s="201"/>
      <c r="C31" s="201"/>
      <c r="D31" s="201"/>
      <c r="E31" s="201"/>
      <c r="F31" s="201"/>
      <c r="G31" s="61">
        <v>24</v>
      </c>
      <c r="H31" s="76">
        <v>0</v>
      </c>
      <c r="I31" s="76">
        <v>0</v>
      </c>
      <c r="J31" s="76">
        <v>0</v>
      </c>
      <c r="K31" s="76">
        <v>0</v>
      </c>
    </row>
    <row r="32" spans="1:11" ht="12.75" customHeight="1" x14ac:dyDescent="0.2">
      <c r="A32" s="201" t="s">
        <v>209</v>
      </c>
      <c r="B32" s="201"/>
      <c r="C32" s="201"/>
      <c r="D32" s="201"/>
      <c r="E32" s="201"/>
      <c r="F32" s="201"/>
      <c r="G32" s="61">
        <v>25</v>
      </c>
      <c r="H32" s="76">
        <v>0</v>
      </c>
      <c r="I32" s="76">
        <v>0</v>
      </c>
      <c r="J32" s="76">
        <v>0</v>
      </c>
      <c r="K32" s="76">
        <v>0</v>
      </c>
    </row>
    <row r="33" spans="1:11" ht="12.75" customHeight="1" x14ac:dyDescent="0.2">
      <c r="A33" s="201" t="s">
        <v>210</v>
      </c>
      <c r="B33" s="201"/>
      <c r="C33" s="201"/>
      <c r="D33" s="201"/>
      <c r="E33" s="201"/>
      <c r="F33" s="201"/>
      <c r="G33" s="61">
        <v>26</v>
      </c>
      <c r="H33" s="76">
        <v>0</v>
      </c>
      <c r="I33" s="76">
        <v>0</v>
      </c>
      <c r="J33" s="76">
        <v>0</v>
      </c>
      <c r="K33" s="76">
        <v>0</v>
      </c>
    </row>
    <row r="34" spans="1:11" ht="12.75" customHeight="1" x14ac:dyDescent="0.2">
      <c r="A34" s="201" t="s">
        <v>211</v>
      </c>
      <c r="B34" s="201"/>
      <c r="C34" s="201"/>
      <c r="D34" s="201"/>
      <c r="E34" s="201"/>
      <c r="F34" s="201"/>
      <c r="G34" s="61">
        <v>27</v>
      </c>
      <c r="H34" s="76">
        <v>0</v>
      </c>
      <c r="I34" s="76">
        <v>0</v>
      </c>
      <c r="J34" s="76">
        <v>0</v>
      </c>
      <c r="K34" s="76">
        <v>0</v>
      </c>
    </row>
    <row r="35" spans="1:11" ht="12.75" customHeight="1" x14ac:dyDescent="0.2">
      <c r="A35" s="201" t="s">
        <v>212</v>
      </c>
      <c r="B35" s="201"/>
      <c r="C35" s="201"/>
      <c r="D35" s="201"/>
      <c r="E35" s="201"/>
      <c r="F35" s="201"/>
      <c r="G35" s="61">
        <v>28</v>
      </c>
      <c r="H35" s="76">
        <v>0</v>
      </c>
      <c r="I35" s="76">
        <v>0</v>
      </c>
      <c r="J35" s="76">
        <v>0</v>
      </c>
      <c r="K35" s="76">
        <v>0</v>
      </c>
    </row>
    <row r="36" spans="1:11" ht="12.75" customHeight="1" x14ac:dyDescent="0.2">
      <c r="A36" s="174" t="s">
        <v>213</v>
      </c>
      <c r="B36" s="174"/>
      <c r="C36" s="174"/>
      <c r="D36" s="174"/>
      <c r="E36" s="174"/>
      <c r="F36" s="174"/>
      <c r="G36" s="61">
        <v>29</v>
      </c>
      <c r="H36" s="76">
        <v>907966</v>
      </c>
      <c r="I36" s="76">
        <v>610601</v>
      </c>
      <c r="J36" s="76">
        <v>2618347</v>
      </c>
      <c r="K36" s="76">
        <v>2191334</v>
      </c>
    </row>
    <row r="37" spans="1:11" ht="12.75" customHeight="1" x14ac:dyDescent="0.2">
      <c r="A37" s="200" t="s">
        <v>214</v>
      </c>
      <c r="B37" s="200"/>
      <c r="C37" s="200"/>
      <c r="D37" s="200"/>
      <c r="E37" s="200"/>
      <c r="F37" s="200"/>
      <c r="G37" s="63">
        <v>30</v>
      </c>
      <c r="H37" s="75">
        <f>SUM(H38:H47)</f>
        <v>717855</v>
      </c>
      <c r="I37" s="75">
        <f>SUM(I38:I47)</f>
        <v>398464</v>
      </c>
      <c r="J37" s="75">
        <f>SUM(J38:J47)</f>
        <v>1517860</v>
      </c>
      <c r="K37" s="75">
        <f>SUM(K38:K47)</f>
        <v>314309</v>
      </c>
    </row>
    <row r="38" spans="1:11" ht="12.75" customHeight="1" x14ac:dyDescent="0.2">
      <c r="A38" s="174" t="s">
        <v>215</v>
      </c>
      <c r="B38" s="174"/>
      <c r="C38" s="174"/>
      <c r="D38" s="174"/>
      <c r="E38" s="174"/>
      <c r="F38" s="174"/>
      <c r="G38" s="61">
        <v>31</v>
      </c>
      <c r="H38" s="76">
        <v>0</v>
      </c>
      <c r="I38" s="76">
        <v>0</v>
      </c>
      <c r="J38" s="76">
        <v>0</v>
      </c>
      <c r="K38" s="76">
        <v>0</v>
      </c>
    </row>
    <row r="39" spans="1:11" ht="25.15" customHeight="1" x14ac:dyDescent="0.2">
      <c r="A39" s="174" t="s">
        <v>216</v>
      </c>
      <c r="B39" s="174"/>
      <c r="C39" s="174"/>
      <c r="D39" s="174"/>
      <c r="E39" s="174"/>
      <c r="F39" s="174"/>
      <c r="G39" s="61">
        <v>32</v>
      </c>
      <c r="H39" s="76">
        <v>482</v>
      </c>
      <c r="I39" s="76">
        <v>271</v>
      </c>
      <c r="J39" s="76">
        <v>0</v>
      </c>
      <c r="K39" s="76">
        <v>0</v>
      </c>
    </row>
    <row r="40" spans="1:11" ht="25.15" customHeight="1" x14ac:dyDescent="0.2">
      <c r="A40" s="174" t="s">
        <v>217</v>
      </c>
      <c r="B40" s="174"/>
      <c r="C40" s="174"/>
      <c r="D40" s="174"/>
      <c r="E40" s="174"/>
      <c r="F40" s="174"/>
      <c r="G40" s="61">
        <v>33</v>
      </c>
      <c r="H40" s="76">
        <v>0</v>
      </c>
      <c r="I40" s="76">
        <v>0</v>
      </c>
      <c r="J40" s="76">
        <v>0</v>
      </c>
      <c r="K40" s="76">
        <v>0</v>
      </c>
    </row>
    <row r="41" spans="1:11" ht="25.15" customHeight="1" x14ac:dyDescent="0.2">
      <c r="A41" s="174" t="s">
        <v>218</v>
      </c>
      <c r="B41" s="174"/>
      <c r="C41" s="174"/>
      <c r="D41" s="174"/>
      <c r="E41" s="174"/>
      <c r="F41" s="174"/>
      <c r="G41" s="61">
        <v>34</v>
      </c>
      <c r="H41" s="76">
        <v>29793</v>
      </c>
      <c r="I41" s="76">
        <v>23481</v>
      </c>
      <c r="J41" s="76">
        <v>0</v>
      </c>
      <c r="K41" s="76">
        <v>0</v>
      </c>
    </row>
    <row r="42" spans="1:11" ht="25.15" customHeight="1" x14ac:dyDescent="0.2">
      <c r="A42" s="174" t="s">
        <v>219</v>
      </c>
      <c r="B42" s="174"/>
      <c r="C42" s="174"/>
      <c r="D42" s="174"/>
      <c r="E42" s="174"/>
      <c r="F42" s="174"/>
      <c r="G42" s="61">
        <v>35</v>
      </c>
      <c r="H42" s="76">
        <v>0</v>
      </c>
      <c r="I42" s="76">
        <v>0</v>
      </c>
      <c r="J42" s="76">
        <v>0</v>
      </c>
      <c r="K42" s="76">
        <v>0</v>
      </c>
    </row>
    <row r="43" spans="1:11" ht="12.75" customHeight="1" x14ac:dyDescent="0.2">
      <c r="A43" s="174" t="s">
        <v>220</v>
      </c>
      <c r="B43" s="174"/>
      <c r="C43" s="174"/>
      <c r="D43" s="174"/>
      <c r="E43" s="174"/>
      <c r="F43" s="174"/>
      <c r="G43" s="61">
        <v>36</v>
      </c>
      <c r="H43" s="76">
        <v>0</v>
      </c>
      <c r="I43" s="76">
        <v>0</v>
      </c>
      <c r="J43" s="76">
        <v>375095</v>
      </c>
      <c r="K43" s="76">
        <v>0</v>
      </c>
    </row>
    <row r="44" spans="1:11" ht="12.75" customHeight="1" x14ac:dyDescent="0.2">
      <c r="A44" s="174" t="s">
        <v>221</v>
      </c>
      <c r="B44" s="174"/>
      <c r="C44" s="174"/>
      <c r="D44" s="174"/>
      <c r="E44" s="174"/>
      <c r="F44" s="174"/>
      <c r="G44" s="61">
        <v>37</v>
      </c>
      <c r="H44" s="76">
        <v>454087</v>
      </c>
      <c r="I44" s="76">
        <v>229917</v>
      </c>
      <c r="J44" s="76">
        <v>577204</v>
      </c>
      <c r="K44" s="76">
        <v>103685</v>
      </c>
    </row>
    <row r="45" spans="1:11" ht="12.75" customHeight="1" x14ac:dyDescent="0.2">
      <c r="A45" s="174" t="s">
        <v>222</v>
      </c>
      <c r="B45" s="174"/>
      <c r="C45" s="174"/>
      <c r="D45" s="174"/>
      <c r="E45" s="174"/>
      <c r="F45" s="174"/>
      <c r="G45" s="61">
        <v>38</v>
      </c>
      <c r="H45" s="76">
        <v>231959</v>
      </c>
      <c r="I45" s="76">
        <v>143261</v>
      </c>
      <c r="J45" s="76">
        <v>256507</v>
      </c>
      <c r="K45" s="76">
        <v>209823</v>
      </c>
    </row>
    <row r="46" spans="1:11" ht="12.75" customHeight="1" x14ac:dyDescent="0.2">
      <c r="A46" s="174" t="s">
        <v>223</v>
      </c>
      <c r="B46" s="174"/>
      <c r="C46" s="174"/>
      <c r="D46" s="174"/>
      <c r="E46" s="174"/>
      <c r="F46" s="174"/>
      <c r="G46" s="61">
        <v>39</v>
      </c>
      <c r="H46" s="76">
        <v>0</v>
      </c>
      <c r="I46" s="76">
        <v>0</v>
      </c>
      <c r="J46" s="76">
        <v>0</v>
      </c>
      <c r="K46" s="76">
        <v>0</v>
      </c>
    </row>
    <row r="47" spans="1:11" ht="12.75" customHeight="1" x14ac:dyDescent="0.2">
      <c r="A47" s="174" t="s">
        <v>224</v>
      </c>
      <c r="B47" s="174"/>
      <c r="C47" s="174"/>
      <c r="D47" s="174"/>
      <c r="E47" s="174"/>
      <c r="F47" s="174"/>
      <c r="G47" s="61">
        <v>40</v>
      </c>
      <c r="H47" s="76">
        <v>1534</v>
      </c>
      <c r="I47" s="76">
        <v>1534</v>
      </c>
      <c r="J47" s="76">
        <v>309054</v>
      </c>
      <c r="K47" s="76">
        <v>801</v>
      </c>
    </row>
    <row r="48" spans="1:11" ht="12.75" customHeight="1" x14ac:dyDescent="0.2">
      <c r="A48" s="200" t="s">
        <v>225</v>
      </c>
      <c r="B48" s="200"/>
      <c r="C48" s="200"/>
      <c r="D48" s="200"/>
      <c r="E48" s="200"/>
      <c r="F48" s="200"/>
      <c r="G48" s="63">
        <v>41</v>
      </c>
      <c r="H48" s="75">
        <f>SUM(H49:H55)</f>
        <v>454602</v>
      </c>
      <c r="I48" s="75">
        <f>SUM(I49:I55)</f>
        <v>219610</v>
      </c>
      <c r="J48" s="75">
        <f>SUM(J49:J55)</f>
        <v>451428</v>
      </c>
      <c r="K48" s="75">
        <f>SUM(K49:K55)</f>
        <v>253824</v>
      </c>
    </row>
    <row r="49" spans="1:11" ht="25.15" customHeight="1" x14ac:dyDescent="0.2">
      <c r="A49" s="174" t="s">
        <v>226</v>
      </c>
      <c r="B49" s="174"/>
      <c r="C49" s="174"/>
      <c r="D49" s="174"/>
      <c r="E49" s="174"/>
      <c r="F49" s="174"/>
      <c r="G49" s="61">
        <v>42</v>
      </c>
      <c r="H49" s="76">
        <v>0</v>
      </c>
      <c r="I49" s="76">
        <v>0</v>
      </c>
      <c r="J49" s="76">
        <v>0</v>
      </c>
      <c r="K49" s="76">
        <v>0</v>
      </c>
    </row>
    <row r="50" spans="1:11" ht="12.75" customHeight="1" x14ac:dyDescent="0.2">
      <c r="A50" s="204" t="s">
        <v>227</v>
      </c>
      <c r="B50" s="204"/>
      <c r="C50" s="204"/>
      <c r="D50" s="204"/>
      <c r="E50" s="204"/>
      <c r="F50" s="204"/>
      <c r="G50" s="61">
        <v>43</v>
      </c>
      <c r="H50" s="76">
        <v>0</v>
      </c>
      <c r="I50" s="76">
        <v>0</v>
      </c>
      <c r="J50" s="76">
        <v>0</v>
      </c>
      <c r="K50" s="76">
        <v>0</v>
      </c>
    </row>
    <row r="51" spans="1:11" ht="12.75" customHeight="1" x14ac:dyDescent="0.2">
      <c r="A51" s="204" t="s">
        <v>228</v>
      </c>
      <c r="B51" s="204"/>
      <c r="C51" s="204"/>
      <c r="D51" s="204"/>
      <c r="E51" s="204"/>
      <c r="F51" s="204"/>
      <c r="G51" s="61">
        <v>44</v>
      </c>
      <c r="H51" s="76">
        <v>165890</v>
      </c>
      <c r="I51" s="76">
        <v>53965</v>
      </c>
      <c r="J51" s="76">
        <v>146157</v>
      </c>
      <c r="K51" s="76">
        <v>33307</v>
      </c>
    </row>
    <row r="52" spans="1:11" ht="12.75" customHeight="1" x14ac:dyDescent="0.2">
      <c r="A52" s="204" t="s">
        <v>229</v>
      </c>
      <c r="B52" s="204"/>
      <c r="C52" s="204"/>
      <c r="D52" s="204"/>
      <c r="E52" s="204"/>
      <c r="F52" s="204"/>
      <c r="G52" s="61">
        <v>45</v>
      </c>
      <c r="H52" s="76">
        <v>288712</v>
      </c>
      <c r="I52" s="76">
        <v>165645</v>
      </c>
      <c r="J52" s="76">
        <v>305271</v>
      </c>
      <c r="K52" s="76">
        <v>220517</v>
      </c>
    </row>
    <row r="53" spans="1:11" ht="12.75" customHeight="1" x14ac:dyDescent="0.2">
      <c r="A53" s="204" t="s">
        <v>230</v>
      </c>
      <c r="B53" s="204"/>
      <c r="C53" s="204"/>
      <c r="D53" s="204"/>
      <c r="E53" s="204"/>
      <c r="F53" s="204"/>
      <c r="G53" s="61">
        <v>46</v>
      </c>
      <c r="H53" s="76">
        <v>0</v>
      </c>
      <c r="I53" s="76">
        <v>0</v>
      </c>
      <c r="J53" s="76">
        <v>0</v>
      </c>
      <c r="K53" s="76">
        <v>0</v>
      </c>
    </row>
    <row r="54" spans="1:11" ht="12.75" customHeight="1" x14ac:dyDescent="0.2">
      <c r="A54" s="204" t="s">
        <v>231</v>
      </c>
      <c r="B54" s="204"/>
      <c r="C54" s="204"/>
      <c r="D54" s="204"/>
      <c r="E54" s="204"/>
      <c r="F54" s="204"/>
      <c r="G54" s="61">
        <v>47</v>
      </c>
      <c r="H54" s="76">
        <v>0</v>
      </c>
      <c r="I54" s="76">
        <v>0</v>
      </c>
      <c r="J54" s="76">
        <v>0</v>
      </c>
      <c r="K54" s="76">
        <v>0</v>
      </c>
    </row>
    <row r="55" spans="1:11" ht="12.75" customHeight="1" x14ac:dyDescent="0.2">
      <c r="A55" s="204" t="s">
        <v>232</v>
      </c>
      <c r="B55" s="204"/>
      <c r="C55" s="204"/>
      <c r="D55" s="204"/>
      <c r="E55" s="204"/>
      <c r="F55" s="204"/>
      <c r="G55" s="61">
        <v>48</v>
      </c>
      <c r="H55" s="76">
        <v>0</v>
      </c>
      <c r="I55" s="76">
        <v>0</v>
      </c>
      <c r="J55" s="76">
        <v>0</v>
      </c>
      <c r="K55" s="76">
        <v>0</v>
      </c>
    </row>
    <row r="56" spans="1:11" ht="22.15" customHeight="1" x14ac:dyDescent="0.2">
      <c r="A56" s="206" t="s">
        <v>233</v>
      </c>
      <c r="B56" s="206"/>
      <c r="C56" s="206"/>
      <c r="D56" s="206"/>
      <c r="E56" s="206"/>
      <c r="F56" s="206"/>
      <c r="G56" s="61">
        <v>49</v>
      </c>
      <c r="H56" s="76">
        <v>0</v>
      </c>
      <c r="I56" s="76">
        <v>0</v>
      </c>
      <c r="J56" s="76">
        <v>0</v>
      </c>
      <c r="K56" s="76">
        <v>0</v>
      </c>
    </row>
    <row r="57" spans="1:11" ht="12.75" customHeight="1" x14ac:dyDescent="0.2">
      <c r="A57" s="206" t="s">
        <v>234</v>
      </c>
      <c r="B57" s="206"/>
      <c r="C57" s="206"/>
      <c r="D57" s="206"/>
      <c r="E57" s="206"/>
      <c r="F57" s="206"/>
      <c r="G57" s="61">
        <v>50</v>
      </c>
      <c r="H57" s="76">
        <v>0</v>
      </c>
      <c r="I57" s="76">
        <v>0</v>
      </c>
      <c r="J57" s="76">
        <v>0</v>
      </c>
      <c r="K57" s="76">
        <v>0</v>
      </c>
    </row>
    <row r="58" spans="1:11" ht="24.6" customHeight="1" x14ac:dyDescent="0.2">
      <c r="A58" s="206" t="s">
        <v>235</v>
      </c>
      <c r="B58" s="206"/>
      <c r="C58" s="206"/>
      <c r="D58" s="206"/>
      <c r="E58" s="206"/>
      <c r="F58" s="206"/>
      <c r="G58" s="61">
        <v>51</v>
      </c>
      <c r="H58" s="76">
        <v>0</v>
      </c>
      <c r="I58" s="76">
        <v>0</v>
      </c>
      <c r="J58" s="76">
        <v>0</v>
      </c>
      <c r="K58" s="76">
        <v>0</v>
      </c>
    </row>
    <row r="59" spans="1:11" ht="12.75" customHeight="1" x14ac:dyDescent="0.2">
      <c r="A59" s="206" t="s">
        <v>236</v>
      </c>
      <c r="B59" s="206"/>
      <c r="C59" s="206"/>
      <c r="D59" s="206"/>
      <c r="E59" s="206"/>
      <c r="F59" s="206"/>
      <c r="G59" s="61">
        <v>52</v>
      </c>
      <c r="H59" s="76">
        <v>0</v>
      </c>
      <c r="I59" s="76">
        <v>0</v>
      </c>
      <c r="J59" s="76">
        <v>0</v>
      </c>
      <c r="K59" s="76">
        <v>0</v>
      </c>
    </row>
    <row r="60" spans="1:11" ht="12.75" customHeight="1" x14ac:dyDescent="0.2">
      <c r="A60" s="200" t="s">
        <v>237</v>
      </c>
      <c r="B60" s="200"/>
      <c r="C60" s="200"/>
      <c r="D60" s="200"/>
      <c r="E60" s="200"/>
      <c r="F60" s="200"/>
      <c r="G60" s="63">
        <v>53</v>
      </c>
      <c r="H60" s="75">
        <f>H8+H37+H56+H57</f>
        <v>169212791</v>
      </c>
      <c r="I60" s="75">
        <f t="shared" ref="I60:K60" si="0">I8+I37+I56+I57</f>
        <v>51955949</v>
      </c>
      <c r="J60" s="75">
        <f t="shared" si="0"/>
        <v>180564730</v>
      </c>
      <c r="K60" s="75">
        <f t="shared" si="0"/>
        <v>53354350</v>
      </c>
    </row>
    <row r="61" spans="1:11" ht="12.75" customHeight="1" x14ac:dyDescent="0.2">
      <c r="A61" s="200" t="s">
        <v>238</v>
      </c>
      <c r="B61" s="200"/>
      <c r="C61" s="200"/>
      <c r="D61" s="200"/>
      <c r="E61" s="200"/>
      <c r="F61" s="200"/>
      <c r="G61" s="63">
        <v>54</v>
      </c>
      <c r="H61" s="75">
        <f>H14+H48+H58+H59</f>
        <v>161738954</v>
      </c>
      <c r="I61" s="75">
        <f t="shared" ref="I61:K61" si="1">I14+I48+I58+I59</f>
        <v>51418577</v>
      </c>
      <c r="J61" s="75">
        <f t="shared" si="1"/>
        <v>172030721</v>
      </c>
      <c r="K61" s="75">
        <f t="shared" si="1"/>
        <v>52223800</v>
      </c>
    </row>
    <row r="62" spans="1:11" ht="12.75" customHeight="1" x14ac:dyDescent="0.2">
      <c r="A62" s="200" t="s">
        <v>239</v>
      </c>
      <c r="B62" s="200"/>
      <c r="C62" s="200"/>
      <c r="D62" s="200"/>
      <c r="E62" s="200"/>
      <c r="F62" s="200"/>
      <c r="G62" s="63">
        <v>55</v>
      </c>
      <c r="H62" s="75">
        <f>H60-H61</f>
        <v>7473837</v>
      </c>
      <c r="I62" s="75">
        <f t="shared" ref="I62:K62" si="2">I60-I61</f>
        <v>537372</v>
      </c>
      <c r="J62" s="75">
        <f t="shared" si="2"/>
        <v>8534009</v>
      </c>
      <c r="K62" s="75">
        <f t="shared" si="2"/>
        <v>1130550</v>
      </c>
    </row>
    <row r="63" spans="1:11" ht="12.75" customHeight="1" x14ac:dyDescent="0.2">
      <c r="A63" s="205" t="s">
        <v>240</v>
      </c>
      <c r="B63" s="205"/>
      <c r="C63" s="205"/>
      <c r="D63" s="205"/>
      <c r="E63" s="205"/>
      <c r="F63" s="205"/>
      <c r="G63" s="63">
        <v>56</v>
      </c>
      <c r="H63" s="75">
        <f>+IF((H60-H61)&gt;0,(H60-H61),0)</f>
        <v>7473837</v>
      </c>
      <c r="I63" s="75">
        <f t="shared" ref="I63:K63" si="3">+IF((I60-I61)&gt;0,(I60-I61),0)</f>
        <v>537372</v>
      </c>
      <c r="J63" s="75">
        <f t="shared" si="3"/>
        <v>8534009</v>
      </c>
      <c r="K63" s="75">
        <f t="shared" si="3"/>
        <v>1130550</v>
      </c>
    </row>
    <row r="64" spans="1:11" ht="12.75" customHeight="1" x14ac:dyDescent="0.2">
      <c r="A64" s="205" t="s">
        <v>241</v>
      </c>
      <c r="B64" s="205"/>
      <c r="C64" s="205"/>
      <c r="D64" s="205"/>
      <c r="E64" s="205"/>
      <c r="F64" s="205"/>
      <c r="G64" s="63">
        <v>57</v>
      </c>
      <c r="H64" s="75">
        <f>+IF((H60-H61)&lt;0,(H60-H61),0)</f>
        <v>0</v>
      </c>
      <c r="I64" s="75">
        <f t="shared" ref="I64:K64" si="4">+IF((I60-I61)&lt;0,(I60-I61),0)</f>
        <v>0</v>
      </c>
      <c r="J64" s="75">
        <f t="shared" si="4"/>
        <v>0</v>
      </c>
      <c r="K64" s="75">
        <f t="shared" si="4"/>
        <v>0</v>
      </c>
    </row>
    <row r="65" spans="1:11" ht="12.75" customHeight="1" x14ac:dyDescent="0.2">
      <c r="A65" s="206" t="s">
        <v>242</v>
      </c>
      <c r="B65" s="206"/>
      <c r="C65" s="206"/>
      <c r="D65" s="206"/>
      <c r="E65" s="206"/>
      <c r="F65" s="206"/>
      <c r="G65" s="61">
        <v>58</v>
      </c>
      <c r="H65" s="76">
        <v>1609359</v>
      </c>
      <c r="I65" s="76">
        <v>297664</v>
      </c>
      <c r="J65" s="76">
        <v>1606321</v>
      </c>
      <c r="K65" s="76">
        <v>193746</v>
      </c>
    </row>
    <row r="66" spans="1:11" ht="12.75" customHeight="1" x14ac:dyDescent="0.2">
      <c r="A66" s="200" t="s">
        <v>243</v>
      </c>
      <c r="B66" s="200"/>
      <c r="C66" s="200"/>
      <c r="D66" s="200"/>
      <c r="E66" s="200"/>
      <c r="F66" s="200"/>
      <c r="G66" s="63">
        <v>59</v>
      </c>
      <c r="H66" s="75">
        <f>H62-H65</f>
        <v>5864478</v>
      </c>
      <c r="I66" s="75">
        <f t="shared" ref="I66:K66" si="5">I62-I65</f>
        <v>239708</v>
      </c>
      <c r="J66" s="75">
        <f t="shared" si="5"/>
        <v>6927688</v>
      </c>
      <c r="K66" s="75">
        <f t="shared" si="5"/>
        <v>936804</v>
      </c>
    </row>
    <row r="67" spans="1:11" ht="12.75" customHeight="1" x14ac:dyDescent="0.2">
      <c r="A67" s="205" t="s">
        <v>244</v>
      </c>
      <c r="B67" s="205"/>
      <c r="C67" s="205"/>
      <c r="D67" s="205"/>
      <c r="E67" s="205"/>
      <c r="F67" s="205"/>
      <c r="G67" s="63">
        <v>60</v>
      </c>
      <c r="H67" s="75">
        <f>+IF((H62-H65)&gt;0,(H62-H65),0)</f>
        <v>5864478</v>
      </c>
      <c r="I67" s="75">
        <f t="shared" ref="I67:K67" si="6">+IF((I62-I65)&gt;0,(I62-I65),0)</f>
        <v>239708</v>
      </c>
      <c r="J67" s="75">
        <f t="shared" si="6"/>
        <v>6927688</v>
      </c>
      <c r="K67" s="75">
        <f t="shared" si="6"/>
        <v>936804</v>
      </c>
    </row>
    <row r="68" spans="1:11" ht="12.75" customHeight="1" x14ac:dyDescent="0.2">
      <c r="A68" s="205" t="s">
        <v>245</v>
      </c>
      <c r="B68" s="205"/>
      <c r="C68" s="205"/>
      <c r="D68" s="205"/>
      <c r="E68" s="205"/>
      <c r="F68" s="205"/>
      <c r="G68" s="63">
        <v>61</v>
      </c>
      <c r="H68" s="75">
        <f>+IF((H62-H65)&lt;0,(H62-H65),0)</f>
        <v>0</v>
      </c>
      <c r="I68" s="75">
        <f t="shared" ref="I68:K68" si="7">+IF((I62-I65)&lt;0,(I62-I65),0)</f>
        <v>0</v>
      </c>
      <c r="J68" s="75">
        <f t="shared" si="7"/>
        <v>0</v>
      </c>
      <c r="K68" s="75">
        <f t="shared" si="7"/>
        <v>0</v>
      </c>
    </row>
    <row r="69" spans="1:11" x14ac:dyDescent="0.2">
      <c r="A69" s="207" t="s">
        <v>246</v>
      </c>
      <c r="B69" s="207"/>
      <c r="C69" s="207"/>
      <c r="D69" s="207"/>
      <c r="E69" s="207"/>
      <c r="F69" s="207"/>
      <c r="G69" s="208"/>
      <c r="H69" s="208"/>
      <c r="I69" s="208"/>
      <c r="J69" s="209"/>
      <c r="K69" s="209"/>
    </row>
    <row r="70" spans="1:11" ht="22.15" customHeight="1" x14ac:dyDescent="0.2">
      <c r="A70" s="200" t="s">
        <v>247</v>
      </c>
      <c r="B70" s="200"/>
      <c r="C70" s="200"/>
      <c r="D70" s="200"/>
      <c r="E70" s="200"/>
      <c r="F70" s="200"/>
      <c r="G70" s="63">
        <v>62</v>
      </c>
      <c r="H70" s="75">
        <f>H71-H72</f>
        <v>0</v>
      </c>
      <c r="I70" s="75">
        <f>I71-I72</f>
        <v>0</v>
      </c>
      <c r="J70" s="75">
        <f>J71-J72</f>
        <v>0</v>
      </c>
      <c r="K70" s="75">
        <f>K71-K72</f>
        <v>0</v>
      </c>
    </row>
    <row r="71" spans="1:11" ht="12.75" customHeight="1" x14ac:dyDescent="0.2">
      <c r="A71" s="204" t="s">
        <v>248</v>
      </c>
      <c r="B71" s="204"/>
      <c r="C71" s="204"/>
      <c r="D71" s="204"/>
      <c r="E71" s="204"/>
      <c r="F71" s="204"/>
      <c r="G71" s="61">
        <v>63</v>
      </c>
      <c r="H71" s="76">
        <v>0</v>
      </c>
      <c r="I71" s="76">
        <v>0</v>
      </c>
      <c r="J71" s="76">
        <v>0</v>
      </c>
      <c r="K71" s="76">
        <v>0</v>
      </c>
    </row>
    <row r="72" spans="1:11" ht="12.75" customHeight="1" x14ac:dyDescent="0.2">
      <c r="A72" s="204" t="s">
        <v>249</v>
      </c>
      <c r="B72" s="204"/>
      <c r="C72" s="204"/>
      <c r="D72" s="204"/>
      <c r="E72" s="204"/>
      <c r="F72" s="204"/>
      <c r="G72" s="61">
        <v>64</v>
      </c>
      <c r="H72" s="76">
        <v>0</v>
      </c>
      <c r="I72" s="76">
        <v>0</v>
      </c>
      <c r="J72" s="76">
        <v>0</v>
      </c>
      <c r="K72" s="76">
        <v>0</v>
      </c>
    </row>
    <row r="73" spans="1:11" ht="12.75" customHeight="1" x14ac:dyDescent="0.2">
      <c r="A73" s="206" t="s">
        <v>250</v>
      </c>
      <c r="B73" s="206"/>
      <c r="C73" s="206"/>
      <c r="D73" s="206"/>
      <c r="E73" s="206"/>
      <c r="F73" s="206"/>
      <c r="G73" s="61">
        <v>65</v>
      </c>
      <c r="H73" s="76">
        <v>0</v>
      </c>
      <c r="I73" s="76">
        <v>0</v>
      </c>
      <c r="J73" s="76">
        <v>0</v>
      </c>
      <c r="K73" s="76">
        <v>0</v>
      </c>
    </row>
    <row r="74" spans="1:11" ht="12.75" customHeight="1" x14ac:dyDescent="0.2">
      <c r="A74" s="205" t="s">
        <v>251</v>
      </c>
      <c r="B74" s="205"/>
      <c r="C74" s="205"/>
      <c r="D74" s="205"/>
      <c r="E74" s="205"/>
      <c r="F74" s="205"/>
      <c r="G74" s="63">
        <v>66</v>
      </c>
      <c r="H74" s="77">
        <v>0</v>
      </c>
      <c r="I74" s="77">
        <v>0</v>
      </c>
      <c r="J74" s="77">
        <v>0</v>
      </c>
      <c r="K74" s="77">
        <v>0</v>
      </c>
    </row>
    <row r="75" spans="1:11" ht="12.75" customHeight="1" x14ac:dyDescent="0.2">
      <c r="A75" s="205" t="s">
        <v>252</v>
      </c>
      <c r="B75" s="205"/>
      <c r="C75" s="205"/>
      <c r="D75" s="205"/>
      <c r="E75" s="205"/>
      <c r="F75" s="205"/>
      <c r="G75" s="63">
        <v>67</v>
      </c>
      <c r="H75" s="77">
        <v>0</v>
      </c>
      <c r="I75" s="77">
        <v>0</v>
      </c>
      <c r="J75" s="77">
        <v>0</v>
      </c>
      <c r="K75" s="77">
        <v>0</v>
      </c>
    </row>
    <row r="76" spans="1:11" x14ac:dyDescent="0.2">
      <c r="A76" s="207" t="s">
        <v>253</v>
      </c>
      <c r="B76" s="207"/>
      <c r="C76" s="207"/>
      <c r="D76" s="207"/>
      <c r="E76" s="207"/>
      <c r="F76" s="207"/>
      <c r="G76" s="208"/>
      <c r="H76" s="208"/>
      <c r="I76" s="208"/>
      <c r="J76" s="209"/>
      <c r="K76" s="209"/>
    </row>
    <row r="77" spans="1:11" ht="12.75" customHeight="1" x14ac:dyDescent="0.2">
      <c r="A77" s="200" t="s">
        <v>254</v>
      </c>
      <c r="B77" s="200"/>
      <c r="C77" s="200"/>
      <c r="D77" s="200"/>
      <c r="E77" s="200"/>
      <c r="F77" s="200"/>
      <c r="G77" s="63">
        <v>68</v>
      </c>
      <c r="H77" s="77">
        <v>0</v>
      </c>
      <c r="I77" s="77">
        <v>0</v>
      </c>
      <c r="J77" s="77">
        <v>0</v>
      </c>
      <c r="K77" s="77">
        <v>0</v>
      </c>
    </row>
    <row r="78" spans="1:11" ht="12.75" customHeight="1" x14ac:dyDescent="0.2">
      <c r="A78" s="210" t="s">
        <v>255</v>
      </c>
      <c r="B78" s="210"/>
      <c r="C78" s="210"/>
      <c r="D78" s="210"/>
      <c r="E78" s="210"/>
      <c r="F78" s="210"/>
      <c r="G78" s="66">
        <v>69</v>
      </c>
      <c r="H78" s="78">
        <v>0</v>
      </c>
      <c r="I78" s="78">
        <v>0</v>
      </c>
      <c r="J78" s="78">
        <v>0</v>
      </c>
      <c r="K78" s="78">
        <v>0</v>
      </c>
    </row>
    <row r="79" spans="1:11" ht="12.75" customHeight="1" x14ac:dyDescent="0.2">
      <c r="A79" s="210" t="s">
        <v>256</v>
      </c>
      <c r="B79" s="210"/>
      <c r="C79" s="210"/>
      <c r="D79" s="210"/>
      <c r="E79" s="210"/>
      <c r="F79" s="210"/>
      <c r="G79" s="66">
        <v>70</v>
      </c>
      <c r="H79" s="78">
        <v>0</v>
      </c>
      <c r="I79" s="78">
        <v>0</v>
      </c>
      <c r="J79" s="78">
        <v>0</v>
      </c>
      <c r="K79" s="78">
        <v>0</v>
      </c>
    </row>
    <row r="80" spans="1:11" ht="12.75" customHeight="1" x14ac:dyDescent="0.2">
      <c r="A80" s="200" t="s">
        <v>257</v>
      </c>
      <c r="B80" s="200"/>
      <c r="C80" s="200"/>
      <c r="D80" s="200"/>
      <c r="E80" s="200"/>
      <c r="F80" s="200"/>
      <c r="G80" s="63">
        <v>71</v>
      </c>
      <c r="H80" s="77">
        <v>0</v>
      </c>
      <c r="I80" s="77">
        <v>0</v>
      </c>
      <c r="J80" s="77">
        <v>0</v>
      </c>
      <c r="K80" s="77">
        <v>0</v>
      </c>
    </row>
    <row r="81" spans="1:11" ht="12.75" customHeight="1" x14ac:dyDescent="0.2">
      <c r="A81" s="200" t="s">
        <v>258</v>
      </c>
      <c r="B81" s="200"/>
      <c r="C81" s="200"/>
      <c r="D81" s="200"/>
      <c r="E81" s="200"/>
      <c r="F81" s="200"/>
      <c r="G81" s="63">
        <v>72</v>
      </c>
      <c r="H81" s="77">
        <v>0</v>
      </c>
      <c r="I81" s="77">
        <v>0</v>
      </c>
      <c r="J81" s="77">
        <v>0</v>
      </c>
      <c r="K81" s="77">
        <v>0</v>
      </c>
    </row>
    <row r="82" spans="1:11" ht="12.75" customHeight="1" x14ac:dyDescent="0.2">
      <c r="A82" s="205" t="s">
        <v>259</v>
      </c>
      <c r="B82" s="205"/>
      <c r="C82" s="205"/>
      <c r="D82" s="205"/>
      <c r="E82" s="205"/>
      <c r="F82" s="205"/>
      <c r="G82" s="63">
        <v>73</v>
      </c>
      <c r="H82" s="77">
        <v>0</v>
      </c>
      <c r="I82" s="77">
        <v>0</v>
      </c>
      <c r="J82" s="77">
        <v>0</v>
      </c>
      <c r="K82" s="77">
        <v>0</v>
      </c>
    </row>
    <row r="83" spans="1:11" ht="12.75" customHeight="1" x14ac:dyDescent="0.2">
      <c r="A83" s="205" t="s">
        <v>260</v>
      </c>
      <c r="B83" s="205"/>
      <c r="C83" s="205"/>
      <c r="D83" s="205"/>
      <c r="E83" s="205"/>
      <c r="F83" s="205"/>
      <c r="G83" s="63">
        <v>74</v>
      </c>
      <c r="H83" s="77">
        <v>0</v>
      </c>
      <c r="I83" s="77">
        <v>0</v>
      </c>
      <c r="J83" s="77">
        <v>0</v>
      </c>
      <c r="K83" s="77">
        <v>0</v>
      </c>
    </row>
    <row r="84" spans="1:11" x14ac:dyDescent="0.2">
      <c r="A84" s="207" t="s">
        <v>261</v>
      </c>
      <c r="B84" s="207"/>
      <c r="C84" s="207"/>
      <c r="D84" s="207"/>
      <c r="E84" s="207"/>
      <c r="F84" s="207"/>
      <c r="G84" s="208"/>
      <c r="H84" s="208"/>
      <c r="I84" s="208"/>
      <c r="J84" s="209"/>
      <c r="K84" s="209"/>
    </row>
    <row r="85" spans="1:11" ht="12.75" customHeight="1" x14ac:dyDescent="0.2">
      <c r="A85" s="211" t="s">
        <v>262</v>
      </c>
      <c r="B85" s="211"/>
      <c r="C85" s="211"/>
      <c r="D85" s="211"/>
      <c r="E85" s="211"/>
      <c r="F85" s="211"/>
      <c r="G85" s="63">
        <v>75</v>
      </c>
      <c r="H85" s="79">
        <f>H86+H87</f>
        <v>0</v>
      </c>
      <c r="I85" s="79">
        <f>I86+I87</f>
        <v>0</v>
      </c>
      <c r="J85" s="79">
        <f>J86+J87</f>
        <v>0</v>
      </c>
      <c r="K85" s="79">
        <f>K86+K87</f>
        <v>0</v>
      </c>
    </row>
    <row r="86" spans="1:11" ht="12.75" customHeight="1" x14ac:dyDescent="0.2">
      <c r="A86" s="212" t="s">
        <v>263</v>
      </c>
      <c r="B86" s="212"/>
      <c r="C86" s="212"/>
      <c r="D86" s="212"/>
      <c r="E86" s="212"/>
      <c r="F86" s="212"/>
      <c r="G86" s="61">
        <v>76</v>
      </c>
      <c r="H86" s="80">
        <v>0</v>
      </c>
      <c r="I86" s="80">
        <v>0</v>
      </c>
      <c r="J86" s="80">
        <v>0</v>
      </c>
      <c r="K86" s="80">
        <v>0</v>
      </c>
    </row>
    <row r="87" spans="1:11" ht="12.75" customHeight="1" x14ac:dyDescent="0.2">
      <c r="A87" s="212" t="s">
        <v>264</v>
      </c>
      <c r="B87" s="212"/>
      <c r="C87" s="212"/>
      <c r="D87" s="212"/>
      <c r="E87" s="212"/>
      <c r="F87" s="212"/>
      <c r="G87" s="61">
        <v>77</v>
      </c>
      <c r="H87" s="80">
        <v>0</v>
      </c>
      <c r="I87" s="80">
        <v>0</v>
      </c>
      <c r="J87" s="80">
        <v>0</v>
      </c>
      <c r="K87" s="80">
        <v>0</v>
      </c>
    </row>
    <row r="88" spans="1:11" x14ac:dyDescent="0.2">
      <c r="A88" s="213" t="s">
        <v>265</v>
      </c>
      <c r="B88" s="213"/>
      <c r="C88" s="213"/>
      <c r="D88" s="213"/>
      <c r="E88" s="213"/>
      <c r="F88" s="213"/>
      <c r="G88" s="214"/>
      <c r="H88" s="214"/>
      <c r="I88" s="214"/>
      <c r="J88" s="209"/>
      <c r="K88" s="209"/>
    </row>
    <row r="89" spans="1:11" ht="12.75" customHeight="1" x14ac:dyDescent="0.2">
      <c r="A89" s="171" t="s">
        <v>266</v>
      </c>
      <c r="B89" s="171"/>
      <c r="C89" s="171"/>
      <c r="D89" s="171"/>
      <c r="E89" s="171"/>
      <c r="F89" s="171"/>
      <c r="G89" s="61">
        <v>78</v>
      </c>
      <c r="H89" s="80">
        <v>5864478</v>
      </c>
      <c r="I89" s="80">
        <v>239708</v>
      </c>
      <c r="J89" s="80">
        <v>6927688</v>
      </c>
      <c r="K89" s="80">
        <v>936804</v>
      </c>
    </row>
    <row r="90" spans="1:11" ht="24" customHeight="1" x14ac:dyDescent="0.2">
      <c r="A90" s="172" t="s">
        <v>267</v>
      </c>
      <c r="B90" s="172"/>
      <c r="C90" s="172"/>
      <c r="D90" s="172"/>
      <c r="E90" s="172"/>
      <c r="F90" s="172"/>
      <c r="G90" s="63">
        <v>79</v>
      </c>
      <c r="H90" s="81">
        <f>H91+H98</f>
        <v>13520</v>
      </c>
      <c r="I90" s="81">
        <f>I91+I98</f>
        <v>13520</v>
      </c>
      <c r="J90" s="81">
        <f t="shared" ref="J90:K90" si="8">J91+J98</f>
        <v>1039608</v>
      </c>
      <c r="K90" s="81">
        <f t="shared" si="8"/>
        <v>1039608</v>
      </c>
    </row>
    <row r="91" spans="1:11" ht="24" customHeight="1" x14ac:dyDescent="0.2">
      <c r="A91" s="218" t="s">
        <v>268</v>
      </c>
      <c r="B91" s="218"/>
      <c r="C91" s="218"/>
      <c r="D91" s="218"/>
      <c r="E91" s="218"/>
      <c r="F91" s="218"/>
      <c r="G91" s="63">
        <v>80</v>
      </c>
      <c r="H91" s="81">
        <f>SUM(H92:H96)</f>
        <v>13520</v>
      </c>
      <c r="I91" s="81">
        <f>SUM(I92:I96)</f>
        <v>13520</v>
      </c>
      <c r="J91" s="81">
        <f t="shared" ref="J91:K91" si="9">SUM(J92:J96)</f>
        <v>1039608</v>
      </c>
      <c r="K91" s="81">
        <f t="shared" si="9"/>
        <v>1039608</v>
      </c>
    </row>
    <row r="92" spans="1:11" ht="25.5" customHeight="1" x14ac:dyDescent="0.2">
      <c r="A92" s="204" t="s">
        <v>269</v>
      </c>
      <c r="B92" s="204"/>
      <c r="C92" s="204"/>
      <c r="D92" s="204"/>
      <c r="E92" s="204"/>
      <c r="F92" s="204"/>
      <c r="G92" s="63">
        <v>81</v>
      </c>
      <c r="H92" s="80">
        <v>0</v>
      </c>
      <c r="I92" s="80">
        <v>0</v>
      </c>
      <c r="J92" s="80">
        <v>0</v>
      </c>
      <c r="K92" s="80">
        <v>0</v>
      </c>
    </row>
    <row r="93" spans="1:11" ht="38.25" customHeight="1" x14ac:dyDescent="0.2">
      <c r="A93" s="204" t="s">
        <v>270</v>
      </c>
      <c r="B93" s="204"/>
      <c r="C93" s="204"/>
      <c r="D93" s="204"/>
      <c r="E93" s="204"/>
      <c r="F93" s="204"/>
      <c r="G93" s="63">
        <v>82</v>
      </c>
      <c r="H93" s="80">
        <v>13520</v>
      </c>
      <c r="I93" s="80">
        <v>13520</v>
      </c>
      <c r="J93" s="80">
        <v>1039608</v>
      </c>
      <c r="K93" s="80">
        <v>1039608</v>
      </c>
    </row>
    <row r="94" spans="1:11" ht="38.25" customHeight="1" x14ac:dyDescent="0.2">
      <c r="A94" s="204" t="s">
        <v>271</v>
      </c>
      <c r="B94" s="204"/>
      <c r="C94" s="204"/>
      <c r="D94" s="204"/>
      <c r="E94" s="204"/>
      <c r="F94" s="204"/>
      <c r="G94" s="63">
        <v>83</v>
      </c>
      <c r="H94" s="80">
        <v>0</v>
      </c>
      <c r="I94" s="80">
        <v>0</v>
      </c>
      <c r="J94" s="80">
        <v>0</v>
      </c>
      <c r="K94" s="80">
        <v>0</v>
      </c>
    </row>
    <row r="95" spans="1:11" x14ac:dyDescent="0.2">
      <c r="A95" s="204" t="s">
        <v>272</v>
      </c>
      <c r="B95" s="204"/>
      <c r="C95" s="204"/>
      <c r="D95" s="204"/>
      <c r="E95" s="204"/>
      <c r="F95" s="204"/>
      <c r="G95" s="63">
        <v>84</v>
      </c>
      <c r="H95" s="80">
        <v>0</v>
      </c>
      <c r="I95" s="80">
        <v>0</v>
      </c>
      <c r="J95" s="80">
        <v>0</v>
      </c>
      <c r="K95" s="80">
        <v>0</v>
      </c>
    </row>
    <row r="96" spans="1:11" x14ac:dyDescent="0.2">
      <c r="A96" s="204" t="s">
        <v>273</v>
      </c>
      <c r="B96" s="204"/>
      <c r="C96" s="204"/>
      <c r="D96" s="204"/>
      <c r="E96" s="204"/>
      <c r="F96" s="204"/>
      <c r="G96" s="63">
        <v>85</v>
      </c>
      <c r="H96" s="80">
        <v>0</v>
      </c>
      <c r="I96" s="80">
        <v>0</v>
      </c>
      <c r="J96" s="80">
        <v>0</v>
      </c>
      <c r="K96" s="80">
        <v>0</v>
      </c>
    </row>
    <row r="97" spans="1:11" ht="26.25" customHeight="1" x14ac:dyDescent="0.2">
      <c r="A97" s="204" t="s">
        <v>274</v>
      </c>
      <c r="B97" s="204"/>
      <c r="C97" s="204"/>
      <c r="D97" s="204"/>
      <c r="E97" s="204"/>
      <c r="F97" s="204"/>
      <c r="G97" s="63">
        <v>86</v>
      </c>
      <c r="H97" s="80">
        <v>0</v>
      </c>
      <c r="I97" s="80">
        <v>0</v>
      </c>
      <c r="J97" s="80">
        <v>158584</v>
      </c>
      <c r="K97" s="80">
        <v>158584</v>
      </c>
    </row>
    <row r="98" spans="1:11" ht="25.5" customHeight="1" x14ac:dyDescent="0.2">
      <c r="A98" s="218" t="s">
        <v>275</v>
      </c>
      <c r="B98" s="218"/>
      <c r="C98" s="218"/>
      <c r="D98" s="218"/>
      <c r="E98" s="218"/>
      <c r="F98" s="218"/>
      <c r="G98" s="63">
        <v>87</v>
      </c>
      <c r="H98" s="81">
        <f>SUM(H99:H106)</f>
        <v>0</v>
      </c>
      <c r="I98" s="81">
        <f>SUM(I99:I106)</f>
        <v>0</v>
      </c>
      <c r="J98" s="81">
        <f t="shared" ref="J98:K98" si="10">SUM(J99:J106)</f>
        <v>0</v>
      </c>
      <c r="K98" s="81">
        <f t="shared" si="10"/>
        <v>0</v>
      </c>
    </row>
    <row r="99" spans="1:11" x14ac:dyDescent="0.2">
      <c r="A99" s="217" t="s">
        <v>276</v>
      </c>
      <c r="B99" s="217"/>
      <c r="C99" s="217"/>
      <c r="D99" s="217"/>
      <c r="E99" s="217"/>
      <c r="F99" s="217"/>
      <c r="G99" s="61">
        <v>88</v>
      </c>
      <c r="H99" s="80">
        <v>0</v>
      </c>
      <c r="I99" s="80">
        <v>0</v>
      </c>
      <c r="J99" s="80">
        <v>0</v>
      </c>
      <c r="K99" s="80">
        <v>0</v>
      </c>
    </row>
    <row r="100" spans="1:11" ht="36" customHeight="1" x14ac:dyDescent="0.2">
      <c r="A100" s="204" t="s">
        <v>277</v>
      </c>
      <c r="B100" s="204"/>
      <c r="C100" s="204"/>
      <c r="D100" s="204"/>
      <c r="E100" s="204"/>
      <c r="F100" s="204"/>
      <c r="G100" s="61">
        <v>89</v>
      </c>
      <c r="H100" s="80">
        <v>0</v>
      </c>
      <c r="I100" s="80">
        <v>0</v>
      </c>
      <c r="J100" s="80">
        <v>0</v>
      </c>
      <c r="K100" s="80">
        <v>0</v>
      </c>
    </row>
    <row r="101" spans="1:11" ht="22.15" customHeight="1" x14ac:dyDescent="0.2">
      <c r="A101" s="217" t="s">
        <v>278</v>
      </c>
      <c r="B101" s="217"/>
      <c r="C101" s="217"/>
      <c r="D101" s="217"/>
      <c r="E101" s="217"/>
      <c r="F101" s="217"/>
      <c r="G101" s="61">
        <v>90</v>
      </c>
      <c r="H101" s="80">
        <v>0</v>
      </c>
      <c r="I101" s="80">
        <v>0</v>
      </c>
      <c r="J101" s="80">
        <v>0</v>
      </c>
      <c r="K101" s="80">
        <v>0</v>
      </c>
    </row>
    <row r="102" spans="1:11" ht="22.15" customHeight="1" x14ac:dyDescent="0.2">
      <c r="A102" s="217" t="s">
        <v>279</v>
      </c>
      <c r="B102" s="217"/>
      <c r="C102" s="217"/>
      <c r="D102" s="217"/>
      <c r="E102" s="217"/>
      <c r="F102" s="217"/>
      <c r="G102" s="61">
        <v>91</v>
      </c>
      <c r="H102" s="80">
        <v>0</v>
      </c>
      <c r="I102" s="80">
        <v>0</v>
      </c>
      <c r="J102" s="80">
        <v>0</v>
      </c>
      <c r="K102" s="80">
        <v>0</v>
      </c>
    </row>
    <row r="103" spans="1:11" ht="22.15" customHeight="1" x14ac:dyDescent="0.2">
      <c r="A103" s="217" t="s">
        <v>280</v>
      </c>
      <c r="B103" s="217"/>
      <c r="C103" s="217"/>
      <c r="D103" s="217"/>
      <c r="E103" s="217"/>
      <c r="F103" s="217"/>
      <c r="G103" s="61">
        <v>92</v>
      </c>
      <c r="H103" s="80">
        <v>0</v>
      </c>
      <c r="I103" s="80">
        <v>0</v>
      </c>
      <c r="J103" s="80">
        <v>0</v>
      </c>
      <c r="K103" s="80">
        <v>0</v>
      </c>
    </row>
    <row r="104" spans="1:11" ht="12.75" customHeight="1" x14ac:dyDescent="0.2">
      <c r="A104" s="204" t="s">
        <v>281</v>
      </c>
      <c r="B104" s="204"/>
      <c r="C104" s="204"/>
      <c r="D104" s="204"/>
      <c r="E104" s="204"/>
      <c r="F104" s="204"/>
      <c r="G104" s="61">
        <v>93</v>
      </c>
      <c r="H104" s="80">
        <v>0</v>
      </c>
      <c r="I104" s="80">
        <v>0</v>
      </c>
      <c r="J104" s="80">
        <v>0</v>
      </c>
      <c r="K104" s="80">
        <v>0</v>
      </c>
    </row>
    <row r="105" spans="1:11" ht="26.25" customHeight="1" x14ac:dyDescent="0.2">
      <c r="A105" s="204" t="s">
        <v>282</v>
      </c>
      <c r="B105" s="204"/>
      <c r="C105" s="204"/>
      <c r="D105" s="204"/>
      <c r="E105" s="204"/>
      <c r="F105" s="204"/>
      <c r="G105" s="61">
        <v>94</v>
      </c>
      <c r="H105" s="80">
        <v>0</v>
      </c>
      <c r="I105" s="80">
        <v>0</v>
      </c>
      <c r="J105" s="80">
        <v>0</v>
      </c>
      <c r="K105" s="80">
        <v>0</v>
      </c>
    </row>
    <row r="106" spans="1:11" x14ac:dyDescent="0.2">
      <c r="A106" s="204" t="s">
        <v>283</v>
      </c>
      <c r="B106" s="204"/>
      <c r="C106" s="204"/>
      <c r="D106" s="204"/>
      <c r="E106" s="204"/>
      <c r="F106" s="204"/>
      <c r="G106" s="61">
        <v>95</v>
      </c>
      <c r="H106" s="80">
        <v>0</v>
      </c>
      <c r="I106" s="80">
        <v>0</v>
      </c>
      <c r="J106" s="80">
        <v>0</v>
      </c>
      <c r="K106" s="80">
        <v>0</v>
      </c>
    </row>
    <row r="107" spans="1:11" ht="24.75" customHeight="1" x14ac:dyDescent="0.2">
      <c r="A107" s="204" t="s">
        <v>284</v>
      </c>
      <c r="B107" s="204"/>
      <c r="C107" s="204"/>
      <c r="D107" s="204"/>
      <c r="E107" s="204"/>
      <c r="F107" s="204"/>
      <c r="G107" s="61">
        <v>96</v>
      </c>
      <c r="H107" s="80">
        <v>2434</v>
      </c>
      <c r="I107" s="80">
        <v>2434</v>
      </c>
      <c r="J107" s="80">
        <v>0</v>
      </c>
      <c r="K107" s="80">
        <v>0</v>
      </c>
    </row>
    <row r="108" spans="1:11" ht="22.9" customHeight="1" x14ac:dyDescent="0.2">
      <c r="A108" s="172" t="s">
        <v>285</v>
      </c>
      <c r="B108" s="172"/>
      <c r="C108" s="172"/>
      <c r="D108" s="172"/>
      <c r="E108" s="172"/>
      <c r="F108" s="172"/>
      <c r="G108" s="63">
        <v>97</v>
      </c>
      <c r="H108" s="81">
        <f>H91+H98-H107-H97</f>
        <v>11086</v>
      </c>
      <c r="I108" s="81">
        <f>I91+I98-I107-I97</f>
        <v>11086</v>
      </c>
      <c r="J108" s="81">
        <f t="shared" ref="J108:K108" si="11">J91+J98-J107-J97</f>
        <v>881024</v>
      </c>
      <c r="K108" s="81">
        <f t="shared" si="11"/>
        <v>881024</v>
      </c>
    </row>
    <row r="109" spans="1:11" ht="12.75" customHeight="1" x14ac:dyDescent="0.2">
      <c r="A109" s="172" t="s">
        <v>286</v>
      </c>
      <c r="B109" s="172"/>
      <c r="C109" s="172"/>
      <c r="D109" s="172"/>
      <c r="E109" s="172"/>
      <c r="F109" s="172"/>
      <c r="G109" s="63">
        <v>98</v>
      </c>
      <c r="H109" s="79">
        <f>H89+H108</f>
        <v>5875564</v>
      </c>
      <c r="I109" s="79">
        <f>I89+I108</f>
        <v>250794</v>
      </c>
      <c r="J109" s="79">
        <f t="shared" ref="J109:K109" si="12">J89+J108</f>
        <v>7808712</v>
      </c>
      <c r="K109" s="79">
        <f t="shared" si="12"/>
        <v>1817828</v>
      </c>
    </row>
    <row r="110" spans="1:11" x14ac:dyDescent="0.2">
      <c r="A110" s="207" t="s">
        <v>287</v>
      </c>
      <c r="B110" s="207"/>
      <c r="C110" s="207"/>
      <c r="D110" s="207"/>
      <c r="E110" s="207"/>
      <c r="F110" s="207"/>
      <c r="G110" s="208"/>
      <c r="H110" s="208"/>
      <c r="I110" s="208"/>
      <c r="J110" s="209"/>
      <c r="K110" s="209"/>
    </row>
    <row r="111" spans="1:11" ht="12.75" customHeight="1" x14ac:dyDescent="0.2">
      <c r="A111" s="211" t="s">
        <v>288</v>
      </c>
      <c r="B111" s="211"/>
      <c r="C111" s="211"/>
      <c r="D111" s="211"/>
      <c r="E111" s="211"/>
      <c r="F111" s="211"/>
      <c r="G111" s="63">
        <v>99</v>
      </c>
      <c r="H111" s="79">
        <f>H112+H113</f>
        <v>0</v>
      </c>
      <c r="I111" s="79">
        <f>I112+I113</f>
        <v>0</v>
      </c>
      <c r="J111" s="79">
        <f>J112+J113</f>
        <v>0</v>
      </c>
      <c r="K111" s="79">
        <f>K112+K113</f>
        <v>0</v>
      </c>
    </row>
    <row r="112" spans="1:11" ht="12.75" customHeight="1" x14ac:dyDescent="0.2">
      <c r="A112" s="212" t="s">
        <v>289</v>
      </c>
      <c r="B112" s="212"/>
      <c r="C112" s="212"/>
      <c r="D112" s="212"/>
      <c r="E112" s="212"/>
      <c r="F112" s="212"/>
      <c r="G112" s="61">
        <v>100</v>
      </c>
      <c r="H112" s="80">
        <v>0</v>
      </c>
      <c r="I112" s="80">
        <v>0</v>
      </c>
      <c r="J112" s="80">
        <v>0</v>
      </c>
      <c r="K112" s="80">
        <v>0</v>
      </c>
    </row>
    <row r="113" spans="1:11" ht="12.75" customHeight="1" x14ac:dyDescent="0.2">
      <c r="A113" s="212" t="s">
        <v>290</v>
      </c>
      <c r="B113" s="212"/>
      <c r="C113" s="212"/>
      <c r="D113" s="212"/>
      <c r="E113" s="212"/>
      <c r="F113" s="212"/>
      <c r="G113" s="61">
        <v>101</v>
      </c>
      <c r="H113" s="80">
        <v>0</v>
      </c>
      <c r="I113" s="80">
        <v>0</v>
      </c>
      <c r="J113" s="80">
        <v>0</v>
      </c>
      <c r="K113" s="80">
        <v>0</v>
      </c>
    </row>
  </sheetData>
  <mergeCells count="115">
    <mergeCell ref="A109:F109"/>
    <mergeCell ref="A110:K110"/>
    <mergeCell ref="A111:F111"/>
    <mergeCell ref="A112:F112"/>
    <mergeCell ref="A113:F113"/>
    <mergeCell ref="A1:K1"/>
    <mergeCell ref="A2:K2"/>
    <mergeCell ref="A103:F103"/>
    <mergeCell ref="A104:F104"/>
    <mergeCell ref="A105:F105"/>
    <mergeCell ref="A106:F106"/>
    <mergeCell ref="A107:F107"/>
    <mergeCell ref="A108:F108"/>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6:F16"/>
    <mergeCell ref="A17:F17"/>
    <mergeCell ref="A18:F18"/>
    <mergeCell ref="A7:F7"/>
    <mergeCell ref="A8:F8"/>
    <mergeCell ref="A9:F9"/>
    <mergeCell ref="A10:F10"/>
    <mergeCell ref="A11:F11"/>
    <mergeCell ref="A12:F12"/>
    <mergeCell ref="A3:K3"/>
    <mergeCell ref="A4:K4"/>
    <mergeCell ref="A5:F6"/>
    <mergeCell ref="G5:G6"/>
    <mergeCell ref="H5:I5"/>
    <mergeCell ref="J5:K5"/>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464A1062-1F00-424D-9B9A-2E5C5A672310}">
      <formula1>0</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FF194AFC-560B-448F-A687-7767070EB355}">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97A59269-ED13-4082-BE63-EB0F2296C387}">
      <formula1>999999999999</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DBB978D3-465D-4D27-874A-9C42284F091A}">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8C7E965D-C2E8-4BFE-A660-11C66CE265F0}">
      <formula1>0</formula1>
    </dataValidation>
  </dataValidations>
  <pageMargins left="0.7" right="0.7" top="0.75" bottom="0.75" header="0.3" footer="0.3"/>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6C7B6-3C4D-4609-8567-F367EAA2D82C}">
  <dimension ref="A1:I59"/>
  <sheetViews>
    <sheetView zoomScaleNormal="100" workbookViewId="0">
      <selection activeCell="P10" sqref="P10"/>
    </sheetView>
  </sheetViews>
  <sheetFormatPr defaultColWidth="9.140625" defaultRowHeight="12.75" x14ac:dyDescent="0.2"/>
  <cols>
    <col min="1" max="7" width="9.140625" style="82"/>
    <col min="8" max="9" width="30.28515625" style="90" customWidth="1"/>
    <col min="10" max="16384" width="9.140625" style="82"/>
  </cols>
  <sheetData>
    <row r="1" spans="1:9" ht="15" x14ac:dyDescent="0.25">
      <c r="A1" s="215" t="s">
        <v>291</v>
      </c>
      <c r="B1" s="220"/>
      <c r="C1" s="220"/>
      <c r="D1" s="220"/>
      <c r="E1" s="220"/>
      <c r="F1" s="220"/>
      <c r="G1" s="220"/>
      <c r="H1" s="220"/>
      <c r="I1" s="220"/>
    </row>
    <row r="2" spans="1:9" ht="15" x14ac:dyDescent="0.25">
      <c r="A2" s="216" t="s">
        <v>292</v>
      </c>
      <c r="B2" s="178"/>
      <c r="C2" s="178"/>
      <c r="D2" s="178"/>
      <c r="E2" s="178"/>
      <c r="F2" s="178"/>
      <c r="G2" s="178"/>
      <c r="H2" s="178"/>
      <c r="I2" s="178"/>
    </row>
    <row r="3" spans="1:9" ht="15" x14ac:dyDescent="0.25">
      <c r="A3" s="221" t="s">
        <v>60</v>
      </c>
      <c r="B3" s="222"/>
      <c r="C3" s="222"/>
      <c r="D3" s="222"/>
      <c r="E3" s="222"/>
      <c r="F3" s="222"/>
      <c r="G3" s="222"/>
      <c r="H3" s="222"/>
      <c r="I3" s="222"/>
    </row>
    <row r="4" spans="1:9" ht="15" x14ac:dyDescent="0.2">
      <c r="A4" s="223" t="s">
        <v>293</v>
      </c>
      <c r="B4" s="181"/>
      <c r="C4" s="181"/>
      <c r="D4" s="181"/>
      <c r="E4" s="181"/>
      <c r="F4" s="181"/>
      <c r="G4" s="181"/>
      <c r="H4" s="181"/>
      <c r="I4" s="182"/>
    </row>
    <row r="5" spans="1:9" ht="23.25" x14ac:dyDescent="0.2">
      <c r="A5" s="196" t="s">
        <v>62</v>
      </c>
      <c r="B5" s="184"/>
      <c r="C5" s="184"/>
      <c r="D5" s="184"/>
      <c r="E5" s="184"/>
      <c r="F5" s="184"/>
      <c r="G5" s="72" t="s">
        <v>180</v>
      </c>
      <c r="H5" s="73" t="s">
        <v>181</v>
      </c>
      <c r="I5" s="73" t="s">
        <v>182</v>
      </c>
    </row>
    <row r="6" spans="1:9" ht="15" x14ac:dyDescent="0.2">
      <c r="A6" s="219">
        <v>1</v>
      </c>
      <c r="B6" s="184"/>
      <c r="C6" s="184"/>
      <c r="D6" s="184"/>
      <c r="E6" s="184"/>
      <c r="F6" s="184"/>
      <c r="G6" s="83">
        <v>2</v>
      </c>
      <c r="H6" s="73" t="s">
        <v>294</v>
      </c>
      <c r="I6" s="73" t="s">
        <v>295</v>
      </c>
    </row>
    <row r="7" spans="1:9" x14ac:dyDescent="0.2">
      <c r="A7" s="225" t="s">
        <v>296</v>
      </c>
      <c r="B7" s="225"/>
      <c r="C7" s="225"/>
      <c r="D7" s="225"/>
      <c r="E7" s="225"/>
      <c r="F7" s="225"/>
      <c r="G7" s="225"/>
      <c r="H7" s="225"/>
      <c r="I7" s="225"/>
    </row>
    <row r="8" spans="1:9" ht="12.75" customHeight="1" x14ac:dyDescent="0.2">
      <c r="A8" s="174" t="s">
        <v>297</v>
      </c>
      <c r="B8" s="174"/>
      <c r="C8" s="174"/>
      <c r="D8" s="174"/>
      <c r="E8" s="174"/>
      <c r="F8" s="174"/>
      <c r="G8" s="84">
        <v>1</v>
      </c>
      <c r="H8" s="85">
        <v>7473837</v>
      </c>
      <c r="I8" s="85">
        <v>8534009</v>
      </c>
    </row>
    <row r="9" spans="1:9" ht="12.75" customHeight="1" x14ac:dyDescent="0.2">
      <c r="A9" s="226" t="s">
        <v>298</v>
      </c>
      <c r="B9" s="226"/>
      <c r="C9" s="226"/>
      <c r="D9" s="226"/>
      <c r="E9" s="226"/>
      <c r="F9" s="226"/>
      <c r="G9" s="86">
        <v>2</v>
      </c>
      <c r="H9" s="87">
        <f>H10+H11+H12+H13+H14+H15+H16+H17</f>
        <v>4850998</v>
      </c>
      <c r="I9" s="87">
        <f>I10+I11+I12+I13+I14+I15+I16+I17</f>
        <v>8200202</v>
      </c>
    </row>
    <row r="10" spans="1:9" ht="12.75" customHeight="1" x14ac:dyDescent="0.2">
      <c r="A10" s="201" t="s">
        <v>299</v>
      </c>
      <c r="B10" s="201"/>
      <c r="C10" s="201"/>
      <c r="D10" s="201"/>
      <c r="E10" s="201"/>
      <c r="F10" s="201"/>
      <c r="G10" s="84">
        <v>3</v>
      </c>
      <c r="H10" s="85">
        <v>8552168</v>
      </c>
      <c r="I10" s="85">
        <v>9217924</v>
      </c>
    </row>
    <row r="11" spans="1:9" ht="22.15" customHeight="1" x14ac:dyDescent="0.2">
      <c r="A11" s="201" t="s">
        <v>300</v>
      </c>
      <c r="B11" s="201"/>
      <c r="C11" s="201"/>
      <c r="D11" s="201"/>
      <c r="E11" s="201"/>
      <c r="F11" s="201"/>
      <c r="G11" s="84">
        <v>4</v>
      </c>
      <c r="H11" s="85">
        <v>-755514</v>
      </c>
      <c r="I11" s="85">
        <v>1288324</v>
      </c>
    </row>
    <row r="12" spans="1:9" ht="23.45" customHeight="1" x14ac:dyDescent="0.2">
      <c r="A12" s="201" t="s">
        <v>301</v>
      </c>
      <c r="B12" s="201"/>
      <c r="C12" s="201"/>
      <c r="D12" s="201"/>
      <c r="E12" s="201"/>
      <c r="F12" s="201"/>
      <c r="G12" s="84">
        <v>5</v>
      </c>
      <c r="H12" s="85">
        <v>13520</v>
      </c>
      <c r="I12" s="85">
        <v>-714268</v>
      </c>
    </row>
    <row r="13" spans="1:9" ht="12.75" customHeight="1" x14ac:dyDescent="0.2">
      <c r="A13" s="201" t="s">
        <v>302</v>
      </c>
      <c r="B13" s="201"/>
      <c r="C13" s="201"/>
      <c r="D13" s="201"/>
      <c r="E13" s="201"/>
      <c r="F13" s="201"/>
      <c r="G13" s="84">
        <v>6</v>
      </c>
      <c r="H13" s="85">
        <v>-484362</v>
      </c>
      <c r="I13" s="85">
        <v>-952298</v>
      </c>
    </row>
    <row r="14" spans="1:9" ht="12.75" customHeight="1" x14ac:dyDescent="0.2">
      <c r="A14" s="201" t="s">
        <v>303</v>
      </c>
      <c r="B14" s="201"/>
      <c r="C14" s="201"/>
      <c r="D14" s="201"/>
      <c r="E14" s="201"/>
      <c r="F14" s="201"/>
      <c r="G14" s="84">
        <v>7</v>
      </c>
      <c r="H14" s="85">
        <v>165890</v>
      </c>
      <c r="I14" s="85">
        <v>146157</v>
      </c>
    </row>
    <row r="15" spans="1:9" ht="12.75" customHeight="1" x14ac:dyDescent="0.2">
      <c r="A15" s="201" t="s">
        <v>304</v>
      </c>
      <c r="B15" s="201"/>
      <c r="C15" s="201"/>
      <c r="D15" s="201"/>
      <c r="E15" s="201"/>
      <c r="F15" s="201"/>
      <c r="G15" s="84">
        <v>8</v>
      </c>
      <c r="H15" s="85">
        <v>-2256302</v>
      </c>
      <c r="I15" s="85">
        <v>-776333</v>
      </c>
    </row>
    <row r="16" spans="1:9" ht="12.75" customHeight="1" x14ac:dyDescent="0.2">
      <c r="A16" s="201" t="s">
        <v>305</v>
      </c>
      <c r="B16" s="201"/>
      <c r="C16" s="201"/>
      <c r="D16" s="201"/>
      <c r="E16" s="201"/>
      <c r="F16" s="201"/>
      <c r="G16" s="84">
        <v>9</v>
      </c>
      <c r="H16" s="85">
        <v>0</v>
      </c>
      <c r="I16" s="85">
        <v>0</v>
      </c>
    </row>
    <row r="17" spans="1:9" ht="25.15" customHeight="1" x14ac:dyDescent="0.2">
      <c r="A17" s="201" t="s">
        <v>306</v>
      </c>
      <c r="B17" s="201"/>
      <c r="C17" s="201"/>
      <c r="D17" s="201"/>
      <c r="E17" s="201"/>
      <c r="F17" s="201"/>
      <c r="G17" s="84">
        <v>10</v>
      </c>
      <c r="H17" s="85">
        <v>-384402</v>
      </c>
      <c r="I17" s="85">
        <v>-9304</v>
      </c>
    </row>
    <row r="18" spans="1:9" ht="28.15" customHeight="1" x14ac:dyDescent="0.2">
      <c r="A18" s="224" t="s">
        <v>307</v>
      </c>
      <c r="B18" s="224"/>
      <c r="C18" s="224"/>
      <c r="D18" s="224"/>
      <c r="E18" s="224"/>
      <c r="F18" s="224"/>
      <c r="G18" s="86">
        <v>11</v>
      </c>
      <c r="H18" s="87">
        <f>H8+H9</f>
        <v>12324835</v>
      </c>
      <c r="I18" s="87">
        <f>I8+I9</f>
        <v>16734211</v>
      </c>
    </row>
    <row r="19" spans="1:9" ht="12.75" customHeight="1" x14ac:dyDescent="0.2">
      <c r="A19" s="226" t="s">
        <v>308</v>
      </c>
      <c r="B19" s="226"/>
      <c r="C19" s="226"/>
      <c r="D19" s="226"/>
      <c r="E19" s="226"/>
      <c r="F19" s="226"/>
      <c r="G19" s="86">
        <v>12</v>
      </c>
      <c r="H19" s="87">
        <f>H20+H21+H22+H23</f>
        <v>9146436</v>
      </c>
      <c r="I19" s="87">
        <f>I20+I21+I22+I23</f>
        <v>5024356</v>
      </c>
    </row>
    <row r="20" spans="1:9" ht="12.75" customHeight="1" x14ac:dyDescent="0.2">
      <c r="A20" s="201" t="s">
        <v>309</v>
      </c>
      <c r="B20" s="201"/>
      <c r="C20" s="201"/>
      <c r="D20" s="201"/>
      <c r="E20" s="201"/>
      <c r="F20" s="201"/>
      <c r="G20" s="84">
        <v>13</v>
      </c>
      <c r="H20" s="85">
        <v>7842242</v>
      </c>
      <c r="I20" s="85">
        <v>7098623</v>
      </c>
    </row>
    <row r="21" spans="1:9" ht="12.75" customHeight="1" x14ac:dyDescent="0.2">
      <c r="A21" s="201" t="s">
        <v>310</v>
      </c>
      <c r="B21" s="201"/>
      <c r="C21" s="201"/>
      <c r="D21" s="201"/>
      <c r="E21" s="201"/>
      <c r="F21" s="201"/>
      <c r="G21" s="84">
        <v>14</v>
      </c>
      <c r="H21" s="85">
        <v>-3462041</v>
      </c>
      <c r="I21" s="85">
        <v>-1297371</v>
      </c>
    </row>
    <row r="22" spans="1:9" ht="12.75" customHeight="1" x14ac:dyDescent="0.2">
      <c r="A22" s="201" t="s">
        <v>311</v>
      </c>
      <c r="B22" s="201"/>
      <c r="C22" s="201"/>
      <c r="D22" s="201"/>
      <c r="E22" s="201"/>
      <c r="F22" s="201"/>
      <c r="G22" s="84">
        <v>15</v>
      </c>
      <c r="H22" s="85">
        <v>4495107</v>
      </c>
      <c r="I22" s="85">
        <v>-864566</v>
      </c>
    </row>
    <row r="23" spans="1:9" ht="12.75" customHeight="1" x14ac:dyDescent="0.2">
      <c r="A23" s="201" t="s">
        <v>312</v>
      </c>
      <c r="B23" s="201"/>
      <c r="C23" s="201"/>
      <c r="D23" s="201"/>
      <c r="E23" s="201"/>
      <c r="F23" s="201"/>
      <c r="G23" s="84">
        <v>16</v>
      </c>
      <c r="H23" s="85">
        <v>271128</v>
      </c>
      <c r="I23" s="85">
        <v>87670</v>
      </c>
    </row>
    <row r="24" spans="1:9" ht="12.75" customHeight="1" x14ac:dyDescent="0.2">
      <c r="A24" s="224" t="s">
        <v>313</v>
      </c>
      <c r="B24" s="224"/>
      <c r="C24" s="224"/>
      <c r="D24" s="224"/>
      <c r="E24" s="224"/>
      <c r="F24" s="224"/>
      <c r="G24" s="86">
        <v>17</v>
      </c>
      <c r="H24" s="87">
        <f>H18+H19</f>
        <v>21471271</v>
      </c>
      <c r="I24" s="87">
        <f>I18+I19</f>
        <v>21758567</v>
      </c>
    </row>
    <row r="25" spans="1:9" ht="12.75" customHeight="1" x14ac:dyDescent="0.2">
      <c r="A25" s="174" t="s">
        <v>314</v>
      </c>
      <c r="B25" s="174"/>
      <c r="C25" s="174"/>
      <c r="D25" s="174"/>
      <c r="E25" s="174"/>
      <c r="F25" s="174"/>
      <c r="G25" s="84">
        <v>18</v>
      </c>
      <c r="H25" s="85">
        <v>-165890</v>
      </c>
      <c r="I25" s="85">
        <v>-146157</v>
      </c>
    </row>
    <row r="26" spans="1:9" ht="12.75" customHeight="1" x14ac:dyDescent="0.2">
      <c r="A26" s="174" t="s">
        <v>315</v>
      </c>
      <c r="B26" s="174"/>
      <c r="C26" s="174"/>
      <c r="D26" s="174"/>
      <c r="E26" s="174"/>
      <c r="F26" s="174"/>
      <c r="G26" s="84">
        <v>19</v>
      </c>
      <c r="H26" s="85">
        <v>0</v>
      </c>
      <c r="I26" s="85">
        <v>-1369604</v>
      </c>
    </row>
    <row r="27" spans="1:9" ht="25.9" customHeight="1" x14ac:dyDescent="0.2">
      <c r="A27" s="227" t="s">
        <v>316</v>
      </c>
      <c r="B27" s="227"/>
      <c r="C27" s="227"/>
      <c r="D27" s="227"/>
      <c r="E27" s="227"/>
      <c r="F27" s="227"/>
      <c r="G27" s="86">
        <v>20</v>
      </c>
      <c r="H27" s="87">
        <f>H24+H25+H26</f>
        <v>21305381</v>
      </c>
      <c r="I27" s="87">
        <f>I24+I25+I26</f>
        <v>20242806</v>
      </c>
    </row>
    <row r="28" spans="1:9" x14ac:dyDescent="0.2">
      <c r="A28" s="225" t="s">
        <v>317</v>
      </c>
      <c r="B28" s="225"/>
      <c r="C28" s="225"/>
      <c r="D28" s="225"/>
      <c r="E28" s="225"/>
      <c r="F28" s="225"/>
      <c r="G28" s="225"/>
      <c r="H28" s="225"/>
      <c r="I28" s="225"/>
    </row>
    <row r="29" spans="1:9" ht="30.6" customHeight="1" x14ac:dyDescent="0.2">
      <c r="A29" s="174" t="s">
        <v>318</v>
      </c>
      <c r="B29" s="174"/>
      <c r="C29" s="174"/>
      <c r="D29" s="174"/>
      <c r="E29" s="174"/>
      <c r="F29" s="174"/>
      <c r="G29" s="84">
        <v>21</v>
      </c>
      <c r="H29" s="88">
        <v>489237</v>
      </c>
      <c r="I29" s="88">
        <v>572645</v>
      </c>
    </row>
    <row r="30" spans="1:9" ht="12.75" customHeight="1" x14ac:dyDescent="0.2">
      <c r="A30" s="174" t="s">
        <v>319</v>
      </c>
      <c r="B30" s="174"/>
      <c r="C30" s="174"/>
      <c r="D30" s="174"/>
      <c r="E30" s="174"/>
      <c r="F30" s="174"/>
      <c r="G30" s="84">
        <v>22</v>
      </c>
      <c r="H30" s="88">
        <v>0</v>
      </c>
      <c r="I30" s="88">
        <v>0</v>
      </c>
    </row>
    <row r="31" spans="1:9" ht="12.75" customHeight="1" x14ac:dyDescent="0.2">
      <c r="A31" s="174" t="s">
        <v>320</v>
      </c>
      <c r="B31" s="174"/>
      <c r="C31" s="174"/>
      <c r="D31" s="174"/>
      <c r="E31" s="174"/>
      <c r="F31" s="174"/>
      <c r="G31" s="84">
        <v>23</v>
      </c>
      <c r="H31" s="88">
        <v>483880</v>
      </c>
      <c r="I31" s="88">
        <v>577203</v>
      </c>
    </row>
    <row r="32" spans="1:9" ht="12.75" customHeight="1" x14ac:dyDescent="0.2">
      <c r="A32" s="174" t="s">
        <v>321</v>
      </c>
      <c r="B32" s="174"/>
      <c r="C32" s="174"/>
      <c r="D32" s="174"/>
      <c r="E32" s="174"/>
      <c r="F32" s="174"/>
      <c r="G32" s="84">
        <v>24</v>
      </c>
      <c r="H32" s="88">
        <v>482</v>
      </c>
      <c r="I32" s="88">
        <v>375095</v>
      </c>
    </row>
    <row r="33" spans="1:9" ht="12.75" customHeight="1" x14ac:dyDescent="0.2">
      <c r="A33" s="174" t="s">
        <v>322</v>
      </c>
      <c r="B33" s="174"/>
      <c r="C33" s="174"/>
      <c r="D33" s="174"/>
      <c r="E33" s="174"/>
      <c r="F33" s="174"/>
      <c r="G33" s="84">
        <v>25</v>
      </c>
      <c r="H33" s="88">
        <v>14809</v>
      </c>
      <c r="I33" s="88">
        <v>0</v>
      </c>
    </row>
    <row r="34" spans="1:9" ht="12.75" customHeight="1" x14ac:dyDescent="0.2">
      <c r="A34" s="174" t="s">
        <v>323</v>
      </c>
      <c r="B34" s="174"/>
      <c r="C34" s="174"/>
      <c r="D34" s="174"/>
      <c r="E34" s="174"/>
      <c r="F34" s="174"/>
      <c r="G34" s="84">
        <v>26</v>
      </c>
      <c r="H34" s="88">
        <v>65614</v>
      </c>
      <c r="I34" s="88">
        <v>309054</v>
      </c>
    </row>
    <row r="35" spans="1:9" ht="26.45" customHeight="1" x14ac:dyDescent="0.2">
      <c r="A35" s="224" t="s">
        <v>324</v>
      </c>
      <c r="B35" s="224"/>
      <c r="C35" s="224"/>
      <c r="D35" s="224"/>
      <c r="E35" s="224"/>
      <c r="F35" s="224"/>
      <c r="G35" s="86">
        <v>27</v>
      </c>
      <c r="H35" s="89">
        <f>H29+H30+H31+H32+H33+H34</f>
        <v>1054022</v>
      </c>
      <c r="I35" s="89">
        <f>I29+I30+I31+I32+I33+I34</f>
        <v>1833997</v>
      </c>
    </row>
    <row r="36" spans="1:9" ht="22.9" customHeight="1" x14ac:dyDescent="0.2">
      <c r="A36" s="174" t="s">
        <v>325</v>
      </c>
      <c r="B36" s="174"/>
      <c r="C36" s="174"/>
      <c r="D36" s="174"/>
      <c r="E36" s="174"/>
      <c r="F36" s="174"/>
      <c r="G36" s="84">
        <v>28</v>
      </c>
      <c r="H36" s="88">
        <v>-8301770</v>
      </c>
      <c r="I36" s="88">
        <v>-11586287</v>
      </c>
    </row>
    <row r="37" spans="1:9" ht="12.75" customHeight="1" x14ac:dyDescent="0.2">
      <c r="A37" s="174" t="s">
        <v>326</v>
      </c>
      <c r="B37" s="174"/>
      <c r="C37" s="174"/>
      <c r="D37" s="174"/>
      <c r="E37" s="174"/>
      <c r="F37" s="174"/>
      <c r="G37" s="84">
        <v>29</v>
      </c>
      <c r="H37" s="88">
        <v>0</v>
      </c>
      <c r="I37" s="88">
        <v>0</v>
      </c>
    </row>
    <row r="38" spans="1:9" ht="12.75" customHeight="1" x14ac:dyDescent="0.2">
      <c r="A38" s="174" t="s">
        <v>327</v>
      </c>
      <c r="B38" s="174"/>
      <c r="C38" s="174"/>
      <c r="D38" s="174"/>
      <c r="E38" s="174"/>
      <c r="F38" s="174"/>
      <c r="G38" s="84">
        <v>30</v>
      </c>
      <c r="H38" s="88">
        <v>-2000000</v>
      </c>
      <c r="I38" s="88">
        <v>-8000000</v>
      </c>
    </row>
    <row r="39" spans="1:9" ht="12.75" customHeight="1" x14ac:dyDescent="0.2">
      <c r="A39" s="174" t="s">
        <v>328</v>
      </c>
      <c r="B39" s="174"/>
      <c r="C39" s="174"/>
      <c r="D39" s="174"/>
      <c r="E39" s="174"/>
      <c r="F39" s="174"/>
      <c r="G39" s="84">
        <v>31</v>
      </c>
      <c r="H39" s="88">
        <v>0</v>
      </c>
      <c r="I39" s="88">
        <v>0</v>
      </c>
    </row>
    <row r="40" spans="1:9" ht="12.75" customHeight="1" x14ac:dyDescent="0.2">
      <c r="A40" s="174" t="s">
        <v>329</v>
      </c>
      <c r="B40" s="174"/>
      <c r="C40" s="174"/>
      <c r="D40" s="174"/>
      <c r="E40" s="174"/>
      <c r="F40" s="174"/>
      <c r="G40" s="84">
        <v>32</v>
      </c>
      <c r="H40" s="88">
        <v>0</v>
      </c>
      <c r="I40" s="88">
        <v>0</v>
      </c>
    </row>
    <row r="41" spans="1:9" ht="24" customHeight="1" x14ac:dyDescent="0.2">
      <c r="A41" s="224" t="s">
        <v>330</v>
      </c>
      <c r="B41" s="224"/>
      <c r="C41" s="224"/>
      <c r="D41" s="224"/>
      <c r="E41" s="224"/>
      <c r="F41" s="224"/>
      <c r="G41" s="86">
        <v>33</v>
      </c>
      <c r="H41" s="89">
        <f>H36+H37+H38+H39+H40</f>
        <v>-10301770</v>
      </c>
      <c r="I41" s="89">
        <f>I36+I37+I38+I39+I40</f>
        <v>-19586287</v>
      </c>
    </row>
    <row r="42" spans="1:9" ht="29.45" customHeight="1" x14ac:dyDescent="0.2">
      <c r="A42" s="227" t="s">
        <v>331</v>
      </c>
      <c r="B42" s="227"/>
      <c r="C42" s="227"/>
      <c r="D42" s="227"/>
      <c r="E42" s="227"/>
      <c r="F42" s="227"/>
      <c r="G42" s="86">
        <v>34</v>
      </c>
      <c r="H42" s="89">
        <f>H35+H41</f>
        <v>-9247748</v>
      </c>
      <c r="I42" s="89">
        <f>I35+I41</f>
        <v>-17752290</v>
      </c>
    </row>
    <row r="43" spans="1:9" x14ac:dyDescent="0.2">
      <c r="A43" s="225" t="s">
        <v>332</v>
      </c>
      <c r="B43" s="225"/>
      <c r="C43" s="225"/>
      <c r="D43" s="225"/>
      <c r="E43" s="225"/>
      <c r="F43" s="225"/>
      <c r="G43" s="225"/>
      <c r="H43" s="225"/>
      <c r="I43" s="225"/>
    </row>
    <row r="44" spans="1:9" ht="12.75" customHeight="1" x14ac:dyDescent="0.2">
      <c r="A44" s="174" t="s">
        <v>333</v>
      </c>
      <c r="B44" s="174"/>
      <c r="C44" s="174"/>
      <c r="D44" s="174"/>
      <c r="E44" s="174"/>
      <c r="F44" s="174"/>
      <c r="G44" s="84">
        <v>35</v>
      </c>
      <c r="H44" s="88">
        <v>0</v>
      </c>
      <c r="I44" s="88">
        <v>0</v>
      </c>
    </row>
    <row r="45" spans="1:9" ht="25.15" customHeight="1" x14ac:dyDescent="0.2">
      <c r="A45" s="174" t="s">
        <v>334</v>
      </c>
      <c r="B45" s="174"/>
      <c r="C45" s="174"/>
      <c r="D45" s="174"/>
      <c r="E45" s="174"/>
      <c r="F45" s="174"/>
      <c r="G45" s="84">
        <v>36</v>
      </c>
      <c r="H45" s="88">
        <v>0</v>
      </c>
      <c r="I45" s="88">
        <v>0</v>
      </c>
    </row>
    <row r="46" spans="1:9" ht="12.75" customHeight="1" x14ac:dyDescent="0.2">
      <c r="A46" s="174" t="s">
        <v>335</v>
      </c>
      <c r="B46" s="174"/>
      <c r="C46" s="174"/>
      <c r="D46" s="174"/>
      <c r="E46" s="174"/>
      <c r="F46" s="174"/>
      <c r="G46" s="84">
        <v>37</v>
      </c>
      <c r="H46" s="88">
        <v>3000000</v>
      </c>
      <c r="I46" s="88">
        <v>3000000</v>
      </c>
    </row>
    <row r="47" spans="1:9" ht="12.75" customHeight="1" x14ac:dyDescent="0.2">
      <c r="A47" s="174" t="s">
        <v>336</v>
      </c>
      <c r="B47" s="174"/>
      <c r="C47" s="174"/>
      <c r="D47" s="174"/>
      <c r="E47" s="174"/>
      <c r="F47" s="174"/>
      <c r="G47" s="84">
        <v>38</v>
      </c>
      <c r="H47" s="88">
        <v>0</v>
      </c>
      <c r="I47" s="88">
        <v>4848</v>
      </c>
    </row>
    <row r="48" spans="1:9" ht="22.15" customHeight="1" x14ac:dyDescent="0.2">
      <c r="A48" s="224" t="s">
        <v>337</v>
      </c>
      <c r="B48" s="224"/>
      <c r="C48" s="224"/>
      <c r="D48" s="224"/>
      <c r="E48" s="224"/>
      <c r="F48" s="224"/>
      <c r="G48" s="86">
        <v>39</v>
      </c>
      <c r="H48" s="89">
        <f>H44+H45+H46+H47</f>
        <v>3000000</v>
      </c>
      <c r="I48" s="89">
        <f>I44+I45+I46+I47</f>
        <v>3004848</v>
      </c>
    </row>
    <row r="49" spans="1:9" ht="24.6" customHeight="1" x14ac:dyDescent="0.2">
      <c r="A49" s="174" t="s">
        <v>338</v>
      </c>
      <c r="B49" s="174"/>
      <c r="C49" s="174"/>
      <c r="D49" s="174"/>
      <c r="E49" s="174"/>
      <c r="F49" s="174"/>
      <c r="G49" s="84">
        <v>40</v>
      </c>
      <c r="H49" s="88">
        <v>-9088526</v>
      </c>
      <c r="I49" s="88">
        <v>-8968151</v>
      </c>
    </row>
    <row r="50" spans="1:9" ht="12.75" customHeight="1" x14ac:dyDescent="0.2">
      <c r="A50" s="174" t="s">
        <v>339</v>
      </c>
      <c r="B50" s="174"/>
      <c r="C50" s="174"/>
      <c r="D50" s="174"/>
      <c r="E50" s="174"/>
      <c r="F50" s="174"/>
      <c r="G50" s="84">
        <v>41</v>
      </c>
      <c r="H50" s="88">
        <v>-1918507</v>
      </c>
      <c r="I50" s="88">
        <v>-2115522</v>
      </c>
    </row>
    <row r="51" spans="1:9" ht="12.75" customHeight="1" x14ac:dyDescent="0.2">
      <c r="A51" s="174" t="s">
        <v>340</v>
      </c>
      <c r="B51" s="174"/>
      <c r="C51" s="174"/>
      <c r="D51" s="174"/>
      <c r="E51" s="174"/>
      <c r="F51" s="174"/>
      <c r="G51" s="84">
        <v>42</v>
      </c>
      <c r="H51" s="88">
        <v>-545089</v>
      </c>
      <c r="I51" s="88">
        <v>0</v>
      </c>
    </row>
    <row r="52" spans="1:9" ht="22.9" customHeight="1" x14ac:dyDescent="0.2">
      <c r="A52" s="174" t="s">
        <v>341</v>
      </c>
      <c r="B52" s="174"/>
      <c r="C52" s="174"/>
      <c r="D52" s="174"/>
      <c r="E52" s="174"/>
      <c r="F52" s="174"/>
      <c r="G52" s="84">
        <v>43</v>
      </c>
      <c r="H52" s="88">
        <v>-481733</v>
      </c>
      <c r="I52" s="88">
        <v>-792945</v>
      </c>
    </row>
    <row r="53" spans="1:9" ht="12.75" customHeight="1" x14ac:dyDescent="0.2">
      <c r="A53" s="174" t="s">
        <v>342</v>
      </c>
      <c r="B53" s="174"/>
      <c r="C53" s="174"/>
      <c r="D53" s="174"/>
      <c r="E53" s="174"/>
      <c r="F53" s="174"/>
      <c r="G53" s="84">
        <v>44</v>
      </c>
      <c r="H53" s="88">
        <v>0</v>
      </c>
      <c r="I53" s="88">
        <v>-353798</v>
      </c>
    </row>
    <row r="54" spans="1:9" ht="30.6" customHeight="1" x14ac:dyDescent="0.2">
      <c r="A54" s="224" t="s">
        <v>343</v>
      </c>
      <c r="B54" s="224"/>
      <c r="C54" s="224"/>
      <c r="D54" s="224"/>
      <c r="E54" s="224"/>
      <c r="F54" s="224"/>
      <c r="G54" s="86">
        <v>45</v>
      </c>
      <c r="H54" s="89">
        <f>H49+H50+H51+H52+H53</f>
        <v>-12033855</v>
      </c>
      <c r="I54" s="89">
        <f>I49+I50+I51+I52+I53</f>
        <v>-12230416</v>
      </c>
    </row>
    <row r="55" spans="1:9" ht="29.45" customHeight="1" x14ac:dyDescent="0.2">
      <c r="A55" s="227" t="s">
        <v>344</v>
      </c>
      <c r="B55" s="227"/>
      <c r="C55" s="227"/>
      <c r="D55" s="227"/>
      <c r="E55" s="227"/>
      <c r="F55" s="227"/>
      <c r="G55" s="86">
        <v>46</v>
      </c>
      <c r="H55" s="89">
        <f>H48+H54</f>
        <v>-9033855</v>
      </c>
      <c r="I55" s="89">
        <f>I48+I54</f>
        <v>-9225568</v>
      </c>
    </row>
    <row r="56" spans="1:9" x14ac:dyDescent="0.2">
      <c r="A56" s="174" t="s">
        <v>345</v>
      </c>
      <c r="B56" s="174"/>
      <c r="C56" s="174"/>
      <c r="D56" s="174"/>
      <c r="E56" s="174"/>
      <c r="F56" s="174"/>
      <c r="G56" s="84">
        <v>47</v>
      </c>
      <c r="H56" s="88">
        <v>0</v>
      </c>
      <c r="I56" s="88">
        <v>0</v>
      </c>
    </row>
    <row r="57" spans="1:9" ht="26.45" customHeight="1" x14ac:dyDescent="0.2">
      <c r="A57" s="227" t="s">
        <v>346</v>
      </c>
      <c r="B57" s="227"/>
      <c r="C57" s="227"/>
      <c r="D57" s="227"/>
      <c r="E57" s="227"/>
      <c r="F57" s="227"/>
      <c r="G57" s="86">
        <v>48</v>
      </c>
      <c r="H57" s="89">
        <f>H27+H42+H55+H56</f>
        <v>3023778</v>
      </c>
      <c r="I57" s="89">
        <f>I27+I42+I55+I56</f>
        <v>-6735052</v>
      </c>
    </row>
    <row r="58" spans="1:9" x14ac:dyDescent="0.2">
      <c r="A58" s="228" t="s">
        <v>347</v>
      </c>
      <c r="B58" s="228"/>
      <c r="C58" s="228"/>
      <c r="D58" s="228"/>
      <c r="E58" s="228"/>
      <c r="F58" s="228"/>
      <c r="G58" s="84">
        <v>49</v>
      </c>
      <c r="H58" s="88">
        <v>15812103</v>
      </c>
      <c r="I58" s="88">
        <v>18835881</v>
      </c>
    </row>
    <row r="59" spans="1:9" ht="31.15" customHeight="1" x14ac:dyDescent="0.2">
      <c r="A59" s="227" t="s">
        <v>348</v>
      </c>
      <c r="B59" s="227"/>
      <c r="C59" s="227"/>
      <c r="D59" s="227"/>
      <c r="E59" s="227"/>
      <c r="F59" s="227"/>
      <c r="G59" s="86">
        <v>50</v>
      </c>
      <c r="H59" s="89">
        <f>H57+H58</f>
        <v>18835881</v>
      </c>
      <c r="I59" s="89">
        <f>I57+I58</f>
        <v>12100829</v>
      </c>
    </row>
  </sheetData>
  <mergeCells count="59">
    <mergeCell ref="A55:F55"/>
    <mergeCell ref="A56:F56"/>
    <mergeCell ref="A57:F57"/>
    <mergeCell ref="A58:F58"/>
    <mergeCell ref="A59:F59"/>
    <mergeCell ref="A54:F54"/>
    <mergeCell ref="A43:I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F24"/>
    <mergeCell ref="A25:F25"/>
    <mergeCell ref="A26:F26"/>
    <mergeCell ref="A27:F27"/>
    <mergeCell ref="A28:I28"/>
    <mergeCell ref="A29:F29"/>
    <mergeCell ref="A18:F18"/>
    <mergeCell ref="A7:I7"/>
    <mergeCell ref="A8:F8"/>
    <mergeCell ref="A9:F9"/>
    <mergeCell ref="A10:F10"/>
    <mergeCell ref="A11:F11"/>
    <mergeCell ref="A12:F12"/>
    <mergeCell ref="A13:F13"/>
    <mergeCell ref="A14:F14"/>
    <mergeCell ref="A15:F15"/>
    <mergeCell ref="A16:F16"/>
    <mergeCell ref="A17:F17"/>
    <mergeCell ref="A6:F6"/>
    <mergeCell ref="A1:I1"/>
    <mergeCell ref="A2:I2"/>
    <mergeCell ref="A3:I3"/>
    <mergeCell ref="A4:I4"/>
    <mergeCell ref="A5:F5"/>
  </mergeCells>
  <dataValidations count="5">
    <dataValidation type="whole" operator="greaterThanOrEqual" allowBlank="1" showInputMessage="1" showErrorMessage="1" errorTitle="Pogrešan upis" error="Dopušten je upis samo pozitivnih cjelobrojnih vrijednosti ili nule" sqref="H29:I35 H14:I14 H44:I48 H58:I59 H10:I10" xr:uid="{897D0F3A-99DE-4C23-9FFC-05BCE6EDA8AA}">
      <formula1>0</formula1>
    </dataValidation>
    <dataValidation type="whole" operator="lessThanOrEqual" allowBlank="1" showInputMessage="1" showErrorMessage="1" errorTitle="Pogrešan upis" error="Dopušten je upis samo negativnih cjelobrojnih vrijednosti ili nule" sqref="H13:I13 H25:I25 H36:I38 H40:I41 H49:I54" xr:uid="{04D30369-C705-4A4D-B4B2-D9331F67E2D0}">
      <formula1>0</formula1>
    </dataValidation>
    <dataValidation type="whole" operator="notEqual" allowBlank="1" showInputMessage="1" showErrorMessage="1" errorTitle="Pogrešan upis" error="Dopušten je upis samo cjelobrojnih vrijednosti ili nule" sqref="H39:I39 H42:I42 H55:I57 H8:I27" xr:uid="{23C824F8-1F26-42C6-B04F-228AC2470B87}">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C859B655-792C-4979-9E5E-A6A74CF46188}">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DDC48EC1-6B07-4597-9CF3-5F2701726AC7}">
      <formula1>0</formula1>
    </dataValidation>
  </dataValidations>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98881-5562-4927-BE85-081678551D18}">
  <dimension ref="A1:Y63"/>
  <sheetViews>
    <sheetView topLeftCell="A4" zoomScaleNormal="100" workbookViewId="0">
      <selection activeCell="H4" sqref="H4"/>
    </sheetView>
  </sheetViews>
  <sheetFormatPr defaultRowHeight="12.75" x14ac:dyDescent="0.2"/>
  <cols>
    <col min="1" max="4" width="9.140625" style="71"/>
    <col min="5" max="5" width="10.140625" style="71" bestFit="1" customWidth="1"/>
    <col min="6" max="6" width="9.140625" style="71"/>
    <col min="7" max="7" width="12.42578125" style="71" customWidth="1"/>
    <col min="8" max="25" width="13.42578125" style="70" customWidth="1"/>
    <col min="26" max="26" width="13.42578125" style="71" customWidth="1"/>
    <col min="27" max="261" width="9.140625" style="71"/>
    <col min="262" max="262" width="10.140625" style="71" bestFit="1" customWidth="1"/>
    <col min="263" max="266" width="9.140625" style="71"/>
    <col min="267" max="268" width="9.85546875" style="71" bestFit="1" customWidth="1"/>
    <col min="269" max="517" width="9.140625" style="71"/>
    <col min="518" max="518" width="10.140625" style="71" bestFit="1" customWidth="1"/>
    <col min="519" max="522" width="9.140625" style="71"/>
    <col min="523" max="524" width="9.85546875" style="71" bestFit="1" customWidth="1"/>
    <col min="525" max="773" width="9.140625" style="71"/>
    <col min="774" max="774" width="10.140625" style="71" bestFit="1" customWidth="1"/>
    <col min="775" max="778" width="9.140625" style="71"/>
    <col min="779" max="780" width="9.85546875" style="71" bestFit="1" customWidth="1"/>
    <col min="781" max="1029" width="9.140625" style="71"/>
    <col min="1030" max="1030" width="10.140625" style="71" bestFit="1" customWidth="1"/>
    <col min="1031" max="1034" width="9.140625" style="71"/>
    <col min="1035" max="1036" width="9.85546875" style="71" bestFit="1" customWidth="1"/>
    <col min="1037" max="1285" width="9.140625" style="71"/>
    <col min="1286" max="1286" width="10.140625" style="71" bestFit="1" customWidth="1"/>
    <col min="1287" max="1290" width="9.140625" style="71"/>
    <col min="1291" max="1292" width="9.85546875" style="71" bestFit="1" customWidth="1"/>
    <col min="1293" max="1541" width="9.140625" style="71"/>
    <col min="1542" max="1542" width="10.140625" style="71" bestFit="1" customWidth="1"/>
    <col min="1543" max="1546" width="9.140625" style="71"/>
    <col min="1547" max="1548" width="9.85546875" style="71" bestFit="1" customWidth="1"/>
    <col min="1549" max="1797" width="9.140625" style="71"/>
    <col min="1798" max="1798" width="10.140625" style="71" bestFit="1" customWidth="1"/>
    <col min="1799" max="1802" width="9.140625" style="71"/>
    <col min="1803" max="1804" width="9.85546875" style="71" bestFit="1" customWidth="1"/>
    <col min="1805" max="2053" width="9.140625" style="71"/>
    <col min="2054" max="2054" width="10.140625" style="71" bestFit="1" customWidth="1"/>
    <col min="2055" max="2058" width="9.140625" style="71"/>
    <col min="2059" max="2060" width="9.85546875" style="71" bestFit="1" customWidth="1"/>
    <col min="2061" max="2309" width="9.140625" style="71"/>
    <col min="2310" max="2310" width="10.140625" style="71" bestFit="1" customWidth="1"/>
    <col min="2311" max="2314" width="9.140625" style="71"/>
    <col min="2315" max="2316" width="9.85546875" style="71" bestFit="1" customWidth="1"/>
    <col min="2317" max="2565" width="9.140625" style="71"/>
    <col min="2566" max="2566" width="10.140625" style="71" bestFit="1" customWidth="1"/>
    <col min="2567" max="2570" width="9.140625" style="71"/>
    <col min="2571" max="2572" width="9.85546875" style="71" bestFit="1" customWidth="1"/>
    <col min="2573" max="2821" width="9.140625" style="71"/>
    <col min="2822" max="2822" width="10.140625" style="71" bestFit="1" customWidth="1"/>
    <col min="2823" max="2826" width="9.140625" style="71"/>
    <col min="2827" max="2828" width="9.85546875" style="71" bestFit="1" customWidth="1"/>
    <col min="2829" max="3077" width="9.140625" style="71"/>
    <col min="3078" max="3078" width="10.140625" style="71" bestFit="1" customWidth="1"/>
    <col min="3079" max="3082" width="9.140625" style="71"/>
    <col min="3083" max="3084" width="9.85546875" style="71" bestFit="1" customWidth="1"/>
    <col min="3085" max="3333" width="9.140625" style="71"/>
    <col min="3334" max="3334" width="10.140625" style="71" bestFit="1" customWidth="1"/>
    <col min="3335" max="3338" width="9.140625" style="71"/>
    <col min="3339" max="3340" width="9.85546875" style="71" bestFit="1" customWidth="1"/>
    <col min="3341" max="3589" width="9.140625" style="71"/>
    <col min="3590" max="3590" width="10.140625" style="71" bestFit="1" customWidth="1"/>
    <col min="3591" max="3594" width="9.140625" style="71"/>
    <col min="3595" max="3596" width="9.85546875" style="71" bestFit="1" customWidth="1"/>
    <col min="3597" max="3845" width="9.140625" style="71"/>
    <col min="3846" max="3846" width="10.140625" style="71" bestFit="1" customWidth="1"/>
    <col min="3847" max="3850" width="9.140625" style="71"/>
    <col min="3851" max="3852" width="9.85546875" style="71" bestFit="1" customWidth="1"/>
    <col min="3853" max="4101" width="9.140625" style="71"/>
    <col min="4102" max="4102" width="10.140625" style="71" bestFit="1" customWidth="1"/>
    <col min="4103" max="4106" width="9.140625" style="71"/>
    <col min="4107" max="4108" width="9.85546875" style="71" bestFit="1" customWidth="1"/>
    <col min="4109" max="4357" width="9.140625" style="71"/>
    <col min="4358" max="4358" width="10.140625" style="71" bestFit="1" customWidth="1"/>
    <col min="4359" max="4362" width="9.140625" style="71"/>
    <col min="4363" max="4364" width="9.85546875" style="71" bestFit="1" customWidth="1"/>
    <col min="4365" max="4613" width="9.140625" style="71"/>
    <col min="4614" max="4614" width="10.140625" style="71" bestFit="1" customWidth="1"/>
    <col min="4615" max="4618" width="9.140625" style="71"/>
    <col min="4619" max="4620" width="9.85546875" style="71" bestFit="1" customWidth="1"/>
    <col min="4621" max="4869" width="9.140625" style="71"/>
    <col min="4870" max="4870" width="10.140625" style="71" bestFit="1" customWidth="1"/>
    <col min="4871" max="4874" width="9.140625" style="71"/>
    <col min="4875" max="4876" width="9.85546875" style="71" bestFit="1" customWidth="1"/>
    <col min="4877" max="5125" width="9.140625" style="71"/>
    <col min="5126" max="5126" width="10.140625" style="71" bestFit="1" customWidth="1"/>
    <col min="5127" max="5130" width="9.140625" style="71"/>
    <col min="5131" max="5132" width="9.85546875" style="71" bestFit="1" customWidth="1"/>
    <col min="5133" max="5381" width="9.140625" style="71"/>
    <col min="5382" max="5382" width="10.140625" style="71" bestFit="1" customWidth="1"/>
    <col min="5383" max="5386" width="9.140625" style="71"/>
    <col min="5387" max="5388" width="9.85546875" style="71" bestFit="1" customWidth="1"/>
    <col min="5389" max="5637" width="9.140625" style="71"/>
    <col min="5638" max="5638" width="10.140625" style="71" bestFit="1" customWidth="1"/>
    <col min="5639" max="5642" width="9.140625" style="71"/>
    <col min="5643" max="5644" width="9.85546875" style="71" bestFit="1" customWidth="1"/>
    <col min="5645" max="5893" width="9.140625" style="71"/>
    <col min="5894" max="5894" width="10.140625" style="71" bestFit="1" customWidth="1"/>
    <col min="5895" max="5898" width="9.140625" style="71"/>
    <col min="5899" max="5900" width="9.85546875" style="71" bestFit="1" customWidth="1"/>
    <col min="5901" max="6149" width="9.140625" style="71"/>
    <col min="6150" max="6150" width="10.140625" style="71" bestFit="1" customWidth="1"/>
    <col min="6151" max="6154" width="9.140625" style="71"/>
    <col min="6155" max="6156" width="9.85546875" style="71" bestFit="1" customWidth="1"/>
    <col min="6157" max="6405" width="9.140625" style="71"/>
    <col min="6406" max="6406" width="10.140625" style="71" bestFit="1" customWidth="1"/>
    <col min="6407" max="6410" width="9.140625" style="71"/>
    <col min="6411" max="6412" width="9.85546875" style="71" bestFit="1" customWidth="1"/>
    <col min="6413" max="6661" width="9.140625" style="71"/>
    <col min="6662" max="6662" width="10.140625" style="71" bestFit="1" customWidth="1"/>
    <col min="6663" max="6666" width="9.140625" style="71"/>
    <col min="6667" max="6668" width="9.85546875" style="71" bestFit="1" customWidth="1"/>
    <col min="6669" max="6917" width="9.140625" style="71"/>
    <col min="6918" max="6918" width="10.140625" style="71" bestFit="1" customWidth="1"/>
    <col min="6919" max="6922" width="9.140625" style="71"/>
    <col min="6923" max="6924" width="9.85546875" style="71" bestFit="1" customWidth="1"/>
    <col min="6925" max="7173" width="9.140625" style="71"/>
    <col min="7174" max="7174" width="10.140625" style="71" bestFit="1" customWidth="1"/>
    <col min="7175" max="7178" width="9.140625" style="71"/>
    <col min="7179" max="7180" width="9.85546875" style="71" bestFit="1" customWidth="1"/>
    <col min="7181" max="7429" width="9.140625" style="71"/>
    <col min="7430" max="7430" width="10.140625" style="71" bestFit="1" customWidth="1"/>
    <col min="7431" max="7434" width="9.140625" style="71"/>
    <col min="7435" max="7436" width="9.85546875" style="71" bestFit="1" customWidth="1"/>
    <col min="7437" max="7685" width="9.140625" style="71"/>
    <col min="7686" max="7686" width="10.140625" style="71" bestFit="1" customWidth="1"/>
    <col min="7687" max="7690" width="9.140625" style="71"/>
    <col min="7691" max="7692" width="9.85546875" style="71" bestFit="1" customWidth="1"/>
    <col min="7693" max="7941" width="9.140625" style="71"/>
    <col min="7942" max="7942" width="10.140625" style="71" bestFit="1" customWidth="1"/>
    <col min="7943" max="7946" width="9.140625" style="71"/>
    <col min="7947" max="7948" width="9.85546875" style="71" bestFit="1" customWidth="1"/>
    <col min="7949" max="8197" width="9.140625" style="71"/>
    <col min="8198" max="8198" width="10.140625" style="71" bestFit="1" customWidth="1"/>
    <col min="8199" max="8202" width="9.140625" style="71"/>
    <col min="8203" max="8204" width="9.85546875" style="71" bestFit="1" customWidth="1"/>
    <col min="8205" max="8453" width="9.140625" style="71"/>
    <col min="8454" max="8454" width="10.140625" style="71" bestFit="1" customWidth="1"/>
    <col min="8455" max="8458" width="9.140625" style="71"/>
    <col min="8459" max="8460" width="9.85546875" style="71" bestFit="1" customWidth="1"/>
    <col min="8461" max="8709" width="9.140625" style="71"/>
    <col min="8710" max="8710" width="10.140625" style="71" bestFit="1" customWidth="1"/>
    <col min="8711" max="8714" width="9.140625" style="71"/>
    <col min="8715" max="8716" width="9.85546875" style="71" bestFit="1" customWidth="1"/>
    <col min="8717" max="8965" width="9.140625" style="71"/>
    <col min="8966" max="8966" width="10.140625" style="71" bestFit="1" customWidth="1"/>
    <col min="8967" max="8970" width="9.140625" style="71"/>
    <col min="8971" max="8972" width="9.85546875" style="71" bestFit="1" customWidth="1"/>
    <col min="8973" max="9221" width="9.140625" style="71"/>
    <col min="9222" max="9222" width="10.140625" style="71" bestFit="1" customWidth="1"/>
    <col min="9223" max="9226" width="9.140625" style="71"/>
    <col min="9227" max="9228" width="9.85546875" style="71" bestFit="1" customWidth="1"/>
    <col min="9229" max="9477" width="9.140625" style="71"/>
    <col min="9478" max="9478" width="10.140625" style="71" bestFit="1" customWidth="1"/>
    <col min="9479" max="9482" width="9.140625" style="71"/>
    <col min="9483" max="9484" width="9.85546875" style="71" bestFit="1" customWidth="1"/>
    <col min="9485" max="9733" width="9.140625" style="71"/>
    <col min="9734" max="9734" width="10.140625" style="71" bestFit="1" customWidth="1"/>
    <col min="9735" max="9738" width="9.140625" style="71"/>
    <col min="9739" max="9740" width="9.85546875" style="71" bestFit="1" customWidth="1"/>
    <col min="9741" max="9989" width="9.140625" style="71"/>
    <col min="9990" max="9990" width="10.140625" style="71" bestFit="1" customWidth="1"/>
    <col min="9991" max="9994" width="9.140625" style="71"/>
    <col min="9995" max="9996" width="9.85546875" style="71" bestFit="1" customWidth="1"/>
    <col min="9997" max="10245" width="9.140625" style="71"/>
    <col min="10246" max="10246" width="10.140625" style="71" bestFit="1" customWidth="1"/>
    <col min="10247" max="10250" width="9.140625" style="71"/>
    <col min="10251" max="10252" width="9.85546875" style="71" bestFit="1" customWidth="1"/>
    <col min="10253" max="10501" width="9.140625" style="71"/>
    <col min="10502" max="10502" width="10.140625" style="71" bestFit="1" customWidth="1"/>
    <col min="10503" max="10506" width="9.140625" style="71"/>
    <col min="10507" max="10508" width="9.85546875" style="71" bestFit="1" customWidth="1"/>
    <col min="10509" max="10757" width="9.140625" style="71"/>
    <col min="10758" max="10758" width="10.140625" style="71" bestFit="1" customWidth="1"/>
    <col min="10759" max="10762" width="9.140625" style="71"/>
    <col min="10763" max="10764" width="9.85546875" style="71" bestFit="1" customWidth="1"/>
    <col min="10765" max="11013" width="9.140625" style="71"/>
    <col min="11014" max="11014" width="10.140625" style="71" bestFit="1" customWidth="1"/>
    <col min="11015" max="11018" width="9.140625" style="71"/>
    <col min="11019" max="11020" width="9.85546875" style="71" bestFit="1" customWidth="1"/>
    <col min="11021" max="11269" width="9.140625" style="71"/>
    <col min="11270" max="11270" width="10.140625" style="71" bestFit="1" customWidth="1"/>
    <col min="11271" max="11274" width="9.140625" style="71"/>
    <col min="11275" max="11276" width="9.85546875" style="71" bestFit="1" customWidth="1"/>
    <col min="11277" max="11525" width="9.140625" style="71"/>
    <col min="11526" max="11526" width="10.140625" style="71" bestFit="1" customWidth="1"/>
    <col min="11527" max="11530" width="9.140625" style="71"/>
    <col min="11531" max="11532" width="9.85546875" style="71" bestFit="1" customWidth="1"/>
    <col min="11533" max="11781" width="9.140625" style="71"/>
    <col min="11782" max="11782" width="10.140625" style="71" bestFit="1" customWidth="1"/>
    <col min="11783" max="11786" width="9.140625" style="71"/>
    <col min="11787" max="11788" width="9.85546875" style="71" bestFit="1" customWidth="1"/>
    <col min="11789" max="12037" width="9.140625" style="71"/>
    <col min="12038" max="12038" width="10.140625" style="71" bestFit="1" customWidth="1"/>
    <col min="12039" max="12042" width="9.140625" style="71"/>
    <col min="12043" max="12044" width="9.85546875" style="71" bestFit="1" customWidth="1"/>
    <col min="12045" max="12293" width="9.140625" style="71"/>
    <col min="12294" max="12294" width="10.140625" style="71" bestFit="1" customWidth="1"/>
    <col min="12295" max="12298" width="9.140625" style="71"/>
    <col min="12299" max="12300" width="9.85546875" style="71" bestFit="1" customWidth="1"/>
    <col min="12301" max="12549" width="9.140625" style="71"/>
    <col min="12550" max="12550" width="10.140625" style="71" bestFit="1" customWidth="1"/>
    <col min="12551" max="12554" width="9.140625" style="71"/>
    <col min="12555" max="12556" width="9.85546875" style="71" bestFit="1" customWidth="1"/>
    <col min="12557" max="12805" width="9.140625" style="71"/>
    <col min="12806" max="12806" width="10.140625" style="71" bestFit="1" customWidth="1"/>
    <col min="12807" max="12810" width="9.140625" style="71"/>
    <col min="12811" max="12812" width="9.85546875" style="71" bestFit="1" customWidth="1"/>
    <col min="12813" max="13061" width="9.140625" style="71"/>
    <col min="13062" max="13062" width="10.140625" style="71" bestFit="1" customWidth="1"/>
    <col min="13063" max="13066" width="9.140625" style="71"/>
    <col min="13067" max="13068" width="9.85546875" style="71" bestFit="1" customWidth="1"/>
    <col min="13069" max="13317" width="9.140625" style="71"/>
    <col min="13318" max="13318" width="10.140625" style="71" bestFit="1" customWidth="1"/>
    <col min="13319" max="13322" width="9.140625" style="71"/>
    <col min="13323" max="13324" width="9.85546875" style="71" bestFit="1" customWidth="1"/>
    <col min="13325" max="13573" width="9.140625" style="71"/>
    <col min="13574" max="13574" width="10.140625" style="71" bestFit="1" customWidth="1"/>
    <col min="13575" max="13578" width="9.140625" style="71"/>
    <col min="13579" max="13580" width="9.85546875" style="71" bestFit="1" customWidth="1"/>
    <col min="13581" max="13829" width="9.140625" style="71"/>
    <col min="13830" max="13830" width="10.140625" style="71" bestFit="1" customWidth="1"/>
    <col min="13831" max="13834" width="9.140625" style="71"/>
    <col min="13835" max="13836" width="9.85546875" style="71" bestFit="1" customWidth="1"/>
    <col min="13837" max="14085" width="9.140625" style="71"/>
    <col min="14086" max="14086" width="10.140625" style="71" bestFit="1" customWidth="1"/>
    <col min="14087" max="14090" width="9.140625" style="71"/>
    <col min="14091" max="14092" width="9.85546875" style="71" bestFit="1" customWidth="1"/>
    <col min="14093" max="14341" width="9.140625" style="71"/>
    <col min="14342" max="14342" width="10.140625" style="71" bestFit="1" customWidth="1"/>
    <col min="14343" max="14346" width="9.140625" style="71"/>
    <col min="14347" max="14348" width="9.85546875" style="71" bestFit="1" customWidth="1"/>
    <col min="14349" max="14597" width="9.140625" style="71"/>
    <col min="14598" max="14598" width="10.140625" style="71" bestFit="1" customWidth="1"/>
    <col min="14599" max="14602" width="9.140625" style="71"/>
    <col min="14603" max="14604" width="9.85546875" style="71" bestFit="1" customWidth="1"/>
    <col min="14605" max="14853" width="9.140625" style="71"/>
    <col min="14854" max="14854" width="10.140625" style="71" bestFit="1" customWidth="1"/>
    <col min="14855" max="14858" width="9.140625" style="71"/>
    <col min="14859" max="14860" width="9.85546875" style="71" bestFit="1" customWidth="1"/>
    <col min="14861" max="15109" width="9.140625" style="71"/>
    <col min="15110" max="15110" width="10.140625" style="71" bestFit="1" customWidth="1"/>
    <col min="15111" max="15114" width="9.140625" style="71"/>
    <col min="15115" max="15116" width="9.85546875" style="71" bestFit="1" customWidth="1"/>
    <col min="15117" max="15365" width="9.140625" style="71"/>
    <col min="15366" max="15366" width="10.140625" style="71" bestFit="1" customWidth="1"/>
    <col min="15367" max="15370" width="9.140625" style="71"/>
    <col min="15371" max="15372" width="9.85546875" style="71" bestFit="1" customWidth="1"/>
    <col min="15373" max="15621" width="9.140625" style="71"/>
    <col min="15622" max="15622" width="10.140625" style="71" bestFit="1" customWidth="1"/>
    <col min="15623" max="15626" width="9.140625" style="71"/>
    <col min="15627" max="15628" width="9.85546875" style="71" bestFit="1" customWidth="1"/>
    <col min="15629" max="15877" width="9.140625" style="71"/>
    <col min="15878" max="15878" width="10.140625" style="71" bestFit="1" customWidth="1"/>
    <col min="15879" max="15882" width="9.140625" style="71"/>
    <col min="15883" max="15884" width="9.85546875" style="71" bestFit="1" customWidth="1"/>
    <col min="15885" max="16133" width="9.140625" style="71"/>
    <col min="16134" max="16134" width="10.140625" style="71" bestFit="1" customWidth="1"/>
    <col min="16135" max="16138" width="9.140625" style="71"/>
    <col min="16139" max="16140" width="9.85546875" style="71" bestFit="1" customWidth="1"/>
    <col min="16141" max="16384" width="9.140625" style="71"/>
  </cols>
  <sheetData>
    <row r="1" spans="1:25" x14ac:dyDescent="0.2">
      <c r="A1" s="229" t="s">
        <v>349</v>
      </c>
      <c r="B1" s="230"/>
      <c r="C1" s="230"/>
      <c r="D1" s="230"/>
      <c r="E1" s="230"/>
      <c r="F1" s="230"/>
      <c r="G1" s="230"/>
      <c r="H1" s="230"/>
      <c r="I1" s="230"/>
      <c r="J1" s="230"/>
      <c r="K1" s="92"/>
    </row>
    <row r="2" spans="1:25" ht="15.75" x14ac:dyDescent="0.2">
      <c r="A2" s="91"/>
      <c r="B2" s="69"/>
      <c r="C2" s="231" t="s">
        <v>350</v>
      </c>
      <c r="D2" s="231"/>
      <c r="E2" s="94">
        <v>45292</v>
      </c>
      <c r="F2" s="93" t="s">
        <v>3</v>
      </c>
      <c r="G2" s="94">
        <v>45657</v>
      </c>
      <c r="H2" s="95"/>
      <c r="I2" s="95"/>
      <c r="J2" s="95"/>
      <c r="K2" s="92"/>
      <c r="X2" s="70" t="s">
        <v>60</v>
      </c>
    </row>
    <row r="3" spans="1:25" ht="13.5" customHeight="1" thickBot="1" x14ac:dyDescent="0.25">
      <c r="A3" s="232" t="s">
        <v>351</v>
      </c>
      <c r="B3" s="233"/>
      <c r="C3" s="233"/>
      <c r="D3" s="233"/>
      <c r="E3" s="233"/>
      <c r="F3" s="233"/>
      <c r="G3" s="236" t="s">
        <v>352</v>
      </c>
      <c r="H3" s="238" t="s">
        <v>353</v>
      </c>
      <c r="I3" s="238"/>
      <c r="J3" s="238"/>
      <c r="K3" s="238"/>
      <c r="L3" s="238"/>
      <c r="M3" s="238"/>
      <c r="N3" s="238"/>
      <c r="O3" s="238"/>
      <c r="P3" s="238"/>
      <c r="Q3" s="238"/>
      <c r="R3" s="238"/>
      <c r="S3" s="238"/>
      <c r="T3" s="238"/>
      <c r="U3" s="238"/>
      <c r="V3" s="238"/>
      <c r="W3" s="238"/>
      <c r="X3" s="238" t="s">
        <v>354</v>
      </c>
      <c r="Y3" s="240" t="s">
        <v>355</v>
      </c>
    </row>
    <row r="4" spans="1:25" ht="90.75" thickBot="1" x14ac:dyDescent="0.25">
      <c r="A4" s="234"/>
      <c r="B4" s="235"/>
      <c r="C4" s="235"/>
      <c r="D4" s="235"/>
      <c r="E4" s="235"/>
      <c r="F4" s="235"/>
      <c r="G4" s="237"/>
      <c r="H4" s="96" t="s">
        <v>356</v>
      </c>
      <c r="I4" s="96" t="s">
        <v>357</v>
      </c>
      <c r="J4" s="96" t="s">
        <v>358</v>
      </c>
      <c r="K4" s="96" t="s">
        <v>359</v>
      </c>
      <c r="L4" s="96" t="s">
        <v>360</v>
      </c>
      <c r="M4" s="96" t="s">
        <v>361</v>
      </c>
      <c r="N4" s="96" t="s">
        <v>362</v>
      </c>
      <c r="O4" s="96" t="s">
        <v>363</v>
      </c>
      <c r="P4" s="97" t="s">
        <v>364</v>
      </c>
      <c r="Q4" s="96" t="s">
        <v>365</v>
      </c>
      <c r="R4" s="96" t="s">
        <v>366</v>
      </c>
      <c r="S4" s="97" t="s">
        <v>367</v>
      </c>
      <c r="T4" s="97" t="s">
        <v>368</v>
      </c>
      <c r="U4" s="96" t="s">
        <v>369</v>
      </c>
      <c r="V4" s="96" t="s">
        <v>370</v>
      </c>
      <c r="W4" s="96" t="s">
        <v>371</v>
      </c>
      <c r="X4" s="248"/>
      <c r="Y4" s="241"/>
    </row>
    <row r="5" spans="1:25" ht="22.5" x14ac:dyDescent="0.2">
      <c r="A5" s="242">
        <v>1</v>
      </c>
      <c r="B5" s="243"/>
      <c r="C5" s="243"/>
      <c r="D5" s="243"/>
      <c r="E5" s="243"/>
      <c r="F5" s="243"/>
      <c r="G5" s="98">
        <v>2</v>
      </c>
      <c r="H5" s="99" t="s">
        <v>294</v>
      </c>
      <c r="I5" s="100" t="s">
        <v>295</v>
      </c>
      <c r="J5" s="99" t="s">
        <v>372</v>
      </c>
      <c r="K5" s="100" t="s">
        <v>373</v>
      </c>
      <c r="L5" s="99" t="s">
        <v>374</v>
      </c>
      <c r="M5" s="100" t="s">
        <v>375</v>
      </c>
      <c r="N5" s="99" t="s">
        <v>376</v>
      </c>
      <c r="O5" s="100" t="s">
        <v>377</v>
      </c>
      <c r="P5" s="99" t="s">
        <v>378</v>
      </c>
      <c r="Q5" s="100" t="s">
        <v>379</v>
      </c>
      <c r="R5" s="99" t="s">
        <v>380</v>
      </c>
      <c r="S5" s="99" t="s">
        <v>381</v>
      </c>
      <c r="T5" s="99" t="s">
        <v>382</v>
      </c>
      <c r="U5" s="99" t="s">
        <v>383</v>
      </c>
      <c r="V5" s="99" t="s">
        <v>384</v>
      </c>
      <c r="W5" s="99" t="s">
        <v>385</v>
      </c>
      <c r="X5" s="99">
        <v>19</v>
      </c>
      <c r="Y5" s="101" t="s">
        <v>386</v>
      </c>
    </row>
    <row r="6" spans="1:25" x14ac:dyDescent="0.2">
      <c r="A6" s="244" t="s">
        <v>387</v>
      </c>
      <c r="B6" s="244"/>
      <c r="C6" s="244"/>
      <c r="D6" s="244"/>
      <c r="E6" s="244"/>
      <c r="F6" s="244"/>
      <c r="G6" s="244"/>
      <c r="H6" s="244"/>
      <c r="I6" s="244"/>
      <c r="J6" s="244"/>
      <c r="K6" s="244"/>
      <c r="L6" s="244"/>
      <c r="M6" s="244"/>
      <c r="N6" s="245"/>
      <c r="O6" s="245"/>
      <c r="P6" s="245"/>
      <c r="Q6" s="245"/>
      <c r="R6" s="245"/>
      <c r="S6" s="245"/>
      <c r="T6" s="245"/>
      <c r="U6" s="245"/>
      <c r="V6" s="245"/>
      <c r="W6" s="245"/>
      <c r="X6" s="245"/>
      <c r="Y6" s="246"/>
    </row>
    <row r="7" spans="1:25" x14ac:dyDescent="0.2">
      <c r="A7" s="247" t="s">
        <v>388</v>
      </c>
      <c r="B7" s="247"/>
      <c r="C7" s="247"/>
      <c r="D7" s="247"/>
      <c r="E7" s="247"/>
      <c r="F7" s="247"/>
      <c r="G7" s="102">
        <v>1</v>
      </c>
      <c r="H7" s="103">
        <v>79560475</v>
      </c>
      <c r="I7" s="103">
        <v>-2060243</v>
      </c>
      <c r="J7" s="103">
        <v>3978024</v>
      </c>
      <c r="K7" s="103">
        <v>5307750</v>
      </c>
      <c r="L7" s="103">
        <v>5307750</v>
      </c>
      <c r="M7" s="103">
        <v>0</v>
      </c>
      <c r="N7" s="103">
        <v>0</v>
      </c>
      <c r="O7" s="103">
        <v>1831992</v>
      </c>
      <c r="P7" s="103">
        <v>-95030</v>
      </c>
      <c r="Q7" s="103">
        <v>0</v>
      </c>
      <c r="R7" s="103">
        <v>0</v>
      </c>
      <c r="S7" s="103">
        <v>0</v>
      </c>
      <c r="T7" s="103">
        <v>0</v>
      </c>
      <c r="U7" s="103">
        <v>10640548</v>
      </c>
      <c r="V7" s="103">
        <v>3170927</v>
      </c>
      <c r="W7" s="104">
        <f>H7+I7+J7+K7-L7+M7+N7+O7+P7+Q7+R7+U7+V7+S7+T7</f>
        <v>97026693</v>
      </c>
      <c r="X7" s="103">
        <v>0</v>
      </c>
      <c r="Y7" s="104">
        <f>W7+X7</f>
        <v>97026693</v>
      </c>
    </row>
    <row r="8" spans="1:25" x14ac:dyDescent="0.2">
      <c r="A8" s="239" t="s">
        <v>389</v>
      </c>
      <c r="B8" s="239"/>
      <c r="C8" s="239"/>
      <c r="D8" s="239"/>
      <c r="E8" s="239"/>
      <c r="F8" s="239"/>
      <c r="G8" s="102">
        <v>2</v>
      </c>
      <c r="H8" s="103">
        <v>0</v>
      </c>
      <c r="I8" s="103">
        <v>0</v>
      </c>
      <c r="J8" s="103">
        <v>0</v>
      </c>
      <c r="K8" s="103">
        <v>0</v>
      </c>
      <c r="L8" s="103">
        <v>0</v>
      </c>
      <c r="M8" s="103">
        <v>0</v>
      </c>
      <c r="N8" s="103">
        <v>0</v>
      </c>
      <c r="O8" s="103">
        <v>0</v>
      </c>
      <c r="P8" s="103">
        <v>0</v>
      </c>
      <c r="Q8" s="103">
        <v>0</v>
      </c>
      <c r="R8" s="103">
        <v>0</v>
      </c>
      <c r="S8" s="103">
        <v>0</v>
      </c>
      <c r="T8" s="103">
        <v>0</v>
      </c>
      <c r="U8" s="103">
        <v>0</v>
      </c>
      <c r="V8" s="103">
        <v>0</v>
      </c>
      <c r="W8" s="104">
        <f t="shared" ref="W8:W9" si="0">H8+I8+J8+K8-L8+M8+N8+O8+P8+Q8+R8+U8+V8+S8+T8</f>
        <v>0</v>
      </c>
      <c r="X8" s="103">
        <v>0</v>
      </c>
      <c r="Y8" s="104">
        <f t="shared" ref="Y8:Y9" si="1">W8+X8</f>
        <v>0</v>
      </c>
    </row>
    <row r="9" spans="1:25" x14ac:dyDescent="0.2">
      <c r="A9" s="239" t="s">
        <v>390</v>
      </c>
      <c r="B9" s="239"/>
      <c r="C9" s="239"/>
      <c r="D9" s="239"/>
      <c r="E9" s="239"/>
      <c r="F9" s="239"/>
      <c r="G9" s="102">
        <v>3</v>
      </c>
      <c r="H9" s="103">
        <v>0</v>
      </c>
      <c r="I9" s="103">
        <v>0</v>
      </c>
      <c r="J9" s="103">
        <v>0</v>
      </c>
      <c r="K9" s="103">
        <v>0</v>
      </c>
      <c r="L9" s="103">
        <v>0</v>
      </c>
      <c r="M9" s="103">
        <v>0</v>
      </c>
      <c r="N9" s="103">
        <v>0</v>
      </c>
      <c r="O9" s="103">
        <v>0</v>
      </c>
      <c r="P9" s="103">
        <v>0</v>
      </c>
      <c r="Q9" s="103">
        <v>0</v>
      </c>
      <c r="R9" s="103">
        <v>0</v>
      </c>
      <c r="S9" s="103">
        <v>0</v>
      </c>
      <c r="T9" s="103">
        <v>0</v>
      </c>
      <c r="U9" s="103">
        <v>0</v>
      </c>
      <c r="V9" s="103">
        <v>0</v>
      </c>
      <c r="W9" s="104">
        <f t="shared" si="0"/>
        <v>0</v>
      </c>
      <c r="X9" s="103">
        <v>0</v>
      </c>
      <c r="Y9" s="104">
        <f t="shared" si="1"/>
        <v>0</v>
      </c>
    </row>
    <row r="10" spans="1:25" ht="24" customHeight="1" x14ac:dyDescent="0.2">
      <c r="A10" s="249" t="s">
        <v>391</v>
      </c>
      <c r="B10" s="249"/>
      <c r="C10" s="249"/>
      <c r="D10" s="249"/>
      <c r="E10" s="249"/>
      <c r="F10" s="249"/>
      <c r="G10" s="105">
        <v>4</v>
      </c>
      <c r="H10" s="104">
        <f>H7+H8+H9</f>
        <v>79560475</v>
      </c>
      <c r="I10" s="104">
        <f t="shared" ref="I10:Y10" si="2">I7+I8+I9</f>
        <v>-2060243</v>
      </c>
      <c r="J10" s="104">
        <f t="shared" si="2"/>
        <v>3978024</v>
      </c>
      <c r="K10" s="104">
        <f>K7+K8+K9</f>
        <v>5307750</v>
      </c>
      <c r="L10" s="104">
        <f t="shared" si="2"/>
        <v>5307750</v>
      </c>
      <c r="M10" s="104">
        <f t="shared" si="2"/>
        <v>0</v>
      </c>
      <c r="N10" s="104">
        <f t="shared" si="2"/>
        <v>0</v>
      </c>
      <c r="O10" s="104">
        <f t="shared" si="2"/>
        <v>1831992</v>
      </c>
      <c r="P10" s="104">
        <f t="shared" si="2"/>
        <v>-95030</v>
      </c>
      <c r="Q10" s="104">
        <f t="shared" si="2"/>
        <v>0</v>
      </c>
      <c r="R10" s="104">
        <f t="shared" si="2"/>
        <v>0</v>
      </c>
      <c r="S10" s="104">
        <f t="shared" si="2"/>
        <v>0</v>
      </c>
      <c r="T10" s="104">
        <f t="shared" si="2"/>
        <v>0</v>
      </c>
      <c r="U10" s="104">
        <f t="shared" si="2"/>
        <v>10640548</v>
      </c>
      <c r="V10" s="104">
        <f t="shared" si="2"/>
        <v>3170927</v>
      </c>
      <c r="W10" s="104">
        <f t="shared" si="2"/>
        <v>97026693</v>
      </c>
      <c r="X10" s="104">
        <f t="shared" si="2"/>
        <v>0</v>
      </c>
      <c r="Y10" s="104">
        <f t="shared" si="2"/>
        <v>97026693</v>
      </c>
    </row>
    <row r="11" spans="1:25" x14ac:dyDescent="0.2">
      <c r="A11" s="239" t="s">
        <v>392</v>
      </c>
      <c r="B11" s="239"/>
      <c r="C11" s="239"/>
      <c r="D11" s="239"/>
      <c r="E11" s="239"/>
      <c r="F11" s="239"/>
      <c r="G11" s="102">
        <v>5</v>
      </c>
      <c r="H11" s="106">
        <v>0</v>
      </c>
      <c r="I11" s="106">
        <v>0</v>
      </c>
      <c r="J11" s="106">
        <v>0</v>
      </c>
      <c r="K11" s="106">
        <v>0</v>
      </c>
      <c r="L11" s="106">
        <v>0</v>
      </c>
      <c r="M11" s="106">
        <v>0</v>
      </c>
      <c r="N11" s="106">
        <v>0</v>
      </c>
      <c r="O11" s="106">
        <v>0</v>
      </c>
      <c r="P11" s="106">
        <v>0</v>
      </c>
      <c r="Q11" s="106">
        <v>0</v>
      </c>
      <c r="R11" s="106">
        <v>0</v>
      </c>
      <c r="S11" s="103">
        <v>0</v>
      </c>
      <c r="T11" s="103">
        <v>0</v>
      </c>
      <c r="U11" s="106">
        <v>0</v>
      </c>
      <c r="V11" s="103">
        <v>5823631</v>
      </c>
      <c r="W11" s="104">
        <f t="shared" ref="W11:W29" si="3">H11+I11+J11+K11-L11+M11+N11+O11+P11+Q11+R11+U11+V11+S11+T11</f>
        <v>5823631</v>
      </c>
      <c r="X11" s="103">
        <v>0</v>
      </c>
      <c r="Y11" s="104">
        <f t="shared" ref="Y11:Y29" si="4">W11+X11</f>
        <v>5823631</v>
      </c>
    </row>
    <row r="12" spans="1:25" x14ac:dyDescent="0.2">
      <c r="A12" s="239" t="s">
        <v>393</v>
      </c>
      <c r="B12" s="239"/>
      <c r="C12" s="239"/>
      <c r="D12" s="239"/>
      <c r="E12" s="239"/>
      <c r="F12" s="239"/>
      <c r="G12" s="102">
        <v>6</v>
      </c>
      <c r="H12" s="106">
        <v>0</v>
      </c>
      <c r="I12" s="106">
        <v>0</v>
      </c>
      <c r="J12" s="106">
        <v>0</v>
      </c>
      <c r="K12" s="106">
        <v>0</v>
      </c>
      <c r="L12" s="106">
        <v>0</v>
      </c>
      <c r="M12" s="106">
        <v>0</v>
      </c>
      <c r="N12" s="103">
        <v>0</v>
      </c>
      <c r="O12" s="106">
        <v>0</v>
      </c>
      <c r="P12" s="106">
        <v>0</v>
      </c>
      <c r="Q12" s="106">
        <v>0</v>
      </c>
      <c r="R12" s="106">
        <v>0</v>
      </c>
      <c r="S12" s="103">
        <v>0</v>
      </c>
      <c r="T12" s="103">
        <v>0</v>
      </c>
      <c r="U12" s="106">
        <v>0</v>
      </c>
      <c r="V12" s="106">
        <v>0</v>
      </c>
      <c r="W12" s="104">
        <f t="shared" si="3"/>
        <v>0</v>
      </c>
      <c r="X12" s="103">
        <v>0</v>
      </c>
      <c r="Y12" s="104">
        <f t="shared" si="4"/>
        <v>0</v>
      </c>
    </row>
    <row r="13" spans="1:25" ht="26.25" customHeight="1" x14ac:dyDescent="0.2">
      <c r="A13" s="239" t="s">
        <v>394</v>
      </c>
      <c r="B13" s="239"/>
      <c r="C13" s="239"/>
      <c r="D13" s="239"/>
      <c r="E13" s="239"/>
      <c r="F13" s="239"/>
      <c r="G13" s="102">
        <v>7</v>
      </c>
      <c r="H13" s="106">
        <v>0</v>
      </c>
      <c r="I13" s="106">
        <v>0</v>
      </c>
      <c r="J13" s="106">
        <v>0</v>
      </c>
      <c r="K13" s="106">
        <v>0</v>
      </c>
      <c r="L13" s="106">
        <v>0</v>
      </c>
      <c r="M13" s="106">
        <v>0</v>
      </c>
      <c r="N13" s="106">
        <v>0</v>
      </c>
      <c r="O13" s="103">
        <v>0</v>
      </c>
      <c r="P13" s="106">
        <v>0</v>
      </c>
      <c r="Q13" s="106">
        <v>0</v>
      </c>
      <c r="R13" s="106">
        <v>0</v>
      </c>
      <c r="S13" s="103">
        <v>0</v>
      </c>
      <c r="T13" s="103">
        <v>0</v>
      </c>
      <c r="U13" s="103">
        <v>0</v>
      </c>
      <c r="V13" s="103">
        <v>0</v>
      </c>
      <c r="W13" s="104">
        <f t="shared" si="3"/>
        <v>0</v>
      </c>
      <c r="X13" s="103">
        <v>0</v>
      </c>
      <c r="Y13" s="104">
        <f t="shared" si="4"/>
        <v>0</v>
      </c>
    </row>
    <row r="14" spans="1:25" ht="39" customHeight="1" x14ac:dyDescent="0.2">
      <c r="A14" s="239" t="s">
        <v>395</v>
      </c>
      <c r="B14" s="239"/>
      <c r="C14" s="239"/>
      <c r="D14" s="239"/>
      <c r="E14" s="239"/>
      <c r="F14" s="239"/>
      <c r="G14" s="102">
        <v>8</v>
      </c>
      <c r="H14" s="106">
        <v>0</v>
      </c>
      <c r="I14" s="106">
        <v>0</v>
      </c>
      <c r="J14" s="106">
        <v>0</v>
      </c>
      <c r="K14" s="106">
        <v>0</v>
      </c>
      <c r="L14" s="106">
        <v>0</v>
      </c>
      <c r="M14" s="106">
        <v>0</v>
      </c>
      <c r="N14" s="106">
        <v>0</v>
      </c>
      <c r="O14" s="106">
        <v>0</v>
      </c>
      <c r="P14" s="103">
        <v>-11087</v>
      </c>
      <c r="Q14" s="106">
        <v>0</v>
      </c>
      <c r="R14" s="106">
        <v>0</v>
      </c>
      <c r="S14" s="103">
        <v>0</v>
      </c>
      <c r="T14" s="103">
        <v>0</v>
      </c>
      <c r="U14" s="103">
        <v>0</v>
      </c>
      <c r="V14" s="103">
        <v>0</v>
      </c>
      <c r="W14" s="104">
        <f t="shared" si="3"/>
        <v>-11087</v>
      </c>
      <c r="X14" s="103">
        <v>0</v>
      </c>
      <c r="Y14" s="104">
        <f t="shared" si="4"/>
        <v>-11087</v>
      </c>
    </row>
    <row r="15" spans="1:25" x14ac:dyDescent="0.2">
      <c r="A15" s="239" t="s">
        <v>396</v>
      </c>
      <c r="B15" s="239"/>
      <c r="C15" s="239"/>
      <c r="D15" s="239"/>
      <c r="E15" s="239"/>
      <c r="F15" s="239"/>
      <c r="G15" s="102">
        <v>9</v>
      </c>
      <c r="H15" s="106">
        <v>0</v>
      </c>
      <c r="I15" s="106">
        <v>0</v>
      </c>
      <c r="J15" s="106">
        <v>0</v>
      </c>
      <c r="K15" s="106">
        <v>0</v>
      </c>
      <c r="L15" s="106">
        <v>0</v>
      </c>
      <c r="M15" s="106">
        <v>0</v>
      </c>
      <c r="N15" s="106">
        <v>0</v>
      </c>
      <c r="O15" s="106">
        <v>0</v>
      </c>
      <c r="P15" s="106">
        <v>0</v>
      </c>
      <c r="Q15" s="103">
        <v>0</v>
      </c>
      <c r="R15" s="106">
        <v>0</v>
      </c>
      <c r="S15" s="103">
        <v>0</v>
      </c>
      <c r="T15" s="103">
        <v>0</v>
      </c>
      <c r="U15" s="103">
        <v>0</v>
      </c>
      <c r="V15" s="103">
        <v>0</v>
      </c>
      <c r="W15" s="104">
        <f t="shared" si="3"/>
        <v>0</v>
      </c>
      <c r="X15" s="103">
        <v>0</v>
      </c>
      <c r="Y15" s="104">
        <f t="shared" si="4"/>
        <v>0</v>
      </c>
    </row>
    <row r="16" spans="1:25" ht="28.5" customHeight="1" x14ac:dyDescent="0.2">
      <c r="A16" s="239" t="s">
        <v>397</v>
      </c>
      <c r="B16" s="239"/>
      <c r="C16" s="239"/>
      <c r="D16" s="239"/>
      <c r="E16" s="239"/>
      <c r="F16" s="239"/>
      <c r="G16" s="102">
        <v>10</v>
      </c>
      <c r="H16" s="106">
        <v>0</v>
      </c>
      <c r="I16" s="106">
        <v>0</v>
      </c>
      <c r="J16" s="106">
        <v>0</v>
      </c>
      <c r="K16" s="106">
        <v>0</v>
      </c>
      <c r="L16" s="106">
        <v>0</v>
      </c>
      <c r="M16" s="106">
        <v>0</v>
      </c>
      <c r="N16" s="106">
        <v>0</v>
      </c>
      <c r="O16" s="106">
        <v>0</v>
      </c>
      <c r="P16" s="106">
        <v>0</v>
      </c>
      <c r="Q16" s="106">
        <v>0</v>
      </c>
      <c r="R16" s="103">
        <v>0</v>
      </c>
      <c r="S16" s="103">
        <v>0</v>
      </c>
      <c r="T16" s="103">
        <v>0</v>
      </c>
      <c r="U16" s="103">
        <v>0</v>
      </c>
      <c r="V16" s="103">
        <v>0</v>
      </c>
      <c r="W16" s="104">
        <f t="shared" si="3"/>
        <v>0</v>
      </c>
      <c r="X16" s="103">
        <v>0</v>
      </c>
      <c r="Y16" s="104">
        <f t="shared" si="4"/>
        <v>0</v>
      </c>
    </row>
    <row r="17" spans="1:25" ht="23.25" customHeight="1" x14ac:dyDescent="0.2">
      <c r="A17" s="239" t="s">
        <v>398</v>
      </c>
      <c r="B17" s="239"/>
      <c r="C17" s="239"/>
      <c r="D17" s="239"/>
      <c r="E17" s="239"/>
      <c r="F17" s="239"/>
      <c r="G17" s="102">
        <v>11</v>
      </c>
      <c r="H17" s="106">
        <v>0</v>
      </c>
      <c r="I17" s="106">
        <v>0</v>
      </c>
      <c r="J17" s="106">
        <v>0</v>
      </c>
      <c r="K17" s="106">
        <v>0</v>
      </c>
      <c r="L17" s="106">
        <v>0</v>
      </c>
      <c r="M17" s="106">
        <v>0</v>
      </c>
      <c r="N17" s="103">
        <v>0</v>
      </c>
      <c r="O17" s="103">
        <v>0</v>
      </c>
      <c r="P17" s="103">
        <v>0</v>
      </c>
      <c r="Q17" s="103">
        <v>0</v>
      </c>
      <c r="R17" s="103">
        <v>0</v>
      </c>
      <c r="S17" s="103">
        <v>0</v>
      </c>
      <c r="T17" s="103">
        <v>0</v>
      </c>
      <c r="U17" s="103">
        <v>0</v>
      </c>
      <c r="V17" s="103">
        <v>0</v>
      </c>
      <c r="W17" s="104">
        <f t="shared" si="3"/>
        <v>0</v>
      </c>
      <c r="X17" s="103">
        <v>0</v>
      </c>
      <c r="Y17" s="104">
        <f t="shared" si="4"/>
        <v>0</v>
      </c>
    </row>
    <row r="18" spans="1:25" x14ac:dyDescent="0.2">
      <c r="A18" s="239" t="s">
        <v>399</v>
      </c>
      <c r="B18" s="239"/>
      <c r="C18" s="239"/>
      <c r="D18" s="239"/>
      <c r="E18" s="239"/>
      <c r="F18" s="239"/>
      <c r="G18" s="102">
        <v>12</v>
      </c>
      <c r="H18" s="106">
        <v>0</v>
      </c>
      <c r="I18" s="106">
        <v>0</v>
      </c>
      <c r="J18" s="106">
        <v>0</v>
      </c>
      <c r="K18" s="106">
        <v>0</v>
      </c>
      <c r="L18" s="106">
        <v>0</v>
      </c>
      <c r="M18" s="106">
        <v>0</v>
      </c>
      <c r="N18" s="103">
        <v>0</v>
      </c>
      <c r="O18" s="103">
        <v>0</v>
      </c>
      <c r="P18" s="103">
        <v>0</v>
      </c>
      <c r="Q18" s="103">
        <v>0</v>
      </c>
      <c r="R18" s="103">
        <v>0</v>
      </c>
      <c r="S18" s="103">
        <v>0</v>
      </c>
      <c r="T18" s="103">
        <v>0</v>
      </c>
      <c r="U18" s="103">
        <v>0</v>
      </c>
      <c r="V18" s="103">
        <v>0</v>
      </c>
      <c r="W18" s="104">
        <f t="shared" si="3"/>
        <v>0</v>
      </c>
      <c r="X18" s="103">
        <v>0</v>
      </c>
      <c r="Y18" s="104">
        <f t="shared" si="4"/>
        <v>0</v>
      </c>
    </row>
    <row r="19" spans="1:25" x14ac:dyDescent="0.2">
      <c r="A19" s="239" t="s">
        <v>400</v>
      </c>
      <c r="B19" s="239"/>
      <c r="C19" s="239"/>
      <c r="D19" s="239"/>
      <c r="E19" s="239"/>
      <c r="F19" s="239"/>
      <c r="G19" s="102">
        <v>13</v>
      </c>
      <c r="H19" s="103">
        <v>0</v>
      </c>
      <c r="I19" s="103">
        <v>0</v>
      </c>
      <c r="J19" s="103">
        <v>0</v>
      </c>
      <c r="K19" s="103">
        <v>0</v>
      </c>
      <c r="L19" s="103">
        <v>0</v>
      </c>
      <c r="M19" s="103">
        <v>0</v>
      </c>
      <c r="N19" s="103">
        <v>0</v>
      </c>
      <c r="O19" s="103">
        <v>0</v>
      </c>
      <c r="P19" s="103">
        <v>0</v>
      </c>
      <c r="Q19" s="103">
        <v>0</v>
      </c>
      <c r="R19" s="103">
        <v>0</v>
      </c>
      <c r="S19" s="103">
        <v>0</v>
      </c>
      <c r="T19" s="103">
        <v>0</v>
      </c>
      <c r="U19" s="103">
        <v>0</v>
      </c>
      <c r="V19" s="103">
        <v>0</v>
      </c>
      <c r="W19" s="104">
        <f t="shared" si="3"/>
        <v>0</v>
      </c>
      <c r="X19" s="103">
        <v>0</v>
      </c>
      <c r="Y19" s="104">
        <f t="shared" si="4"/>
        <v>0</v>
      </c>
    </row>
    <row r="20" spans="1:25" x14ac:dyDescent="0.2">
      <c r="A20" s="239" t="s">
        <v>401</v>
      </c>
      <c r="B20" s="239"/>
      <c r="C20" s="239"/>
      <c r="D20" s="239"/>
      <c r="E20" s="239"/>
      <c r="F20" s="239"/>
      <c r="G20" s="102">
        <v>14</v>
      </c>
      <c r="H20" s="106">
        <v>0</v>
      </c>
      <c r="I20" s="106">
        <v>0</v>
      </c>
      <c r="J20" s="106">
        <v>0</v>
      </c>
      <c r="K20" s="106">
        <v>0</v>
      </c>
      <c r="L20" s="106">
        <v>0</v>
      </c>
      <c r="M20" s="106">
        <v>0</v>
      </c>
      <c r="N20" s="103">
        <v>0</v>
      </c>
      <c r="O20" s="103">
        <v>0</v>
      </c>
      <c r="P20" s="103">
        <v>0</v>
      </c>
      <c r="Q20" s="103">
        <v>0</v>
      </c>
      <c r="R20" s="103">
        <v>0</v>
      </c>
      <c r="S20" s="103">
        <v>0</v>
      </c>
      <c r="T20" s="103">
        <v>0</v>
      </c>
      <c r="U20" s="103">
        <v>0</v>
      </c>
      <c r="V20" s="103">
        <v>0</v>
      </c>
      <c r="W20" s="104">
        <f t="shared" si="3"/>
        <v>0</v>
      </c>
      <c r="X20" s="103">
        <v>0</v>
      </c>
      <c r="Y20" s="104">
        <f t="shared" si="4"/>
        <v>0</v>
      </c>
    </row>
    <row r="21" spans="1:25" ht="30.75" customHeight="1" x14ac:dyDescent="0.2">
      <c r="A21" s="239" t="s">
        <v>402</v>
      </c>
      <c r="B21" s="239"/>
      <c r="C21" s="239"/>
      <c r="D21" s="239"/>
      <c r="E21" s="239"/>
      <c r="F21" s="239"/>
      <c r="G21" s="102">
        <v>15</v>
      </c>
      <c r="H21" s="103">
        <v>-5</v>
      </c>
      <c r="I21" s="103">
        <v>5</v>
      </c>
      <c r="J21" s="103">
        <v>0</v>
      </c>
      <c r="K21" s="103">
        <v>0</v>
      </c>
      <c r="L21" s="103">
        <v>0</v>
      </c>
      <c r="M21" s="103">
        <v>0</v>
      </c>
      <c r="N21" s="103">
        <v>0</v>
      </c>
      <c r="O21" s="103">
        <v>0</v>
      </c>
      <c r="P21" s="103">
        <v>0</v>
      </c>
      <c r="Q21" s="103">
        <v>0</v>
      </c>
      <c r="R21" s="103">
        <v>0</v>
      </c>
      <c r="S21" s="103">
        <v>0</v>
      </c>
      <c r="T21" s="103">
        <v>0</v>
      </c>
      <c r="U21" s="103">
        <v>0</v>
      </c>
      <c r="V21" s="103">
        <v>0</v>
      </c>
      <c r="W21" s="104">
        <f t="shared" si="3"/>
        <v>0</v>
      </c>
      <c r="X21" s="103">
        <v>0</v>
      </c>
      <c r="Y21" s="104">
        <f t="shared" si="4"/>
        <v>0</v>
      </c>
    </row>
    <row r="22" spans="1:25" ht="28.5" customHeight="1" x14ac:dyDescent="0.2">
      <c r="A22" s="239" t="s">
        <v>403</v>
      </c>
      <c r="B22" s="239"/>
      <c r="C22" s="239"/>
      <c r="D22" s="239"/>
      <c r="E22" s="239"/>
      <c r="F22" s="239"/>
      <c r="G22" s="102">
        <v>16</v>
      </c>
      <c r="H22" s="103">
        <v>0</v>
      </c>
      <c r="I22" s="103">
        <v>0</v>
      </c>
      <c r="J22" s="103">
        <v>0</v>
      </c>
      <c r="K22" s="103">
        <v>0</v>
      </c>
      <c r="L22" s="103">
        <v>0</v>
      </c>
      <c r="M22" s="103">
        <v>0</v>
      </c>
      <c r="N22" s="103">
        <v>0</v>
      </c>
      <c r="O22" s="103">
        <v>0</v>
      </c>
      <c r="P22" s="103">
        <v>0</v>
      </c>
      <c r="Q22" s="103">
        <v>0</v>
      </c>
      <c r="R22" s="103">
        <v>0</v>
      </c>
      <c r="S22" s="103">
        <v>0</v>
      </c>
      <c r="T22" s="103">
        <v>0</v>
      </c>
      <c r="U22" s="103">
        <v>0</v>
      </c>
      <c r="V22" s="103">
        <v>0</v>
      </c>
      <c r="W22" s="104">
        <f t="shared" si="3"/>
        <v>0</v>
      </c>
      <c r="X22" s="103">
        <v>0</v>
      </c>
      <c r="Y22" s="104">
        <f t="shared" si="4"/>
        <v>0</v>
      </c>
    </row>
    <row r="23" spans="1:25" ht="26.25" customHeight="1" x14ac:dyDescent="0.2">
      <c r="A23" s="239" t="s">
        <v>404</v>
      </c>
      <c r="B23" s="239"/>
      <c r="C23" s="239"/>
      <c r="D23" s="239"/>
      <c r="E23" s="239"/>
      <c r="F23" s="239"/>
      <c r="G23" s="102">
        <v>17</v>
      </c>
      <c r="H23" s="103">
        <v>0</v>
      </c>
      <c r="I23" s="103">
        <v>0</v>
      </c>
      <c r="J23" s="103">
        <v>0</v>
      </c>
      <c r="K23" s="103">
        <v>0</v>
      </c>
      <c r="L23" s="103">
        <v>0</v>
      </c>
      <c r="M23" s="103">
        <v>0</v>
      </c>
      <c r="N23" s="103">
        <v>0</v>
      </c>
      <c r="O23" s="103">
        <v>0</v>
      </c>
      <c r="P23" s="103">
        <v>0</v>
      </c>
      <c r="Q23" s="103">
        <v>0</v>
      </c>
      <c r="R23" s="103">
        <v>0</v>
      </c>
      <c r="S23" s="103">
        <v>0</v>
      </c>
      <c r="T23" s="103">
        <v>0</v>
      </c>
      <c r="U23" s="103">
        <v>0</v>
      </c>
      <c r="V23" s="103">
        <v>0</v>
      </c>
      <c r="W23" s="104">
        <f t="shared" si="3"/>
        <v>0</v>
      </c>
      <c r="X23" s="103">
        <v>0</v>
      </c>
      <c r="Y23" s="104">
        <f t="shared" si="4"/>
        <v>0</v>
      </c>
    </row>
    <row r="24" spans="1:25" x14ac:dyDescent="0.2">
      <c r="A24" s="239" t="s">
        <v>405</v>
      </c>
      <c r="B24" s="239"/>
      <c r="C24" s="239"/>
      <c r="D24" s="239"/>
      <c r="E24" s="239"/>
      <c r="F24" s="239"/>
      <c r="G24" s="102">
        <v>18</v>
      </c>
      <c r="H24" s="103">
        <v>0</v>
      </c>
      <c r="I24" s="103">
        <v>0</v>
      </c>
      <c r="J24" s="103">
        <v>0</v>
      </c>
      <c r="K24" s="103">
        <v>481733</v>
      </c>
      <c r="L24" s="103">
        <v>481733</v>
      </c>
      <c r="M24" s="103">
        <v>0</v>
      </c>
      <c r="N24" s="103">
        <v>0</v>
      </c>
      <c r="O24" s="103">
        <v>0</v>
      </c>
      <c r="P24" s="103">
        <v>0</v>
      </c>
      <c r="Q24" s="103">
        <v>0</v>
      </c>
      <c r="R24" s="103">
        <v>0</v>
      </c>
      <c r="S24" s="103">
        <v>0</v>
      </c>
      <c r="T24" s="103">
        <v>0</v>
      </c>
      <c r="U24" s="103">
        <v>-481733</v>
      </c>
      <c r="V24" s="103">
        <v>0</v>
      </c>
      <c r="W24" s="104">
        <f t="shared" si="3"/>
        <v>-481733</v>
      </c>
      <c r="X24" s="103">
        <v>0</v>
      </c>
      <c r="Y24" s="104">
        <f t="shared" si="4"/>
        <v>-481733</v>
      </c>
    </row>
    <row r="25" spans="1:25" x14ac:dyDescent="0.2">
      <c r="A25" s="239" t="s">
        <v>406</v>
      </c>
      <c r="B25" s="239"/>
      <c r="C25" s="239"/>
      <c r="D25" s="239"/>
      <c r="E25" s="239"/>
      <c r="F25" s="239"/>
      <c r="G25" s="102">
        <v>19</v>
      </c>
      <c r="H25" s="103">
        <v>0</v>
      </c>
      <c r="I25" s="103">
        <v>0</v>
      </c>
      <c r="J25" s="103">
        <v>0</v>
      </c>
      <c r="K25" s="103">
        <v>0</v>
      </c>
      <c r="L25" s="103">
        <v>0</v>
      </c>
      <c r="M25" s="103">
        <v>0</v>
      </c>
      <c r="N25" s="103">
        <v>0</v>
      </c>
      <c r="O25" s="103">
        <v>0</v>
      </c>
      <c r="P25" s="103">
        <v>0</v>
      </c>
      <c r="Q25" s="103">
        <v>0</v>
      </c>
      <c r="R25" s="103">
        <v>0</v>
      </c>
      <c r="S25" s="103">
        <v>0</v>
      </c>
      <c r="T25" s="103">
        <v>0</v>
      </c>
      <c r="U25" s="103">
        <v>0</v>
      </c>
      <c r="V25" s="103">
        <v>0</v>
      </c>
      <c r="W25" s="104">
        <f t="shared" si="3"/>
        <v>0</v>
      </c>
      <c r="X25" s="103">
        <v>0</v>
      </c>
      <c r="Y25" s="104">
        <f t="shared" si="4"/>
        <v>0</v>
      </c>
    </row>
    <row r="26" spans="1:25" ht="12.75" customHeight="1" x14ac:dyDescent="0.2">
      <c r="A26" s="239" t="s">
        <v>407</v>
      </c>
      <c r="B26" s="239"/>
      <c r="C26" s="239"/>
      <c r="D26" s="239"/>
      <c r="E26" s="239"/>
      <c r="F26" s="239"/>
      <c r="G26" s="102">
        <v>20</v>
      </c>
      <c r="H26" s="103">
        <v>0</v>
      </c>
      <c r="I26" s="103">
        <v>0</v>
      </c>
      <c r="J26" s="103">
        <v>0</v>
      </c>
      <c r="K26" s="103">
        <v>0</v>
      </c>
      <c r="L26" s="103">
        <v>0</v>
      </c>
      <c r="M26" s="103">
        <v>0</v>
      </c>
      <c r="N26" s="103">
        <v>0</v>
      </c>
      <c r="O26" s="103">
        <v>0</v>
      </c>
      <c r="P26" s="103">
        <v>0</v>
      </c>
      <c r="Q26" s="103">
        <v>0</v>
      </c>
      <c r="R26" s="103">
        <v>0</v>
      </c>
      <c r="S26" s="103">
        <v>0</v>
      </c>
      <c r="T26" s="103">
        <v>0</v>
      </c>
      <c r="U26" s="103">
        <v>-1918507</v>
      </c>
      <c r="V26" s="103">
        <v>0</v>
      </c>
      <c r="W26" s="104">
        <f t="shared" si="3"/>
        <v>-1918507</v>
      </c>
      <c r="X26" s="103">
        <v>0</v>
      </c>
      <c r="Y26" s="104">
        <f t="shared" si="4"/>
        <v>-1918507</v>
      </c>
    </row>
    <row r="27" spans="1:25" ht="12.75" customHeight="1" x14ac:dyDescent="0.2">
      <c r="A27" s="239" t="s">
        <v>408</v>
      </c>
      <c r="B27" s="239"/>
      <c r="C27" s="239"/>
      <c r="D27" s="239"/>
      <c r="E27" s="239"/>
      <c r="F27" s="239"/>
      <c r="G27" s="102">
        <v>21</v>
      </c>
      <c r="H27" s="103">
        <v>0</v>
      </c>
      <c r="I27" s="103">
        <v>0</v>
      </c>
      <c r="J27" s="103">
        <v>0</v>
      </c>
      <c r="K27" s="103">
        <v>0</v>
      </c>
      <c r="L27" s="103">
        <v>0</v>
      </c>
      <c r="M27" s="103">
        <v>0</v>
      </c>
      <c r="N27" s="103">
        <v>0</v>
      </c>
      <c r="O27" s="103">
        <v>0</v>
      </c>
      <c r="P27" s="103">
        <v>0</v>
      </c>
      <c r="Q27" s="103">
        <v>0</v>
      </c>
      <c r="R27" s="103">
        <v>0</v>
      </c>
      <c r="S27" s="103">
        <v>0</v>
      </c>
      <c r="T27" s="103">
        <v>0</v>
      </c>
      <c r="U27" s="103">
        <v>0</v>
      </c>
      <c r="V27" s="103">
        <v>0</v>
      </c>
      <c r="W27" s="104">
        <f t="shared" si="3"/>
        <v>0</v>
      </c>
      <c r="X27" s="103">
        <v>0</v>
      </c>
      <c r="Y27" s="104">
        <f t="shared" si="4"/>
        <v>0</v>
      </c>
    </row>
    <row r="28" spans="1:25" ht="12.75" customHeight="1" x14ac:dyDescent="0.2">
      <c r="A28" s="239" t="s">
        <v>409</v>
      </c>
      <c r="B28" s="239"/>
      <c r="C28" s="239"/>
      <c r="D28" s="239"/>
      <c r="E28" s="239"/>
      <c r="F28" s="239"/>
      <c r="G28" s="102">
        <v>22</v>
      </c>
      <c r="H28" s="103">
        <v>0</v>
      </c>
      <c r="I28" s="103">
        <v>0</v>
      </c>
      <c r="J28" s="103">
        <v>0</v>
      </c>
      <c r="K28" s="103">
        <v>0</v>
      </c>
      <c r="L28" s="103">
        <v>0</v>
      </c>
      <c r="M28" s="103">
        <v>0</v>
      </c>
      <c r="N28" s="103">
        <v>0</v>
      </c>
      <c r="O28" s="103">
        <v>0</v>
      </c>
      <c r="P28" s="103">
        <v>0</v>
      </c>
      <c r="Q28" s="103">
        <v>0</v>
      </c>
      <c r="R28" s="103">
        <v>0</v>
      </c>
      <c r="S28" s="103">
        <v>0</v>
      </c>
      <c r="T28" s="103">
        <v>0</v>
      </c>
      <c r="U28" s="103">
        <v>3170927</v>
      </c>
      <c r="V28" s="103">
        <v>-3170927</v>
      </c>
      <c r="W28" s="104">
        <f t="shared" si="3"/>
        <v>0</v>
      </c>
      <c r="X28" s="103">
        <v>0</v>
      </c>
      <c r="Y28" s="104">
        <f t="shared" si="4"/>
        <v>0</v>
      </c>
    </row>
    <row r="29" spans="1:25" ht="12.75" customHeight="1" x14ac:dyDescent="0.2">
      <c r="A29" s="239" t="s">
        <v>410</v>
      </c>
      <c r="B29" s="239"/>
      <c r="C29" s="239"/>
      <c r="D29" s="239"/>
      <c r="E29" s="239"/>
      <c r="F29" s="239"/>
      <c r="G29" s="102">
        <v>23</v>
      </c>
      <c r="H29" s="103">
        <v>0</v>
      </c>
      <c r="I29" s="103">
        <v>0</v>
      </c>
      <c r="J29" s="103">
        <v>0</v>
      </c>
      <c r="K29" s="103">
        <v>0</v>
      </c>
      <c r="L29" s="103">
        <v>0</v>
      </c>
      <c r="M29" s="103">
        <v>0</v>
      </c>
      <c r="N29" s="103">
        <v>0</v>
      </c>
      <c r="O29" s="103">
        <v>0</v>
      </c>
      <c r="P29" s="103">
        <v>0</v>
      </c>
      <c r="Q29" s="103">
        <v>0</v>
      </c>
      <c r="R29" s="103">
        <v>0</v>
      </c>
      <c r="S29" s="103">
        <v>0</v>
      </c>
      <c r="T29" s="103">
        <v>0</v>
      </c>
      <c r="U29" s="103">
        <v>0</v>
      </c>
      <c r="V29" s="103">
        <v>0</v>
      </c>
      <c r="W29" s="104">
        <f t="shared" si="3"/>
        <v>0</v>
      </c>
      <c r="X29" s="103">
        <v>0</v>
      </c>
      <c r="Y29" s="104">
        <f t="shared" si="4"/>
        <v>0</v>
      </c>
    </row>
    <row r="30" spans="1:25" ht="21.75" customHeight="1" x14ac:dyDescent="0.2">
      <c r="A30" s="250" t="s">
        <v>411</v>
      </c>
      <c r="B30" s="250"/>
      <c r="C30" s="250"/>
      <c r="D30" s="250"/>
      <c r="E30" s="250"/>
      <c r="F30" s="250"/>
      <c r="G30" s="107">
        <v>24</v>
      </c>
      <c r="H30" s="108">
        <f>SUM(H10:H29)</f>
        <v>79560470</v>
      </c>
      <c r="I30" s="108">
        <f t="shared" ref="I30:Y30" si="5">SUM(I10:I29)</f>
        <v>-2060238</v>
      </c>
      <c r="J30" s="108">
        <f t="shared" si="5"/>
        <v>3978024</v>
      </c>
      <c r="K30" s="108">
        <f t="shared" si="5"/>
        <v>5789483</v>
      </c>
      <c r="L30" s="108">
        <f t="shared" si="5"/>
        <v>5789483</v>
      </c>
      <c r="M30" s="108">
        <f t="shared" si="5"/>
        <v>0</v>
      </c>
      <c r="N30" s="108">
        <f t="shared" si="5"/>
        <v>0</v>
      </c>
      <c r="O30" s="108">
        <f t="shared" si="5"/>
        <v>1831992</v>
      </c>
      <c r="P30" s="108">
        <f t="shared" si="5"/>
        <v>-106117</v>
      </c>
      <c r="Q30" s="108">
        <f t="shared" si="5"/>
        <v>0</v>
      </c>
      <c r="R30" s="108">
        <f t="shared" si="5"/>
        <v>0</v>
      </c>
      <c r="S30" s="108">
        <f t="shared" si="5"/>
        <v>0</v>
      </c>
      <c r="T30" s="108">
        <f t="shared" si="5"/>
        <v>0</v>
      </c>
      <c r="U30" s="108">
        <f t="shared" si="5"/>
        <v>11411235</v>
      </c>
      <c r="V30" s="108">
        <f t="shared" si="5"/>
        <v>5823631</v>
      </c>
      <c r="W30" s="108">
        <f t="shared" si="5"/>
        <v>100438997</v>
      </c>
      <c r="X30" s="108">
        <f t="shared" si="5"/>
        <v>0</v>
      </c>
      <c r="Y30" s="108">
        <f t="shared" si="5"/>
        <v>100438997</v>
      </c>
    </row>
    <row r="31" spans="1:25" x14ac:dyDescent="0.2">
      <c r="A31" s="251" t="s">
        <v>412</v>
      </c>
      <c r="B31" s="252"/>
      <c r="C31" s="252"/>
      <c r="D31" s="252"/>
      <c r="E31" s="252"/>
      <c r="F31" s="252"/>
      <c r="G31" s="252"/>
      <c r="H31" s="252"/>
      <c r="I31" s="252"/>
      <c r="J31" s="252"/>
      <c r="K31" s="252"/>
      <c r="L31" s="252"/>
      <c r="M31" s="252"/>
      <c r="N31" s="252"/>
      <c r="O31" s="252"/>
      <c r="P31" s="252"/>
      <c r="Q31" s="252"/>
      <c r="R31" s="252"/>
      <c r="S31" s="252"/>
      <c r="T31" s="252"/>
      <c r="U31" s="252"/>
      <c r="V31" s="252"/>
      <c r="W31" s="252"/>
      <c r="X31" s="252"/>
      <c r="Y31" s="252"/>
    </row>
    <row r="32" spans="1:25" ht="36.75" customHeight="1" x14ac:dyDescent="0.2">
      <c r="A32" s="253" t="s">
        <v>413</v>
      </c>
      <c r="B32" s="253"/>
      <c r="C32" s="253"/>
      <c r="D32" s="253"/>
      <c r="E32" s="253"/>
      <c r="F32" s="253"/>
      <c r="G32" s="105">
        <v>25</v>
      </c>
      <c r="H32" s="104">
        <f>SUM(H12:H20)</f>
        <v>0</v>
      </c>
      <c r="I32" s="104">
        <f t="shared" ref="I32:Y32" si="6">SUM(I12:I20)</f>
        <v>0</v>
      </c>
      <c r="J32" s="104">
        <f t="shared" si="6"/>
        <v>0</v>
      </c>
      <c r="K32" s="104">
        <f t="shared" si="6"/>
        <v>0</v>
      </c>
      <c r="L32" s="104">
        <f t="shared" si="6"/>
        <v>0</v>
      </c>
      <c r="M32" s="104">
        <f t="shared" si="6"/>
        <v>0</v>
      </c>
      <c r="N32" s="104">
        <f t="shared" si="6"/>
        <v>0</v>
      </c>
      <c r="O32" s="104">
        <f t="shared" si="6"/>
        <v>0</v>
      </c>
      <c r="P32" s="104">
        <f t="shared" si="6"/>
        <v>-11087</v>
      </c>
      <c r="Q32" s="104">
        <f t="shared" si="6"/>
        <v>0</v>
      </c>
      <c r="R32" s="104">
        <f t="shared" si="6"/>
        <v>0</v>
      </c>
      <c r="S32" s="104">
        <f t="shared" si="6"/>
        <v>0</v>
      </c>
      <c r="T32" s="104">
        <f t="shared" si="6"/>
        <v>0</v>
      </c>
      <c r="U32" s="104">
        <f t="shared" si="6"/>
        <v>0</v>
      </c>
      <c r="V32" s="104">
        <f t="shared" si="6"/>
        <v>0</v>
      </c>
      <c r="W32" s="104">
        <f t="shared" si="6"/>
        <v>-11087</v>
      </c>
      <c r="X32" s="104">
        <f t="shared" si="6"/>
        <v>0</v>
      </c>
      <c r="Y32" s="104">
        <f t="shared" si="6"/>
        <v>-11087</v>
      </c>
    </row>
    <row r="33" spans="1:25" ht="31.5" customHeight="1" x14ac:dyDescent="0.2">
      <c r="A33" s="253" t="s">
        <v>414</v>
      </c>
      <c r="B33" s="253"/>
      <c r="C33" s="253"/>
      <c r="D33" s="253"/>
      <c r="E33" s="253"/>
      <c r="F33" s="253"/>
      <c r="G33" s="105">
        <v>26</v>
      </c>
      <c r="H33" s="104">
        <f>H11+H32</f>
        <v>0</v>
      </c>
      <c r="I33" s="104">
        <f t="shared" ref="I33:Y33" si="7">I11+I32</f>
        <v>0</v>
      </c>
      <c r="J33" s="104">
        <f t="shared" si="7"/>
        <v>0</v>
      </c>
      <c r="K33" s="104">
        <f t="shared" si="7"/>
        <v>0</v>
      </c>
      <c r="L33" s="104">
        <f t="shared" si="7"/>
        <v>0</v>
      </c>
      <c r="M33" s="104">
        <f t="shared" si="7"/>
        <v>0</v>
      </c>
      <c r="N33" s="104">
        <f t="shared" si="7"/>
        <v>0</v>
      </c>
      <c r="O33" s="104">
        <f t="shared" si="7"/>
        <v>0</v>
      </c>
      <c r="P33" s="104">
        <f t="shared" si="7"/>
        <v>-11087</v>
      </c>
      <c r="Q33" s="104">
        <f t="shared" si="7"/>
        <v>0</v>
      </c>
      <c r="R33" s="104">
        <f t="shared" si="7"/>
        <v>0</v>
      </c>
      <c r="S33" s="104">
        <f t="shared" si="7"/>
        <v>0</v>
      </c>
      <c r="T33" s="104">
        <f t="shared" si="7"/>
        <v>0</v>
      </c>
      <c r="U33" s="104">
        <f t="shared" si="7"/>
        <v>0</v>
      </c>
      <c r="V33" s="104">
        <f t="shared" si="7"/>
        <v>5823631</v>
      </c>
      <c r="W33" s="104">
        <f t="shared" si="7"/>
        <v>5812544</v>
      </c>
      <c r="X33" s="104">
        <f t="shared" si="7"/>
        <v>0</v>
      </c>
      <c r="Y33" s="104">
        <f t="shared" si="7"/>
        <v>5812544</v>
      </c>
    </row>
    <row r="34" spans="1:25" ht="30.75" customHeight="1" x14ac:dyDescent="0.2">
      <c r="A34" s="254" t="s">
        <v>415</v>
      </c>
      <c r="B34" s="254"/>
      <c r="C34" s="254"/>
      <c r="D34" s="254"/>
      <c r="E34" s="254"/>
      <c r="F34" s="254"/>
      <c r="G34" s="107">
        <v>27</v>
      </c>
      <c r="H34" s="108">
        <f>SUM(H21:H29)</f>
        <v>-5</v>
      </c>
      <c r="I34" s="108">
        <f t="shared" ref="I34:Y34" si="8">SUM(I21:I29)</f>
        <v>5</v>
      </c>
      <c r="J34" s="108">
        <f t="shared" si="8"/>
        <v>0</v>
      </c>
      <c r="K34" s="108">
        <f t="shared" si="8"/>
        <v>481733</v>
      </c>
      <c r="L34" s="108">
        <f t="shared" si="8"/>
        <v>481733</v>
      </c>
      <c r="M34" s="108">
        <f t="shared" si="8"/>
        <v>0</v>
      </c>
      <c r="N34" s="108">
        <f t="shared" si="8"/>
        <v>0</v>
      </c>
      <c r="O34" s="108">
        <f t="shared" si="8"/>
        <v>0</v>
      </c>
      <c r="P34" s="108">
        <f t="shared" si="8"/>
        <v>0</v>
      </c>
      <c r="Q34" s="108">
        <f t="shared" si="8"/>
        <v>0</v>
      </c>
      <c r="R34" s="108">
        <f t="shared" si="8"/>
        <v>0</v>
      </c>
      <c r="S34" s="108">
        <f t="shared" si="8"/>
        <v>0</v>
      </c>
      <c r="T34" s="108">
        <f t="shared" si="8"/>
        <v>0</v>
      </c>
      <c r="U34" s="108">
        <f t="shared" si="8"/>
        <v>770687</v>
      </c>
      <c r="V34" s="108">
        <f t="shared" si="8"/>
        <v>-3170927</v>
      </c>
      <c r="W34" s="108">
        <f t="shared" si="8"/>
        <v>-2400240</v>
      </c>
      <c r="X34" s="108">
        <f t="shared" si="8"/>
        <v>0</v>
      </c>
      <c r="Y34" s="108">
        <f t="shared" si="8"/>
        <v>-2400240</v>
      </c>
    </row>
    <row r="35" spans="1:25" x14ac:dyDescent="0.2">
      <c r="A35" s="251" t="s">
        <v>182</v>
      </c>
      <c r="B35" s="255"/>
      <c r="C35" s="255"/>
      <c r="D35" s="255"/>
      <c r="E35" s="255"/>
      <c r="F35" s="255"/>
      <c r="G35" s="255"/>
      <c r="H35" s="255"/>
      <c r="I35" s="255"/>
      <c r="J35" s="255"/>
      <c r="K35" s="255"/>
      <c r="L35" s="255"/>
      <c r="M35" s="255"/>
      <c r="N35" s="255"/>
      <c r="O35" s="255"/>
      <c r="P35" s="255"/>
      <c r="Q35" s="255"/>
      <c r="R35" s="255"/>
      <c r="S35" s="255"/>
      <c r="T35" s="255"/>
      <c r="U35" s="255"/>
      <c r="V35" s="255"/>
      <c r="W35" s="255"/>
      <c r="X35" s="255"/>
      <c r="Y35" s="255"/>
    </row>
    <row r="36" spans="1:25" ht="12.75" customHeight="1" x14ac:dyDescent="0.2">
      <c r="A36" s="247" t="s">
        <v>416</v>
      </c>
      <c r="B36" s="247"/>
      <c r="C36" s="247"/>
      <c r="D36" s="247"/>
      <c r="E36" s="247"/>
      <c r="F36" s="247"/>
      <c r="G36" s="102">
        <v>28</v>
      </c>
      <c r="H36" s="103">
        <v>79560470</v>
      </c>
      <c r="I36" s="103">
        <v>-2060238</v>
      </c>
      <c r="J36" s="103">
        <v>3978024</v>
      </c>
      <c r="K36" s="103">
        <v>5789483</v>
      </c>
      <c r="L36" s="103">
        <v>5789483</v>
      </c>
      <c r="M36" s="103">
        <v>0</v>
      </c>
      <c r="N36" s="103">
        <v>0</v>
      </c>
      <c r="O36" s="103">
        <v>1831992</v>
      </c>
      <c r="P36" s="103">
        <v>-106117</v>
      </c>
      <c r="Q36" s="103">
        <v>0</v>
      </c>
      <c r="R36" s="103">
        <v>0</v>
      </c>
      <c r="S36" s="103">
        <v>0</v>
      </c>
      <c r="T36" s="103">
        <v>0</v>
      </c>
      <c r="U36" s="103">
        <v>11411235</v>
      </c>
      <c r="V36" s="103">
        <v>5823631</v>
      </c>
      <c r="W36" s="109">
        <f>H36+I36+J36+K36-L36+M36+N36+O36+P36+Q36+R36+U36+V36+S36+T36</f>
        <v>100438997</v>
      </c>
      <c r="X36" s="103">
        <v>0</v>
      </c>
      <c r="Y36" s="109">
        <f t="shared" ref="Y36:Y38" si="9">W36+X36</f>
        <v>100438997</v>
      </c>
    </row>
    <row r="37" spans="1:25" ht="12.75" customHeight="1" x14ac:dyDescent="0.2">
      <c r="A37" s="239" t="s">
        <v>389</v>
      </c>
      <c r="B37" s="239"/>
      <c r="C37" s="239"/>
      <c r="D37" s="239"/>
      <c r="E37" s="239"/>
      <c r="F37" s="239"/>
      <c r="G37" s="102">
        <v>29</v>
      </c>
      <c r="H37" s="103">
        <v>0</v>
      </c>
      <c r="I37" s="103">
        <v>0</v>
      </c>
      <c r="J37" s="103">
        <v>0</v>
      </c>
      <c r="K37" s="103">
        <v>0</v>
      </c>
      <c r="L37" s="103">
        <v>0</v>
      </c>
      <c r="M37" s="103">
        <v>0</v>
      </c>
      <c r="N37" s="103">
        <v>0</v>
      </c>
      <c r="O37" s="103">
        <v>0</v>
      </c>
      <c r="P37" s="103">
        <v>0</v>
      </c>
      <c r="Q37" s="103">
        <v>0</v>
      </c>
      <c r="R37" s="103">
        <v>0</v>
      </c>
      <c r="S37" s="103">
        <v>0</v>
      </c>
      <c r="T37" s="103">
        <v>0</v>
      </c>
      <c r="U37" s="103">
        <v>0</v>
      </c>
      <c r="V37" s="103">
        <v>0</v>
      </c>
      <c r="W37" s="109">
        <f t="shared" ref="W37:W38" si="10">H37+I37+J37+K37-L37+M37+N37+O37+P37+Q37+R37+U37+V37+S37+T37</f>
        <v>0</v>
      </c>
      <c r="X37" s="103">
        <v>0</v>
      </c>
      <c r="Y37" s="109">
        <f t="shared" si="9"/>
        <v>0</v>
      </c>
    </row>
    <row r="38" spans="1:25" ht="12.75" customHeight="1" x14ac:dyDescent="0.2">
      <c r="A38" s="239" t="s">
        <v>390</v>
      </c>
      <c r="B38" s="239"/>
      <c r="C38" s="239"/>
      <c r="D38" s="239"/>
      <c r="E38" s="239"/>
      <c r="F38" s="239"/>
      <c r="G38" s="102">
        <v>30</v>
      </c>
      <c r="H38" s="103">
        <v>0</v>
      </c>
      <c r="I38" s="103">
        <v>0</v>
      </c>
      <c r="J38" s="103">
        <v>0</v>
      </c>
      <c r="K38" s="103">
        <v>0</v>
      </c>
      <c r="L38" s="103">
        <v>0</v>
      </c>
      <c r="M38" s="103">
        <v>0</v>
      </c>
      <c r="N38" s="103">
        <v>0</v>
      </c>
      <c r="O38" s="103">
        <v>0</v>
      </c>
      <c r="P38" s="103">
        <v>0</v>
      </c>
      <c r="Q38" s="103">
        <v>0</v>
      </c>
      <c r="R38" s="103">
        <v>0</v>
      </c>
      <c r="S38" s="103">
        <v>0</v>
      </c>
      <c r="T38" s="103">
        <v>0</v>
      </c>
      <c r="U38" s="103">
        <v>0</v>
      </c>
      <c r="V38" s="103">
        <v>0</v>
      </c>
      <c r="W38" s="109">
        <f t="shared" si="10"/>
        <v>0</v>
      </c>
      <c r="X38" s="103">
        <v>0</v>
      </c>
      <c r="Y38" s="109">
        <f t="shared" si="9"/>
        <v>0</v>
      </c>
    </row>
    <row r="39" spans="1:25" ht="25.5" customHeight="1" x14ac:dyDescent="0.2">
      <c r="A39" s="249" t="s">
        <v>417</v>
      </c>
      <c r="B39" s="249"/>
      <c r="C39" s="249"/>
      <c r="D39" s="249"/>
      <c r="E39" s="249"/>
      <c r="F39" s="249"/>
      <c r="G39" s="105">
        <v>31</v>
      </c>
      <c r="H39" s="104">
        <f>H36+H37+H38</f>
        <v>79560470</v>
      </c>
      <c r="I39" s="104">
        <f t="shared" ref="I39:Y39" si="11">I36+I37+I38</f>
        <v>-2060238</v>
      </c>
      <c r="J39" s="104">
        <f t="shared" si="11"/>
        <v>3978024</v>
      </c>
      <c r="K39" s="104">
        <f t="shared" si="11"/>
        <v>5789483</v>
      </c>
      <c r="L39" s="104">
        <f t="shared" si="11"/>
        <v>5789483</v>
      </c>
      <c r="M39" s="104">
        <f t="shared" si="11"/>
        <v>0</v>
      </c>
      <c r="N39" s="104">
        <f t="shared" si="11"/>
        <v>0</v>
      </c>
      <c r="O39" s="104">
        <f t="shared" si="11"/>
        <v>1831992</v>
      </c>
      <c r="P39" s="104">
        <f t="shared" si="11"/>
        <v>-106117</v>
      </c>
      <c r="Q39" s="104">
        <f t="shared" si="11"/>
        <v>0</v>
      </c>
      <c r="R39" s="104">
        <f t="shared" si="11"/>
        <v>0</v>
      </c>
      <c r="S39" s="104">
        <f t="shared" si="11"/>
        <v>0</v>
      </c>
      <c r="T39" s="104">
        <f t="shared" si="11"/>
        <v>0</v>
      </c>
      <c r="U39" s="104">
        <f t="shared" si="11"/>
        <v>11411235</v>
      </c>
      <c r="V39" s="104">
        <f t="shared" si="11"/>
        <v>5823631</v>
      </c>
      <c r="W39" s="104">
        <f t="shared" si="11"/>
        <v>100438997</v>
      </c>
      <c r="X39" s="104">
        <f t="shared" si="11"/>
        <v>0</v>
      </c>
      <c r="Y39" s="104">
        <f t="shared" si="11"/>
        <v>100438997</v>
      </c>
    </row>
    <row r="40" spans="1:25" ht="12.75" customHeight="1" x14ac:dyDescent="0.2">
      <c r="A40" s="239" t="s">
        <v>392</v>
      </c>
      <c r="B40" s="239"/>
      <c r="C40" s="239"/>
      <c r="D40" s="239"/>
      <c r="E40" s="239"/>
      <c r="F40" s="239"/>
      <c r="G40" s="102">
        <v>32</v>
      </c>
      <c r="H40" s="106">
        <v>0</v>
      </c>
      <c r="I40" s="106">
        <v>0</v>
      </c>
      <c r="J40" s="106">
        <v>0</v>
      </c>
      <c r="K40" s="106">
        <v>0</v>
      </c>
      <c r="L40" s="106">
        <v>0</v>
      </c>
      <c r="M40" s="106">
        <v>0</v>
      </c>
      <c r="N40" s="106">
        <v>0</v>
      </c>
      <c r="O40" s="106">
        <v>0</v>
      </c>
      <c r="P40" s="106">
        <v>0</v>
      </c>
      <c r="Q40" s="106">
        <v>0</v>
      </c>
      <c r="R40" s="106">
        <v>0</v>
      </c>
      <c r="S40" s="103">
        <v>0</v>
      </c>
      <c r="T40" s="103">
        <v>0</v>
      </c>
      <c r="U40" s="106">
        <v>0</v>
      </c>
      <c r="V40" s="103">
        <v>6927688</v>
      </c>
      <c r="W40" s="109">
        <f t="shared" ref="W40:W58" si="12">H40+I40+J40+K40-L40+M40+N40+O40+P40+Q40+R40+U40+V40+S40+T40</f>
        <v>6927688</v>
      </c>
      <c r="X40" s="103">
        <v>0</v>
      </c>
      <c r="Y40" s="109">
        <f t="shared" ref="Y40:Y58" si="13">W40+X40</f>
        <v>6927688</v>
      </c>
    </row>
    <row r="41" spans="1:25" ht="12.75" customHeight="1" x14ac:dyDescent="0.2">
      <c r="A41" s="239" t="s">
        <v>393</v>
      </c>
      <c r="B41" s="239"/>
      <c r="C41" s="239"/>
      <c r="D41" s="239"/>
      <c r="E41" s="239"/>
      <c r="F41" s="239"/>
      <c r="G41" s="102">
        <v>33</v>
      </c>
      <c r="H41" s="106">
        <v>0</v>
      </c>
      <c r="I41" s="106">
        <v>0</v>
      </c>
      <c r="J41" s="106">
        <v>0</v>
      </c>
      <c r="K41" s="106">
        <v>0</v>
      </c>
      <c r="L41" s="106">
        <v>0</v>
      </c>
      <c r="M41" s="106">
        <v>0</v>
      </c>
      <c r="N41" s="103">
        <v>0</v>
      </c>
      <c r="O41" s="106">
        <v>0</v>
      </c>
      <c r="P41" s="106">
        <v>0</v>
      </c>
      <c r="Q41" s="106">
        <v>0</v>
      </c>
      <c r="R41" s="106">
        <v>0</v>
      </c>
      <c r="S41" s="103">
        <v>0</v>
      </c>
      <c r="T41" s="103">
        <v>0</v>
      </c>
      <c r="U41" s="106">
        <v>0</v>
      </c>
      <c r="V41" s="106">
        <v>0</v>
      </c>
      <c r="W41" s="109">
        <f t="shared" si="12"/>
        <v>0</v>
      </c>
      <c r="X41" s="103">
        <v>0</v>
      </c>
      <c r="Y41" s="109">
        <f t="shared" si="13"/>
        <v>0</v>
      </c>
    </row>
    <row r="42" spans="1:25" ht="27" customHeight="1" x14ac:dyDescent="0.2">
      <c r="A42" s="239" t="s">
        <v>418</v>
      </c>
      <c r="B42" s="239"/>
      <c r="C42" s="239"/>
      <c r="D42" s="239"/>
      <c r="E42" s="239"/>
      <c r="F42" s="239"/>
      <c r="G42" s="102">
        <v>34</v>
      </c>
      <c r="H42" s="106">
        <v>0</v>
      </c>
      <c r="I42" s="106">
        <v>0</v>
      </c>
      <c r="J42" s="106">
        <v>0</v>
      </c>
      <c r="K42" s="106">
        <v>0</v>
      </c>
      <c r="L42" s="106">
        <v>0</v>
      </c>
      <c r="M42" s="106">
        <v>0</v>
      </c>
      <c r="N42" s="106">
        <v>0</v>
      </c>
      <c r="O42" s="103">
        <v>0</v>
      </c>
      <c r="P42" s="106">
        <v>0</v>
      </c>
      <c r="Q42" s="106">
        <v>0</v>
      </c>
      <c r="R42" s="106">
        <v>0</v>
      </c>
      <c r="S42" s="103">
        <v>0</v>
      </c>
      <c r="T42" s="103">
        <v>0</v>
      </c>
      <c r="U42" s="103">
        <v>0</v>
      </c>
      <c r="V42" s="103">
        <v>0</v>
      </c>
      <c r="W42" s="109">
        <f t="shared" si="12"/>
        <v>0</v>
      </c>
      <c r="X42" s="103">
        <v>0</v>
      </c>
      <c r="Y42" s="109">
        <f t="shared" si="13"/>
        <v>0</v>
      </c>
    </row>
    <row r="43" spans="1:25" ht="20.25" customHeight="1" x14ac:dyDescent="0.2">
      <c r="A43" s="239" t="s">
        <v>395</v>
      </c>
      <c r="B43" s="239"/>
      <c r="C43" s="239"/>
      <c r="D43" s="239"/>
      <c r="E43" s="239"/>
      <c r="F43" s="239"/>
      <c r="G43" s="102">
        <v>35</v>
      </c>
      <c r="H43" s="106">
        <v>0</v>
      </c>
      <c r="I43" s="106">
        <v>0</v>
      </c>
      <c r="J43" s="106">
        <v>0</v>
      </c>
      <c r="K43" s="106">
        <v>0</v>
      </c>
      <c r="L43" s="106">
        <v>0</v>
      </c>
      <c r="M43" s="106">
        <v>0</v>
      </c>
      <c r="N43" s="106">
        <v>0</v>
      </c>
      <c r="O43" s="106">
        <v>0</v>
      </c>
      <c r="P43" s="103">
        <v>881024</v>
      </c>
      <c r="Q43" s="106">
        <v>0</v>
      </c>
      <c r="R43" s="106">
        <v>0</v>
      </c>
      <c r="S43" s="103">
        <v>0</v>
      </c>
      <c r="T43" s="103">
        <v>0</v>
      </c>
      <c r="U43" s="103">
        <v>0</v>
      </c>
      <c r="V43" s="103">
        <v>0</v>
      </c>
      <c r="W43" s="109">
        <f t="shared" si="12"/>
        <v>881024</v>
      </c>
      <c r="X43" s="103">
        <v>0</v>
      </c>
      <c r="Y43" s="109">
        <f t="shared" si="13"/>
        <v>881024</v>
      </c>
    </row>
    <row r="44" spans="1:25" ht="21" customHeight="1" x14ac:dyDescent="0.2">
      <c r="A44" s="239" t="s">
        <v>396</v>
      </c>
      <c r="B44" s="239"/>
      <c r="C44" s="239"/>
      <c r="D44" s="239"/>
      <c r="E44" s="239"/>
      <c r="F44" s="239"/>
      <c r="G44" s="102">
        <v>36</v>
      </c>
      <c r="H44" s="106">
        <v>0</v>
      </c>
      <c r="I44" s="106">
        <v>0</v>
      </c>
      <c r="J44" s="106">
        <v>0</v>
      </c>
      <c r="K44" s="106">
        <v>0</v>
      </c>
      <c r="L44" s="106">
        <v>0</v>
      </c>
      <c r="M44" s="106">
        <v>0</v>
      </c>
      <c r="N44" s="106">
        <v>0</v>
      </c>
      <c r="O44" s="106">
        <v>0</v>
      </c>
      <c r="P44" s="106">
        <v>0</v>
      </c>
      <c r="Q44" s="103">
        <v>0</v>
      </c>
      <c r="R44" s="106">
        <v>0</v>
      </c>
      <c r="S44" s="103">
        <v>0</v>
      </c>
      <c r="T44" s="103">
        <v>0</v>
      </c>
      <c r="U44" s="103">
        <v>0</v>
      </c>
      <c r="V44" s="103">
        <v>0</v>
      </c>
      <c r="W44" s="109">
        <f t="shared" si="12"/>
        <v>0</v>
      </c>
      <c r="X44" s="103">
        <v>0</v>
      </c>
      <c r="Y44" s="109">
        <f t="shared" si="13"/>
        <v>0</v>
      </c>
    </row>
    <row r="45" spans="1:25" ht="29.25" customHeight="1" x14ac:dyDescent="0.2">
      <c r="A45" s="239" t="s">
        <v>397</v>
      </c>
      <c r="B45" s="239"/>
      <c r="C45" s="239"/>
      <c r="D45" s="239"/>
      <c r="E45" s="239"/>
      <c r="F45" s="239"/>
      <c r="G45" s="102">
        <v>37</v>
      </c>
      <c r="H45" s="106">
        <v>0</v>
      </c>
      <c r="I45" s="106">
        <v>0</v>
      </c>
      <c r="J45" s="106">
        <v>0</v>
      </c>
      <c r="K45" s="106">
        <v>0</v>
      </c>
      <c r="L45" s="106">
        <v>0</v>
      </c>
      <c r="M45" s="106">
        <v>0</v>
      </c>
      <c r="N45" s="106">
        <v>0</v>
      </c>
      <c r="O45" s="106">
        <v>0</v>
      </c>
      <c r="P45" s="106">
        <v>0</v>
      </c>
      <c r="Q45" s="106">
        <v>0</v>
      </c>
      <c r="R45" s="103">
        <v>0</v>
      </c>
      <c r="S45" s="103">
        <v>0</v>
      </c>
      <c r="T45" s="103">
        <v>0</v>
      </c>
      <c r="U45" s="103">
        <v>0</v>
      </c>
      <c r="V45" s="103">
        <v>0</v>
      </c>
      <c r="W45" s="109">
        <f t="shared" si="12"/>
        <v>0</v>
      </c>
      <c r="X45" s="103">
        <v>0</v>
      </c>
      <c r="Y45" s="109">
        <f t="shared" si="13"/>
        <v>0</v>
      </c>
    </row>
    <row r="46" spans="1:25" ht="21" customHeight="1" x14ac:dyDescent="0.2">
      <c r="A46" s="239" t="s">
        <v>419</v>
      </c>
      <c r="B46" s="239"/>
      <c r="C46" s="239"/>
      <c r="D46" s="239"/>
      <c r="E46" s="239"/>
      <c r="F46" s="239"/>
      <c r="G46" s="102">
        <v>38</v>
      </c>
      <c r="H46" s="106">
        <v>0</v>
      </c>
      <c r="I46" s="106">
        <v>0</v>
      </c>
      <c r="J46" s="106">
        <v>0</v>
      </c>
      <c r="K46" s="106">
        <v>0</v>
      </c>
      <c r="L46" s="106">
        <v>0</v>
      </c>
      <c r="M46" s="106">
        <v>0</v>
      </c>
      <c r="N46" s="103">
        <v>0</v>
      </c>
      <c r="O46" s="103">
        <v>0</v>
      </c>
      <c r="P46" s="103">
        <v>0</v>
      </c>
      <c r="Q46" s="103">
        <v>0</v>
      </c>
      <c r="R46" s="103">
        <v>0</v>
      </c>
      <c r="S46" s="103">
        <v>0</v>
      </c>
      <c r="T46" s="103">
        <v>0</v>
      </c>
      <c r="U46" s="103">
        <v>0</v>
      </c>
      <c r="V46" s="103">
        <v>0</v>
      </c>
      <c r="W46" s="109">
        <f t="shared" si="12"/>
        <v>0</v>
      </c>
      <c r="X46" s="103">
        <v>0</v>
      </c>
      <c r="Y46" s="109">
        <f t="shared" si="13"/>
        <v>0</v>
      </c>
    </row>
    <row r="47" spans="1:25" ht="12.75" customHeight="1" x14ac:dyDescent="0.2">
      <c r="A47" s="239" t="s">
        <v>399</v>
      </c>
      <c r="B47" s="239"/>
      <c r="C47" s="239"/>
      <c r="D47" s="239"/>
      <c r="E47" s="239"/>
      <c r="F47" s="239"/>
      <c r="G47" s="102">
        <v>39</v>
      </c>
      <c r="H47" s="106">
        <v>0</v>
      </c>
      <c r="I47" s="106">
        <v>0</v>
      </c>
      <c r="J47" s="106">
        <v>0</v>
      </c>
      <c r="K47" s="106">
        <v>0</v>
      </c>
      <c r="L47" s="106">
        <v>0</v>
      </c>
      <c r="M47" s="106">
        <v>0</v>
      </c>
      <c r="N47" s="103">
        <v>0</v>
      </c>
      <c r="O47" s="103">
        <v>0</v>
      </c>
      <c r="P47" s="103">
        <v>0</v>
      </c>
      <c r="Q47" s="103">
        <v>0</v>
      </c>
      <c r="R47" s="103">
        <v>0</v>
      </c>
      <c r="S47" s="103">
        <v>0</v>
      </c>
      <c r="T47" s="103">
        <v>0</v>
      </c>
      <c r="U47" s="103">
        <v>0</v>
      </c>
      <c r="V47" s="103">
        <v>0</v>
      </c>
      <c r="W47" s="109">
        <f t="shared" si="12"/>
        <v>0</v>
      </c>
      <c r="X47" s="103">
        <v>0</v>
      </c>
      <c r="Y47" s="109">
        <f t="shared" si="13"/>
        <v>0</v>
      </c>
    </row>
    <row r="48" spans="1:25" ht="12.75" customHeight="1" x14ac:dyDescent="0.2">
      <c r="A48" s="239" t="s">
        <v>400</v>
      </c>
      <c r="B48" s="239"/>
      <c r="C48" s="239"/>
      <c r="D48" s="239"/>
      <c r="E48" s="239"/>
      <c r="F48" s="239"/>
      <c r="G48" s="102">
        <v>40</v>
      </c>
      <c r="H48" s="103">
        <v>0</v>
      </c>
      <c r="I48" s="103">
        <v>0</v>
      </c>
      <c r="J48" s="103">
        <v>0</v>
      </c>
      <c r="K48" s="103">
        <v>0</v>
      </c>
      <c r="L48" s="103">
        <v>0</v>
      </c>
      <c r="M48" s="103">
        <v>0</v>
      </c>
      <c r="N48" s="103">
        <v>0</v>
      </c>
      <c r="O48" s="103">
        <v>0</v>
      </c>
      <c r="P48" s="103">
        <v>0</v>
      </c>
      <c r="Q48" s="103">
        <v>0</v>
      </c>
      <c r="R48" s="103">
        <v>0</v>
      </c>
      <c r="S48" s="103">
        <v>0</v>
      </c>
      <c r="T48" s="103">
        <v>0</v>
      </c>
      <c r="U48" s="103">
        <v>0</v>
      </c>
      <c r="V48" s="103">
        <v>0</v>
      </c>
      <c r="W48" s="109">
        <f t="shared" si="12"/>
        <v>0</v>
      </c>
      <c r="X48" s="103">
        <v>0</v>
      </c>
      <c r="Y48" s="109">
        <f t="shared" si="13"/>
        <v>0</v>
      </c>
    </row>
    <row r="49" spans="1:25" ht="12.75" customHeight="1" x14ac:dyDescent="0.2">
      <c r="A49" s="239" t="s">
        <v>401</v>
      </c>
      <c r="B49" s="239"/>
      <c r="C49" s="239"/>
      <c r="D49" s="239"/>
      <c r="E49" s="239"/>
      <c r="F49" s="239"/>
      <c r="G49" s="102">
        <v>41</v>
      </c>
      <c r="H49" s="106">
        <v>0</v>
      </c>
      <c r="I49" s="106">
        <v>0</v>
      </c>
      <c r="J49" s="106">
        <v>0</v>
      </c>
      <c r="K49" s="106">
        <v>0</v>
      </c>
      <c r="L49" s="106">
        <v>0</v>
      </c>
      <c r="M49" s="106">
        <v>0</v>
      </c>
      <c r="N49" s="103">
        <v>0</v>
      </c>
      <c r="O49" s="103">
        <v>0</v>
      </c>
      <c r="P49" s="103">
        <v>0</v>
      </c>
      <c r="Q49" s="103">
        <v>0</v>
      </c>
      <c r="R49" s="103">
        <v>0</v>
      </c>
      <c r="S49" s="103">
        <v>0</v>
      </c>
      <c r="T49" s="103">
        <v>0</v>
      </c>
      <c r="U49" s="103">
        <v>0</v>
      </c>
      <c r="V49" s="103">
        <v>0</v>
      </c>
      <c r="W49" s="109">
        <f t="shared" si="12"/>
        <v>0</v>
      </c>
      <c r="X49" s="103">
        <v>0</v>
      </c>
      <c r="Y49" s="109">
        <f t="shared" si="13"/>
        <v>0</v>
      </c>
    </row>
    <row r="50" spans="1:25" ht="24" customHeight="1" x14ac:dyDescent="0.2">
      <c r="A50" s="239" t="s">
        <v>402</v>
      </c>
      <c r="B50" s="239"/>
      <c r="C50" s="239"/>
      <c r="D50" s="239"/>
      <c r="E50" s="239"/>
      <c r="F50" s="239"/>
      <c r="G50" s="102">
        <v>42</v>
      </c>
      <c r="H50" s="103">
        <v>0</v>
      </c>
      <c r="I50" s="103">
        <v>0</v>
      </c>
      <c r="J50" s="103">
        <v>0</v>
      </c>
      <c r="K50" s="103">
        <v>0</v>
      </c>
      <c r="L50" s="103">
        <v>0</v>
      </c>
      <c r="M50" s="103">
        <v>0</v>
      </c>
      <c r="N50" s="103">
        <v>0</v>
      </c>
      <c r="O50" s="103">
        <v>0</v>
      </c>
      <c r="P50" s="103">
        <v>0</v>
      </c>
      <c r="Q50" s="103">
        <v>0</v>
      </c>
      <c r="R50" s="103">
        <v>0</v>
      </c>
      <c r="S50" s="103">
        <v>0</v>
      </c>
      <c r="T50" s="103">
        <v>0</v>
      </c>
      <c r="U50" s="103">
        <v>0</v>
      </c>
      <c r="V50" s="103">
        <v>0</v>
      </c>
      <c r="W50" s="109">
        <f t="shared" si="12"/>
        <v>0</v>
      </c>
      <c r="X50" s="103">
        <v>0</v>
      </c>
      <c r="Y50" s="109">
        <f t="shared" si="13"/>
        <v>0</v>
      </c>
    </row>
    <row r="51" spans="1:25" ht="26.25" customHeight="1" x14ac:dyDescent="0.2">
      <c r="A51" s="239" t="s">
        <v>403</v>
      </c>
      <c r="B51" s="239"/>
      <c r="C51" s="239"/>
      <c r="D51" s="239"/>
      <c r="E51" s="239"/>
      <c r="F51" s="239"/>
      <c r="G51" s="102">
        <v>43</v>
      </c>
      <c r="H51" s="103">
        <v>0</v>
      </c>
      <c r="I51" s="103">
        <v>0</v>
      </c>
      <c r="J51" s="103">
        <v>0</v>
      </c>
      <c r="K51" s="103">
        <v>0</v>
      </c>
      <c r="L51" s="103">
        <v>0</v>
      </c>
      <c r="M51" s="103">
        <v>0</v>
      </c>
      <c r="N51" s="103">
        <v>0</v>
      </c>
      <c r="O51" s="103">
        <v>0</v>
      </c>
      <c r="P51" s="103">
        <v>0</v>
      </c>
      <c r="Q51" s="103">
        <v>0</v>
      </c>
      <c r="R51" s="103">
        <v>0</v>
      </c>
      <c r="S51" s="103">
        <v>0</v>
      </c>
      <c r="T51" s="103">
        <v>0</v>
      </c>
      <c r="U51" s="103">
        <v>0</v>
      </c>
      <c r="V51" s="103">
        <v>0</v>
      </c>
      <c r="W51" s="109">
        <f t="shared" si="12"/>
        <v>0</v>
      </c>
      <c r="X51" s="103">
        <v>0</v>
      </c>
      <c r="Y51" s="109">
        <f t="shared" si="13"/>
        <v>0</v>
      </c>
    </row>
    <row r="52" spans="1:25" ht="22.5" customHeight="1" x14ac:dyDescent="0.2">
      <c r="A52" s="239" t="s">
        <v>404</v>
      </c>
      <c r="B52" s="239"/>
      <c r="C52" s="239"/>
      <c r="D52" s="239"/>
      <c r="E52" s="239"/>
      <c r="F52" s="239"/>
      <c r="G52" s="102">
        <v>44</v>
      </c>
      <c r="H52" s="103">
        <v>0</v>
      </c>
      <c r="I52" s="103">
        <v>0</v>
      </c>
      <c r="J52" s="103">
        <v>0</v>
      </c>
      <c r="K52" s="103">
        <v>0</v>
      </c>
      <c r="L52" s="103">
        <v>0</v>
      </c>
      <c r="M52" s="103">
        <v>0</v>
      </c>
      <c r="N52" s="103">
        <v>0</v>
      </c>
      <c r="O52" s="103">
        <v>0</v>
      </c>
      <c r="P52" s="103">
        <v>0</v>
      </c>
      <c r="Q52" s="103">
        <v>0</v>
      </c>
      <c r="R52" s="103">
        <v>0</v>
      </c>
      <c r="S52" s="103">
        <v>0</v>
      </c>
      <c r="T52" s="103">
        <v>0</v>
      </c>
      <c r="U52" s="103">
        <v>0</v>
      </c>
      <c r="V52" s="103">
        <v>0</v>
      </c>
      <c r="W52" s="109">
        <f t="shared" si="12"/>
        <v>0</v>
      </c>
      <c r="X52" s="103">
        <v>0</v>
      </c>
      <c r="Y52" s="109">
        <f t="shared" si="13"/>
        <v>0</v>
      </c>
    </row>
    <row r="53" spans="1:25" ht="12.75" customHeight="1" x14ac:dyDescent="0.2">
      <c r="A53" s="239" t="s">
        <v>405</v>
      </c>
      <c r="B53" s="239"/>
      <c r="C53" s="239"/>
      <c r="D53" s="239"/>
      <c r="E53" s="239"/>
      <c r="F53" s="239"/>
      <c r="G53" s="102">
        <v>45</v>
      </c>
      <c r="H53" s="103">
        <v>0</v>
      </c>
      <c r="I53" s="103">
        <v>0</v>
      </c>
      <c r="J53" s="103">
        <v>0</v>
      </c>
      <c r="K53" s="103">
        <v>792945</v>
      </c>
      <c r="L53" s="103">
        <v>792945</v>
      </c>
      <c r="M53" s="103">
        <v>0</v>
      </c>
      <c r="N53" s="103">
        <v>0</v>
      </c>
      <c r="O53" s="103">
        <v>0</v>
      </c>
      <c r="P53" s="103">
        <v>0</v>
      </c>
      <c r="Q53" s="103">
        <v>0</v>
      </c>
      <c r="R53" s="103">
        <v>0</v>
      </c>
      <c r="S53" s="103">
        <v>0</v>
      </c>
      <c r="T53" s="103">
        <v>0</v>
      </c>
      <c r="U53" s="103">
        <v>-792945</v>
      </c>
      <c r="V53" s="103">
        <v>0</v>
      </c>
      <c r="W53" s="109">
        <f t="shared" si="12"/>
        <v>-792945</v>
      </c>
      <c r="X53" s="103">
        <v>0</v>
      </c>
      <c r="Y53" s="109">
        <f t="shared" si="13"/>
        <v>-792945</v>
      </c>
    </row>
    <row r="54" spans="1:25" ht="12.75" customHeight="1" x14ac:dyDescent="0.2">
      <c r="A54" s="239" t="s">
        <v>406</v>
      </c>
      <c r="B54" s="239"/>
      <c r="C54" s="239"/>
      <c r="D54" s="239"/>
      <c r="E54" s="239"/>
      <c r="F54" s="239"/>
      <c r="G54" s="102">
        <v>46</v>
      </c>
      <c r="H54" s="103">
        <v>0</v>
      </c>
      <c r="I54" s="103">
        <v>0</v>
      </c>
      <c r="J54" s="103">
        <v>0</v>
      </c>
      <c r="K54" s="103">
        <v>0</v>
      </c>
      <c r="L54" s="103">
        <v>0</v>
      </c>
      <c r="M54" s="103">
        <v>0</v>
      </c>
      <c r="N54" s="103">
        <v>0</v>
      </c>
      <c r="O54" s="103">
        <v>0</v>
      </c>
      <c r="P54" s="103">
        <v>0</v>
      </c>
      <c r="Q54" s="103">
        <v>0</v>
      </c>
      <c r="R54" s="103">
        <v>0</v>
      </c>
      <c r="S54" s="103">
        <v>0</v>
      </c>
      <c r="T54" s="103">
        <v>0</v>
      </c>
      <c r="U54" s="103">
        <v>0</v>
      </c>
      <c r="V54" s="103">
        <v>0</v>
      </c>
      <c r="W54" s="109">
        <f t="shared" si="12"/>
        <v>0</v>
      </c>
      <c r="X54" s="103">
        <v>0</v>
      </c>
      <c r="Y54" s="109">
        <f t="shared" si="13"/>
        <v>0</v>
      </c>
    </row>
    <row r="55" spans="1:25" ht="12.75" customHeight="1" x14ac:dyDescent="0.2">
      <c r="A55" s="239" t="s">
        <v>407</v>
      </c>
      <c r="B55" s="239"/>
      <c r="C55" s="239"/>
      <c r="D55" s="239"/>
      <c r="E55" s="239"/>
      <c r="F55" s="239"/>
      <c r="G55" s="102">
        <v>47</v>
      </c>
      <c r="H55" s="103">
        <v>0</v>
      </c>
      <c r="I55" s="103">
        <v>0</v>
      </c>
      <c r="J55" s="103">
        <v>0</v>
      </c>
      <c r="K55" s="103">
        <v>0</v>
      </c>
      <c r="L55" s="103">
        <v>0</v>
      </c>
      <c r="M55" s="103">
        <v>0</v>
      </c>
      <c r="N55" s="103">
        <v>0</v>
      </c>
      <c r="O55" s="103">
        <v>0</v>
      </c>
      <c r="P55" s="103">
        <v>0</v>
      </c>
      <c r="Q55" s="103">
        <v>0</v>
      </c>
      <c r="R55" s="103">
        <v>0</v>
      </c>
      <c r="S55" s="103">
        <v>0</v>
      </c>
      <c r="T55" s="103">
        <v>0</v>
      </c>
      <c r="U55" s="103">
        <v>-2115521</v>
      </c>
      <c r="V55" s="103">
        <v>0</v>
      </c>
      <c r="W55" s="109">
        <f t="shared" si="12"/>
        <v>-2115521</v>
      </c>
      <c r="X55" s="103">
        <v>0</v>
      </c>
      <c r="Y55" s="109">
        <f t="shared" si="13"/>
        <v>-2115521</v>
      </c>
    </row>
    <row r="56" spans="1:25" ht="12.75" customHeight="1" x14ac:dyDescent="0.2">
      <c r="A56" s="239" t="s">
        <v>408</v>
      </c>
      <c r="B56" s="239"/>
      <c r="C56" s="239"/>
      <c r="D56" s="239"/>
      <c r="E56" s="239"/>
      <c r="F56" s="239"/>
      <c r="G56" s="102">
        <v>48</v>
      </c>
      <c r="H56" s="103">
        <v>0</v>
      </c>
      <c r="I56" s="103">
        <v>0</v>
      </c>
      <c r="J56" s="103">
        <v>0</v>
      </c>
      <c r="K56" s="103">
        <v>0</v>
      </c>
      <c r="L56" s="103">
        <v>0</v>
      </c>
      <c r="M56" s="103">
        <v>0</v>
      </c>
      <c r="N56" s="103">
        <v>0</v>
      </c>
      <c r="O56" s="103">
        <v>0</v>
      </c>
      <c r="P56" s="103">
        <v>0</v>
      </c>
      <c r="Q56" s="103">
        <v>0</v>
      </c>
      <c r="R56" s="103">
        <v>0</v>
      </c>
      <c r="S56" s="103">
        <v>0</v>
      </c>
      <c r="T56" s="103">
        <v>0</v>
      </c>
      <c r="U56" s="103">
        <v>0</v>
      </c>
      <c r="V56" s="103">
        <v>0</v>
      </c>
      <c r="W56" s="109">
        <f t="shared" si="12"/>
        <v>0</v>
      </c>
      <c r="X56" s="103">
        <v>0</v>
      </c>
      <c r="Y56" s="109">
        <f t="shared" si="13"/>
        <v>0</v>
      </c>
    </row>
    <row r="57" spans="1:25" ht="12.75" customHeight="1" x14ac:dyDescent="0.2">
      <c r="A57" s="239" t="s">
        <v>420</v>
      </c>
      <c r="B57" s="239"/>
      <c r="C57" s="239"/>
      <c r="D57" s="239"/>
      <c r="E57" s="239"/>
      <c r="F57" s="239"/>
      <c r="G57" s="102">
        <v>49</v>
      </c>
      <c r="H57" s="103">
        <v>0</v>
      </c>
      <c r="I57" s="103">
        <v>0</v>
      </c>
      <c r="J57" s="103">
        <v>0</v>
      </c>
      <c r="K57" s="103">
        <v>0</v>
      </c>
      <c r="L57" s="103">
        <v>0</v>
      </c>
      <c r="M57" s="103">
        <v>0</v>
      </c>
      <c r="N57" s="103">
        <v>0</v>
      </c>
      <c r="O57" s="103">
        <v>0</v>
      </c>
      <c r="P57" s="103">
        <v>0</v>
      </c>
      <c r="Q57" s="103">
        <v>0</v>
      </c>
      <c r="R57" s="103">
        <v>0</v>
      </c>
      <c r="S57" s="103">
        <v>0</v>
      </c>
      <c r="T57" s="103">
        <v>0</v>
      </c>
      <c r="U57" s="103">
        <v>5823631</v>
      </c>
      <c r="V57" s="103">
        <v>-5823631</v>
      </c>
      <c r="W57" s="109">
        <f t="shared" si="12"/>
        <v>0</v>
      </c>
      <c r="X57" s="103">
        <v>0</v>
      </c>
      <c r="Y57" s="109">
        <f t="shared" si="13"/>
        <v>0</v>
      </c>
    </row>
    <row r="58" spans="1:25" ht="12.75" customHeight="1" x14ac:dyDescent="0.2">
      <c r="A58" s="239" t="s">
        <v>410</v>
      </c>
      <c r="B58" s="239"/>
      <c r="C58" s="239"/>
      <c r="D58" s="239"/>
      <c r="E58" s="239"/>
      <c r="F58" s="239"/>
      <c r="G58" s="102">
        <v>50</v>
      </c>
      <c r="H58" s="103">
        <v>0</v>
      </c>
      <c r="I58" s="103">
        <v>0</v>
      </c>
      <c r="J58" s="103">
        <v>0</v>
      </c>
      <c r="K58" s="103">
        <v>0</v>
      </c>
      <c r="L58" s="103">
        <v>0</v>
      </c>
      <c r="M58" s="103">
        <v>0</v>
      </c>
      <c r="N58" s="103">
        <v>0</v>
      </c>
      <c r="O58" s="103">
        <v>0</v>
      </c>
      <c r="P58" s="103">
        <v>0</v>
      </c>
      <c r="Q58" s="103">
        <v>0</v>
      </c>
      <c r="R58" s="103">
        <v>0</v>
      </c>
      <c r="S58" s="103">
        <v>0</v>
      </c>
      <c r="T58" s="103">
        <v>0</v>
      </c>
      <c r="U58" s="103">
        <v>0</v>
      </c>
      <c r="V58" s="103">
        <v>0</v>
      </c>
      <c r="W58" s="109">
        <f t="shared" si="12"/>
        <v>0</v>
      </c>
      <c r="X58" s="103">
        <v>0</v>
      </c>
      <c r="Y58" s="109">
        <f t="shared" si="13"/>
        <v>0</v>
      </c>
    </row>
    <row r="59" spans="1:25" ht="25.5" customHeight="1" x14ac:dyDescent="0.2">
      <c r="A59" s="250" t="s">
        <v>421</v>
      </c>
      <c r="B59" s="250"/>
      <c r="C59" s="250"/>
      <c r="D59" s="250"/>
      <c r="E59" s="250"/>
      <c r="F59" s="250"/>
      <c r="G59" s="107">
        <v>51</v>
      </c>
      <c r="H59" s="108">
        <f>SUM(H39:H58)</f>
        <v>79560470</v>
      </c>
      <c r="I59" s="108">
        <f t="shared" ref="I59:Y59" si="14">SUM(I39:I58)</f>
        <v>-2060238</v>
      </c>
      <c r="J59" s="108">
        <f t="shared" si="14"/>
        <v>3978024</v>
      </c>
      <c r="K59" s="108">
        <f t="shared" si="14"/>
        <v>6582428</v>
      </c>
      <c r="L59" s="108">
        <f t="shared" si="14"/>
        <v>6582428</v>
      </c>
      <c r="M59" s="108">
        <f t="shared" si="14"/>
        <v>0</v>
      </c>
      <c r="N59" s="108">
        <f t="shared" si="14"/>
        <v>0</v>
      </c>
      <c r="O59" s="108">
        <f t="shared" si="14"/>
        <v>1831992</v>
      </c>
      <c r="P59" s="108">
        <f t="shared" si="14"/>
        <v>774907</v>
      </c>
      <c r="Q59" s="108">
        <f t="shared" si="14"/>
        <v>0</v>
      </c>
      <c r="R59" s="108">
        <f t="shared" si="14"/>
        <v>0</v>
      </c>
      <c r="S59" s="108">
        <f t="shared" si="14"/>
        <v>0</v>
      </c>
      <c r="T59" s="108">
        <f t="shared" si="14"/>
        <v>0</v>
      </c>
      <c r="U59" s="108">
        <f t="shared" si="14"/>
        <v>14326400</v>
      </c>
      <c r="V59" s="108">
        <f t="shared" si="14"/>
        <v>6927688</v>
      </c>
      <c r="W59" s="108">
        <f t="shared" si="14"/>
        <v>105339243</v>
      </c>
      <c r="X59" s="108">
        <f t="shared" si="14"/>
        <v>0</v>
      </c>
      <c r="Y59" s="108">
        <f t="shared" si="14"/>
        <v>105339243</v>
      </c>
    </row>
    <row r="60" spans="1:25" x14ac:dyDescent="0.2">
      <c r="A60" s="251" t="s">
        <v>412</v>
      </c>
      <c r="B60" s="252"/>
      <c r="C60" s="252"/>
      <c r="D60" s="252"/>
      <c r="E60" s="252"/>
      <c r="F60" s="252"/>
      <c r="G60" s="252"/>
      <c r="H60" s="252"/>
      <c r="I60" s="252"/>
      <c r="J60" s="252"/>
      <c r="K60" s="252"/>
      <c r="L60" s="252"/>
      <c r="M60" s="252"/>
      <c r="N60" s="252"/>
      <c r="O60" s="252"/>
      <c r="P60" s="252"/>
      <c r="Q60" s="252"/>
      <c r="R60" s="252"/>
      <c r="S60" s="252"/>
      <c r="T60" s="252"/>
      <c r="U60" s="252"/>
      <c r="V60" s="252"/>
      <c r="W60" s="252"/>
      <c r="X60" s="252"/>
      <c r="Y60" s="252"/>
    </row>
    <row r="61" spans="1:25" ht="31.5" customHeight="1" x14ac:dyDescent="0.2">
      <c r="A61" s="253" t="s">
        <v>422</v>
      </c>
      <c r="B61" s="253"/>
      <c r="C61" s="253"/>
      <c r="D61" s="253"/>
      <c r="E61" s="253"/>
      <c r="F61" s="253"/>
      <c r="G61" s="105">
        <v>52</v>
      </c>
      <c r="H61" s="109">
        <f>SUM(H41:H49)</f>
        <v>0</v>
      </c>
      <c r="I61" s="109">
        <f t="shared" ref="I61:Y61" si="15">SUM(I41:I49)</f>
        <v>0</v>
      </c>
      <c r="J61" s="109">
        <f t="shared" si="15"/>
        <v>0</v>
      </c>
      <c r="K61" s="109">
        <f t="shared" si="15"/>
        <v>0</v>
      </c>
      <c r="L61" s="109">
        <f t="shared" si="15"/>
        <v>0</v>
      </c>
      <c r="M61" s="109">
        <f t="shared" si="15"/>
        <v>0</v>
      </c>
      <c r="N61" s="109">
        <f t="shared" si="15"/>
        <v>0</v>
      </c>
      <c r="O61" s="109">
        <f t="shared" si="15"/>
        <v>0</v>
      </c>
      <c r="P61" s="109">
        <f t="shared" si="15"/>
        <v>881024</v>
      </c>
      <c r="Q61" s="109">
        <f t="shared" si="15"/>
        <v>0</v>
      </c>
      <c r="R61" s="109">
        <f t="shared" si="15"/>
        <v>0</v>
      </c>
      <c r="S61" s="109">
        <f t="shared" si="15"/>
        <v>0</v>
      </c>
      <c r="T61" s="109">
        <f t="shared" si="15"/>
        <v>0</v>
      </c>
      <c r="U61" s="109">
        <f t="shared" si="15"/>
        <v>0</v>
      </c>
      <c r="V61" s="109">
        <f t="shared" si="15"/>
        <v>0</v>
      </c>
      <c r="W61" s="109">
        <f t="shared" si="15"/>
        <v>881024</v>
      </c>
      <c r="X61" s="109">
        <f t="shared" si="15"/>
        <v>0</v>
      </c>
      <c r="Y61" s="109">
        <f t="shared" si="15"/>
        <v>881024</v>
      </c>
    </row>
    <row r="62" spans="1:25" ht="27.75" customHeight="1" x14ac:dyDescent="0.2">
      <c r="A62" s="253" t="s">
        <v>423</v>
      </c>
      <c r="B62" s="253"/>
      <c r="C62" s="253"/>
      <c r="D62" s="253"/>
      <c r="E62" s="253"/>
      <c r="F62" s="253"/>
      <c r="G62" s="105">
        <v>53</v>
      </c>
      <c r="H62" s="109">
        <f>H40+H61</f>
        <v>0</v>
      </c>
      <c r="I62" s="109">
        <f t="shared" ref="I62:Y62" si="16">I40+I61</f>
        <v>0</v>
      </c>
      <c r="J62" s="109">
        <f t="shared" si="16"/>
        <v>0</v>
      </c>
      <c r="K62" s="109">
        <f t="shared" si="16"/>
        <v>0</v>
      </c>
      <c r="L62" s="109">
        <f t="shared" si="16"/>
        <v>0</v>
      </c>
      <c r="M62" s="109">
        <f t="shared" si="16"/>
        <v>0</v>
      </c>
      <c r="N62" s="109">
        <f t="shared" si="16"/>
        <v>0</v>
      </c>
      <c r="O62" s="109">
        <f t="shared" si="16"/>
        <v>0</v>
      </c>
      <c r="P62" s="109">
        <f t="shared" si="16"/>
        <v>881024</v>
      </c>
      <c r="Q62" s="109">
        <f t="shared" si="16"/>
        <v>0</v>
      </c>
      <c r="R62" s="109">
        <f t="shared" si="16"/>
        <v>0</v>
      </c>
      <c r="S62" s="109">
        <f t="shared" si="16"/>
        <v>0</v>
      </c>
      <c r="T62" s="109">
        <f t="shared" si="16"/>
        <v>0</v>
      </c>
      <c r="U62" s="109">
        <f t="shared" si="16"/>
        <v>0</v>
      </c>
      <c r="V62" s="109">
        <f t="shared" si="16"/>
        <v>6927688</v>
      </c>
      <c r="W62" s="109">
        <f t="shared" si="16"/>
        <v>7808712</v>
      </c>
      <c r="X62" s="109">
        <f t="shared" si="16"/>
        <v>0</v>
      </c>
      <c r="Y62" s="109">
        <f t="shared" si="16"/>
        <v>7808712</v>
      </c>
    </row>
    <row r="63" spans="1:25" ht="29.25" customHeight="1" x14ac:dyDescent="0.2">
      <c r="A63" s="254" t="s">
        <v>424</v>
      </c>
      <c r="B63" s="254"/>
      <c r="C63" s="254"/>
      <c r="D63" s="254"/>
      <c r="E63" s="254"/>
      <c r="F63" s="254"/>
      <c r="G63" s="107">
        <v>54</v>
      </c>
      <c r="H63" s="110">
        <f>SUM(H50:H58)</f>
        <v>0</v>
      </c>
      <c r="I63" s="110">
        <f t="shared" ref="I63:Y63" si="17">SUM(I50:I58)</f>
        <v>0</v>
      </c>
      <c r="J63" s="110">
        <f t="shared" si="17"/>
        <v>0</v>
      </c>
      <c r="K63" s="110">
        <f t="shared" si="17"/>
        <v>792945</v>
      </c>
      <c r="L63" s="110">
        <f t="shared" si="17"/>
        <v>792945</v>
      </c>
      <c r="M63" s="110">
        <f t="shared" si="17"/>
        <v>0</v>
      </c>
      <c r="N63" s="110">
        <f t="shared" si="17"/>
        <v>0</v>
      </c>
      <c r="O63" s="110">
        <f t="shared" si="17"/>
        <v>0</v>
      </c>
      <c r="P63" s="110">
        <f t="shared" si="17"/>
        <v>0</v>
      </c>
      <c r="Q63" s="110">
        <f t="shared" si="17"/>
        <v>0</v>
      </c>
      <c r="R63" s="110">
        <f t="shared" si="17"/>
        <v>0</v>
      </c>
      <c r="S63" s="110">
        <f t="shared" si="17"/>
        <v>0</v>
      </c>
      <c r="T63" s="110">
        <f t="shared" si="17"/>
        <v>0</v>
      </c>
      <c r="U63" s="110">
        <f t="shared" si="17"/>
        <v>2915165</v>
      </c>
      <c r="V63" s="110">
        <f t="shared" si="17"/>
        <v>-5823631</v>
      </c>
      <c r="W63" s="110">
        <f t="shared" si="17"/>
        <v>-2908466</v>
      </c>
      <c r="X63" s="110">
        <f t="shared" si="17"/>
        <v>0</v>
      </c>
      <c r="Y63" s="110">
        <f t="shared" si="17"/>
        <v>-2908466</v>
      </c>
    </row>
  </sheetData>
  <protectedRanges>
    <protectedRange sqref="E2" name="Range1_1"/>
    <protectedRange sqref="G2" name="Range1"/>
  </protectedRanges>
  <mergeCells count="66">
    <mergeCell ref="A63:F63"/>
    <mergeCell ref="A52:F52"/>
    <mergeCell ref="A53:F53"/>
    <mergeCell ref="A54:F54"/>
    <mergeCell ref="A55:F55"/>
    <mergeCell ref="A56:F56"/>
    <mergeCell ref="A57:F57"/>
    <mergeCell ref="A58:F58"/>
    <mergeCell ref="A59:F59"/>
    <mergeCell ref="A60:Y60"/>
    <mergeCell ref="A61:F61"/>
    <mergeCell ref="A62:F62"/>
    <mergeCell ref="A51:F51"/>
    <mergeCell ref="A40:F40"/>
    <mergeCell ref="A41:F41"/>
    <mergeCell ref="A42:F42"/>
    <mergeCell ref="A43:F43"/>
    <mergeCell ref="A44:F44"/>
    <mergeCell ref="A45:F45"/>
    <mergeCell ref="A46:F46"/>
    <mergeCell ref="A47:F47"/>
    <mergeCell ref="A48:F48"/>
    <mergeCell ref="A49:F49"/>
    <mergeCell ref="A50:F50"/>
    <mergeCell ref="A39:F39"/>
    <mergeCell ref="A28:F28"/>
    <mergeCell ref="A29:F29"/>
    <mergeCell ref="A30:F30"/>
    <mergeCell ref="A31:Y31"/>
    <mergeCell ref="A32:F32"/>
    <mergeCell ref="A33:F33"/>
    <mergeCell ref="A34:F34"/>
    <mergeCell ref="A35:Y35"/>
    <mergeCell ref="A36:F36"/>
    <mergeCell ref="A37:F37"/>
    <mergeCell ref="A38:F38"/>
    <mergeCell ref="A27:F27"/>
    <mergeCell ref="A16:F16"/>
    <mergeCell ref="A17:F17"/>
    <mergeCell ref="A18:F18"/>
    <mergeCell ref="A19:F19"/>
    <mergeCell ref="A20:F20"/>
    <mergeCell ref="A21:F21"/>
    <mergeCell ref="A22:F22"/>
    <mergeCell ref="A23:F23"/>
    <mergeCell ref="A24:F24"/>
    <mergeCell ref="A25:F25"/>
    <mergeCell ref="A26:F26"/>
    <mergeCell ref="A15:F15"/>
    <mergeCell ref="Y3:Y4"/>
    <mergeCell ref="A5:F5"/>
    <mergeCell ref="A6:Y6"/>
    <mergeCell ref="A7:F7"/>
    <mergeCell ref="A8:F8"/>
    <mergeCell ref="A9:F9"/>
    <mergeCell ref="X3:X4"/>
    <mergeCell ref="A10:F10"/>
    <mergeCell ref="A11:F11"/>
    <mergeCell ref="A12:F12"/>
    <mergeCell ref="A13:F13"/>
    <mergeCell ref="A14:F14"/>
    <mergeCell ref="A1:J1"/>
    <mergeCell ref="C2:D2"/>
    <mergeCell ref="A3:F4"/>
    <mergeCell ref="G3:G4"/>
    <mergeCell ref="H3:W3"/>
  </mergeCells>
  <dataValidations disablePrompts="1" count="5">
    <dataValidation type="whole" operator="notEqual" allowBlank="1" showInputMessage="1" showErrorMessage="1" errorTitle="Nedopušten upis" error="Dopušten je upis samo cjelobrojnih zaokruženih vrijednosti (pozitivnih ili negativnih) te nule." sqref="H32:Y34 H61:Y63 H36:Y59 H7:Y30" xr:uid="{83558325-5B61-4147-902C-DD9185916087}">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820CC531-4B61-44C0-9BE6-3A0B866FD8AA}">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54268924-3921-4B51-8605-BFCA1520A31F}">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88630742-2C43-457D-ABC3-F1AC8CAEB6F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3F9F9CC7-5CF2-4291-9E31-4AD17A29668C}">
      <formula1>39448</formula1>
    </dataValidation>
  </dataValidations>
  <pageMargins left="0.70866141732283472" right="0.70866141732283472" top="0.74803149606299213" bottom="0.74803149606299213" header="0.31496062992125984" footer="0.31496062992125984"/>
  <pageSetup paperSize="8"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C8097-0BCA-4034-AFCC-98CD97054909}">
  <dimension ref="A1:I40"/>
  <sheetViews>
    <sheetView topLeftCell="A5" zoomScaleNormal="100" workbookViewId="0">
      <selection activeCell="M16" sqref="M16"/>
    </sheetView>
  </sheetViews>
  <sheetFormatPr defaultRowHeight="15" x14ac:dyDescent="0.25"/>
  <cols>
    <col min="9" max="9" width="95" customWidth="1"/>
  </cols>
  <sheetData>
    <row r="1" spans="1:9" x14ac:dyDescent="0.25">
      <c r="A1" s="256" t="s">
        <v>425</v>
      </c>
      <c r="B1" s="257"/>
      <c r="C1" s="257"/>
      <c r="D1" s="257"/>
      <c r="E1" s="257"/>
      <c r="F1" s="257"/>
      <c r="G1" s="257"/>
      <c r="H1" s="257"/>
      <c r="I1" s="257"/>
    </row>
    <row r="2" spans="1:9" x14ac:dyDescent="0.25">
      <c r="A2" s="257"/>
      <c r="B2" s="257"/>
      <c r="C2" s="257"/>
      <c r="D2" s="257"/>
      <c r="E2" s="257"/>
      <c r="F2" s="257"/>
      <c r="G2" s="257"/>
      <c r="H2" s="257"/>
      <c r="I2" s="257"/>
    </row>
    <row r="3" spans="1:9" x14ac:dyDescent="0.25">
      <c r="A3" s="257"/>
      <c r="B3" s="257"/>
      <c r="C3" s="257"/>
      <c r="D3" s="257"/>
      <c r="E3" s="257"/>
      <c r="F3" s="257"/>
      <c r="G3" s="257"/>
      <c r="H3" s="257"/>
      <c r="I3" s="257"/>
    </row>
    <row r="4" spans="1:9" x14ac:dyDescent="0.25">
      <c r="A4" s="257"/>
      <c r="B4" s="257"/>
      <c r="C4" s="257"/>
      <c r="D4" s="257"/>
      <c r="E4" s="257"/>
      <c r="F4" s="257"/>
      <c r="G4" s="257"/>
      <c r="H4" s="257"/>
      <c r="I4" s="257"/>
    </row>
    <row r="5" spans="1:9" x14ac:dyDescent="0.25">
      <c r="A5" s="257"/>
      <c r="B5" s="257"/>
      <c r="C5" s="257"/>
      <c r="D5" s="257"/>
      <c r="E5" s="257"/>
      <c r="F5" s="257"/>
      <c r="G5" s="257"/>
      <c r="H5" s="257"/>
      <c r="I5" s="257"/>
    </row>
    <row r="6" spans="1:9" x14ac:dyDescent="0.25">
      <c r="A6" s="257"/>
      <c r="B6" s="257"/>
      <c r="C6" s="257"/>
      <c r="D6" s="257"/>
      <c r="E6" s="257"/>
      <c r="F6" s="257"/>
      <c r="G6" s="257"/>
      <c r="H6" s="257"/>
      <c r="I6" s="257"/>
    </row>
    <row r="7" spans="1:9" x14ac:dyDescent="0.25">
      <c r="A7" s="257"/>
      <c r="B7" s="257"/>
      <c r="C7" s="257"/>
      <c r="D7" s="257"/>
      <c r="E7" s="257"/>
      <c r="F7" s="257"/>
      <c r="G7" s="257"/>
      <c r="H7" s="257"/>
      <c r="I7" s="257"/>
    </row>
    <row r="8" spans="1:9" x14ac:dyDescent="0.25">
      <c r="A8" s="257"/>
      <c r="B8" s="257"/>
      <c r="C8" s="257"/>
      <c r="D8" s="257"/>
      <c r="E8" s="257"/>
      <c r="F8" s="257"/>
      <c r="G8" s="257"/>
      <c r="H8" s="257"/>
      <c r="I8" s="257"/>
    </row>
    <row r="9" spans="1:9" x14ac:dyDescent="0.25">
      <c r="A9" s="257"/>
      <c r="B9" s="257"/>
      <c r="C9" s="257"/>
      <c r="D9" s="257"/>
      <c r="E9" s="257"/>
      <c r="F9" s="257"/>
      <c r="G9" s="257"/>
      <c r="H9" s="257"/>
      <c r="I9" s="257"/>
    </row>
    <row r="10" spans="1:9" x14ac:dyDescent="0.25">
      <c r="A10" s="257"/>
      <c r="B10" s="257"/>
      <c r="C10" s="257"/>
      <c r="D10" s="257"/>
      <c r="E10" s="257"/>
      <c r="F10" s="257"/>
      <c r="G10" s="257"/>
      <c r="H10" s="257"/>
      <c r="I10" s="257"/>
    </row>
    <row r="11" spans="1:9" x14ac:dyDescent="0.25">
      <c r="A11" s="257"/>
      <c r="B11" s="257"/>
      <c r="C11" s="257"/>
      <c r="D11" s="257"/>
      <c r="E11" s="257"/>
      <c r="F11" s="257"/>
      <c r="G11" s="257"/>
      <c r="H11" s="257"/>
      <c r="I11" s="257"/>
    </row>
    <row r="12" spans="1:9" x14ac:dyDescent="0.25">
      <c r="A12" s="257"/>
      <c r="B12" s="257"/>
      <c r="C12" s="257"/>
      <c r="D12" s="257"/>
      <c r="E12" s="257"/>
      <c r="F12" s="257"/>
      <c r="G12" s="257"/>
      <c r="H12" s="257"/>
      <c r="I12" s="257"/>
    </row>
    <row r="13" spans="1:9" x14ac:dyDescent="0.25">
      <c r="A13" s="257"/>
      <c r="B13" s="257"/>
      <c r="C13" s="257"/>
      <c r="D13" s="257"/>
      <c r="E13" s="257"/>
      <c r="F13" s="257"/>
      <c r="G13" s="257"/>
      <c r="H13" s="257"/>
      <c r="I13" s="257"/>
    </row>
    <row r="14" spans="1:9" x14ac:dyDescent="0.25">
      <c r="A14" s="257"/>
      <c r="B14" s="257"/>
      <c r="C14" s="257"/>
      <c r="D14" s="257"/>
      <c r="E14" s="257"/>
      <c r="F14" s="257"/>
      <c r="G14" s="257"/>
      <c r="H14" s="257"/>
      <c r="I14" s="257"/>
    </row>
    <row r="15" spans="1:9" x14ac:dyDescent="0.25">
      <c r="A15" s="257"/>
      <c r="B15" s="257"/>
      <c r="C15" s="257"/>
      <c r="D15" s="257"/>
      <c r="E15" s="257"/>
      <c r="F15" s="257"/>
      <c r="G15" s="257"/>
      <c r="H15" s="257"/>
      <c r="I15" s="257"/>
    </row>
    <row r="16" spans="1:9" x14ac:dyDescent="0.25">
      <c r="A16" s="257"/>
      <c r="B16" s="257"/>
      <c r="C16" s="257"/>
      <c r="D16" s="257"/>
      <c r="E16" s="257"/>
      <c r="F16" s="257"/>
      <c r="G16" s="257"/>
      <c r="H16" s="257"/>
      <c r="I16" s="257"/>
    </row>
    <row r="17" spans="1:9" x14ac:dyDescent="0.25">
      <c r="A17" s="257"/>
      <c r="B17" s="257"/>
      <c r="C17" s="257"/>
      <c r="D17" s="257"/>
      <c r="E17" s="257"/>
      <c r="F17" s="257"/>
      <c r="G17" s="257"/>
      <c r="H17" s="257"/>
      <c r="I17" s="257"/>
    </row>
    <row r="18" spans="1:9" x14ac:dyDescent="0.25">
      <c r="A18" s="257"/>
      <c r="B18" s="257"/>
      <c r="C18" s="257"/>
      <c r="D18" s="257"/>
      <c r="E18" s="257"/>
      <c r="F18" s="257"/>
      <c r="G18" s="257"/>
      <c r="H18" s="257"/>
      <c r="I18" s="257"/>
    </row>
    <row r="19" spans="1:9" x14ac:dyDescent="0.25">
      <c r="A19" s="257"/>
      <c r="B19" s="257"/>
      <c r="C19" s="257"/>
      <c r="D19" s="257"/>
      <c r="E19" s="257"/>
      <c r="F19" s="257"/>
      <c r="G19" s="257"/>
      <c r="H19" s="257"/>
      <c r="I19" s="257"/>
    </row>
    <row r="20" spans="1:9" x14ac:dyDescent="0.25">
      <c r="A20" s="257"/>
      <c r="B20" s="257"/>
      <c r="C20" s="257"/>
      <c r="D20" s="257"/>
      <c r="E20" s="257"/>
      <c r="F20" s="257"/>
      <c r="G20" s="257"/>
      <c r="H20" s="257"/>
      <c r="I20" s="257"/>
    </row>
    <row r="21" spans="1:9" x14ac:dyDescent="0.25">
      <c r="A21" s="257"/>
      <c r="B21" s="257"/>
      <c r="C21" s="257"/>
      <c r="D21" s="257"/>
      <c r="E21" s="257"/>
      <c r="F21" s="257"/>
      <c r="G21" s="257"/>
      <c r="H21" s="257"/>
      <c r="I21" s="257"/>
    </row>
    <row r="22" spans="1:9" x14ac:dyDescent="0.25">
      <c r="A22" s="257"/>
      <c r="B22" s="257"/>
      <c r="C22" s="257"/>
      <c r="D22" s="257"/>
      <c r="E22" s="257"/>
      <c r="F22" s="257"/>
      <c r="G22" s="257"/>
      <c r="H22" s="257"/>
      <c r="I22" s="257"/>
    </row>
    <row r="23" spans="1:9" x14ac:dyDescent="0.25">
      <c r="A23" s="257"/>
      <c r="B23" s="257"/>
      <c r="C23" s="257"/>
      <c r="D23" s="257"/>
      <c r="E23" s="257"/>
      <c r="F23" s="257"/>
      <c r="G23" s="257"/>
      <c r="H23" s="257"/>
      <c r="I23" s="257"/>
    </row>
    <row r="24" spans="1:9" x14ac:dyDescent="0.25">
      <c r="A24" s="257"/>
      <c r="B24" s="257"/>
      <c r="C24" s="257"/>
      <c r="D24" s="257"/>
      <c r="E24" s="257"/>
      <c r="F24" s="257"/>
      <c r="G24" s="257"/>
      <c r="H24" s="257"/>
      <c r="I24" s="257"/>
    </row>
    <row r="25" spans="1:9" x14ac:dyDescent="0.25">
      <c r="A25" s="257"/>
      <c r="B25" s="257"/>
      <c r="C25" s="257"/>
      <c r="D25" s="257"/>
      <c r="E25" s="257"/>
      <c r="F25" s="257"/>
      <c r="G25" s="257"/>
      <c r="H25" s="257"/>
      <c r="I25" s="257"/>
    </row>
    <row r="26" spans="1:9" x14ac:dyDescent="0.25">
      <c r="A26" s="257"/>
      <c r="B26" s="257"/>
      <c r="C26" s="257"/>
      <c r="D26" s="257"/>
      <c r="E26" s="257"/>
      <c r="F26" s="257"/>
      <c r="G26" s="257"/>
      <c r="H26" s="257"/>
      <c r="I26" s="257"/>
    </row>
    <row r="27" spans="1:9" x14ac:dyDescent="0.25">
      <c r="A27" s="257"/>
      <c r="B27" s="257"/>
      <c r="C27" s="257"/>
      <c r="D27" s="257"/>
      <c r="E27" s="257"/>
      <c r="F27" s="257"/>
      <c r="G27" s="257"/>
      <c r="H27" s="257"/>
      <c r="I27" s="257"/>
    </row>
    <row r="28" spans="1:9" x14ac:dyDescent="0.25">
      <c r="A28" s="257"/>
      <c r="B28" s="257"/>
      <c r="C28" s="257"/>
      <c r="D28" s="257"/>
      <c r="E28" s="257"/>
      <c r="F28" s="257"/>
      <c r="G28" s="257"/>
      <c r="H28" s="257"/>
      <c r="I28" s="257"/>
    </row>
    <row r="29" spans="1:9" x14ac:dyDescent="0.25">
      <c r="A29" s="257"/>
      <c r="B29" s="257"/>
      <c r="C29" s="257"/>
      <c r="D29" s="257"/>
      <c r="E29" s="257"/>
      <c r="F29" s="257"/>
      <c r="G29" s="257"/>
      <c r="H29" s="257"/>
      <c r="I29" s="257"/>
    </row>
    <row r="30" spans="1:9" x14ac:dyDescent="0.25">
      <c r="A30" s="257"/>
      <c r="B30" s="257"/>
      <c r="C30" s="257"/>
      <c r="D30" s="257"/>
      <c r="E30" s="257"/>
      <c r="F30" s="257"/>
      <c r="G30" s="257"/>
      <c r="H30" s="257"/>
      <c r="I30" s="257"/>
    </row>
    <row r="31" spans="1:9" x14ac:dyDescent="0.25">
      <c r="A31" s="257"/>
      <c r="B31" s="257"/>
      <c r="C31" s="257"/>
      <c r="D31" s="257"/>
      <c r="E31" s="257"/>
      <c r="F31" s="257"/>
      <c r="G31" s="257"/>
      <c r="H31" s="257"/>
      <c r="I31" s="257"/>
    </row>
    <row r="32" spans="1:9" x14ac:dyDescent="0.25">
      <c r="A32" s="257"/>
      <c r="B32" s="257"/>
      <c r="C32" s="257"/>
      <c r="D32" s="257"/>
      <c r="E32" s="257"/>
      <c r="F32" s="257"/>
      <c r="G32" s="257"/>
      <c r="H32" s="257"/>
      <c r="I32" s="257"/>
    </row>
    <row r="33" spans="1:9" x14ac:dyDescent="0.25">
      <c r="A33" s="257"/>
      <c r="B33" s="257"/>
      <c r="C33" s="257"/>
      <c r="D33" s="257"/>
      <c r="E33" s="257"/>
      <c r="F33" s="257"/>
      <c r="G33" s="257"/>
      <c r="H33" s="257"/>
      <c r="I33" s="257"/>
    </row>
    <row r="34" spans="1:9" x14ac:dyDescent="0.25">
      <c r="A34" s="257"/>
      <c r="B34" s="257"/>
      <c r="C34" s="257"/>
      <c r="D34" s="257"/>
      <c r="E34" s="257"/>
      <c r="F34" s="257"/>
      <c r="G34" s="257"/>
      <c r="H34" s="257"/>
      <c r="I34" s="257"/>
    </row>
    <row r="35" spans="1:9" x14ac:dyDescent="0.25">
      <c r="A35" s="257"/>
      <c r="B35" s="257"/>
      <c r="C35" s="257"/>
      <c r="D35" s="257"/>
      <c r="E35" s="257"/>
      <c r="F35" s="257"/>
      <c r="G35" s="257"/>
      <c r="H35" s="257"/>
      <c r="I35" s="257"/>
    </row>
    <row r="36" spans="1:9" x14ac:dyDescent="0.25">
      <c r="A36" s="257"/>
      <c r="B36" s="257"/>
      <c r="C36" s="257"/>
      <c r="D36" s="257"/>
      <c r="E36" s="257"/>
      <c r="F36" s="257"/>
      <c r="G36" s="257"/>
      <c r="H36" s="257"/>
      <c r="I36" s="257"/>
    </row>
    <row r="37" spans="1:9" x14ac:dyDescent="0.25">
      <c r="A37" s="257"/>
      <c r="B37" s="257"/>
      <c r="C37" s="257"/>
      <c r="D37" s="257"/>
      <c r="E37" s="257"/>
      <c r="F37" s="257"/>
      <c r="G37" s="257"/>
      <c r="H37" s="257"/>
      <c r="I37" s="257"/>
    </row>
    <row r="38" spans="1:9" x14ac:dyDescent="0.25">
      <c r="A38" s="257"/>
      <c r="B38" s="257"/>
      <c r="C38" s="257"/>
      <c r="D38" s="257"/>
      <c r="E38" s="257"/>
      <c r="F38" s="257"/>
      <c r="G38" s="257"/>
      <c r="H38" s="257"/>
      <c r="I38" s="257"/>
    </row>
    <row r="39" spans="1:9" x14ac:dyDescent="0.25">
      <c r="A39" s="257"/>
      <c r="B39" s="257"/>
      <c r="C39" s="257"/>
      <c r="D39" s="257"/>
      <c r="E39" s="257"/>
      <c r="F39" s="257"/>
      <c r="G39" s="257"/>
      <c r="H39" s="257"/>
      <c r="I39" s="257"/>
    </row>
    <row r="40" spans="1:9" x14ac:dyDescent="0.25">
      <c r="A40" s="257"/>
      <c r="B40" s="257"/>
      <c r="C40" s="257"/>
      <c r="D40" s="257"/>
      <c r="E40" s="257"/>
      <c r="F40" s="257"/>
      <c r="G40" s="257"/>
      <c r="H40" s="257"/>
      <c r="I40" s="257"/>
    </row>
  </sheetData>
  <mergeCells count="1">
    <mergeCell ref="A1:I40"/>
  </mergeCell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Opći podaci</vt:lpstr>
      <vt:lpstr>BS</vt:lpstr>
      <vt:lpstr>RDG</vt:lpstr>
      <vt:lpstr>NT_I</vt:lpstr>
      <vt:lpstr>PK</vt:lpstr>
      <vt:lpstr>Bilješke</vt:lpstr>
      <vt:lpstr>'Opći podaci'!Print_Area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Glorija Propadalo</dc:creator>
  <cp:lastModifiedBy>Glorija Propadalo</cp:lastModifiedBy>
  <cp:lastPrinted>2025-02-19T08:27:15Z</cp:lastPrinted>
  <dcterms:created xsi:type="dcterms:W3CDTF">2025-02-18T21:15:11Z</dcterms:created>
  <dcterms:modified xsi:type="dcterms:W3CDTF">2025-02-19T08:33:46Z</dcterms:modified>
</cp:coreProperties>
</file>