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5345" windowHeight="6705" activeTab="5"/>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'Bilanca'!$A$1:$I$132</definedName>
    <definedName name="_xlnm.Print_Area" localSheetId="6">'Bilješke'!$A$32:$J$190</definedName>
    <definedName name="_xlnm.Print_Area" localSheetId="4">'NT_D'!$A$1:$I$51</definedName>
    <definedName name="_xlnm.Print_Area" localSheetId="3">'NT_I'!$A$1:$I$59</definedName>
    <definedName name="_xlnm.Print_Area" localSheetId="5">'PK'!$A$1:$W$61</definedName>
  </definedNames>
  <calcPr fullCalcOnLoad="1"/>
</workbook>
</file>

<file path=xl/sharedStrings.xml><?xml version="1.0" encoding="utf-8"?>
<sst xmlns="http://schemas.openxmlformats.org/spreadsheetml/2006/main" count="673" uniqueCount="560">
  <si>
    <t>do</t>
  </si>
  <si>
    <t>BILANCA</t>
  </si>
  <si>
    <t>Naziv pozicije</t>
  </si>
  <si>
    <r>
      <t xml:space="preserve">AOP
</t>
    </r>
    <r>
      <rPr>
        <b/>
        <sz val="7"/>
        <color indexed="9"/>
        <rFont val="Arial"/>
        <family val="2"/>
      </rPr>
      <t>oznaka</t>
    </r>
  </si>
  <si>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</si>
  <si>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</si>
  <si>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</si>
  <si>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</si>
  <si>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</si>
  <si>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</si>
  <si>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</si>
  <si>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</si>
  <si>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</si>
  <si>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</si>
  <si>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</si>
  <si>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</si>
  <si>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</si>
  <si>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</si>
  <si>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</si>
  <si>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</si>
  <si>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</si>
  <si>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</si>
  <si>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</si>
  <si>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</si>
  <si>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</si>
  <si>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</si>
  <si>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</si>
  <si>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</si>
  <si>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</si>
  <si>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</si>
  <si>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</si>
  <si>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</si>
  <si>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</si>
  <si>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</si>
  <si>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</si>
  <si>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</si>
  <si>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</si>
  <si>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</si>
  <si>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</si>
  <si>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</si>
  <si>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</si>
  <si>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</si>
  <si>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</si>
  <si>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</si>
  <si>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</si>
  <si>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</si>
  <si>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</si>
  <si>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</si>
  <si>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</si>
  <si>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</si>
  <si>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</si>
  <si>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</si>
  <si>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</si>
  <si>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</si>
  <si>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</si>
  <si>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</si>
  <si>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</si>
  <si>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</si>
  <si>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</si>
  <si>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</si>
  <si>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</si>
  <si>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</si>
  <si>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</si>
  <si>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</si>
  <si>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</si>
  <si>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</si>
  <si>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</si>
  <si>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</si>
  <si>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</si>
  <si>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</si>
  <si>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</si>
  <si>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</si>
  <si>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</si>
  <si>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</si>
  <si>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</si>
  <si>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</si>
  <si>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</si>
  <si>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</si>
  <si>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</si>
  <si>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</si>
  <si>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</si>
  <si>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</si>
  <si>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</si>
  <si>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</si>
  <si>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</si>
  <si>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</si>
  <si>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</si>
  <si>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</si>
  <si>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</si>
  <si>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</si>
  <si>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</si>
  <si>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</si>
  <si>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</si>
  <si>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</si>
  <si>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</si>
  <si>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</si>
  <si>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</si>
  <si>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</si>
  <si>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</si>
  <si>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</si>
  <si>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</si>
  <si>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</si>
  <si>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</si>
  <si>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</si>
  <si>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</si>
  <si>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</si>
  <si>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</si>
  <si>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</si>
  <si>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</si>
  <si>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</si>
  <si>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</si>
  <si>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067+088+095+107+122)</t>
    </r>
  </si>
  <si>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</si>
  <si>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</si>
  <si>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</si>
  <si>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</si>
  <si>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</si>
  <si>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</si>
  <si>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</si>
  <si>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</si>
  <si>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</si>
  <si>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</si>
  <si>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</si>
  <si>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</si>
  <si>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</si>
  <si>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</si>
  <si>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</si>
  <si>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</si>
  <si>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</si>
  <si>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</si>
  <si>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</si>
  <si>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</si>
  <si>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</si>
  <si>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</si>
  <si>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</si>
  <si>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</si>
  <si>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</si>
  <si>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</si>
  <si>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</si>
  <si>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</si>
  <si>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</si>
  <si>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</si>
  <si>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</si>
  <si>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</si>
  <si>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</si>
  <si>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</si>
  <si>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</si>
  <si>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</si>
  <si>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</si>
  <si>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</si>
  <si>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</si>
  <si>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</si>
  <si>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</si>
  <si>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</si>
  <si>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</si>
  <si>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</si>
  <si>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</si>
  <si>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</si>
  <si>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</si>
  <si>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</si>
  <si>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</si>
  <si>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</si>
  <si>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</si>
  <si>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</si>
  <si>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</si>
  <si>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</si>
  <si>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</si>
  <si>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</si>
  <si>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</si>
  <si>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</si>
  <si>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</si>
  <si>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</si>
  <si>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</si>
  <si>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125+154+173 + 174)</t>
    </r>
  </si>
  <si>
    <r>
      <t xml:space="preserve">X.    UKUPNI RASHODI </t>
    </r>
    <r>
      <rPr>
        <sz val="9"/>
        <color indexed="62"/>
        <rFont val="Arial"/>
        <family val="2"/>
      </rPr>
      <t>(AOP 131+165+175 + 176)</t>
    </r>
  </si>
  <si>
    <r>
      <t xml:space="preserve">XI.   DOBIT ILI GUBITAK PRIJE OPOREZIVANJA </t>
    </r>
    <r>
      <rPr>
        <sz val="9"/>
        <color indexed="62"/>
        <rFont val="Arial"/>
        <family val="2"/>
      </rPr>
      <t>(AOP 177-178)</t>
    </r>
  </si>
  <si>
    <t xml:space="preserve">   1. Dobit prije oporezivanja (AOP 177-178)</t>
  </si>
  <si>
    <t xml:space="preserve">   2. Gubitak prije oporezivanja (AOP 178-177)</t>
  </si>
  <si>
    <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</si>
  <si>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</si>
  <si>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</si>
  <si>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</si>
  <si>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</si>
  <si>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</si>
  <si>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</si>
  <si>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</si>
  <si>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</si>
  <si>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</si>
  <si>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</si>
  <si>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rPr>
      <t>(AOP 179+186)</t>
    </r>
  </si>
  <si>
    <t xml:space="preserve"> 1. Dobit prije oporezivanja (AOP 192)</t>
  </si>
  <si>
    <t xml:space="preserve"> 2. Gubitak prije oporezivanja (AOP 192)</t>
  </si>
  <si>
    <r>
      <t xml:space="preserve">XVII. POREZ NA DOBIT </t>
    </r>
    <r>
      <rPr>
        <sz val="9"/>
        <color indexed="62"/>
        <rFont val="Arial"/>
        <family val="2"/>
      </rPr>
      <t>(AOP 182+189)</t>
    </r>
  </si>
  <si>
    <r>
      <t xml:space="preserve">XVIII. DOBIT ILI GUBITAK RAZDOBLJA </t>
    </r>
    <r>
      <rPr>
        <sz val="9"/>
        <color indexed="62"/>
        <rFont val="Arial"/>
        <family val="2"/>
      </rPr>
      <t>(AOP 192-195)</t>
    </r>
  </si>
  <si>
    <t xml:space="preserve"> 1. Dobit razdoblja (AOP 192-195)</t>
  </si>
  <si>
    <t xml:space="preserve"> 2. Gubitak razdoblja (AOP 195-192)</t>
  </si>
  <si>
    <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</si>
  <si>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</si>
  <si>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</si>
  <si>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</si>
  <si>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</si>
  <si>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</si>
  <si>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</si>
  <si>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</si>
  <si>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</si>
  <si>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</si>
  <si>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</si>
  <si>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</si>
  <si>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</si>
  <si>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rPr>
      <t>(AOP 203-212)</t>
    </r>
  </si>
  <si>
    <r>
      <t xml:space="preserve">V. SVEOBUHVATNA DOBIT ILI GUBITAK RAZDOBLJA </t>
    </r>
    <r>
      <rPr>
        <sz val="9"/>
        <rFont val="Arial"/>
        <family val="2"/>
      </rPr>
      <t>(AOP 202+213)</t>
    </r>
  </si>
  <si>
    <t>DODATAK Izvještaju o  ostaloj sveobuhvatnoj dobiti (popunjava poduzetnik koji sastavlja konsolidirani izvještaj)</t>
  </si>
  <si>
    <r>
      <t xml:space="preserve">VI. SVEOBUHVATNA DOBIT ILI GUBITAK RAZDOBLJA </t>
    </r>
    <r>
      <rPr>
        <sz val="9"/>
        <color indexed="18"/>
        <rFont val="Arial"/>
        <family val="2"/>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</si>
  <si>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</si>
  <si>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</si>
  <si>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</si>
  <si>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</si>
  <si>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</si>
  <si>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</si>
  <si>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</si>
  <si>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</si>
  <si>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</si>
  <si>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</si>
  <si>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</si>
  <si>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</si>
  <si>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</si>
  <si>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</si>
  <si>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</si>
  <si>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</si>
  <si>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</si>
  <si>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</si>
  <si>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</si>
  <si>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</si>
  <si>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</si>
  <si>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</si>
  <si>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</si>
  <si>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</si>
  <si>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</si>
  <si>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</si>
  <si>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</si>
  <si>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</si>
  <si>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</si>
  <si>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</si>
  <si>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</si>
  <si>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</si>
  <si>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</si>
  <si>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</si>
  <si>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</si>
  <si>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</si>
  <si>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</si>
  <si>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</si>
  <si>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</si>
  <si>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</si>
  <si>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</si>
  <si>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</si>
  <si>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</si>
  <si>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</si>
  <si>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</si>
  <si>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</si>
  <si>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</si>
  <si>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</si>
  <si>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</si>
  <si>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</si>
  <si>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</si>
  <si>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</si>
  <si>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</si>
  <si>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</si>
  <si>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</si>
  <si>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</si>
  <si>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</si>
  <si>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</si>
  <si>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</si>
  <si>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</si>
  <si>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</si>
  <si>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</si>
  <si>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rPr>
      <t>(AOP 001 do 008)</t>
    </r>
  </si>
  <si>
    <t xml:space="preserve">  9. Novčani izdaci za kamate</t>
  </si>
  <si>
    <t>10. Plaćeni porez na dobit</t>
  </si>
  <si>
    <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</si>
  <si>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</si>
  <si>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</si>
  <si>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</si>
  <si>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</si>
  <si>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</si>
  <si>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</si>
  <si>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</si>
  <si>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</si>
  <si>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</si>
  <si>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</si>
  <si>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</si>
  <si>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</si>
  <si>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020 do 024)</t>
    </r>
  </si>
  <si>
    <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</si>
  <si>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</si>
  <si>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</si>
  <si>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</si>
  <si>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</si>
  <si>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</si>
  <si>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</si>
  <si>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</si>
  <si>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</si>
  <si>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</si>
  <si>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</si>
  <si>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032 do 036)</t>
    </r>
  </si>
  <si>
    <r>
      <t xml:space="preserve">C) NETO NOVČANI TOKOVI OD FINANCIJSKIH AKTIVNOSTI </t>
    </r>
    <r>
      <rPr>
        <sz val="9"/>
        <color indexed="18"/>
        <rFont val="Arial"/>
        <family val="2"/>
      </rPr>
      <t>(AOP 031+037)</t>
    </r>
  </si>
  <si>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</si>
  <si>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</si>
  <si>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F) NOVAC I NOVČANI EKVIVALENTI NA KRAJU RAZDOBLJA </t>
    </r>
    <r>
      <rPr>
        <sz val="9"/>
        <color indexed="18"/>
        <rFont val="Arial"/>
        <family val="2"/>
      </rPr>
      <t>(AOP 040+041)</t>
    </r>
  </si>
  <si>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</si>
  <si>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</si>
  <si>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</si>
  <si>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</si>
  <si>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</si>
  <si>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</si>
  <si>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</si>
  <si>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</si>
  <si>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</si>
  <si>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</si>
  <si>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</si>
  <si>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</si>
  <si>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</si>
  <si>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</si>
  <si>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</si>
  <si>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</si>
  <si>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</si>
  <si>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</si>
  <si>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</si>
  <si>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</si>
  <si>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</si>
  <si>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</si>
  <si>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</si>
  <si>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</si>
  <si>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</si>
  <si>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</si>
  <si>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</si>
  <si>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</si>
  <si>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</si>
  <si>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</si>
  <si>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</si>
  <si>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</si>
  <si>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</si>
  <si>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</si>
  <si>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</si>
  <si>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</si>
  <si>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</si>
  <si>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</si>
  <si>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</si>
  <si>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</si>
  <si>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</si>
  <si>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</si>
  <si>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</si>
  <si>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</si>
  <si>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III. TRANSAKCIJE S VLASNICIMA PRETHODNOG RAZDOBLJA
     PRIZNATE DIREKTNO U KAPITALU </t>
    </r>
    <r>
      <rPr>
        <sz val="8"/>
        <color indexed="18"/>
        <rFont val="Arial"/>
        <family val="2"/>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</si>
  <si>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</si>
  <si>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</si>
  <si>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</si>
  <si>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</si>
  <si>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</si>
  <si>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rPr>
      <t>(AOP 32 do 40)</t>
    </r>
  </si>
  <si>
    <r>
      <t xml:space="preserve">  II. SVEOBUHVATNA DOBIT ILI GUBITAK TEKUĆEG
      RAZDOBLJA </t>
    </r>
    <r>
      <rPr>
        <sz val="8"/>
        <color indexed="18"/>
        <rFont val="Arial"/>
        <family val="2"/>
      </rPr>
      <t>(AOP 31 + 50)</t>
    </r>
  </si>
  <si>
    <r>
      <t xml:space="preserve">III. TRANSAKCIJE S VLASNICIMA TEKUĆEG RAZDOBLJA 
      PRIZNATE DIREKTNO U KAPITALU </t>
    </r>
    <r>
      <rPr>
        <sz val="8"/>
        <color indexed="18"/>
        <rFont val="Arial"/>
        <family val="2"/>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</si>
  <si>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</si>
  <si>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</si>
  <si>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</si>
  <si>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</si>
  <si>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</si>
  <si>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</si>
  <si>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</si>
  <si>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</si>
  <si>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</si>
  <si>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</si>
  <si>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</si>
  <si>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</si>
  <si>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</si>
  <si>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</si>
  <si>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</si>
  <si>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</si>
  <si>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</si>
  <si>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</si>
  <si>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rPr>
      <t xml:space="preserve"> (AOP 01 do 03)</t>
    </r>
  </si>
  <si>
    <r>
      <t xml:space="preserve">23. Stanje na zadnji dan izvještajnog razdoblja prethodne poslovne godine </t>
    </r>
    <r>
      <rPr>
        <sz val="8"/>
        <rFont val="Arial"/>
        <family val="2"/>
      </rPr>
      <t>(04 do 22)</t>
    </r>
  </si>
  <si>
    <t>1. Stanje na dan početka tekuće poslovne godine</t>
  </si>
  <si>
    <r>
      <t xml:space="preserve">4. Stanje na dan početka  tekuće poslovne godine (prepravljeno) </t>
    </r>
    <r>
      <rPr>
        <sz val="8"/>
        <rFont val="Arial"/>
        <family val="2"/>
      </rPr>
      <t>(AOP 27 do 29)</t>
    </r>
  </si>
  <si>
    <r>
      <t xml:space="preserve">23. Stanje na zadnji dan izvještajnog razdoblja tekuće poslovne godine </t>
    </r>
    <r>
      <rPr>
        <sz val="8"/>
        <rFont val="Arial"/>
        <family val="2"/>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</si>
  <si>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</si>
  <si>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</si>
  <si>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</si>
  <si>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</si>
  <si>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</si>
  <si>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</si>
  <si>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</si>
  <si>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</si>
  <si>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</si>
  <si>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</si>
  <si>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</si>
  <si>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</si>
  <si>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</si>
  <si>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</si>
  <si>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</si>
  <si>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</si>
  <si>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</si>
  <si>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</si>
  <si>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</si>
  <si>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</si>
  <si>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</si>
  <si>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</si>
  <si>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</si>
  <si>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</si>
  <si>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</si>
  <si>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</si>
  <si>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</si>
  <si>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</si>
  <si>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</si>
  <si>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</si>
  <si>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</si>
  <si>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</si>
  <si>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</si>
  <si>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</si>
  <si>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</si>
  <si>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</si>
  <si>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</si>
  <si>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</si>
  <si>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</si>
  <si>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</si>
  <si>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</si>
  <si>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</si>
  <si>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</si>
  <si>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</si>
  <si>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</si>
  <si>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stanje na dan 31.12.2020</t>
  </si>
  <si>
    <t>u razdoblju 01.01.2020 do 31.12.2020</t>
  </si>
  <si>
    <t>u razdoblju  od 01.01.2020  do  31.12.2020</t>
  </si>
  <si>
    <t>03334171</t>
  </si>
  <si>
    <t>HR</t>
  </si>
  <si>
    <t>08011818427</t>
  </si>
  <si>
    <t>89018712265</t>
  </si>
  <si>
    <t>7478000060PHVTZCW198</t>
  </si>
  <si>
    <t>568</t>
  </si>
  <si>
    <t>ZAGREB</t>
  </si>
  <si>
    <t>MIRAMARSKA CESTA  24</t>
  </si>
  <si>
    <t>janaf@janaf.hr</t>
  </si>
  <si>
    <t>www.janaf.hr</t>
  </si>
  <si>
    <t>MIRJANA  MATAIJA</t>
  </si>
  <si>
    <t>+38513039369</t>
  </si>
  <si>
    <t>mirjana.mataija@janaf.hr</t>
  </si>
  <si>
    <t>DRAGAN  RUDAN</t>
  </si>
  <si>
    <t>JANAF GRUPA</t>
  </si>
  <si>
    <t>JANAF-upravljanje projektima d.o.o.</t>
  </si>
  <si>
    <t>JANAF -Terminal Brod d.o.o.</t>
  </si>
  <si>
    <t>Zagreb</t>
  </si>
  <si>
    <t>Brod, Bosna i Hercegovina</t>
  </si>
  <si>
    <t>Obveznik:   JANAF GRUPA</t>
  </si>
  <si>
    <t>Obveznik:  JANAF GRUPA</t>
  </si>
  <si>
    <t>Obveznik: JANAF GRUPA</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</si>
  <si>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</si>
  <si>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</si>
  <si>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</si>
  <si>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c) pružiti dodatne informacije koje nisu prezentirane u izvještaju o financijskom položaju, izvještaju o sveobuhvatnoj dobiti, izvještaju o novčanim tokovima i izvještaju o promjeni kapitala, ali su važne za razumijevanje bilo kojeg od njih.</t>
  </si>
  <si>
    <t>(d) U bilješkama uz godišnje financijske izvještaje, osim gore navedenih informacija, objavljuju se i sljedeće informacije:</t>
  </si>
  <si>
    <t>1. naziv, sjedište (adresa) izdavatelja, pravni oblik izdavatelja, državu osnivanja, matični broj subjekta, osobni identifikacijski broj te, ako je primjenjivo, da je izdavatelj u likvidaciji, stečaju, skraćenom postupku prestanka ili izvanrednoj upravi</t>
  </si>
  <si>
    <t>Jadranski naftovod dioničko društvo, Miramarska cesta 24 („Društvo”), Zagreb, Republika Hrvatska, registrirano kod Trgovačkog suda u Zagrebu, Registarski broj: 080118427, OIB: 89018712265, MB: 03334171.</t>
  </si>
  <si>
    <t>2. usvojene računovodstvene politike</t>
  </si>
  <si>
    <t>Stranice 21 do 39 tekstualnog dijela Konsolidiranih i nekonsolidiranih financijski izvještaji za godinu završenu na dan 31. prosinca 2020. godine zajedno s izvještajem neovisnog revizora za JANAF GRUPU i za društvo JANAF D.D.</t>
  </si>
  <si>
    <t>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t>
  </si>
  <si>
    <t>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t>
  </si>
  <si>
    <t>5. iznos i prirodu pojedinih stavki prihoda ili rashoda izuzetne veličine ili pojave</t>
  </si>
  <si>
    <t>Temeljne djelatnosti Grupe i Društva podijeljene su na djelatnost transporta nafte i skladištenja nafte i naftnih derivata.</t>
  </si>
  <si>
    <t>JANAF D.D.</t>
  </si>
  <si>
    <t>2020.</t>
  </si>
  <si>
    <t>2019.</t>
  </si>
  <si>
    <t>Transport nafte</t>
  </si>
  <si>
    <t>Skladištenje nafte</t>
  </si>
  <si>
    <t>Skladištenje derivata</t>
  </si>
  <si>
    <t>Ostalo</t>
  </si>
  <si>
    <t>6. iznose koje izdavatelj duguje i koji dospijevaju nakon više od pet godina, kao i ukupna dugovanja izdavatelja pokrivena vrijednim osiguranjem koje je dao izdavatelj, uz naznaku vrste i oblika osiguranja</t>
  </si>
  <si>
    <t>7. prosječan broj zaposlenih tijekom poslovne godine</t>
  </si>
  <si>
    <t>Prosječni stvarni broj zaposlenika u tekućoj godini iznosio je 385 za Društvo a za Grupu 394 (2019. godine: 380  za Društvo i 389 za Grupu). Prosječni broj zaposlenih na bazi sati iznosio je 377 radnika za Društvo i 386 za Grupu (2019. godine: 371 radnika za Društvo i 380 radnika za Grupu).</t>
  </si>
  <si>
    <t>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</si>
  <si>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 xml:space="preserve">Od iskazanih iznosa troškova osoblja Društva od 84.347 tisuća kuna i Grupe od 86.512 tisuća kuna (2019. godine: 83.890 tisuća kuna za Društvo i 85.982 tisuće kuna za Grupu), kapitalizirano je 2.985 tisuća kuna (2019. godine: 3.814 tisuća kuna), te su u izvještaju o sveobuhvatnoj dobiti troškovi osoblja umanjeni za navedene iznose, a priznati su kao ulaganja u investicije. </t>
  </si>
  <si>
    <t>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t>
  </si>
  <si>
    <t>Isplate naknada članovima Nadzornog i Revizorskog odbora</t>
  </si>
  <si>
    <t>Nadzorni odbor</t>
  </si>
  <si>
    <t>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</si>
  <si>
    <t xml:space="preserve">TROŠKOVI OSOBLJA </t>
  </si>
  <si>
    <t>Bruto plaće</t>
  </si>
  <si>
    <t xml:space="preserve">Doprinosi na plaće </t>
  </si>
  <si>
    <t>Kapitalizirani troškovi osoblja</t>
  </si>
  <si>
    <t>Ukupni troškovi osoblja</t>
  </si>
  <si>
    <t xml:space="preserve">Od toga troškovi bruto plaća su podijeljeni na: </t>
  </si>
  <si>
    <t>Neto plaće</t>
  </si>
  <si>
    <t>Porezi i doprinosi iz plaće</t>
  </si>
  <si>
    <t xml:space="preserve">Na dan 31. prosinca 2020. godine u Društvu je bilo zaposleno 382 radnika (31. prosinca 2019. godine: 385 radnika). Grupa na dan 31. prosinca 2020. godine zapošljava ukupno 391 radnika (31. prosinca 2019. godine: 394 radnika). </t>
  </si>
  <si>
    <t>Troškovi zaposlenih u Grupi uključuju 15.166 tisuća kuna (2019. godine: 15.159 tisuća kuna) plaćenih doprinosa za mirovinsko osiguranje u obvezne mirovinske fondove, izračunatih kao postotak od bruto plaće radnika.  Tijekom 2020. godine zaposleno je 9 novih radnika, a u isto vrijeme Društvo je napustilo 12 radnika.</t>
  </si>
  <si>
    <t>11. ako su u bilanci priznata rezerviranja za odgođeni porez, stanja odgođenog poreza na kraju poslovne godine i kretanja tih stanja tijekom poslovne godine</t>
  </si>
  <si>
    <t>POREZ NA DOBIT</t>
  </si>
  <si>
    <t xml:space="preserve">Porez na dobit </t>
  </si>
  <si>
    <t>Tekući porez</t>
  </si>
  <si>
    <t>Odgođeni porez</t>
  </si>
  <si>
    <t>Porezni rashod</t>
  </si>
  <si>
    <t>Dobit prije poreza</t>
  </si>
  <si>
    <t>Porez na dobit po propisanoj stopi</t>
  </si>
  <si>
    <t>Učinak trajnih razlika</t>
  </si>
  <si>
    <t xml:space="preserve">Porezi na dobit utvrđeni su temeljem oporezivog dobitka u skladu s poreznim propisima koji su na snazi u državama u kojima društva Grupe imaju sjedišta. Porez na dobit ostvaren u tuzemstvu obračunava se primjenom stope od 18% na utvrđenu oporezivu dobit financijske godine za Društvo. </t>
  </si>
  <si>
    <t>U 2020. godini u Društvu i Grupi evidentirano je neto povećanje odgođene porezne imovine u iznosu od 648 tisuća kuna (2019. godina: smanjenje 4.005  tisuća kuna) koje se odnosi na neto promjenu na rezervacijama po sudskim sporovima te na ostale porezno nepriznate rashode. Ukupna odgođena porezna imovina na dan 31. prosinca 2020. godine iznosi 4.256 tisuća kuna (2019. godina: 3.608 tisuća kuna).</t>
  </si>
  <si>
    <t xml:space="preserve">U skladu s propisima Republike Hrvatske, porezna Uprava može u bilo koje doba pregledati knjige i evidencije Društva u razdoblju od 3 godine nakon isteka godine u  kojoj je porezna obveza iskazana te može uvesti dodatne porezne obveze i kazne. Uprava Grupe i Društva nije upoznata s okolnostima koje bi mogle dovesti do značajnih obveza u tom pogledu. </t>
  </si>
  <si>
    <t>PROMJENE NA ODGOĐENOJ POREZNOJ IMOVINI:</t>
  </si>
  <si>
    <t>Početno stanje</t>
  </si>
  <si>
    <t>U korist / (na teret) izvještaja o sveobuhvatnoj dobiti</t>
  </si>
  <si>
    <t>Zaključno stanje</t>
  </si>
  <si>
    <t>U korist / (na teret) izvještaja o sveobu-hvatnoj dobiti</t>
  </si>
  <si>
    <t>2020. godina</t>
  </si>
  <si>
    <t>Rezerviranja za zatezne kamate</t>
  </si>
  <si>
    <t>Rezerviranja za jubilarne nagrade</t>
  </si>
  <si>
    <t>Ispravak vrijednosti potraživanja</t>
  </si>
  <si>
    <t>-</t>
  </si>
  <si>
    <t>Porezno nepriznati rashodi zaliha materijala i dugotrajne materijalne imovine</t>
  </si>
  <si>
    <t>Imovina s pravom korištenja</t>
  </si>
  <si>
    <t>Ostale porezno nepriznate rezervacije</t>
  </si>
  <si>
    <t>2019. godina</t>
  </si>
  <si>
    <t>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t>
  </si>
  <si>
    <t>13. broj i nominalnu vrijednost, ili ako ne postoji nominalna vrijednost, knjigovodstvenu vrijednost dionica ili udjela upisanih tijekom poslovne godine u okviru odobrenog kapitala</t>
  </si>
  <si>
    <t>14. u slučaju kada postoji više rodova dionica, broj i nominalnu vrijednost, ili ako ne postoji nominalna vrijednost, knjigovodstvenu vrijednost svakog roda</t>
  </si>
  <si>
    <t>Na dan 31. prosinca 2020. godine temeljni kapital Društva iznosio je 2.952.438 tisuća kuna (31. prosinca 2019. godine: 2.952.438 tisuća kuna).</t>
  </si>
  <si>
    <t>Autorizirani i izdani kapital na dan 31. prosinca 2020. godine čini 1.007.658 redovnih dionica (31. prosinca 2019. godine: 1.007.658 dionica) serije A pojedinačne nominalne vrijednosti od 2.930 kuna (31. prosinca 2019. godine: 2.930 kuna).</t>
  </si>
  <si>
    <t xml:space="preserve">Struktura temeljnog kapitala Društva na datum financijskih izvještaja bila je sljedeća: </t>
  </si>
  <si>
    <t>31.12.2020.</t>
  </si>
  <si>
    <t>31.12.2019.</t>
  </si>
  <si>
    <t>Broj dionica</t>
  </si>
  <si>
    <t>%</t>
  </si>
  <si>
    <t>Centar za restrukturiranje i prodaju (CERP)</t>
  </si>
  <si>
    <t>INA – Industrija nafte d.d. Zagreb</t>
  </si>
  <si>
    <t xml:space="preserve">HEP d.d. </t>
  </si>
  <si>
    <t>Ostali privatni i institucionalni investitori</t>
  </si>
  <si>
    <t>15. postojanje bilo kakvih potvrda o sudjelovanju, konvertibilnih zadužnica, jamstava, opcija ili sličnih vrijednosnica ili prava, s naznakom njihovog broja i prava koja daju</t>
  </si>
  <si>
    <t>16. naziv, sjedište te pravni oblik svakog društva u kojemu izdavatelj ima neograničenu odgovornost</t>
  </si>
  <si>
    <t>JANAF – upravljanje projektima d.o.o., Miramarska cesta 24, Zagreb,  Republika Hrvatska, registrirano je kod Trgovačkog suda u Zagrebu, Registarski broj: 080720869, OIB: 06731774966, MB: 02608987.</t>
  </si>
  <si>
    <t>17. naziv i sjedište društva koje sastavlja godišnji konsolidirani financijski izvještaj najveće grupe društava u kojoj izdavatelj sudjeluje kao kontrolirani član grupe</t>
  </si>
  <si>
    <t>Jadranski naftovod dioničko društvo, Miramarska cesta 24 („Društvo”), Zagreb, Republika Hrvatska, Registarski broj: 080118427, OIB: 89018712265, MB: 03334171.</t>
  </si>
  <si>
    <t>18. naziv i sjedište društva koje sastavlja godišnji konsolidirani financijski izvještaj najmanje grupe društava u kojoj izdavatelj sudjeluje kao kontrolirani član i koji je također uključen u grupu društava iz točke 17.</t>
  </si>
  <si>
    <t>19. mjesto na kojem je moguće dobiti primjerke godišnjih konsolidiranih financijskih izvještaja iz točaka 17. i 18., pod uvjetom da su dostupni</t>
  </si>
  <si>
    <t>Društvo će objaviti revidirane konsolidirane i nekonsolidirane financijske izvještaje te će biti dostupni na službenim web stranicama Društva kao i na službenim stranicama Zagrebačke burze.</t>
  </si>
  <si>
    <t>20. predloženu raspodjelu dobiti ili predloženo postupanje s gubitkom, ili, ako je to primjenjivo, raspodjelu dobiti ili postupanje s gubitkom</t>
  </si>
  <si>
    <t xml:space="preserve">Ostala dugotrajna financijska imovina Društva u iznosu od 50.000 tisuća kuna (31. prosinca 2019. godine: 50.000 tisuća kuna) odnosi se na uplatu uloga za dokapitalizaciju društva Petrokemija d.d., tvornica gnojiva iz Kutine u iznosu od 50.000 tisuća kuna.
Društvo je  u postupku povećanja temeljnog kapitala društva Petrokemije d.d na temelju upisa i uplate 5.000.000 redovnih dionica steklo 9,09% udjela u temeljnom kapitalu društva Petrokemija d.d. Temeljni kapital društva Petrokemija d.d. povećan je uplatom uloga u novcu, s iznosa od 100.287 tisuća kuna za iznos od 450.000 tisuća kuna na iznos od 550.287 tisuća kuna, izdavanjem novih nematerijaliziranih redovnih dionica pojedinačnog nominalnog iznosa od 10,00 kn. Društvo ovo ulaganje vodi kao vlasničke vrijednosnice po fer vrijednosti kroz ostalu sveobuhvatnu dobit jer navedeni vlasnički vrijednosni papiri predstavljaju ulaganja koja Društvo namjerava držati dugoročno u strateške svrhe. </t>
  </si>
  <si>
    <t>Revizijski odbor</t>
  </si>
  <si>
    <t>Prosječni stvarni broj zaposlenika u tekućoj godini iznosio je 385 za Društvo a za Grupu 394 (2019. godine: 380  za Društvo i 389 za Grupu). Prosječni broj zaposlenih na bazi sati rada iznosio je 377 radnika za Društvo i 386 za Grupu (2019. godine: 371 radnika za Društvo i 380 radnika za Grupu).</t>
  </si>
  <si>
    <r>
      <t>OIB:   _</t>
    </r>
    <r>
      <rPr>
        <u val="single"/>
        <sz val="10"/>
        <rFont val="Arial"/>
        <family val="2"/>
      </rPr>
      <t>89018712265</t>
    </r>
    <r>
      <rPr>
        <sz val="10"/>
        <rFont val="Calibri"/>
        <family val="2"/>
      </rPr>
      <t>___________________________________________</t>
    </r>
  </si>
  <si>
    <r>
      <t>Izvještajno razdoblje: _</t>
    </r>
    <r>
      <rPr>
        <u val="single"/>
        <sz val="10"/>
        <rFont val="Calibri"/>
        <family val="2"/>
      </rPr>
      <t>01.01.-31.12.2020.</t>
    </r>
    <r>
      <rPr>
        <sz val="10"/>
        <rFont val="Calibri"/>
        <family val="2"/>
      </rPr>
      <t>__________________________</t>
    </r>
  </si>
  <si>
    <r>
      <t>Društvo je izdalo instrumente osiguranja plaćanja obveza u iznosu od 15.851 tisuću kuna i 7.274 tisuće EUR. Društvo svoje obveze podmiruje sukladno rokovima dospijeća te se ne očekuje mogućnost nastanka obveza po izdanim zadužnicama</t>
    </r>
    <r>
      <rPr>
        <b/>
        <sz val="10"/>
        <color indexed="12"/>
        <rFont val="Arial"/>
        <family val="2"/>
      </rPr>
      <t xml:space="preserve">. </t>
    </r>
  </si>
  <si>
    <r>
      <t>Tržišna vrijednost dionica u 2020. godini kretala se od 3.700 do 5.000</t>
    </r>
    <r>
      <rPr>
        <i/>
        <sz val="10"/>
        <color indexed="12"/>
        <rFont val="Calibri"/>
        <family val="2"/>
      </rPr>
      <t xml:space="preserve"> </t>
    </r>
    <r>
      <rPr>
        <sz val="10"/>
        <color indexed="12"/>
        <rFont val="Arial"/>
        <family val="2"/>
      </rPr>
      <t>kuna.</t>
    </r>
  </si>
  <si>
    <t xml:space="preserve">JANAF-TERMINAL BROD d.o.o. Brod, Zmaj Jove Jovanovića bb, Brod, Bosna i Hercegovina, JIB: 4403201480002, MB: 11068235. </t>
  </si>
  <si>
    <r>
      <rPr>
        <sz val="9"/>
        <color indexed="12"/>
        <rFont val="Arial"/>
        <family val="2"/>
      </rPr>
      <t xml:space="preserve">MINISTARSTVO PROSTORNOGA UREĐENJA, GRADITELJSTVA I DRŽAVNE IMOVINE </t>
    </r>
    <r>
      <rPr>
        <sz val="10"/>
        <color indexed="12"/>
        <rFont val="Arial"/>
        <family val="2"/>
      </rPr>
      <t>/ Hrvatski zavod za mirovinsko osiguranje</t>
    </r>
  </si>
  <si>
    <r>
      <rPr>
        <sz val="9"/>
        <color indexed="12"/>
        <rFont val="Arial"/>
        <family val="2"/>
      </rPr>
      <t xml:space="preserve">MINISTARSTVO PROSTORNOGA UREĐENJA, GRADITELJSTVA I DRŽAVNE IMOVINE </t>
    </r>
    <r>
      <rPr>
        <sz val="10"/>
        <color indexed="12"/>
        <rFont val="Arial"/>
        <family val="2"/>
      </rPr>
      <t xml:space="preserve"> / Republika Hrvatska</t>
    </r>
  </si>
  <si>
    <t>NEMA</t>
  </si>
  <si>
    <t>Dobit za raspodjelu Društva JANAF d.d. iskazana u financijskim izvještajima za poslovnu 2020. godinu iznosi 288.105.782,80 kuna.</t>
  </si>
  <si>
    <t>Uprava i Nadzorni odbor JANAF-a d.d. raspoređuju utvrđenu dobit na način da se: iznos od 14.405.289,14 kuna izdvoji u zakonske rezerve a iznos od 136.850.246,83 kune rasporedi u ostale rezerve iz dobiti;</t>
  </si>
  <si>
    <t>Uprava i Nadzorni odbor JANAF-a d.d. predlažu Glavnoj skupštini da se preostala dobit u iznosu od 136.850.246,83 kune isplati kao dividenda u iznosu od 82.114.050,42 kune a da se iznos od 54.736.196,41 kuna rasporedi u zadržanu dobit.</t>
  </si>
  <si>
    <t>Predložena dividenda iznosila bi 81,49 kuna po dionici.</t>
  </si>
  <si>
    <t>UHY  RUDAN  d.o.o. za porezno savjetovanje i reviziju</t>
  </si>
  <si>
    <t>Financijski izvještaji pripremljeni su u skladu sa Zakonom o računovodstvu i Međunarodnim standardima financijskog izvještavanja (MSFI-ima) koji su utvrđeni od Europske komisije i objavljeni u službenom listu Europske unije.</t>
  </si>
  <si>
    <r>
      <t>Naziv izdavatelja:   _</t>
    </r>
    <r>
      <rPr>
        <u val="single"/>
        <sz val="10"/>
        <rFont val="Calibri"/>
        <family val="2"/>
      </rPr>
      <t>JADRANSKI NAFTOVOD D.D. - JANAF GRUPA</t>
    </r>
    <r>
      <rPr>
        <sz val="10"/>
        <rFont val="Calibri"/>
        <family val="2"/>
      </rPr>
      <t>_</t>
    </r>
  </si>
</sst>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s>
  <fonts count="89">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2"/>
      <color indexed="8"/>
      <name val="Arial"/>
      <family val="2"/>
    </font>
    <font>
      <sz val="11"/>
      <color indexed="8"/>
      <name val="Arial"/>
      <family val="2"/>
    </font>
    <font>
      <b/>
      <sz val="12"/>
      <color indexed="8"/>
      <name val="Arial Rounded MT Bold"/>
      <family val="2"/>
    </font>
    <font>
      <b/>
      <sz val="11"/>
      <name val="Arial"/>
      <family val="2"/>
    </font>
    <font>
      <sz val="11"/>
      <name val="Arial"/>
      <family val="2"/>
    </font>
    <font>
      <sz val="10"/>
      <name val="Times New Roman"/>
      <family val="1"/>
    </font>
    <font>
      <sz val="11"/>
      <name val="Calibri"/>
      <family val="2"/>
    </font>
    <font>
      <sz val="11"/>
      <color indexed="9"/>
      <name val="Arial"/>
      <family val="2"/>
    </font>
    <font>
      <sz val="11"/>
      <color indexed="9"/>
      <name val="Calibri Light"/>
      <family val="2"/>
    </font>
    <font>
      <sz val="11"/>
      <name val="Calibri Light"/>
      <family val="2"/>
    </font>
    <font>
      <sz val="10"/>
      <name val="Calibri Light"/>
      <family val="2"/>
    </font>
    <font>
      <sz val="10"/>
      <color indexed="9"/>
      <name val="Times New Roman"/>
      <family val="1"/>
    </font>
    <font>
      <sz val="10"/>
      <color indexed="9"/>
      <name val="Calibri Light"/>
      <family val="2"/>
    </font>
    <font>
      <b/>
      <sz val="10"/>
      <color indexed="12"/>
      <name val="Arial"/>
      <family val="2"/>
    </font>
    <font>
      <sz val="10"/>
      <color indexed="12"/>
      <name val="Arial"/>
      <family val="2"/>
    </font>
    <font>
      <sz val="10"/>
      <color indexed="12"/>
      <name val="Times New Roman"/>
      <family val="1"/>
    </font>
    <font>
      <sz val="10"/>
      <name val="Calibri"/>
      <family val="2"/>
    </font>
    <font>
      <u val="single"/>
      <sz val="10"/>
      <name val="Calibri"/>
      <family val="2"/>
    </font>
    <font>
      <u val="single"/>
      <sz val="10"/>
      <name val="Arial"/>
      <family val="2"/>
    </font>
    <font>
      <sz val="10"/>
      <color indexed="12"/>
      <name val="Calibri"/>
      <family val="2"/>
    </font>
    <font>
      <b/>
      <i/>
      <sz val="10"/>
      <color indexed="12"/>
      <name val="Arial"/>
      <family val="2"/>
    </font>
    <font>
      <i/>
      <sz val="10"/>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10"/>
      <color rgb="FF0000FF"/>
      <name val="Arial"/>
      <family val="2"/>
    </font>
    <font>
      <sz val="10"/>
      <color rgb="FF0000FF"/>
      <name val="Arial"/>
      <family val="2"/>
    </font>
    <font>
      <sz val="10"/>
      <color rgb="FF0000FF"/>
      <name val="Times New Roman"/>
      <family val="1"/>
    </font>
    <font>
      <sz val="10"/>
      <color rgb="FF0000FF"/>
      <name val="Calibri"/>
      <family val="2"/>
    </font>
    <font>
      <b/>
      <i/>
      <sz val="10"/>
      <color rgb="FF0000FF"/>
      <name val="Arial"/>
      <family val="2"/>
    </font>
    <font>
      <b/>
      <sz val="12"/>
      <color theme="1"/>
      <name val="Arial"/>
      <family val="2"/>
    </font>
    <font>
      <b/>
      <sz val="12"/>
      <color theme="1"/>
      <name val="Arial Rounded MT Bold"/>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lightGray">
        <fgColor rgb="FFC0C0C0"/>
        <bgColor theme="0"/>
      </patternFill>
    </fill>
    <fill>
      <patternFill patternType="lightUp">
        <fgColor indexed="22"/>
      </patternFill>
    </fill>
    <fill>
      <patternFill patternType="solid">
        <fgColor theme="0"/>
        <bgColor indexed="64"/>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right/>
      <top style="thin"/>
      <bottom/>
    </border>
    <border>
      <left/>
      <right style="thin"/>
      <top style="thin"/>
      <bottom/>
    </border>
    <border>
      <left style="thin"/>
      <right style="thin"/>
      <top/>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style="thin"/>
      <top style="hair"/>
      <bottom style="hair"/>
    </border>
    <border>
      <left style="thin"/>
      <right/>
      <top style="thin"/>
      <bottom style="medium">
        <color indexed="22"/>
      </bottom>
    </border>
    <border>
      <left style="thin"/>
      <right style="thin"/>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medium"/>
      <bottom style="medium"/>
    </border>
    <border>
      <left/>
      <right/>
      <top/>
      <bottom style="medium"/>
    </border>
    <border>
      <left/>
      <right/>
      <top/>
      <bottom style="thick"/>
    </border>
    <border>
      <left/>
      <right/>
      <top style="thin"/>
      <bottom style="thin"/>
    </border>
    <border>
      <left style="thin"/>
      <right/>
      <top style="thin"/>
      <bottom/>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thin"/>
    </border>
    <border>
      <left/>
      <right style="thin"/>
      <top style="thin"/>
      <bottom style="thin"/>
    </border>
    <border>
      <left style="thin"/>
      <right/>
      <top style="thin"/>
      <bottom style="thin">
        <color indexed="22"/>
      </bottom>
    </border>
    <border>
      <left/>
      <right/>
      <top style="thin"/>
      <bottom style="thin">
        <color indexed="22"/>
      </bottom>
    </border>
    <border>
      <left/>
      <right style="thin"/>
      <top style="thin"/>
      <bottom style="thin">
        <color indexed="22"/>
      </bottom>
    </border>
    <border>
      <left style="thin"/>
      <right/>
      <top/>
      <bottom style="thin">
        <color indexed="22"/>
      </bottom>
    </border>
    <border>
      <left/>
      <right/>
      <top/>
      <bottom style="thin">
        <color indexed="22"/>
      </bottom>
    </border>
    <border>
      <left/>
      <right style="thin"/>
      <top/>
      <bottom style="thin">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6" fillId="0" borderId="0">
      <alignment vertical="top"/>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74">
    <xf numFmtId="0" fontId="0" fillId="0" borderId="0" xfId="0" applyAlignment="1">
      <alignment/>
    </xf>
    <xf numFmtId="4" fontId="0" fillId="0" borderId="0" xfId="56" applyNumberFormat="1" applyFont="1" applyProtection="1">
      <alignment/>
      <protection/>
    </xf>
    <xf numFmtId="0" fontId="0" fillId="0" borderId="0" xfId="56" applyFont="1" applyProtection="1">
      <alignment/>
      <protection/>
    </xf>
    <xf numFmtId="0" fontId="7" fillId="0" borderId="0" xfId="60"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14" fontId="5" fillId="33" borderId="0" xfId="60" applyNumberFormat="1" applyFont="1" applyFill="1" applyBorder="1" applyAlignment="1" applyProtection="1">
      <alignment horizontal="center" vertical="center"/>
      <protection/>
    </xf>
    <xf numFmtId="0" fontId="5" fillId="0" borderId="0" xfId="60" applyFont="1" applyFill="1" applyBorder="1" applyAlignment="1" applyProtection="1">
      <alignment horizontal="center" vertical="center"/>
      <protection/>
    </xf>
    <xf numFmtId="49" fontId="8" fillId="34" borderId="10" xfId="0" applyNumberFormat="1" applyFont="1" applyFill="1" applyBorder="1" applyAlignment="1" applyProtection="1">
      <alignment horizontal="center" vertical="center"/>
      <protection/>
    </xf>
    <xf numFmtId="165" fontId="16" fillId="0" borderId="11" xfId="0" applyNumberFormat="1" applyFont="1" applyFill="1" applyBorder="1" applyAlignment="1" applyProtection="1">
      <alignment horizontal="center" vertical="center"/>
      <protection/>
    </xf>
    <xf numFmtId="165" fontId="16" fillId="2" borderId="11" xfId="0" applyNumberFormat="1" applyFont="1" applyFill="1" applyBorder="1" applyAlignment="1" applyProtection="1">
      <alignment horizontal="center" vertical="center"/>
      <protection/>
    </xf>
    <xf numFmtId="165" fontId="16" fillId="2" borderId="12" xfId="0" applyNumberFormat="1" applyFont="1" applyFill="1" applyBorder="1" applyAlignment="1" applyProtection="1">
      <alignment horizontal="center" vertical="center"/>
      <protection/>
    </xf>
    <xf numFmtId="0" fontId="0" fillId="0" borderId="0" xfId="56" applyProtection="1">
      <alignment/>
      <protection/>
    </xf>
    <xf numFmtId="0" fontId="3" fillId="34" borderId="13" xfId="56" applyFont="1" applyFill="1" applyBorder="1" applyAlignment="1" applyProtection="1">
      <alignment horizontal="center" vertical="center" wrapText="1"/>
      <protection/>
    </xf>
    <xf numFmtId="4" fontId="16" fillId="34" borderId="13" xfId="56" applyNumberFormat="1" applyFont="1" applyFill="1" applyBorder="1" applyAlignment="1" applyProtection="1">
      <alignment horizontal="center" vertical="center" wrapText="1"/>
      <protection/>
    </xf>
    <xf numFmtId="0" fontId="16" fillId="34" borderId="14" xfId="56" applyFont="1" applyFill="1" applyBorder="1" applyAlignment="1" applyProtection="1">
      <alignment horizontal="center" vertical="center"/>
      <protection/>
    </xf>
    <xf numFmtId="164" fontId="3" fillId="0" borderId="15" xfId="0" applyNumberFormat="1" applyFont="1" applyFill="1" applyBorder="1" applyAlignment="1" applyProtection="1">
      <alignment horizontal="center" vertical="center"/>
      <protection/>
    </xf>
    <xf numFmtId="164" fontId="3" fillId="0" borderId="16" xfId="0" applyNumberFormat="1" applyFont="1" applyFill="1" applyBorder="1" applyAlignment="1" applyProtection="1">
      <alignment horizontal="center" vertical="center"/>
      <protection/>
    </xf>
    <xf numFmtId="164" fontId="3" fillId="2" borderId="16" xfId="0" applyNumberFormat="1" applyFont="1" applyFill="1" applyBorder="1" applyAlignment="1" applyProtection="1">
      <alignment horizontal="center" vertical="center"/>
      <protection/>
    </xf>
    <xf numFmtId="164" fontId="3" fillId="2" borderId="17" xfId="0" applyNumberFormat="1" applyFont="1" applyFill="1" applyBorder="1" applyAlignment="1" applyProtection="1">
      <alignment horizontal="center" vertical="center"/>
      <protection/>
    </xf>
    <xf numFmtId="164" fontId="3" fillId="0" borderId="17" xfId="0" applyNumberFormat="1" applyFont="1" applyFill="1" applyBorder="1" applyAlignment="1" applyProtection="1">
      <alignment horizontal="center" vertical="center"/>
      <protection/>
    </xf>
    <xf numFmtId="3" fontId="16" fillId="34" borderId="14" xfId="56" applyNumberFormat="1" applyFont="1" applyFill="1" applyBorder="1" applyAlignment="1" applyProtection="1">
      <alignment horizontal="center" vertical="center" wrapText="1"/>
      <protection/>
    </xf>
    <xf numFmtId="164" fontId="3" fillId="35" borderId="15" xfId="0" applyNumberFormat="1" applyFont="1" applyFill="1" applyBorder="1" applyAlignment="1" applyProtection="1">
      <alignment horizontal="center" vertical="center"/>
      <protection/>
    </xf>
    <xf numFmtId="164" fontId="3" fillId="35" borderId="16" xfId="0" applyNumberFormat="1" applyFont="1" applyFill="1" applyBorder="1" applyAlignment="1" applyProtection="1">
      <alignment horizontal="center" vertical="center"/>
      <protection/>
    </xf>
    <xf numFmtId="0" fontId="0" fillId="35" borderId="0" xfId="56" applyFill="1" applyProtection="1">
      <alignment/>
      <protection/>
    </xf>
    <xf numFmtId="164" fontId="3" fillId="2" borderId="18" xfId="0" applyNumberFormat="1" applyFont="1" applyFill="1" applyBorder="1" applyAlignment="1" applyProtection="1">
      <alignment horizontal="center" vertical="center"/>
      <protection/>
    </xf>
    <xf numFmtId="0" fontId="0" fillId="0" borderId="0" xfId="0" applyAlignment="1" applyProtection="1">
      <alignment/>
      <protection/>
    </xf>
    <xf numFmtId="0" fontId="3" fillId="34" borderId="13" xfId="0" applyFont="1" applyFill="1" applyBorder="1" applyAlignment="1" applyProtection="1">
      <alignment horizontal="center" vertical="center" wrapText="1"/>
      <protection/>
    </xf>
    <xf numFmtId="0" fontId="16" fillId="34" borderId="14" xfId="0" applyFont="1" applyFill="1" applyBorder="1" applyAlignment="1" applyProtection="1">
      <alignment horizontal="center" vertical="center"/>
      <protection/>
    </xf>
    <xf numFmtId="3" fontId="16" fillId="34" borderId="14" xfId="0" applyNumberFormat="1" applyFont="1" applyFill="1" applyBorder="1" applyAlignment="1" applyProtection="1">
      <alignment horizontal="center" vertical="center" wrapText="1"/>
      <protection/>
    </xf>
    <xf numFmtId="0" fontId="77" fillId="35" borderId="19" xfId="0" applyFont="1" applyFill="1" applyBorder="1" applyAlignment="1">
      <alignment/>
    </xf>
    <xf numFmtId="0" fontId="0" fillId="35" borderId="20" xfId="0" applyFill="1" applyBorder="1" applyAlignment="1">
      <alignment/>
    </xf>
    <xf numFmtId="0" fontId="4" fillId="35" borderId="21" xfId="0" applyFont="1" applyFill="1" applyBorder="1" applyAlignment="1">
      <alignment vertical="center"/>
    </xf>
    <xf numFmtId="0" fontId="0" fillId="35" borderId="22" xfId="0" applyFill="1" applyBorder="1" applyAlignment="1">
      <alignment/>
    </xf>
    <xf numFmtId="0" fontId="26" fillId="35" borderId="23" xfId="0" applyFont="1" applyFill="1" applyBorder="1" applyAlignment="1">
      <alignment/>
    </xf>
    <xf numFmtId="0" fontId="26" fillId="35" borderId="22" xfId="0" applyFont="1" applyFill="1" applyBorder="1" applyAlignment="1">
      <alignment wrapText="1"/>
    </xf>
    <xf numFmtId="0" fontId="26" fillId="35" borderId="22" xfId="0" applyFont="1" applyFill="1" applyBorder="1" applyAlignment="1">
      <alignment/>
    </xf>
    <xf numFmtId="0" fontId="3" fillId="35" borderId="0" xfId="0" applyFont="1" applyFill="1" applyBorder="1" applyAlignment="1">
      <alignment vertical="center"/>
    </xf>
    <xf numFmtId="0" fontId="3" fillId="35" borderId="0" xfId="0" applyFont="1" applyFill="1" applyBorder="1" applyAlignment="1">
      <alignment horizontal="center" vertical="center"/>
    </xf>
    <xf numFmtId="0" fontId="4" fillId="35" borderId="22" xfId="0" applyFont="1" applyFill="1" applyBorder="1" applyAlignment="1">
      <alignment horizontal="center" vertical="center"/>
    </xf>
    <xf numFmtId="0" fontId="26" fillId="35" borderId="23" xfId="0" applyFont="1" applyFill="1" applyBorder="1" applyAlignment="1">
      <alignment vertical="top"/>
    </xf>
    <xf numFmtId="0" fontId="4" fillId="35" borderId="22" xfId="0" applyFont="1" applyFill="1" applyBorder="1" applyAlignment="1">
      <alignment vertical="center"/>
    </xf>
    <xf numFmtId="0" fontId="0" fillId="35" borderId="24" xfId="0" applyFill="1" applyBorder="1" applyAlignment="1">
      <alignment/>
    </xf>
    <xf numFmtId="0" fontId="0" fillId="35" borderId="25" xfId="0" applyFill="1" applyBorder="1" applyAlignment="1">
      <alignment/>
    </xf>
    <xf numFmtId="0" fontId="0" fillId="35" borderId="26" xfId="0" applyFill="1" applyBorder="1" applyAlignment="1">
      <alignment/>
    </xf>
    <xf numFmtId="3" fontId="2" fillId="0" borderId="27" xfId="0" applyNumberFormat="1" applyFont="1" applyFill="1" applyBorder="1" applyAlignment="1" applyProtection="1">
      <alignment vertical="center"/>
      <protection locked="0"/>
    </xf>
    <xf numFmtId="3" fontId="2" fillId="0" borderId="27" xfId="0" applyNumberFormat="1" applyFont="1" applyFill="1" applyBorder="1" applyAlignment="1" applyProtection="1">
      <alignment vertical="center"/>
      <protection hidden="1" locked="0"/>
    </xf>
    <xf numFmtId="3" fontId="16" fillId="34" borderId="13" xfId="56" applyNumberFormat="1" applyFont="1" applyFill="1" applyBorder="1" applyAlignment="1" applyProtection="1">
      <alignment horizontal="center" vertical="center" wrapText="1"/>
      <protection/>
    </xf>
    <xf numFmtId="3" fontId="4" fillId="0" borderId="15" xfId="0" applyNumberFormat="1" applyFont="1" applyFill="1" applyBorder="1" applyAlignment="1" applyProtection="1">
      <alignment horizontal="right" vertical="center"/>
      <protection locked="0"/>
    </xf>
    <xf numFmtId="3" fontId="15" fillId="2" borderId="16" xfId="0" applyNumberFormat="1" applyFont="1" applyFill="1" applyBorder="1" applyAlignment="1" applyProtection="1">
      <alignment horizontal="right" vertical="center"/>
      <protection/>
    </xf>
    <xf numFmtId="3" fontId="4" fillId="0" borderId="16" xfId="0" applyNumberFormat="1" applyFont="1" applyFill="1" applyBorder="1" applyAlignment="1" applyProtection="1">
      <alignment horizontal="right" vertical="center"/>
      <protection locked="0"/>
    </xf>
    <xf numFmtId="3" fontId="15" fillId="2" borderId="17" xfId="0" applyNumberFormat="1" applyFont="1" applyFill="1" applyBorder="1" applyAlignment="1" applyProtection="1">
      <alignment horizontal="right" vertical="center"/>
      <protection/>
    </xf>
    <xf numFmtId="3" fontId="4" fillId="0" borderId="15" xfId="0" applyNumberFormat="1" applyFont="1" applyFill="1" applyBorder="1" applyAlignment="1" applyProtection="1">
      <alignment vertical="center"/>
      <protection locked="0"/>
    </xf>
    <xf numFmtId="3" fontId="4" fillId="0" borderId="16" xfId="0" applyNumberFormat="1" applyFont="1" applyFill="1" applyBorder="1" applyAlignment="1" applyProtection="1">
      <alignment vertical="center"/>
      <protection locked="0"/>
    </xf>
    <xf numFmtId="3" fontId="15" fillId="2" borderId="16" xfId="0" applyNumberFormat="1" applyFont="1" applyFill="1" applyBorder="1" applyAlignment="1" applyProtection="1">
      <alignment vertical="center"/>
      <protection/>
    </xf>
    <xf numFmtId="3" fontId="15" fillId="2" borderId="17" xfId="0" applyNumberFormat="1" applyFont="1" applyFill="1" applyBorder="1" applyAlignment="1" applyProtection="1">
      <alignment vertical="center"/>
      <protection/>
    </xf>
    <xf numFmtId="3" fontId="0" fillId="0" borderId="0" xfId="56" applyNumberFormat="1" applyProtection="1">
      <alignment/>
      <protection/>
    </xf>
    <xf numFmtId="3" fontId="16" fillId="34" borderId="28" xfId="0" applyNumberFormat="1" applyFont="1" applyFill="1" applyBorder="1" applyAlignment="1" applyProtection="1">
      <alignment horizontal="center" vertical="center" wrapText="1"/>
      <protection/>
    </xf>
    <xf numFmtId="3" fontId="16" fillId="34" borderId="13" xfId="0" applyNumberFormat="1" applyFont="1" applyFill="1" applyBorder="1" applyAlignment="1" applyProtection="1">
      <alignment horizontal="center" vertical="center" wrapText="1"/>
      <protection/>
    </xf>
    <xf numFmtId="3" fontId="4" fillId="0" borderId="16" xfId="0" applyNumberFormat="1" applyFont="1" applyFill="1" applyBorder="1" applyAlignment="1" applyProtection="1">
      <alignment horizontal="right" vertical="center" shrinkToFit="1"/>
      <protection locked="0"/>
    </xf>
    <xf numFmtId="3" fontId="15" fillId="2" borderId="16" xfId="0" applyNumberFormat="1" applyFont="1" applyFill="1" applyBorder="1" applyAlignment="1" applyProtection="1">
      <alignment horizontal="right" vertical="center" shrinkToFit="1"/>
      <protection/>
    </xf>
    <xf numFmtId="3" fontId="4" fillId="0" borderId="17" xfId="0" applyNumberFormat="1" applyFont="1" applyFill="1" applyBorder="1" applyAlignment="1" applyProtection="1">
      <alignment horizontal="right" vertical="center" shrinkToFit="1"/>
      <protection locked="0"/>
    </xf>
    <xf numFmtId="3" fontId="0" fillId="0" borderId="0" xfId="0" applyNumberFormat="1" applyAlignment="1" applyProtection="1">
      <alignment/>
      <protection/>
    </xf>
    <xf numFmtId="0" fontId="3" fillId="36" borderId="29" xfId="0" applyFont="1" applyFill="1" applyBorder="1" applyAlignment="1" applyProtection="1">
      <alignment horizontal="center" vertical="center"/>
      <protection locked="0"/>
    </xf>
    <xf numFmtId="3" fontId="15" fillId="2" borderId="18" xfId="0" applyNumberFormat="1" applyFont="1" applyFill="1" applyBorder="1" applyAlignment="1" applyProtection="1">
      <alignment horizontal="right" vertical="center" shrinkToFit="1"/>
      <protection/>
    </xf>
    <xf numFmtId="3" fontId="15" fillId="2" borderId="17" xfId="0" applyNumberFormat="1" applyFont="1" applyFill="1" applyBorder="1" applyAlignment="1" applyProtection="1">
      <alignment horizontal="right" vertical="center" shrinkToFit="1"/>
      <protection/>
    </xf>
    <xf numFmtId="3" fontId="15" fillId="35" borderId="16" xfId="0" applyNumberFormat="1" applyFont="1" applyFill="1" applyBorder="1" applyAlignment="1" applyProtection="1">
      <alignment horizontal="right" vertical="center" shrinkToFit="1"/>
      <protection locked="0"/>
    </xf>
    <xf numFmtId="3" fontId="4" fillId="0" borderId="17" xfId="0" applyNumberFormat="1" applyFont="1" applyFill="1" applyBorder="1" applyAlignment="1" applyProtection="1">
      <alignment vertical="center"/>
      <protection locked="0"/>
    </xf>
    <xf numFmtId="3" fontId="15" fillId="0" borderId="17" xfId="0" applyNumberFormat="1" applyFont="1" applyFill="1" applyBorder="1" applyAlignment="1" applyProtection="1">
      <alignment vertical="center"/>
      <protection/>
    </xf>
    <xf numFmtId="3" fontId="0" fillId="0" borderId="0" xfId="60" applyNumberFormat="1" applyFont="1" applyAlignment="1" applyProtection="1">
      <alignment wrapText="1"/>
      <protection/>
    </xf>
    <xf numFmtId="3" fontId="0" fillId="0" borderId="0" xfId="56" applyNumberFormat="1" applyFont="1" applyProtection="1">
      <alignment/>
      <protection/>
    </xf>
    <xf numFmtId="3" fontId="0" fillId="0" borderId="0" xfId="56" applyNumberFormat="1" applyFont="1" applyBorder="1" applyAlignment="1" applyProtection="1">
      <alignment horizontal="center" vertical="center" wrapText="1"/>
      <protection/>
    </xf>
    <xf numFmtId="3" fontId="0" fillId="0" borderId="0" xfId="60" applyNumberFormat="1" applyFont="1" applyBorder="1" applyAlignment="1" applyProtection="1">
      <alignment wrapText="1"/>
      <protection/>
    </xf>
    <xf numFmtId="3" fontId="0" fillId="0" borderId="0" xfId="56" applyNumberFormat="1" applyFont="1" applyProtection="1">
      <alignment/>
      <protection/>
    </xf>
    <xf numFmtId="3" fontId="8" fillId="34" borderId="30" xfId="0" applyNumberFormat="1" applyFont="1" applyFill="1" applyBorder="1" applyAlignment="1" applyProtection="1">
      <alignment horizontal="center" vertical="center" wrapText="1"/>
      <protection/>
    </xf>
    <xf numFmtId="3" fontId="8" fillId="34" borderId="10" xfId="0" applyNumberFormat="1" applyFont="1" applyFill="1" applyBorder="1" applyAlignment="1" applyProtection="1">
      <alignment horizontal="center" vertical="center" wrapText="1"/>
      <protection/>
    </xf>
    <xf numFmtId="3" fontId="8" fillId="34" borderId="10" xfId="0" applyNumberFormat="1" applyFont="1" applyFill="1" applyBorder="1" applyAlignment="1" applyProtection="1">
      <alignment horizontal="center" vertical="center"/>
      <protection/>
    </xf>
    <xf numFmtId="3" fontId="8" fillId="34" borderId="31"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21" fillId="0" borderId="11" xfId="0" applyNumberFormat="1" applyFont="1" applyFill="1" applyBorder="1" applyAlignment="1" applyProtection="1">
      <alignment vertical="center" shrinkToFit="1"/>
      <protection/>
    </xf>
    <xf numFmtId="3" fontId="21" fillId="2" borderId="11" xfId="0" applyNumberFormat="1" applyFont="1" applyFill="1" applyBorder="1" applyAlignment="1" applyProtection="1">
      <alignment vertical="center" shrinkToFit="1"/>
      <protection/>
    </xf>
    <xf numFmtId="3" fontId="21" fillId="2" borderId="12" xfId="0" applyNumberFormat="1" applyFont="1" applyFill="1" applyBorder="1" applyAlignment="1" applyProtection="1">
      <alignment vertical="center" shrinkToFit="1"/>
      <protection/>
    </xf>
    <xf numFmtId="3" fontId="2" fillId="37" borderId="11" xfId="0" applyNumberFormat="1" applyFont="1" applyFill="1" applyBorder="1" applyAlignment="1" applyProtection="1">
      <alignment vertical="center" shrinkToFit="1"/>
      <protection/>
    </xf>
    <xf numFmtId="0" fontId="26" fillId="35" borderId="0" xfId="0" applyFont="1" applyFill="1" applyBorder="1" applyAlignment="1">
      <alignment/>
    </xf>
    <xf numFmtId="0" fontId="26" fillId="35" borderId="23" xfId="0" applyFont="1" applyFill="1" applyBorder="1" applyAlignment="1">
      <alignment wrapText="1"/>
    </xf>
    <xf numFmtId="0" fontId="26" fillId="35" borderId="0" xfId="0" applyFont="1" applyFill="1" applyBorder="1" applyAlignment="1">
      <alignment wrapText="1"/>
    </xf>
    <xf numFmtId="0" fontId="25" fillId="35" borderId="23" xfId="0" applyFont="1" applyFill="1" applyBorder="1" applyAlignment="1">
      <alignment horizontal="center" vertical="center"/>
    </xf>
    <xf numFmtId="0" fontId="25" fillId="35" borderId="0" xfId="0" applyFont="1" applyFill="1" applyBorder="1" applyAlignment="1">
      <alignment horizontal="center" vertical="center"/>
    </xf>
    <xf numFmtId="0" fontId="25" fillId="35" borderId="22" xfId="0" applyFont="1" applyFill="1" applyBorder="1" applyAlignment="1">
      <alignment horizontal="center" vertical="center"/>
    </xf>
    <xf numFmtId="0" fontId="3" fillId="35" borderId="23" xfId="0" applyFont="1" applyFill="1" applyBorder="1" applyAlignment="1">
      <alignment vertical="center" wrapText="1"/>
    </xf>
    <xf numFmtId="0" fontId="3" fillId="35" borderId="0" xfId="0" applyFont="1" applyFill="1" applyBorder="1" applyAlignment="1">
      <alignment vertical="center" wrapText="1"/>
    </xf>
    <xf numFmtId="0" fontId="27" fillId="35" borderId="0" xfId="0" applyFont="1" applyFill="1" applyBorder="1" applyAlignment="1">
      <alignment vertical="center"/>
    </xf>
    <xf numFmtId="0" fontId="26" fillId="35" borderId="0" xfId="0" applyFont="1" applyFill="1" applyBorder="1" applyAlignment="1">
      <alignment vertical="center"/>
    </xf>
    <xf numFmtId="0" fontId="26" fillId="35" borderId="22" xfId="0" applyFont="1" applyFill="1" applyBorder="1" applyAlignment="1">
      <alignment vertical="center"/>
    </xf>
    <xf numFmtId="0" fontId="4" fillId="35" borderId="0" xfId="0" applyFont="1" applyFill="1" applyBorder="1" applyAlignment="1">
      <alignment horizontal="center" vertical="center"/>
    </xf>
    <xf numFmtId="0" fontId="27" fillId="35" borderId="22" xfId="0" applyFont="1" applyFill="1" applyBorder="1" applyAlignment="1">
      <alignment vertical="center"/>
    </xf>
    <xf numFmtId="0" fontId="26" fillId="35" borderId="0" xfId="0" applyFont="1" applyFill="1" applyBorder="1" applyAlignment="1">
      <alignment vertical="top" wrapText="1"/>
    </xf>
    <xf numFmtId="0" fontId="26" fillId="35" borderId="0" xfId="0" applyFont="1" applyFill="1" applyBorder="1" applyAlignment="1">
      <alignment vertical="top"/>
    </xf>
    <xf numFmtId="0" fontId="4" fillId="35" borderId="0" xfId="0" applyFont="1" applyFill="1" applyBorder="1" applyAlignment="1">
      <alignment horizontal="right" vertical="center" wrapText="1"/>
    </xf>
    <xf numFmtId="0" fontId="28" fillId="0" borderId="0" xfId="0" applyFont="1" applyFill="1" applyAlignment="1">
      <alignment/>
    </xf>
    <xf numFmtId="0" fontId="3" fillId="35" borderId="0" xfId="0" applyFont="1" applyFill="1" applyBorder="1" applyAlignment="1">
      <alignment horizontal="right" vertical="center" wrapText="1"/>
    </xf>
    <xf numFmtId="14" fontId="3" fillId="35" borderId="0" xfId="0" applyNumberFormat="1" applyFont="1" applyFill="1" applyBorder="1" applyAlignment="1" applyProtection="1">
      <alignment horizontal="center" vertical="center"/>
      <protection locked="0"/>
    </xf>
    <xf numFmtId="14" fontId="3" fillId="38" borderId="0" xfId="0" applyNumberFormat="1" applyFont="1" applyFill="1" applyBorder="1" applyAlignment="1" applyProtection="1">
      <alignment horizontal="center" vertical="center"/>
      <protection locked="0"/>
    </xf>
    <xf numFmtId="0" fontId="0" fillId="39" borderId="0" xfId="0" applyFill="1" applyAlignment="1">
      <alignment/>
    </xf>
    <xf numFmtId="0" fontId="78" fillId="35" borderId="0" xfId="0" applyFont="1" applyFill="1" applyBorder="1" applyAlignment="1">
      <alignment/>
    </xf>
    <xf numFmtId="0" fontId="79" fillId="35" borderId="0" xfId="0" applyFont="1" applyFill="1" applyBorder="1" applyAlignment="1">
      <alignment vertical="center"/>
    </xf>
    <xf numFmtId="0" fontId="31" fillId="35" borderId="22" xfId="0" applyFont="1" applyFill="1" applyBorder="1" applyAlignment="1">
      <alignment vertical="center"/>
    </xf>
    <xf numFmtId="0" fontId="80" fillId="35" borderId="0" xfId="0" applyFont="1" applyFill="1" applyBorder="1" applyAlignment="1">
      <alignment vertical="center"/>
    </xf>
    <xf numFmtId="0" fontId="81" fillId="35" borderId="0" xfId="0" applyFont="1" applyFill="1" applyBorder="1" applyAlignment="1">
      <alignment vertical="center"/>
    </xf>
    <xf numFmtId="0" fontId="32" fillId="35" borderId="22" xfId="0" applyFont="1" applyFill="1" applyBorder="1" applyAlignment="1">
      <alignment vertical="center"/>
    </xf>
    <xf numFmtId="0" fontId="78" fillId="35" borderId="22" xfId="0" applyFont="1" applyFill="1" applyBorder="1" applyAlignment="1">
      <alignment/>
    </xf>
    <xf numFmtId="49" fontId="3" fillId="36" borderId="29" xfId="0" applyNumberFormat="1" applyFont="1" applyFill="1" applyBorder="1" applyAlignment="1" applyProtection="1">
      <alignment horizontal="center" vertical="center"/>
      <protection locked="0"/>
    </xf>
    <xf numFmtId="1" fontId="3" fillId="36" borderId="29" xfId="0" applyNumberFormat="1" applyFont="1" applyFill="1" applyBorder="1" applyAlignment="1" applyProtection="1">
      <alignment horizontal="center" vertical="center"/>
      <protection locked="0"/>
    </xf>
    <xf numFmtId="0" fontId="26" fillId="35" borderId="0" xfId="0" applyFont="1" applyFill="1" applyBorder="1" applyAlignment="1">
      <alignment vertical="top"/>
    </xf>
    <xf numFmtId="0" fontId="26" fillId="35" borderId="0" xfId="0" applyFont="1" applyFill="1" applyBorder="1" applyAlignment="1">
      <alignment/>
    </xf>
    <xf numFmtId="0" fontId="26" fillId="35" borderId="0" xfId="0" applyFont="1" applyFill="1" applyBorder="1" applyAlignment="1">
      <alignment vertical="top" wrapText="1"/>
    </xf>
    <xf numFmtId="0" fontId="26" fillId="35" borderId="0" xfId="0" applyFont="1" applyFill="1" applyBorder="1" applyAlignment="1">
      <alignment wrapText="1"/>
    </xf>
    <xf numFmtId="3" fontId="15" fillId="2" borderId="16" xfId="0" applyNumberFormat="1" applyFont="1" applyFill="1" applyBorder="1" applyAlignment="1" applyProtection="1">
      <alignment horizontal="right" vertical="center" shrinkToFit="1"/>
      <protection locked="0"/>
    </xf>
    <xf numFmtId="3" fontId="15" fillId="2" borderId="17" xfId="0" applyNumberFormat="1" applyFont="1" applyFill="1" applyBorder="1" applyAlignment="1" applyProtection="1">
      <alignment horizontal="right" vertical="center" shrinkToFit="1"/>
      <protection locked="0"/>
    </xf>
    <xf numFmtId="0" fontId="3" fillId="36" borderId="26" xfId="0" applyFont="1" applyFill="1" applyBorder="1" applyAlignment="1" applyProtection="1">
      <alignment horizontal="center" vertical="center"/>
      <protection locked="0"/>
    </xf>
    <xf numFmtId="0" fontId="27" fillId="0" borderId="0" xfId="0" applyFont="1" applyAlignment="1">
      <alignment vertical="center"/>
    </xf>
    <xf numFmtId="0" fontId="82" fillId="0" borderId="0" xfId="0" applyFont="1" applyAlignment="1">
      <alignment horizontal="justify" vertical="center"/>
    </xf>
    <xf numFmtId="0" fontId="83" fillId="0" borderId="0" xfId="0" applyFont="1" applyAlignment="1">
      <alignment horizontal="right" vertical="center"/>
    </xf>
    <xf numFmtId="3" fontId="83" fillId="0" borderId="0" xfId="0" applyNumberFormat="1" applyFont="1" applyAlignment="1">
      <alignment horizontal="right" vertical="center"/>
    </xf>
    <xf numFmtId="0" fontId="84" fillId="0" borderId="0" xfId="0" applyFont="1" applyAlignment="1">
      <alignment horizontal="right" vertical="center"/>
    </xf>
    <xf numFmtId="3" fontId="82" fillId="0" borderId="32" xfId="0" applyNumberFormat="1" applyFont="1" applyBorder="1" applyAlignment="1">
      <alignment horizontal="right" vertical="center"/>
    </xf>
    <xf numFmtId="0" fontId="82" fillId="0" borderId="32" xfId="0" applyFont="1" applyBorder="1" applyAlignment="1">
      <alignment horizontal="right" vertical="center"/>
    </xf>
    <xf numFmtId="0" fontId="82" fillId="0" borderId="0" xfId="0" applyFont="1" applyAlignment="1">
      <alignment horizontal="center" vertical="center"/>
    </xf>
    <xf numFmtId="0" fontId="0" fillId="0" borderId="0" xfId="0" applyFont="1" applyAlignment="1">
      <alignment/>
    </xf>
    <xf numFmtId="0" fontId="38" fillId="0" borderId="0" xfId="0" applyFont="1" applyAlignment="1">
      <alignment vertical="center"/>
    </xf>
    <xf numFmtId="0" fontId="85" fillId="0" borderId="0" xfId="0" applyFont="1" applyAlignment="1">
      <alignment vertical="center"/>
    </xf>
    <xf numFmtId="0" fontId="82" fillId="0" borderId="0" xfId="0" applyFont="1" applyAlignment="1">
      <alignment vertical="center"/>
    </xf>
    <xf numFmtId="0" fontId="82" fillId="0" borderId="0" xfId="0" applyFont="1" applyAlignment="1">
      <alignment vertical="center" wrapText="1"/>
    </xf>
    <xf numFmtId="0" fontId="82" fillId="0" borderId="0" xfId="0" applyFont="1" applyAlignment="1">
      <alignment horizontal="right" vertical="center"/>
    </xf>
    <xf numFmtId="0" fontId="82" fillId="0" borderId="0" xfId="0" applyFont="1" applyAlignment="1">
      <alignment horizontal="right" vertical="center" wrapText="1"/>
    </xf>
    <xf numFmtId="0" fontId="83" fillId="0" borderId="0" xfId="0" applyFont="1" applyAlignment="1">
      <alignment vertical="center"/>
    </xf>
    <xf numFmtId="3" fontId="83" fillId="0" borderId="0" xfId="0" applyNumberFormat="1" applyFont="1" applyAlignment="1">
      <alignment horizontal="right" vertical="center" wrapText="1"/>
    </xf>
    <xf numFmtId="0" fontId="83" fillId="0" borderId="0" xfId="0" applyFont="1" applyAlignment="1">
      <alignment horizontal="right" vertical="center" wrapText="1"/>
    </xf>
    <xf numFmtId="3" fontId="83" fillId="0" borderId="33" xfId="0" applyNumberFormat="1" applyFont="1" applyBorder="1" applyAlignment="1">
      <alignment horizontal="right" vertical="center"/>
    </xf>
    <xf numFmtId="3" fontId="83" fillId="0" borderId="33" xfId="0" applyNumberFormat="1" applyFont="1" applyBorder="1" applyAlignment="1">
      <alignment horizontal="right" vertical="center" wrapText="1"/>
    </xf>
    <xf numFmtId="3" fontId="82" fillId="0" borderId="33" xfId="0" applyNumberFormat="1" applyFont="1" applyBorder="1" applyAlignment="1">
      <alignment horizontal="right" vertical="center"/>
    </xf>
    <xf numFmtId="3" fontId="82" fillId="0" borderId="33" xfId="0" applyNumberFormat="1" applyFont="1" applyBorder="1" applyAlignment="1">
      <alignment horizontal="right" vertical="center" wrapText="1"/>
    </xf>
    <xf numFmtId="0" fontId="83" fillId="0" borderId="0" xfId="0" applyFont="1" applyAlignment="1">
      <alignment horizontal="justify" vertical="center"/>
    </xf>
    <xf numFmtId="0" fontId="86" fillId="0" borderId="0" xfId="0" applyFont="1" applyAlignment="1">
      <alignment vertical="center"/>
    </xf>
    <xf numFmtId="0" fontId="38" fillId="0" borderId="0" xfId="0" applyFont="1" applyAlignment="1">
      <alignment vertical="center" wrapText="1"/>
    </xf>
    <xf numFmtId="0" fontId="83" fillId="0" borderId="0" xfId="0" applyFont="1" applyAlignment="1">
      <alignment vertical="center" wrapText="1"/>
    </xf>
    <xf numFmtId="0" fontId="82" fillId="0" borderId="32" xfId="0" applyFont="1" applyBorder="1" applyAlignment="1">
      <alignment horizontal="right" vertical="center" wrapText="1"/>
    </xf>
    <xf numFmtId="0" fontId="82" fillId="0" borderId="0" xfId="0" applyFont="1" applyAlignment="1">
      <alignment horizontal="center" vertical="center" wrapText="1"/>
    </xf>
    <xf numFmtId="0" fontId="83" fillId="0" borderId="0" xfId="0" applyFont="1" applyAlignment="1">
      <alignment horizontal="right" vertical="center" wrapText="1" indent="1"/>
    </xf>
    <xf numFmtId="0" fontId="83" fillId="0" borderId="33" xfId="0" applyFont="1" applyBorder="1" applyAlignment="1">
      <alignment horizontal="right" vertical="center"/>
    </xf>
    <xf numFmtId="0" fontId="82" fillId="0" borderId="32" xfId="0" applyFont="1" applyBorder="1" applyAlignment="1">
      <alignment horizontal="center" vertical="center" wrapText="1"/>
    </xf>
    <xf numFmtId="0" fontId="38" fillId="0" borderId="0" xfId="0" applyFont="1" applyAlignment="1">
      <alignment vertical="top"/>
    </xf>
    <xf numFmtId="0" fontId="38" fillId="0" borderId="0" xfId="0" applyFont="1" applyAlignment="1">
      <alignment/>
    </xf>
    <xf numFmtId="0" fontId="85" fillId="0" borderId="0" xfId="0" applyFont="1" applyAlignment="1">
      <alignment horizontal="right" vertical="center"/>
    </xf>
    <xf numFmtId="0" fontId="83" fillId="0" borderId="33" xfId="0" applyFont="1" applyBorder="1" applyAlignment="1">
      <alignment horizontal="right" vertical="center" wrapText="1"/>
    </xf>
    <xf numFmtId="3" fontId="82" fillId="0" borderId="34" xfId="0" applyNumberFormat="1" applyFont="1" applyBorder="1" applyAlignment="1">
      <alignment horizontal="right" vertical="center"/>
    </xf>
    <xf numFmtId="0" fontId="82" fillId="0" borderId="34" xfId="0" applyFont="1" applyBorder="1" applyAlignment="1">
      <alignment horizontal="right" vertical="center" wrapText="1"/>
    </xf>
    <xf numFmtId="0" fontId="83" fillId="0" borderId="0" xfId="0" applyFont="1" applyAlignment="1">
      <alignment horizontal="left" vertical="top" wrapText="1"/>
    </xf>
    <xf numFmtId="0" fontId="26" fillId="35" borderId="0" xfId="0" applyFont="1" applyFill="1" applyBorder="1" applyAlignment="1">
      <alignment/>
    </xf>
    <xf numFmtId="0" fontId="4" fillId="35" borderId="23" xfId="0" applyFont="1" applyFill="1" applyBorder="1" applyAlignment="1">
      <alignment horizontal="right" vertical="center" wrapText="1"/>
    </xf>
    <xf numFmtId="0" fontId="4" fillId="35" borderId="0" xfId="0" applyFont="1" applyFill="1" applyBorder="1" applyAlignment="1">
      <alignment horizontal="right" vertical="center" wrapText="1"/>
    </xf>
    <xf numFmtId="0" fontId="26" fillId="36" borderId="24" xfId="0" applyFont="1" applyFill="1" applyBorder="1" applyAlignment="1" applyProtection="1">
      <alignment vertical="center"/>
      <protection locked="0"/>
    </xf>
    <xf numFmtId="0" fontId="26" fillId="36" borderId="25" xfId="0" applyFont="1" applyFill="1" applyBorder="1" applyAlignment="1" applyProtection="1">
      <alignment vertical="center"/>
      <protection locked="0"/>
    </xf>
    <xf numFmtId="0" fontId="26" fillId="36" borderId="26" xfId="0" applyFont="1" applyFill="1" applyBorder="1" applyAlignment="1" applyProtection="1">
      <alignment vertical="center"/>
      <protection locked="0"/>
    </xf>
    <xf numFmtId="0" fontId="4" fillId="35" borderId="19" xfId="0" applyFont="1" applyFill="1" applyBorder="1" applyAlignment="1">
      <alignment horizontal="left" vertical="center" wrapText="1"/>
    </xf>
    <xf numFmtId="0" fontId="4" fillId="35" borderId="35" xfId="0" applyFont="1" applyFill="1" applyBorder="1" applyAlignment="1">
      <alignment horizontal="left" vertical="center" wrapText="1"/>
    </xf>
    <xf numFmtId="0" fontId="4" fillId="35" borderId="0" xfId="0" applyFont="1" applyFill="1" applyBorder="1" applyAlignment="1">
      <alignment vertical="center"/>
    </xf>
    <xf numFmtId="49" fontId="3" fillId="36" borderId="24" xfId="0" applyNumberFormat="1" applyFont="1" applyFill="1" applyBorder="1" applyAlignment="1" applyProtection="1">
      <alignment vertical="center"/>
      <protection locked="0"/>
    </xf>
    <xf numFmtId="49" fontId="3" fillId="36" borderId="25" xfId="0" applyNumberFormat="1" applyFont="1" applyFill="1" applyBorder="1" applyAlignment="1" applyProtection="1">
      <alignment vertical="center"/>
      <protection locked="0"/>
    </xf>
    <xf numFmtId="49" fontId="3" fillId="36" borderId="26" xfId="0" applyNumberFormat="1" applyFont="1" applyFill="1" applyBorder="1" applyAlignment="1" applyProtection="1">
      <alignment vertical="center"/>
      <protection locked="0"/>
    </xf>
    <xf numFmtId="0" fontId="4" fillId="35" borderId="0" xfId="0" applyFont="1" applyFill="1" applyBorder="1" applyAlignment="1">
      <alignment horizontal="center" vertical="center"/>
    </xf>
    <xf numFmtId="0" fontId="4" fillId="35" borderId="22" xfId="0" applyFont="1" applyFill="1" applyBorder="1" applyAlignment="1">
      <alignment horizontal="center" vertical="center"/>
    </xf>
    <xf numFmtId="0" fontId="87" fillId="35" borderId="36" xfId="0" applyFont="1" applyFill="1" applyBorder="1" applyAlignment="1">
      <alignment vertical="center"/>
    </xf>
    <xf numFmtId="0" fontId="87" fillId="35" borderId="19" xfId="0" applyFont="1" applyFill="1" applyBorder="1" applyAlignment="1">
      <alignment vertical="center"/>
    </xf>
    <xf numFmtId="0" fontId="25" fillId="35" borderId="23" xfId="0" applyFont="1" applyFill="1" applyBorder="1" applyAlignment="1">
      <alignment horizontal="center" vertical="center"/>
    </xf>
    <xf numFmtId="0" fontId="25" fillId="35" borderId="0" xfId="0" applyFont="1" applyFill="1" applyBorder="1" applyAlignment="1">
      <alignment horizontal="center" vertical="center"/>
    </xf>
    <xf numFmtId="0" fontId="25" fillId="35" borderId="22" xfId="0" applyFont="1" applyFill="1" applyBorder="1" applyAlignment="1">
      <alignment horizontal="center" vertical="center"/>
    </xf>
    <xf numFmtId="0" fontId="3" fillId="35" borderId="23" xfId="0" applyFont="1" applyFill="1" applyBorder="1" applyAlignment="1">
      <alignment vertical="center" wrapText="1"/>
    </xf>
    <xf numFmtId="0" fontId="3" fillId="35" borderId="0" xfId="0" applyFont="1" applyFill="1" applyBorder="1" applyAlignment="1">
      <alignment vertical="center" wrapText="1"/>
    </xf>
    <xf numFmtId="14" fontId="3" fillId="36" borderId="24" xfId="0" applyNumberFormat="1" applyFont="1" applyFill="1" applyBorder="1" applyAlignment="1" applyProtection="1">
      <alignment horizontal="center" vertical="center"/>
      <protection locked="0"/>
    </xf>
    <xf numFmtId="14" fontId="3" fillId="36" borderId="26" xfId="0" applyNumberFormat="1" applyFont="1" applyFill="1" applyBorder="1" applyAlignment="1" applyProtection="1">
      <alignment horizontal="center" vertical="center"/>
      <protection locked="0"/>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6" fillId="35" borderId="0" xfId="0" applyFont="1" applyFill="1" applyBorder="1" applyAlignment="1">
      <alignment wrapText="1"/>
    </xf>
    <xf numFmtId="0" fontId="26" fillId="35" borderId="0" xfId="0" applyFont="1" applyFill="1" applyBorder="1" applyAlignment="1">
      <alignment vertical="center" wrapText="1"/>
    </xf>
    <xf numFmtId="0" fontId="88" fillId="35" borderId="23" xfId="0" applyFont="1" applyFill="1" applyBorder="1" applyAlignment="1">
      <alignment horizontal="center" vertical="center" wrapText="1"/>
    </xf>
    <xf numFmtId="0" fontId="88" fillId="35" borderId="0" xfId="0" applyFont="1" applyFill="1" applyBorder="1" applyAlignment="1">
      <alignment horizontal="center" vertical="center" wrapText="1"/>
    </xf>
    <xf numFmtId="0" fontId="4" fillId="35" borderId="23" xfId="0" applyFont="1" applyFill="1" applyBorder="1" applyAlignment="1">
      <alignment horizontal="right" vertical="center"/>
    </xf>
    <xf numFmtId="0" fontId="4" fillId="35" borderId="0" xfId="0" applyFont="1" applyFill="1" applyBorder="1" applyAlignment="1">
      <alignment horizontal="right" vertical="center"/>
    </xf>
    <xf numFmtId="49" fontId="3" fillId="36" borderId="24" xfId="0" applyNumberFormat="1" applyFont="1" applyFill="1" applyBorder="1" applyAlignment="1" applyProtection="1">
      <alignment horizontal="center" vertical="center"/>
      <protection locked="0"/>
    </xf>
    <xf numFmtId="49" fontId="3" fillId="36" borderId="26" xfId="0" applyNumberFormat="1" applyFont="1" applyFill="1" applyBorder="1" applyAlignment="1" applyProtection="1">
      <alignment horizontal="center" vertical="center"/>
      <protection locked="0"/>
    </xf>
    <xf numFmtId="0" fontId="2" fillId="35" borderId="0" xfId="0" applyFont="1" applyFill="1" applyBorder="1" applyAlignment="1">
      <alignment horizontal="right" vertical="center" wrapText="1"/>
    </xf>
    <xf numFmtId="0" fontId="2" fillId="35" borderId="22" xfId="0" applyFont="1" applyFill="1" applyBorder="1" applyAlignment="1">
      <alignment horizontal="right" vertical="center" wrapText="1"/>
    </xf>
    <xf numFmtId="0" fontId="3" fillId="36" borderId="24" xfId="0" applyFont="1" applyFill="1" applyBorder="1" applyAlignment="1" applyProtection="1">
      <alignment horizontal="center" vertical="center"/>
      <protection locked="0"/>
    </xf>
    <xf numFmtId="0" fontId="3" fillId="36" borderId="26" xfId="0" applyFont="1" applyFill="1" applyBorder="1" applyAlignment="1" applyProtection="1">
      <alignment horizontal="center" vertical="center"/>
      <protection locked="0"/>
    </xf>
    <xf numFmtId="0" fontId="27" fillId="35" borderId="23" xfId="0" applyFont="1" applyFill="1" applyBorder="1" applyAlignment="1">
      <alignment vertical="center"/>
    </xf>
    <xf numFmtId="0" fontId="27" fillId="35" borderId="0" xfId="0" applyFont="1" applyFill="1" applyBorder="1" applyAlignment="1">
      <alignment vertical="center"/>
    </xf>
    <xf numFmtId="0" fontId="26" fillId="35" borderId="23" xfId="0" applyFont="1" applyFill="1" applyBorder="1" applyAlignment="1">
      <alignment wrapText="1"/>
    </xf>
    <xf numFmtId="0" fontId="4" fillId="35" borderId="22" xfId="0" applyFont="1" applyFill="1" applyBorder="1" applyAlignment="1">
      <alignment horizontal="right" vertical="center" wrapText="1"/>
    </xf>
    <xf numFmtId="0" fontId="4" fillId="35" borderId="23"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3" fillId="36" borderId="24" xfId="0" applyFont="1" applyFill="1" applyBorder="1" applyAlignment="1" applyProtection="1">
      <alignment vertical="center"/>
      <protection locked="0"/>
    </xf>
    <xf numFmtId="0" fontId="3" fillId="36" borderId="25" xfId="0" applyFont="1" applyFill="1" applyBorder="1" applyAlignment="1" applyProtection="1">
      <alignment vertical="center"/>
      <protection locked="0"/>
    </xf>
    <xf numFmtId="0" fontId="3" fillId="36" borderId="26" xfId="0" applyFont="1" applyFill="1" applyBorder="1" applyAlignment="1" applyProtection="1">
      <alignment vertical="center"/>
      <protection locked="0"/>
    </xf>
    <xf numFmtId="0" fontId="26" fillId="36" borderId="24" xfId="0" applyFont="1" applyFill="1" applyBorder="1" applyAlignment="1" applyProtection="1">
      <alignment/>
      <protection locked="0"/>
    </xf>
    <xf numFmtId="0" fontId="26" fillId="36" borderId="25" xfId="0" applyFont="1" applyFill="1" applyBorder="1" applyAlignment="1" applyProtection="1">
      <alignment/>
      <protection locked="0"/>
    </xf>
    <xf numFmtId="0" fontId="26" fillId="36" borderId="26" xfId="0" applyFont="1" applyFill="1" applyBorder="1" applyAlignment="1" applyProtection="1">
      <alignment/>
      <protection locked="0"/>
    </xf>
    <xf numFmtId="0" fontId="26" fillId="35" borderId="0" xfId="0" applyFont="1" applyFill="1" applyBorder="1" applyAlignment="1">
      <alignment vertical="center"/>
    </xf>
    <xf numFmtId="0" fontId="26" fillId="35" borderId="22" xfId="0" applyFont="1" applyFill="1" applyBorder="1" applyAlignment="1">
      <alignment vertical="center"/>
    </xf>
    <xf numFmtId="0" fontId="4" fillId="35" borderId="23" xfId="0" applyFont="1" applyFill="1" applyBorder="1" applyAlignment="1">
      <alignment horizontal="center" vertical="center"/>
    </xf>
    <xf numFmtId="0" fontId="32" fillId="35" borderId="0" xfId="0" applyFont="1" applyFill="1" applyBorder="1" applyAlignment="1">
      <alignment vertical="center"/>
    </xf>
    <xf numFmtId="0" fontId="32" fillId="35" borderId="22" xfId="0" applyFont="1" applyFill="1" applyBorder="1" applyAlignment="1">
      <alignment vertical="center"/>
    </xf>
    <xf numFmtId="0" fontId="3" fillId="36" borderId="24" xfId="0" applyFont="1" applyFill="1" applyBorder="1" applyAlignment="1" applyProtection="1">
      <alignment horizontal="right" vertical="center"/>
      <protection locked="0"/>
    </xf>
    <xf numFmtId="0" fontId="3" fillId="36" borderId="25" xfId="0" applyFont="1" applyFill="1" applyBorder="1" applyAlignment="1" applyProtection="1">
      <alignment horizontal="right" vertical="center"/>
      <protection locked="0"/>
    </xf>
    <xf numFmtId="0" fontId="26" fillId="35" borderId="0" xfId="0" applyFont="1" applyFill="1" applyBorder="1" applyAlignment="1" applyProtection="1">
      <alignment/>
      <protection locked="0"/>
    </xf>
    <xf numFmtId="0" fontId="3" fillId="36" borderId="26" xfId="0" applyFont="1" applyFill="1" applyBorder="1" applyAlignment="1" applyProtection="1">
      <alignment horizontal="right" vertical="center"/>
      <protection locked="0"/>
    </xf>
    <xf numFmtId="0" fontId="26" fillId="35" borderId="0" xfId="0" applyFont="1" applyFill="1" applyBorder="1" applyAlignment="1">
      <alignment vertical="top"/>
    </xf>
    <xf numFmtId="0" fontId="26" fillId="35" borderId="0" xfId="0" applyFont="1" applyFill="1" applyBorder="1" applyAlignment="1">
      <alignment vertical="top" wrapText="1"/>
    </xf>
    <xf numFmtId="0" fontId="4" fillId="35" borderId="23" xfId="0" applyFont="1" applyFill="1" applyBorder="1" applyAlignment="1">
      <alignment horizontal="left" vertical="center"/>
    </xf>
    <xf numFmtId="0" fontId="4" fillId="35" borderId="0" xfId="0" applyFont="1" applyFill="1" applyBorder="1" applyAlignment="1">
      <alignment horizontal="left" vertical="center"/>
    </xf>
    <xf numFmtId="0" fontId="4" fillId="0" borderId="16" xfId="0" applyFont="1" applyFill="1" applyBorder="1" applyAlignment="1" applyProtection="1">
      <alignment horizontal="left" vertical="center" wrapText="1"/>
      <protection/>
    </xf>
    <xf numFmtId="0" fontId="13" fillId="0" borderId="16" xfId="0" applyFont="1" applyFill="1" applyBorder="1" applyAlignment="1" applyProtection="1">
      <alignment horizontal="left" vertical="center" wrapText="1"/>
      <protection/>
    </xf>
    <xf numFmtId="0" fontId="13" fillId="2" borderId="16" xfId="0" applyFont="1" applyFill="1" applyBorder="1" applyAlignment="1" applyProtection="1">
      <alignment horizontal="left" vertical="center" wrapText="1"/>
      <protection/>
    </xf>
    <xf numFmtId="0" fontId="13" fillId="0" borderId="17" xfId="0" applyFont="1" applyFill="1" applyBorder="1" applyAlignment="1" applyProtection="1">
      <alignment horizontal="left" vertical="center" wrapText="1"/>
      <protection/>
    </xf>
    <xf numFmtId="0" fontId="15" fillId="0" borderId="37" xfId="0" applyFont="1" applyFill="1" applyBorder="1" applyAlignment="1" applyProtection="1">
      <alignment horizontal="left" vertical="center" wrapText="1"/>
      <protection/>
    </xf>
    <xf numFmtId="0" fontId="15" fillId="0" borderId="38" xfId="0" applyFont="1" applyFill="1" applyBorder="1" applyAlignment="1" applyProtection="1">
      <alignment horizontal="left" vertical="center" wrapText="1"/>
      <protection/>
    </xf>
    <xf numFmtId="0" fontId="15" fillId="0" borderId="39" xfId="0" applyFont="1" applyFill="1" applyBorder="1" applyAlignment="1" applyProtection="1">
      <alignment horizontal="left" vertical="center" wrapText="1"/>
      <protection/>
    </xf>
    <xf numFmtId="0" fontId="13" fillId="0" borderId="37" xfId="0" applyFont="1" applyFill="1" applyBorder="1" applyAlignment="1" applyProtection="1">
      <alignment horizontal="left" vertical="center" wrapText="1"/>
      <protection/>
    </xf>
    <xf numFmtId="0" fontId="13" fillId="0" borderId="38" xfId="0" applyFont="1" applyFill="1" applyBorder="1" applyAlignment="1" applyProtection="1">
      <alignment horizontal="left" vertical="center" wrapText="1"/>
      <protection/>
    </xf>
    <xf numFmtId="0" fontId="13" fillId="0" borderId="39" xfId="0" applyFont="1" applyFill="1" applyBorder="1" applyAlignment="1" applyProtection="1">
      <alignment horizontal="left" vertical="center" wrapText="1"/>
      <protection/>
    </xf>
    <xf numFmtId="0" fontId="15" fillId="0" borderId="16" xfId="0" applyFont="1" applyFill="1" applyBorder="1" applyAlignment="1" applyProtection="1">
      <alignment horizontal="left" vertical="center" wrapText="1"/>
      <protection/>
    </xf>
    <xf numFmtId="0" fontId="15" fillId="2" borderId="16" xfId="0" applyFont="1" applyFill="1" applyBorder="1" applyAlignment="1" applyProtection="1">
      <alignment horizontal="left" vertical="center" wrapText="1"/>
      <protection/>
    </xf>
    <xf numFmtId="0" fontId="13" fillId="2" borderId="37" xfId="0" applyFont="1" applyFill="1" applyBorder="1" applyAlignment="1" applyProtection="1">
      <alignment horizontal="left" vertical="center" wrapText="1"/>
      <protection/>
    </xf>
    <xf numFmtId="0" fontId="13" fillId="2" borderId="38" xfId="0" applyFont="1" applyFill="1" applyBorder="1" applyAlignment="1" applyProtection="1">
      <alignment horizontal="left" vertical="center" wrapText="1"/>
      <protection/>
    </xf>
    <xf numFmtId="0" fontId="13" fillId="2" borderId="39" xfId="0" applyFont="1" applyFill="1" applyBorder="1" applyAlignment="1" applyProtection="1">
      <alignment horizontal="left" vertical="center" wrapText="1"/>
      <protection/>
    </xf>
    <xf numFmtId="0" fontId="13" fillId="0" borderId="40" xfId="0" applyFont="1" applyFill="1" applyBorder="1" applyAlignment="1" applyProtection="1">
      <alignment horizontal="left" vertical="center" wrapText="1"/>
      <protection/>
    </xf>
    <xf numFmtId="0" fontId="13" fillId="0" borderId="41" xfId="0" applyFont="1" applyFill="1" applyBorder="1" applyAlignment="1" applyProtection="1">
      <alignment horizontal="left" vertical="center" wrapText="1"/>
      <protection/>
    </xf>
    <xf numFmtId="0" fontId="13" fillId="0" borderId="42" xfId="0" applyFont="1" applyFill="1" applyBorder="1" applyAlignment="1" applyProtection="1">
      <alignment horizontal="left" vertical="center" wrapText="1"/>
      <protection/>
    </xf>
    <xf numFmtId="0" fontId="10" fillId="40" borderId="18" xfId="0" applyFont="1" applyFill="1" applyBorder="1" applyAlignment="1" applyProtection="1">
      <alignment horizontal="left" vertical="center" wrapText="1"/>
      <protection/>
    </xf>
    <xf numFmtId="0" fontId="12" fillId="40" borderId="18" xfId="0" applyFont="1" applyFill="1" applyBorder="1" applyAlignment="1" applyProtection="1">
      <alignment vertical="center"/>
      <protection/>
    </xf>
    <xf numFmtId="0" fontId="4" fillId="0" borderId="37" xfId="0" applyFont="1" applyFill="1" applyBorder="1" applyAlignment="1" applyProtection="1">
      <alignment horizontal="left" vertical="center" wrapText="1"/>
      <protection/>
    </xf>
    <xf numFmtId="0" fontId="4" fillId="0" borderId="38" xfId="0" applyFont="1" applyFill="1" applyBorder="1" applyAlignment="1" applyProtection="1">
      <alignment horizontal="left" vertical="center" wrapText="1"/>
      <protection/>
    </xf>
    <xf numFmtId="0" fontId="4" fillId="0" borderId="39"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5" xfId="0" applyFont="1" applyFill="1" applyBorder="1" applyAlignment="1" applyProtection="1">
      <alignment horizontal="right" vertical="top" wrapText="1"/>
      <protection/>
    </xf>
    <xf numFmtId="0" fontId="0" fillId="0" borderId="25" xfId="0" applyFont="1" applyBorder="1" applyAlignment="1" applyProtection="1">
      <alignment horizontal="right" vertical="top" wrapText="1"/>
      <protection/>
    </xf>
    <xf numFmtId="0" fontId="15" fillId="2" borderId="37" xfId="0" applyFont="1" applyFill="1" applyBorder="1" applyAlignment="1" applyProtection="1">
      <alignment horizontal="left" vertical="center" wrapText="1"/>
      <protection/>
    </xf>
    <xf numFmtId="0" fontId="15" fillId="2" borderId="38" xfId="0" applyFont="1" applyFill="1" applyBorder="1" applyAlignment="1" applyProtection="1">
      <alignment horizontal="left" vertical="center" wrapText="1"/>
      <protection/>
    </xf>
    <xf numFmtId="0" fontId="15" fillId="2" borderId="39" xfId="0" applyFont="1" applyFill="1" applyBorder="1" applyAlignment="1" applyProtection="1">
      <alignment horizontal="left" vertical="center" wrapText="1"/>
      <protection/>
    </xf>
    <xf numFmtId="0" fontId="5" fillId="33" borderId="43" xfId="0" applyFont="1" applyFill="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44" xfId="0" applyBorder="1" applyAlignment="1" applyProtection="1">
      <alignment vertical="center" wrapText="1"/>
      <protection locked="0"/>
    </xf>
    <xf numFmtId="0" fontId="16" fillId="34" borderId="25" xfId="0" applyFont="1"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3" fillId="34" borderId="36" xfId="0"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40" borderId="25" xfId="0" applyFont="1" applyFill="1" applyBorder="1" applyAlignment="1" applyProtection="1">
      <alignment horizontal="left" vertical="center" wrapText="1"/>
      <protection/>
    </xf>
    <xf numFmtId="0" fontId="0" fillId="40" borderId="26" xfId="0" applyFont="1" applyFill="1" applyBorder="1" applyAlignment="1" applyProtection="1">
      <alignment horizontal="left" vertical="center" wrapText="1"/>
      <protection/>
    </xf>
    <xf numFmtId="0" fontId="13" fillId="0" borderId="45" xfId="0" applyFont="1" applyFill="1" applyBorder="1" applyAlignment="1" applyProtection="1">
      <alignment horizontal="left" vertical="center" wrapText="1"/>
      <protection/>
    </xf>
    <xf numFmtId="0" fontId="13" fillId="0" borderId="46" xfId="0" applyFont="1" applyFill="1" applyBorder="1" applyAlignment="1" applyProtection="1">
      <alignment horizontal="left" vertical="center" wrapText="1"/>
      <protection/>
    </xf>
    <xf numFmtId="0" fontId="13" fillId="0" borderId="47" xfId="0" applyFont="1" applyFill="1" applyBorder="1" applyAlignment="1" applyProtection="1">
      <alignment horizontal="left" vertical="center" wrapText="1"/>
      <protection/>
    </xf>
    <xf numFmtId="0" fontId="0" fillId="0" borderId="25" xfId="56" applyFont="1" applyFill="1" applyBorder="1" applyAlignment="1" applyProtection="1">
      <alignment horizontal="right" vertical="top" wrapText="1"/>
      <protection/>
    </xf>
    <xf numFmtId="0" fontId="0" fillId="0" borderId="25" xfId="0" applyBorder="1" applyAlignment="1" applyProtection="1">
      <alignment horizontal="right" wrapText="1"/>
      <protection/>
    </xf>
    <xf numFmtId="0" fontId="3" fillId="2" borderId="16" xfId="0" applyFont="1" applyFill="1" applyBorder="1" applyAlignment="1" applyProtection="1">
      <alignment horizontal="left" vertical="center" wrapText="1"/>
      <protection/>
    </xf>
    <xf numFmtId="0" fontId="3" fillId="2" borderId="17" xfId="0" applyFont="1" applyFill="1" applyBorder="1" applyAlignment="1" applyProtection="1">
      <alignment horizontal="left" vertical="center" wrapText="1"/>
      <protection/>
    </xf>
    <xf numFmtId="0" fontId="10" fillId="40" borderId="18" xfId="0" applyFont="1" applyFill="1" applyBorder="1" applyAlignment="1" applyProtection="1">
      <alignment vertical="center" wrapText="1"/>
      <protection/>
    </xf>
    <xf numFmtId="0" fontId="10" fillId="2" borderId="16" xfId="0" applyFont="1" applyFill="1" applyBorder="1" applyAlignment="1" applyProtection="1">
      <alignment horizontal="left" vertical="center" wrapText="1"/>
      <protection/>
    </xf>
    <xf numFmtId="0" fontId="10" fillId="0" borderId="16" xfId="0" applyFont="1" applyFill="1" applyBorder="1" applyAlignment="1" applyProtection="1">
      <alignment horizontal="left" vertical="center" wrapText="1" indent="1"/>
      <protection/>
    </xf>
    <xf numFmtId="0" fontId="10" fillId="0" borderId="17" xfId="0" applyFont="1" applyFill="1" applyBorder="1" applyAlignment="1" applyProtection="1">
      <alignment horizontal="left" vertical="center" wrapText="1" indent="1"/>
      <protection/>
    </xf>
    <xf numFmtId="0" fontId="3" fillId="40" borderId="18" xfId="0" applyFont="1" applyFill="1" applyBorder="1" applyAlignment="1" applyProtection="1">
      <alignment horizontal="left" vertical="center" wrapText="1"/>
      <protection/>
    </xf>
    <xf numFmtId="0" fontId="3" fillId="40" borderId="18" xfId="0" applyFont="1" applyFill="1" applyBorder="1" applyAlignment="1" applyProtection="1">
      <alignment vertical="center" wrapText="1"/>
      <protection/>
    </xf>
    <xf numFmtId="0" fontId="3" fillId="0" borderId="16"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indent="1"/>
      <protection/>
    </xf>
    <xf numFmtId="0" fontId="4" fillId="35" borderId="16" xfId="0" applyFont="1" applyFill="1" applyBorder="1" applyAlignment="1" applyProtection="1">
      <alignment horizontal="left" vertical="center" wrapText="1" indent="1"/>
      <protection/>
    </xf>
    <xf numFmtId="0" fontId="4" fillId="2" borderId="16" xfId="0" applyFont="1" applyFill="1" applyBorder="1" applyAlignment="1" applyProtection="1">
      <alignment horizontal="left" vertical="center" wrapText="1" indent="1"/>
      <protection/>
    </xf>
    <xf numFmtId="0" fontId="19" fillId="0" borderId="16" xfId="0" applyFont="1" applyFill="1" applyBorder="1" applyAlignment="1" applyProtection="1">
      <alignment horizontal="left" vertical="center" wrapText="1"/>
      <protection/>
    </xf>
    <xf numFmtId="0" fontId="4" fillId="2" borderId="16" xfId="0" applyFont="1" applyFill="1" applyBorder="1" applyAlignment="1" applyProtection="1">
      <alignment horizontal="left" vertical="center" wrapText="1"/>
      <protection/>
    </xf>
    <xf numFmtId="0" fontId="13" fillId="2" borderId="18" xfId="0" applyFont="1" applyFill="1" applyBorder="1" applyAlignment="1" applyProtection="1">
      <alignment horizontal="left" vertical="center" wrapText="1"/>
      <protection/>
    </xf>
    <xf numFmtId="0" fontId="4" fillId="2" borderId="17" xfId="0" applyFont="1" applyFill="1" applyBorder="1" applyAlignment="1" applyProtection="1">
      <alignment horizontal="left" vertical="center" wrapText="1" indent="1"/>
      <protection/>
    </xf>
    <xf numFmtId="0" fontId="3" fillId="34" borderId="36" xfId="56" applyFont="1" applyFill="1" applyBorder="1" applyAlignment="1" applyProtection="1">
      <alignment horizontal="center" vertical="center" wrapText="1"/>
      <protection/>
    </xf>
    <xf numFmtId="0" fontId="16" fillId="34" borderId="24" xfId="56" applyFont="1" applyFill="1" applyBorder="1" applyAlignment="1" applyProtection="1">
      <alignment horizontal="center" vertical="center"/>
      <protection/>
    </xf>
    <xf numFmtId="0" fontId="5" fillId="41" borderId="43" xfId="56" applyFont="1" applyFill="1" applyBorder="1" applyAlignment="1" applyProtection="1">
      <alignment vertical="center" wrapText="1"/>
      <protection locked="0"/>
    </xf>
    <xf numFmtId="0" fontId="5" fillId="0" borderId="0" xfId="56" applyFont="1" applyFill="1" applyBorder="1" applyAlignment="1" applyProtection="1">
      <alignment horizontal="center" vertical="top" wrapText="1"/>
      <protection locked="0"/>
    </xf>
    <xf numFmtId="0" fontId="7" fillId="0" borderId="0" xfId="56" applyFont="1" applyFill="1" applyBorder="1" applyAlignment="1" applyProtection="1">
      <alignment horizontal="center" vertical="center" wrapText="1"/>
      <protection/>
    </xf>
    <xf numFmtId="0" fontId="3" fillId="2" borderId="37" xfId="0" applyFont="1" applyFill="1" applyBorder="1" applyAlignment="1" applyProtection="1">
      <alignment horizontal="left" vertical="center" wrapText="1"/>
      <protection/>
    </xf>
    <xf numFmtId="0" fontId="3" fillId="2" borderId="38" xfId="0" applyFont="1" applyFill="1" applyBorder="1" applyAlignment="1" applyProtection="1">
      <alignment horizontal="left" vertical="center" wrapText="1"/>
      <protection/>
    </xf>
    <xf numFmtId="0" fontId="3" fillId="2" borderId="39" xfId="0" applyFont="1" applyFill="1" applyBorder="1" applyAlignment="1" applyProtection="1">
      <alignment horizontal="left" vertical="center" wrapText="1"/>
      <protection/>
    </xf>
    <xf numFmtId="0" fontId="10" fillId="2" borderId="40" xfId="0" applyFont="1" applyFill="1" applyBorder="1" applyAlignment="1" applyProtection="1">
      <alignment horizontal="left" vertical="center" wrapText="1"/>
      <protection/>
    </xf>
    <xf numFmtId="0" fontId="10" fillId="2" borderId="41" xfId="0" applyFont="1" applyFill="1" applyBorder="1" applyAlignment="1" applyProtection="1">
      <alignment horizontal="left" vertical="center" wrapText="1"/>
      <protection/>
    </xf>
    <xf numFmtId="0" fontId="10" fillId="2" borderId="42" xfId="0" applyFont="1" applyFill="1" applyBorder="1" applyAlignment="1" applyProtection="1">
      <alignment horizontal="left" vertical="center" wrapText="1"/>
      <protection/>
    </xf>
    <xf numFmtId="0" fontId="10" fillId="42" borderId="36" xfId="0" applyFont="1" applyFill="1" applyBorder="1" applyAlignment="1" applyProtection="1">
      <alignment horizontal="left" vertical="center" shrinkToFit="1"/>
      <protection/>
    </xf>
    <xf numFmtId="0" fontId="10" fillId="42" borderId="19" xfId="0" applyFont="1" applyFill="1" applyBorder="1" applyAlignment="1" applyProtection="1">
      <alignment horizontal="left" vertical="center" shrinkToFit="1"/>
      <protection/>
    </xf>
    <xf numFmtId="0" fontId="10" fillId="42" borderId="20" xfId="0" applyFont="1" applyFill="1" applyBorder="1" applyAlignment="1" applyProtection="1">
      <alignment horizontal="left" vertical="center" shrinkToFit="1"/>
      <protection/>
    </xf>
    <xf numFmtId="0" fontId="4" fillId="0" borderId="48" xfId="0" applyFont="1" applyFill="1" applyBorder="1" applyAlignment="1" applyProtection="1">
      <alignment horizontal="left" vertical="center" wrapText="1" indent="1"/>
      <protection/>
    </xf>
    <xf numFmtId="0" fontId="4" fillId="0" borderId="49" xfId="0" applyFont="1" applyFill="1" applyBorder="1" applyAlignment="1" applyProtection="1">
      <alignment horizontal="left" vertical="center" wrapText="1" indent="1"/>
      <protection/>
    </xf>
    <xf numFmtId="0" fontId="4" fillId="0" borderId="50" xfId="0" applyFont="1" applyFill="1" applyBorder="1" applyAlignment="1" applyProtection="1">
      <alignment horizontal="left" vertical="center" wrapText="1" indent="1"/>
      <protection/>
    </xf>
    <xf numFmtId="0" fontId="4" fillId="0" borderId="37" xfId="0" applyFont="1" applyFill="1" applyBorder="1" applyAlignment="1" applyProtection="1">
      <alignment horizontal="left" vertical="center" wrapText="1" indent="1"/>
      <protection/>
    </xf>
    <xf numFmtId="0" fontId="4" fillId="0" borderId="38" xfId="0" applyFont="1" applyFill="1" applyBorder="1" applyAlignment="1" applyProtection="1">
      <alignment horizontal="left" vertical="center" wrapText="1" indent="1"/>
      <protection/>
    </xf>
    <xf numFmtId="0" fontId="4" fillId="0" borderId="39" xfId="0" applyFont="1" applyFill="1" applyBorder="1" applyAlignment="1" applyProtection="1">
      <alignment horizontal="left" vertical="center" wrapText="1" indent="1"/>
      <protection/>
    </xf>
    <xf numFmtId="0" fontId="10" fillId="2" borderId="37" xfId="0" applyFont="1" applyFill="1" applyBorder="1" applyAlignment="1" applyProtection="1">
      <alignment horizontal="left" vertical="center" wrapText="1"/>
      <protection/>
    </xf>
    <xf numFmtId="0" fontId="10" fillId="2" borderId="38" xfId="0" applyFont="1" applyFill="1" applyBorder="1" applyAlignment="1" applyProtection="1">
      <alignment horizontal="left" vertical="center" wrapText="1"/>
      <protection/>
    </xf>
    <xf numFmtId="0" fontId="10" fillId="2" borderId="39" xfId="0" applyFont="1" applyFill="1" applyBorder="1" applyAlignment="1" applyProtection="1">
      <alignment horizontal="left" vertical="center" wrapText="1"/>
      <protection/>
    </xf>
    <xf numFmtId="0" fontId="10" fillId="0" borderId="37"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39" xfId="0" applyFont="1" applyFill="1" applyBorder="1" applyAlignment="1" applyProtection="1">
      <alignment horizontal="left" vertical="center" wrapText="1"/>
      <protection/>
    </xf>
    <xf numFmtId="0" fontId="19" fillId="0" borderId="37" xfId="0" applyFont="1" applyFill="1" applyBorder="1" applyAlignment="1" applyProtection="1">
      <alignment horizontal="left" vertical="center" wrapText="1" indent="2"/>
      <protection/>
    </xf>
    <xf numFmtId="0" fontId="19" fillId="0" borderId="38" xfId="0" applyFont="1" applyFill="1" applyBorder="1" applyAlignment="1" applyProtection="1">
      <alignment horizontal="left" vertical="center" wrapText="1" indent="2"/>
      <protection/>
    </xf>
    <xf numFmtId="0" fontId="19" fillId="0" borderId="39" xfId="0" applyFont="1" applyFill="1" applyBorder="1" applyAlignment="1" applyProtection="1">
      <alignment horizontal="left" vertical="center" wrapText="1" indent="2"/>
      <protection/>
    </xf>
    <xf numFmtId="0" fontId="4" fillId="2" borderId="37" xfId="0" applyFont="1" applyFill="1" applyBorder="1" applyAlignment="1" applyProtection="1">
      <alignment horizontal="left" vertical="center" wrapText="1" indent="1"/>
      <protection/>
    </xf>
    <xf numFmtId="0" fontId="4" fillId="2" borderId="38" xfId="0" applyFont="1" applyFill="1" applyBorder="1" applyAlignment="1" applyProtection="1">
      <alignment horizontal="left" vertical="center" wrapText="1" indent="1"/>
      <protection/>
    </xf>
    <xf numFmtId="0" fontId="4" fillId="2" borderId="39" xfId="0" applyFont="1" applyFill="1" applyBorder="1" applyAlignment="1" applyProtection="1">
      <alignment horizontal="left" vertical="center" wrapText="1" indent="1"/>
      <protection/>
    </xf>
    <xf numFmtId="0" fontId="0" fillId="0" borderId="0" xfId="0" applyAlignment="1" applyProtection="1">
      <alignment horizontal="center" wrapText="1"/>
      <protection/>
    </xf>
    <xf numFmtId="0" fontId="16" fillId="33" borderId="43" xfId="56" applyFont="1" applyFill="1" applyBorder="1" applyAlignment="1" applyProtection="1">
      <alignment vertical="center" wrapText="1"/>
      <protection locked="0"/>
    </xf>
    <xf numFmtId="0" fontId="0" fillId="0" borderId="25" xfId="56" applyFont="1" applyBorder="1" applyAlignment="1" applyProtection="1">
      <alignment horizontal="right" vertical="top" wrapText="1"/>
      <protection/>
    </xf>
    <xf numFmtId="0" fontId="0" fillId="0" borderId="25" xfId="0" applyBorder="1" applyAlignment="1" applyProtection="1">
      <alignment horizontal="right"/>
      <protection/>
    </xf>
    <xf numFmtId="0" fontId="3" fillId="34" borderId="28" xfId="56" applyFont="1" applyFill="1"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16" fillId="34" borderId="53" xfId="56" applyFont="1" applyFill="1"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0" fillId="0" borderId="25" xfId="0" applyFont="1" applyBorder="1" applyAlignment="1" applyProtection="1">
      <alignment horizontal="right"/>
      <protection/>
    </xf>
    <xf numFmtId="0" fontId="10" fillId="0" borderId="17" xfId="0" applyFont="1" applyFill="1" applyBorder="1" applyAlignment="1" applyProtection="1">
      <alignment horizontal="left" vertical="center" wrapText="1"/>
      <protection/>
    </xf>
    <xf numFmtId="0" fontId="10" fillId="0" borderId="16" xfId="0" applyFont="1" applyFill="1" applyBorder="1" applyAlignment="1" applyProtection="1">
      <alignment horizontal="left" vertical="center" wrapText="1"/>
      <protection/>
    </xf>
    <xf numFmtId="0" fontId="10" fillId="2" borderId="17" xfId="0" applyFont="1" applyFill="1" applyBorder="1" applyAlignment="1" applyProtection="1">
      <alignment horizontal="left" vertical="center" wrapText="1"/>
      <protection/>
    </xf>
    <xf numFmtId="0" fontId="4" fillId="42" borderId="19" xfId="0" applyFont="1" applyFill="1" applyBorder="1" applyAlignment="1" applyProtection="1">
      <alignment horizontal="left" vertical="center" shrinkToFit="1"/>
      <protection/>
    </xf>
    <xf numFmtId="0" fontId="4" fillId="42" borderId="20" xfId="0" applyFont="1" applyFill="1" applyBorder="1" applyAlignment="1" applyProtection="1">
      <alignment horizontal="left" vertical="center" shrinkToFit="1"/>
      <protection/>
    </xf>
    <xf numFmtId="0" fontId="4" fillId="0" borderId="15" xfId="0" applyFont="1" applyFill="1" applyBorder="1" applyAlignment="1" applyProtection="1">
      <alignment horizontal="left" vertical="center" wrapText="1" indent="1"/>
      <protection/>
    </xf>
    <xf numFmtId="0" fontId="4" fillId="0" borderId="15" xfId="0" applyFont="1" applyFill="1" applyBorder="1" applyAlignment="1" applyProtection="1">
      <alignment horizontal="left" vertical="center" wrapText="1"/>
      <protection/>
    </xf>
    <xf numFmtId="0" fontId="18" fillId="2" borderId="11" xfId="0" applyFont="1" applyFill="1" applyBorder="1" applyAlignment="1" applyProtection="1">
      <alignment horizontal="left" vertical="center" wrapText="1"/>
      <protection/>
    </xf>
    <xf numFmtId="0" fontId="18" fillId="2" borderId="12"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16" fillId="2" borderId="12" xfId="0" applyFont="1" applyFill="1" applyBorder="1" applyAlignment="1" applyProtection="1">
      <alignment horizontal="left" vertical="center" wrapText="1"/>
      <protection/>
    </xf>
    <xf numFmtId="0" fontId="18" fillId="43" borderId="56" xfId="0" applyFont="1" applyFill="1" applyBorder="1" applyAlignment="1" applyProtection="1">
      <alignment horizontal="left" vertical="center"/>
      <protection/>
    </xf>
    <xf numFmtId="0" fontId="2" fillId="0" borderId="56" xfId="0" applyFont="1" applyBorder="1" applyAlignment="1" applyProtection="1">
      <alignment vertical="center"/>
      <protection/>
    </xf>
    <xf numFmtId="0" fontId="2" fillId="0" borderId="56" xfId="0" applyFont="1" applyBorder="1" applyAlignment="1" applyProtection="1">
      <alignment/>
      <protection/>
    </xf>
    <xf numFmtId="0" fontId="16" fillId="0" borderId="11" xfId="0" applyFont="1" applyBorder="1" applyAlignment="1" applyProtection="1">
      <alignment horizontal="left" vertical="center" wrapText="1"/>
      <protection/>
    </xf>
    <xf numFmtId="0" fontId="16" fillId="2" borderId="11" xfId="0" applyFont="1" applyFill="1" applyBorder="1" applyAlignment="1" applyProtection="1">
      <alignment horizontal="left" vertical="center" wrapText="1"/>
      <protection/>
    </xf>
    <xf numFmtId="3" fontId="8" fillId="34" borderId="57" xfId="0" applyNumberFormat="1" applyFont="1" applyFill="1" applyBorder="1" applyAlignment="1" applyProtection="1">
      <alignment horizontal="center" vertical="center" wrapText="1"/>
      <protection/>
    </xf>
    <xf numFmtId="3" fontId="2" fillId="0" borderId="30" xfId="0" applyNumberFormat="1" applyFont="1" applyBorder="1" applyAlignment="1" applyProtection="1">
      <alignment/>
      <protection/>
    </xf>
    <xf numFmtId="3" fontId="8" fillId="34" borderId="58" xfId="0" applyNumberFormat="1" applyFont="1" applyFill="1" applyBorder="1" applyAlignment="1" applyProtection="1">
      <alignment horizontal="center" vertical="center" wrapText="1"/>
      <protection/>
    </xf>
    <xf numFmtId="3" fontId="2" fillId="0" borderId="59" xfId="0" applyNumberFormat="1" applyFont="1" applyBorder="1" applyAlignment="1" applyProtection="1">
      <alignment/>
      <protection/>
    </xf>
    <xf numFmtId="49" fontId="8" fillId="34" borderId="60" xfId="0" applyNumberFormat="1" applyFont="1" applyFill="1" applyBorder="1" applyAlignment="1" applyProtection="1">
      <alignment horizontal="center" vertical="center" wrapText="1"/>
      <protection/>
    </xf>
    <xf numFmtId="49" fontId="8" fillId="34" borderId="10" xfId="0" applyNumberFormat="1" applyFont="1" applyFill="1" applyBorder="1" applyAlignment="1" applyProtection="1">
      <alignment horizontal="center" vertical="center" wrapText="1"/>
      <protection/>
    </xf>
    <xf numFmtId="0" fontId="18" fillId="43" borderId="61" xfId="0" applyFont="1" applyFill="1" applyBorder="1" applyAlignment="1" applyProtection="1">
      <alignment horizontal="left" vertical="center"/>
      <protection/>
    </xf>
    <xf numFmtId="0" fontId="20" fillId="43" borderId="61" xfId="0" applyFont="1" applyFill="1" applyBorder="1" applyAlignment="1" applyProtection="1">
      <alignment vertical="center"/>
      <protection/>
    </xf>
    <xf numFmtId="0" fontId="2" fillId="0" borderId="61" xfId="0" applyFont="1" applyBorder="1" applyAlignment="1" applyProtection="1">
      <alignment vertical="center"/>
      <protection/>
    </xf>
    <xf numFmtId="0" fontId="7" fillId="0" borderId="0" xfId="60"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0" applyFont="1" applyFill="1" applyBorder="1" applyAlignment="1" applyProtection="1">
      <alignment horizontal="center" vertical="center"/>
      <protection/>
    </xf>
    <xf numFmtId="0" fontId="8" fillId="34" borderId="62" xfId="0" applyFont="1" applyFill="1" applyBorder="1" applyAlignment="1" applyProtection="1">
      <alignment horizontal="center" vertical="center" wrapText="1"/>
      <protection/>
    </xf>
    <xf numFmtId="0" fontId="2" fillId="0" borderId="57" xfId="0" applyFont="1" applyBorder="1" applyAlignment="1" applyProtection="1">
      <alignment horizontal="center" vertical="center" wrapText="1"/>
      <protection/>
    </xf>
    <xf numFmtId="0" fontId="2" fillId="0" borderId="63"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8" fillId="34" borderId="57" xfId="0" applyFont="1" applyFill="1" applyBorder="1" applyAlignment="1" applyProtection="1">
      <alignment horizontal="center" vertical="center" wrapText="1"/>
      <protection/>
    </xf>
    <xf numFmtId="0" fontId="2" fillId="0" borderId="30" xfId="0" applyFont="1" applyBorder="1" applyAlignment="1" applyProtection="1">
      <alignment/>
      <protection/>
    </xf>
    <xf numFmtId="0" fontId="38" fillId="0" borderId="0" xfId="0" applyFont="1" applyAlignment="1">
      <alignment horizontal="left" vertical="center"/>
    </xf>
    <xf numFmtId="0" fontId="82" fillId="0" borderId="0" xfId="0" applyFont="1" applyAlignment="1">
      <alignment horizontal="center" vertical="center"/>
    </xf>
    <xf numFmtId="0" fontId="82" fillId="0" borderId="0" xfId="0" applyFont="1" applyAlignment="1">
      <alignment horizontal="center" vertical="center" wrapText="1"/>
    </xf>
    <xf numFmtId="0" fontId="83" fillId="0" borderId="0" xfId="0" applyFont="1" applyAlignment="1">
      <alignment horizontal="left" vertical="center" wrapText="1"/>
    </xf>
    <xf numFmtId="0" fontId="83"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85" fillId="0" borderId="0" xfId="0" applyFont="1" applyAlignment="1">
      <alignment horizontal="left" vertical="center" wrapText="1"/>
    </xf>
    <xf numFmtId="0" fontId="38" fillId="0" borderId="0" xfId="0" applyFont="1" applyAlignment="1">
      <alignment vertical="center" wrapText="1"/>
    </xf>
    <xf numFmtId="0" fontId="38" fillId="0" borderId="0" xfId="0" applyFont="1" applyAlignment="1">
      <alignment horizontal="left" vertical="center" wrapText="1"/>
    </xf>
    <xf numFmtId="0" fontId="82" fillId="0" borderId="0" xfId="0" applyFont="1" applyAlignment="1">
      <alignment horizontal="left" vertical="center"/>
    </xf>
    <xf numFmtId="0" fontId="82" fillId="0" borderId="33"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Style 1" xfId="60"/>
    <cellStyle name="Title" xfId="61"/>
    <cellStyle name="Total" xfId="62"/>
    <cellStyle name="Warning Text" xfId="63"/>
  </cellStyles>
  <dxfs count="3">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24">
      <selection activeCell="M42" sqref="M42"/>
    </sheetView>
  </sheetViews>
  <sheetFormatPr defaultColWidth="9.140625" defaultRowHeight="12.75"/>
  <cols>
    <col min="9" max="9" width="13.421875" style="0" customWidth="1"/>
  </cols>
  <sheetData>
    <row r="1" spans="1:10" ht="15.75">
      <c r="A1" s="171"/>
      <c r="B1" s="172"/>
      <c r="C1" s="172"/>
      <c r="D1" s="29"/>
      <c r="E1" s="29"/>
      <c r="F1" s="29"/>
      <c r="G1" s="29"/>
      <c r="H1" s="29"/>
      <c r="I1" s="29"/>
      <c r="J1" s="30"/>
    </row>
    <row r="2" spans="1:10" ht="14.25" customHeight="1">
      <c r="A2" s="173" t="s">
        <v>404</v>
      </c>
      <c r="B2" s="174"/>
      <c r="C2" s="174"/>
      <c r="D2" s="174"/>
      <c r="E2" s="174"/>
      <c r="F2" s="174"/>
      <c r="G2" s="174"/>
      <c r="H2" s="174"/>
      <c r="I2" s="174"/>
      <c r="J2" s="175"/>
    </row>
    <row r="3" spans="1:10" ht="15">
      <c r="A3" s="85"/>
      <c r="B3" s="86"/>
      <c r="C3" s="86"/>
      <c r="D3" s="86"/>
      <c r="E3" s="86"/>
      <c r="F3" s="86"/>
      <c r="G3" s="86"/>
      <c r="H3" s="86"/>
      <c r="I3" s="86"/>
      <c r="J3" s="87"/>
    </row>
    <row r="4" spans="1:10" ht="33" customHeight="1">
      <c r="A4" s="176" t="s">
        <v>389</v>
      </c>
      <c r="B4" s="177"/>
      <c r="C4" s="177"/>
      <c r="D4" s="177"/>
      <c r="E4" s="178">
        <v>43831</v>
      </c>
      <c r="F4" s="179"/>
      <c r="G4" s="93" t="s">
        <v>0</v>
      </c>
      <c r="H4" s="178">
        <v>44196</v>
      </c>
      <c r="I4" s="179"/>
      <c r="J4" s="31"/>
    </row>
    <row r="5" spans="1:10" s="98" customFormat="1" ht="9.75" customHeight="1">
      <c r="A5" s="180"/>
      <c r="B5" s="181"/>
      <c r="C5" s="181"/>
      <c r="D5" s="181"/>
      <c r="E5" s="181"/>
      <c r="F5" s="181"/>
      <c r="G5" s="181"/>
      <c r="H5" s="181"/>
      <c r="I5" s="181"/>
      <c r="J5" s="182"/>
    </row>
    <row r="6" spans="1:10" ht="20.25" customHeight="1">
      <c r="A6" s="88"/>
      <c r="B6" s="99" t="s">
        <v>409</v>
      </c>
      <c r="C6" s="89"/>
      <c r="D6" s="89"/>
      <c r="E6" s="111">
        <v>2020</v>
      </c>
      <c r="F6" s="100"/>
      <c r="G6" s="93"/>
      <c r="H6" s="100"/>
      <c r="I6" s="100"/>
      <c r="J6" s="40"/>
    </row>
    <row r="7" spans="1:10" s="102" customFormat="1" ht="10.5" customHeight="1">
      <c r="A7" s="88"/>
      <c r="B7" s="89"/>
      <c r="C7" s="89"/>
      <c r="D7" s="89"/>
      <c r="E7" s="101"/>
      <c r="F7" s="101"/>
      <c r="G7" s="93"/>
      <c r="H7" s="101"/>
      <c r="I7" s="101"/>
      <c r="J7" s="40"/>
    </row>
    <row r="8" spans="1:10" ht="37.5" customHeight="1">
      <c r="A8" s="185" t="s">
        <v>410</v>
      </c>
      <c r="B8" s="186"/>
      <c r="C8" s="186"/>
      <c r="D8" s="186"/>
      <c r="E8" s="186"/>
      <c r="F8" s="186"/>
      <c r="G8" s="186"/>
      <c r="H8" s="186"/>
      <c r="I8" s="186"/>
      <c r="J8" s="32"/>
    </row>
    <row r="9" spans="1:10" ht="14.25">
      <c r="A9" s="33"/>
      <c r="B9" s="82"/>
      <c r="C9" s="82"/>
      <c r="D9" s="82"/>
      <c r="E9" s="184"/>
      <c r="F9" s="184"/>
      <c r="G9" s="157"/>
      <c r="H9" s="157"/>
      <c r="I9" s="91"/>
      <c r="J9" s="92"/>
    </row>
    <row r="10" spans="1:10" ht="25.5" customHeight="1">
      <c r="A10" s="187" t="s">
        <v>390</v>
      </c>
      <c r="B10" s="188"/>
      <c r="C10" s="189" t="s">
        <v>432</v>
      </c>
      <c r="D10" s="190"/>
      <c r="E10" s="83"/>
      <c r="F10" s="191" t="s">
        <v>411</v>
      </c>
      <c r="G10" s="192"/>
      <c r="H10" s="193" t="s">
        <v>433</v>
      </c>
      <c r="I10" s="194"/>
      <c r="J10" s="34"/>
    </row>
    <row r="11" spans="1:10" ht="15" customHeight="1">
      <c r="A11" s="33"/>
      <c r="B11" s="82"/>
      <c r="C11" s="82"/>
      <c r="D11" s="82"/>
      <c r="E11" s="183"/>
      <c r="F11" s="183"/>
      <c r="G11" s="183"/>
      <c r="H11" s="183"/>
      <c r="I11" s="84"/>
      <c r="J11" s="34"/>
    </row>
    <row r="12" spans="1:10" ht="21" customHeight="1">
      <c r="A12" s="158" t="s">
        <v>405</v>
      </c>
      <c r="B12" s="188"/>
      <c r="C12" s="189" t="s">
        <v>434</v>
      </c>
      <c r="D12" s="190"/>
      <c r="E12" s="197"/>
      <c r="F12" s="183"/>
      <c r="G12" s="183"/>
      <c r="H12" s="183"/>
      <c r="I12" s="84"/>
      <c r="J12" s="34"/>
    </row>
    <row r="13" spans="1:10" ht="10.5" customHeight="1">
      <c r="A13" s="83"/>
      <c r="B13" s="84"/>
      <c r="C13" s="82"/>
      <c r="D13" s="82"/>
      <c r="E13" s="157"/>
      <c r="F13" s="157"/>
      <c r="G13" s="157"/>
      <c r="H13" s="157"/>
      <c r="I13" s="82"/>
      <c r="J13" s="35"/>
    </row>
    <row r="14" spans="1:10" ht="22.5" customHeight="1">
      <c r="A14" s="158" t="s">
        <v>391</v>
      </c>
      <c r="B14" s="198"/>
      <c r="C14" s="189" t="s">
        <v>435</v>
      </c>
      <c r="D14" s="190"/>
      <c r="E14" s="195"/>
      <c r="F14" s="196"/>
      <c r="G14" s="97" t="s">
        <v>412</v>
      </c>
      <c r="H14" s="193" t="s">
        <v>436</v>
      </c>
      <c r="I14" s="194"/>
      <c r="J14" s="94"/>
    </row>
    <row r="15" spans="1:10" ht="14.25" customHeight="1">
      <c r="A15" s="83"/>
      <c r="B15" s="84"/>
      <c r="C15" s="82"/>
      <c r="D15" s="82"/>
      <c r="E15" s="157"/>
      <c r="F15" s="157"/>
      <c r="G15" s="157"/>
      <c r="H15" s="157"/>
      <c r="I15" s="82"/>
      <c r="J15" s="35"/>
    </row>
    <row r="16" spans="1:10" ht="12.75" customHeight="1">
      <c r="A16" s="158" t="s">
        <v>413</v>
      </c>
      <c r="B16" s="198"/>
      <c r="C16" s="189" t="s">
        <v>437</v>
      </c>
      <c r="D16" s="190"/>
      <c r="E16" s="90"/>
      <c r="F16" s="90"/>
      <c r="G16" s="90"/>
      <c r="H16" s="90"/>
      <c r="I16" s="90"/>
      <c r="J16" s="94"/>
    </row>
    <row r="17" spans="1:10" ht="14.25" customHeight="1">
      <c r="A17" s="199"/>
      <c r="B17" s="200"/>
      <c r="C17" s="200"/>
      <c r="D17" s="200"/>
      <c r="E17" s="200"/>
      <c r="F17" s="200"/>
      <c r="G17" s="200"/>
      <c r="H17" s="200"/>
      <c r="I17" s="200"/>
      <c r="J17" s="201"/>
    </row>
    <row r="18" spans="1:10" ht="12.75">
      <c r="A18" s="187" t="s">
        <v>392</v>
      </c>
      <c r="B18" s="188"/>
      <c r="C18" s="202" t="s">
        <v>446</v>
      </c>
      <c r="D18" s="203"/>
      <c r="E18" s="203"/>
      <c r="F18" s="203"/>
      <c r="G18" s="203"/>
      <c r="H18" s="203"/>
      <c r="I18" s="203"/>
      <c r="J18" s="204"/>
    </row>
    <row r="19" spans="1:10" ht="14.25">
      <c r="A19" s="33"/>
      <c r="B19" s="82"/>
      <c r="C19" s="96"/>
      <c r="D19" s="82"/>
      <c r="E19" s="157"/>
      <c r="F19" s="157"/>
      <c r="G19" s="157"/>
      <c r="H19" s="157"/>
      <c r="I19" s="82"/>
      <c r="J19" s="35"/>
    </row>
    <row r="20" spans="1:10" ht="14.25">
      <c r="A20" s="187" t="s">
        <v>393</v>
      </c>
      <c r="B20" s="188"/>
      <c r="C20" s="193">
        <v>10000</v>
      </c>
      <c r="D20" s="194"/>
      <c r="E20" s="157"/>
      <c r="F20" s="157"/>
      <c r="G20" s="202" t="s">
        <v>438</v>
      </c>
      <c r="H20" s="203"/>
      <c r="I20" s="203"/>
      <c r="J20" s="204"/>
    </row>
    <row r="21" spans="1:10" ht="14.25">
      <c r="A21" s="33"/>
      <c r="B21" s="82"/>
      <c r="C21" s="82"/>
      <c r="D21" s="82"/>
      <c r="E21" s="157"/>
      <c r="F21" s="157"/>
      <c r="G21" s="157"/>
      <c r="H21" s="157"/>
      <c r="I21" s="82"/>
      <c r="J21" s="35"/>
    </row>
    <row r="22" spans="1:10" ht="12.75">
      <c r="A22" s="187" t="s">
        <v>394</v>
      </c>
      <c r="B22" s="188"/>
      <c r="C22" s="202" t="s">
        <v>439</v>
      </c>
      <c r="D22" s="203"/>
      <c r="E22" s="203"/>
      <c r="F22" s="203"/>
      <c r="G22" s="203"/>
      <c r="H22" s="203"/>
      <c r="I22" s="203"/>
      <c r="J22" s="204"/>
    </row>
    <row r="23" spans="1:10" ht="14.25">
      <c r="A23" s="33"/>
      <c r="B23" s="82"/>
      <c r="C23" s="82"/>
      <c r="D23" s="82"/>
      <c r="E23" s="157"/>
      <c r="F23" s="157"/>
      <c r="G23" s="157"/>
      <c r="H23" s="157"/>
      <c r="I23" s="82"/>
      <c r="J23" s="35"/>
    </row>
    <row r="24" spans="1:10" ht="14.25">
      <c r="A24" s="187" t="s">
        <v>395</v>
      </c>
      <c r="B24" s="188"/>
      <c r="C24" s="205" t="s">
        <v>440</v>
      </c>
      <c r="D24" s="206"/>
      <c r="E24" s="206"/>
      <c r="F24" s="206"/>
      <c r="G24" s="206"/>
      <c r="H24" s="206"/>
      <c r="I24" s="206"/>
      <c r="J24" s="207"/>
    </row>
    <row r="25" spans="1:10" ht="14.25">
      <c r="A25" s="33"/>
      <c r="B25" s="82"/>
      <c r="C25" s="96"/>
      <c r="D25" s="82"/>
      <c r="E25" s="157"/>
      <c r="F25" s="157"/>
      <c r="G25" s="157"/>
      <c r="H25" s="157"/>
      <c r="I25" s="82"/>
      <c r="J25" s="35"/>
    </row>
    <row r="26" spans="1:10" ht="14.25">
      <c r="A26" s="187" t="s">
        <v>396</v>
      </c>
      <c r="B26" s="188"/>
      <c r="C26" s="205" t="s">
        <v>441</v>
      </c>
      <c r="D26" s="206"/>
      <c r="E26" s="206"/>
      <c r="F26" s="206"/>
      <c r="G26" s="206"/>
      <c r="H26" s="206"/>
      <c r="I26" s="206"/>
      <c r="J26" s="207"/>
    </row>
    <row r="27" spans="1:10" ht="13.5" customHeight="1">
      <c r="A27" s="33"/>
      <c r="B27" s="82"/>
      <c r="C27" s="96"/>
      <c r="D27" s="82"/>
      <c r="E27" s="157"/>
      <c r="F27" s="157"/>
      <c r="G27" s="157"/>
      <c r="H27" s="157"/>
      <c r="I27" s="82"/>
      <c r="J27" s="35"/>
    </row>
    <row r="28" spans="1:10" ht="22.5" customHeight="1">
      <c r="A28" s="158" t="s">
        <v>406</v>
      </c>
      <c r="B28" s="188"/>
      <c r="C28" s="62">
        <v>391</v>
      </c>
      <c r="D28" s="36"/>
      <c r="E28" s="165"/>
      <c r="F28" s="165"/>
      <c r="G28" s="165"/>
      <c r="H28" s="165"/>
      <c r="I28" s="208"/>
      <c r="J28" s="209"/>
    </row>
    <row r="29" spans="1:10" ht="14.25">
      <c r="A29" s="33"/>
      <c r="B29" s="82"/>
      <c r="C29" s="82"/>
      <c r="D29" s="82"/>
      <c r="E29" s="157"/>
      <c r="F29" s="157"/>
      <c r="G29" s="157"/>
      <c r="H29" s="157"/>
      <c r="I29" s="82"/>
      <c r="J29" s="35"/>
    </row>
    <row r="30" spans="1:10" ht="15">
      <c r="A30" s="187" t="s">
        <v>397</v>
      </c>
      <c r="B30" s="188"/>
      <c r="C30" s="110" t="s">
        <v>416</v>
      </c>
      <c r="D30" s="210" t="s">
        <v>414</v>
      </c>
      <c r="E30" s="169"/>
      <c r="F30" s="169"/>
      <c r="G30" s="169"/>
      <c r="H30" s="103" t="s">
        <v>415</v>
      </c>
      <c r="I30" s="104" t="s">
        <v>416</v>
      </c>
      <c r="J30" s="105"/>
    </row>
    <row r="31" spans="1:10" ht="12.75">
      <c r="A31" s="187"/>
      <c r="B31" s="188"/>
      <c r="C31" s="37"/>
      <c r="D31" s="93"/>
      <c r="E31" s="196"/>
      <c r="F31" s="196"/>
      <c r="G31" s="196"/>
      <c r="H31" s="196"/>
      <c r="I31" s="211"/>
      <c r="J31" s="212"/>
    </row>
    <row r="32" spans="1:10" ht="12.75">
      <c r="A32" s="187" t="s">
        <v>407</v>
      </c>
      <c r="B32" s="188"/>
      <c r="C32" s="62" t="s">
        <v>419</v>
      </c>
      <c r="D32" s="210" t="s">
        <v>417</v>
      </c>
      <c r="E32" s="169"/>
      <c r="F32" s="169"/>
      <c r="G32" s="169"/>
      <c r="H32" s="106" t="s">
        <v>418</v>
      </c>
      <c r="I32" s="107" t="s">
        <v>419</v>
      </c>
      <c r="J32" s="108"/>
    </row>
    <row r="33" spans="1:10" ht="14.25">
      <c r="A33" s="33"/>
      <c r="B33" s="82"/>
      <c r="C33" s="82"/>
      <c r="D33" s="82"/>
      <c r="E33" s="157"/>
      <c r="F33" s="157"/>
      <c r="G33" s="157"/>
      <c r="H33" s="157"/>
      <c r="I33" s="82"/>
      <c r="J33" s="35"/>
    </row>
    <row r="34" spans="1:10" ht="12.75">
      <c r="A34" s="210" t="s">
        <v>408</v>
      </c>
      <c r="B34" s="169"/>
      <c r="C34" s="169"/>
      <c r="D34" s="169"/>
      <c r="E34" s="169" t="s">
        <v>398</v>
      </c>
      <c r="F34" s="169"/>
      <c r="G34" s="169"/>
      <c r="H34" s="169"/>
      <c r="I34" s="169"/>
      <c r="J34" s="38" t="s">
        <v>399</v>
      </c>
    </row>
    <row r="35" spans="1:10" ht="14.25">
      <c r="A35" s="33"/>
      <c r="B35" s="82"/>
      <c r="C35" s="82"/>
      <c r="D35" s="82"/>
      <c r="E35" s="157"/>
      <c r="F35" s="157"/>
      <c r="G35" s="157"/>
      <c r="H35" s="157"/>
      <c r="I35" s="82"/>
      <c r="J35" s="92"/>
    </row>
    <row r="36" spans="1:10" ht="12.75">
      <c r="A36" s="213" t="s">
        <v>447</v>
      </c>
      <c r="B36" s="214"/>
      <c r="C36" s="214"/>
      <c r="D36" s="214"/>
      <c r="E36" s="213" t="s">
        <v>449</v>
      </c>
      <c r="F36" s="214"/>
      <c r="G36" s="214"/>
      <c r="H36" s="214"/>
      <c r="I36" s="216"/>
      <c r="J36" s="118">
        <v>2608987</v>
      </c>
    </row>
    <row r="37" spans="1:10" ht="14.25">
      <c r="A37" s="33"/>
      <c r="B37" s="82"/>
      <c r="C37" s="96"/>
      <c r="D37" s="218"/>
      <c r="E37" s="218"/>
      <c r="F37" s="218"/>
      <c r="G37" s="218"/>
      <c r="H37" s="218"/>
      <c r="I37" s="218"/>
      <c r="J37" s="35"/>
    </row>
    <row r="38" spans="1:10" ht="12.75">
      <c r="A38" s="213" t="s">
        <v>448</v>
      </c>
      <c r="B38" s="214"/>
      <c r="C38" s="214"/>
      <c r="D38" s="216"/>
      <c r="E38" s="213" t="s">
        <v>450</v>
      </c>
      <c r="F38" s="214"/>
      <c r="G38" s="214"/>
      <c r="H38" s="214"/>
      <c r="I38" s="216"/>
      <c r="J38" s="62">
        <v>11068235</v>
      </c>
    </row>
    <row r="39" spans="1:10" ht="14.25">
      <c r="A39" s="33"/>
      <c r="B39" s="82"/>
      <c r="C39" s="96"/>
      <c r="D39" s="95"/>
      <c r="E39" s="218"/>
      <c r="F39" s="218"/>
      <c r="G39" s="218"/>
      <c r="H39" s="218"/>
      <c r="I39" s="84"/>
      <c r="J39" s="35"/>
    </row>
    <row r="40" spans="1:10" ht="12.75">
      <c r="A40" s="213"/>
      <c r="B40" s="214"/>
      <c r="C40" s="214"/>
      <c r="D40" s="216"/>
      <c r="E40" s="213"/>
      <c r="F40" s="214"/>
      <c r="G40" s="214"/>
      <c r="H40" s="214"/>
      <c r="I40" s="216"/>
      <c r="J40" s="62"/>
    </row>
    <row r="41" spans="1:10" ht="14.25">
      <c r="A41" s="33"/>
      <c r="B41" s="113"/>
      <c r="C41" s="112"/>
      <c r="D41" s="114"/>
      <c r="E41" s="114"/>
      <c r="F41" s="114"/>
      <c r="G41" s="114"/>
      <c r="H41" s="114"/>
      <c r="I41" s="115"/>
      <c r="J41" s="35"/>
    </row>
    <row r="42" spans="1:10" ht="12.75">
      <c r="A42" s="213"/>
      <c r="B42" s="214"/>
      <c r="C42" s="214"/>
      <c r="D42" s="216"/>
      <c r="E42" s="213"/>
      <c r="F42" s="214"/>
      <c r="G42" s="214"/>
      <c r="H42" s="214"/>
      <c r="I42" s="216"/>
      <c r="J42" s="62"/>
    </row>
    <row r="43" spans="1:10" ht="14.25">
      <c r="A43" s="39"/>
      <c r="B43" s="96"/>
      <c r="C43" s="217"/>
      <c r="D43" s="217"/>
      <c r="E43" s="157"/>
      <c r="F43" s="157"/>
      <c r="G43" s="217"/>
      <c r="H43" s="217"/>
      <c r="I43" s="217"/>
      <c r="J43" s="35"/>
    </row>
    <row r="44" spans="1:10" ht="12.75">
      <c r="A44" s="213"/>
      <c r="B44" s="214"/>
      <c r="C44" s="214"/>
      <c r="D44" s="216"/>
      <c r="E44" s="213"/>
      <c r="F44" s="214"/>
      <c r="G44" s="214"/>
      <c r="H44" s="214"/>
      <c r="I44" s="216"/>
      <c r="J44" s="62"/>
    </row>
    <row r="45" spans="1:10" ht="14.25">
      <c r="A45" s="39"/>
      <c r="B45" s="96"/>
      <c r="C45" s="96"/>
      <c r="D45" s="82"/>
      <c r="E45" s="215"/>
      <c r="F45" s="215"/>
      <c r="G45" s="217"/>
      <c r="H45" s="217"/>
      <c r="I45" s="82"/>
      <c r="J45" s="35"/>
    </row>
    <row r="46" spans="1:10" ht="12.75">
      <c r="A46" s="213"/>
      <c r="B46" s="214"/>
      <c r="C46" s="214"/>
      <c r="D46" s="216"/>
      <c r="E46" s="213"/>
      <c r="F46" s="214"/>
      <c r="G46" s="214"/>
      <c r="H46" s="214"/>
      <c r="I46" s="216"/>
      <c r="J46" s="62"/>
    </row>
    <row r="47" spans="1:10" ht="14.25">
      <c r="A47" s="39"/>
      <c r="B47" s="96"/>
      <c r="C47" s="96"/>
      <c r="D47" s="82"/>
      <c r="E47" s="157"/>
      <c r="F47" s="157"/>
      <c r="G47" s="217"/>
      <c r="H47" s="217"/>
      <c r="I47" s="82"/>
      <c r="J47" s="109" t="s">
        <v>420</v>
      </c>
    </row>
    <row r="48" spans="1:10" ht="14.25">
      <c r="A48" s="39"/>
      <c r="B48" s="96"/>
      <c r="C48" s="96"/>
      <c r="D48" s="82"/>
      <c r="E48" s="157"/>
      <c r="F48" s="157"/>
      <c r="G48" s="217"/>
      <c r="H48" s="217"/>
      <c r="I48" s="82"/>
      <c r="J48" s="109" t="s">
        <v>421</v>
      </c>
    </row>
    <row r="49" spans="1:10" ht="14.25" customHeight="1">
      <c r="A49" s="158" t="s">
        <v>400</v>
      </c>
      <c r="B49" s="159"/>
      <c r="C49" s="193" t="s">
        <v>421</v>
      </c>
      <c r="D49" s="194"/>
      <c r="E49" s="219" t="s">
        <v>422</v>
      </c>
      <c r="F49" s="220"/>
      <c r="G49" s="202"/>
      <c r="H49" s="203"/>
      <c r="I49" s="203"/>
      <c r="J49" s="204"/>
    </row>
    <row r="50" spans="1:10" ht="14.25">
      <c r="A50" s="39"/>
      <c r="B50" s="96"/>
      <c r="C50" s="217"/>
      <c r="D50" s="217"/>
      <c r="E50" s="157"/>
      <c r="F50" s="157"/>
      <c r="G50" s="163" t="s">
        <v>423</v>
      </c>
      <c r="H50" s="163"/>
      <c r="I50" s="163"/>
      <c r="J50" s="40"/>
    </row>
    <row r="51" spans="1:10" ht="13.5" customHeight="1">
      <c r="A51" s="158" t="s">
        <v>401</v>
      </c>
      <c r="B51" s="159"/>
      <c r="C51" s="202" t="s">
        <v>442</v>
      </c>
      <c r="D51" s="203"/>
      <c r="E51" s="203"/>
      <c r="F51" s="203"/>
      <c r="G51" s="203"/>
      <c r="H51" s="203"/>
      <c r="I51" s="203"/>
      <c r="J51" s="204"/>
    </row>
    <row r="52" spans="1:10" ht="14.25">
      <c r="A52" s="33"/>
      <c r="B52" s="82"/>
      <c r="C52" s="165" t="s">
        <v>402</v>
      </c>
      <c r="D52" s="165"/>
      <c r="E52" s="165"/>
      <c r="F52" s="165"/>
      <c r="G52" s="165"/>
      <c r="H52" s="165"/>
      <c r="I52" s="165"/>
      <c r="J52" s="35"/>
    </row>
    <row r="53" spans="1:10" ht="14.25">
      <c r="A53" s="158" t="s">
        <v>403</v>
      </c>
      <c r="B53" s="159"/>
      <c r="C53" s="166" t="s">
        <v>443</v>
      </c>
      <c r="D53" s="167"/>
      <c r="E53" s="168"/>
      <c r="F53" s="157"/>
      <c r="G53" s="157"/>
      <c r="H53" s="169"/>
      <c r="I53" s="169"/>
      <c r="J53" s="170"/>
    </row>
    <row r="54" spans="1:10" ht="14.25">
      <c r="A54" s="33"/>
      <c r="B54" s="82"/>
      <c r="C54" s="96"/>
      <c r="D54" s="82"/>
      <c r="E54" s="157"/>
      <c r="F54" s="157"/>
      <c r="G54" s="157"/>
      <c r="H54" s="157"/>
      <c r="I54" s="82"/>
      <c r="J54" s="35"/>
    </row>
    <row r="55" spans="1:10" ht="14.25" customHeight="1">
      <c r="A55" s="158" t="s">
        <v>395</v>
      </c>
      <c r="B55" s="159"/>
      <c r="C55" s="160" t="s">
        <v>444</v>
      </c>
      <c r="D55" s="161"/>
      <c r="E55" s="161"/>
      <c r="F55" s="161"/>
      <c r="G55" s="161"/>
      <c r="H55" s="161"/>
      <c r="I55" s="161"/>
      <c r="J55" s="162"/>
    </row>
    <row r="56" spans="1:10" ht="14.25">
      <c r="A56" s="33"/>
      <c r="B56" s="82"/>
      <c r="C56" s="82"/>
      <c r="D56" s="82"/>
      <c r="E56" s="157"/>
      <c r="F56" s="157"/>
      <c r="G56" s="157"/>
      <c r="H56" s="157"/>
      <c r="I56" s="82"/>
      <c r="J56" s="35"/>
    </row>
    <row r="57" spans="1:10" ht="14.25">
      <c r="A57" s="158" t="s">
        <v>424</v>
      </c>
      <c r="B57" s="159"/>
      <c r="C57" s="160" t="s">
        <v>557</v>
      </c>
      <c r="D57" s="161"/>
      <c r="E57" s="161"/>
      <c r="F57" s="161"/>
      <c r="G57" s="161"/>
      <c r="H57" s="161"/>
      <c r="I57" s="161"/>
      <c r="J57" s="162"/>
    </row>
    <row r="58" spans="1:10" ht="14.25" customHeight="1">
      <c r="A58" s="33"/>
      <c r="B58" s="82"/>
      <c r="C58" s="163" t="s">
        <v>425</v>
      </c>
      <c r="D58" s="163"/>
      <c r="E58" s="163"/>
      <c r="F58" s="163"/>
      <c r="G58" s="82"/>
      <c r="H58" s="82"/>
      <c r="I58" s="82"/>
      <c r="J58" s="35"/>
    </row>
    <row r="59" spans="1:10" ht="14.25">
      <c r="A59" s="158" t="s">
        <v>426</v>
      </c>
      <c r="B59" s="159"/>
      <c r="C59" s="160" t="s">
        <v>445</v>
      </c>
      <c r="D59" s="161"/>
      <c r="E59" s="161"/>
      <c r="F59" s="161"/>
      <c r="G59" s="161"/>
      <c r="H59" s="161"/>
      <c r="I59" s="161"/>
      <c r="J59" s="162"/>
    </row>
    <row r="60" spans="1:10" ht="14.25" customHeight="1">
      <c r="A60" s="41"/>
      <c r="B60" s="42"/>
      <c r="C60" s="164" t="s">
        <v>427</v>
      </c>
      <c r="D60" s="164"/>
      <c r="E60" s="164"/>
      <c r="F60" s="164"/>
      <c r="G60" s="164"/>
      <c r="H60" s="42"/>
      <c r="I60" s="42"/>
      <c r="J60" s="43"/>
    </row>
    <row r="67" ht="27" customHeight="1"/>
    <row r="71" ht="38.25" customHeight="1"/>
  </sheetData>
  <sheetProtection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pageMargins left="0.7" right="0.7" top="0.75" bottom="0.75" header="0.3" footer="0.3"/>
  <pageSetup fitToWidth="0" fitToHeight="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I132"/>
  <sheetViews>
    <sheetView view="pageBreakPreview" zoomScale="110" zoomScaleSheetLayoutView="110" zoomScalePageLayoutView="0" workbookViewId="0" topLeftCell="A124">
      <selection activeCell="H86" sqref="H86:H87"/>
    </sheetView>
  </sheetViews>
  <sheetFormatPr defaultColWidth="8.8515625" defaultRowHeight="12.75"/>
  <cols>
    <col min="1" max="7" width="8.8515625" style="25" customWidth="1"/>
    <col min="8" max="9" width="15.7109375" style="61" customWidth="1"/>
    <col min="10" max="10" width="10.28125" style="25" bestFit="1" customWidth="1"/>
    <col min="11" max="16384" width="8.8515625" style="25" customWidth="1"/>
  </cols>
  <sheetData>
    <row r="1" spans="1:9" ht="12.75">
      <c r="A1" s="244" t="s">
        <v>1</v>
      </c>
      <c r="B1" s="245"/>
      <c r="C1" s="245"/>
      <c r="D1" s="245"/>
      <c r="E1" s="245"/>
      <c r="F1" s="245"/>
      <c r="G1" s="245"/>
      <c r="H1" s="245"/>
      <c r="I1" s="245"/>
    </row>
    <row r="2" spans="1:9" ht="12.75">
      <c r="A2" s="246" t="s">
        <v>429</v>
      </c>
      <c r="B2" s="247"/>
      <c r="C2" s="247"/>
      <c r="D2" s="247"/>
      <c r="E2" s="247"/>
      <c r="F2" s="247"/>
      <c r="G2" s="247"/>
      <c r="H2" s="247"/>
      <c r="I2" s="247"/>
    </row>
    <row r="3" spans="1:9" ht="12.75">
      <c r="A3" s="248" t="s">
        <v>361</v>
      </c>
      <c r="B3" s="249"/>
      <c r="C3" s="249"/>
      <c r="D3" s="249"/>
      <c r="E3" s="249"/>
      <c r="F3" s="249"/>
      <c r="G3" s="249"/>
      <c r="H3" s="249"/>
      <c r="I3" s="249"/>
    </row>
    <row r="4" spans="1:9" ht="12.75">
      <c r="A4" s="253" t="s">
        <v>452</v>
      </c>
      <c r="B4" s="254"/>
      <c r="C4" s="254"/>
      <c r="D4" s="254"/>
      <c r="E4" s="254"/>
      <c r="F4" s="254"/>
      <c r="G4" s="254"/>
      <c r="H4" s="254"/>
      <c r="I4" s="255"/>
    </row>
    <row r="5" spans="1:9" ht="34.5" thickBot="1">
      <c r="A5" s="259" t="s">
        <v>2</v>
      </c>
      <c r="B5" s="260"/>
      <c r="C5" s="260"/>
      <c r="D5" s="260"/>
      <c r="E5" s="260"/>
      <c r="F5" s="261"/>
      <c r="G5" s="26" t="s">
        <v>113</v>
      </c>
      <c r="H5" s="56" t="s">
        <v>376</v>
      </c>
      <c r="I5" s="57" t="s">
        <v>384</v>
      </c>
    </row>
    <row r="6" spans="1:9" ht="12.75">
      <c r="A6" s="256">
        <v>1</v>
      </c>
      <c r="B6" s="257"/>
      <c r="C6" s="257"/>
      <c r="D6" s="257"/>
      <c r="E6" s="257"/>
      <c r="F6" s="258"/>
      <c r="G6" s="27">
        <v>2</v>
      </c>
      <c r="H6" s="28">
        <v>3</v>
      </c>
      <c r="I6" s="28">
        <v>4</v>
      </c>
    </row>
    <row r="7" spans="1:9" ht="12.75">
      <c r="A7" s="262"/>
      <c r="B7" s="262"/>
      <c r="C7" s="262"/>
      <c r="D7" s="262"/>
      <c r="E7" s="262"/>
      <c r="F7" s="262"/>
      <c r="G7" s="262"/>
      <c r="H7" s="262"/>
      <c r="I7" s="263"/>
    </row>
    <row r="8" spans="1:9" ht="12.75" customHeight="1">
      <c r="A8" s="264" t="s">
        <v>4</v>
      </c>
      <c r="B8" s="265"/>
      <c r="C8" s="265"/>
      <c r="D8" s="265"/>
      <c r="E8" s="265"/>
      <c r="F8" s="266"/>
      <c r="G8" s="16">
        <v>1</v>
      </c>
      <c r="H8" s="58">
        <v>0</v>
      </c>
      <c r="I8" s="58">
        <v>0</v>
      </c>
    </row>
    <row r="9" spans="1:9" ht="12.75" customHeight="1">
      <c r="A9" s="233" t="s">
        <v>5</v>
      </c>
      <c r="B9" s="234"/>
      <c r="C9" s="234"/>
      <c r="D9" s="234"/>
      <c r="E9" s="234"/>
      <c r="F9" s="235"/>
      <c r="G9" s="17">
        <v>2</v>
      </c>
      <c r="H9" s="59">
        <f>H10+H17+H27+H38+H43</f>
        <v>4019229701</v>
      </c>
      <c r="I9" s="59">
        <f>I10+I17+I27+I38+I43</f>
        <v>4321419244</v>
      </c>
    </row>
    <row r="10" spans="1:9" ht="12.75" customHeight="1">
      <c r="A10" s="250" t="s">
        <v>6</v>
      </c>
      <c r="B10" s="251"/>
      <c r="C10" s="251"/>
      <c r="D10" s="251"/>
      <c r="E10" s="251"/>
      <c r="F10" s="252"/>
      <c r="G10" s="17">
        <v>3</v>
      </c>
      <c r="H10" s="59">
        <f>H11+H12+H13+H14+H15+H16</f>
        <v>129409346</v>
      </c>
      <c r="I10" s="59">
        <f>I11+I12+I13+I14+I15+I16</f>
        <v>159774673</v>
      </c>
    </row>
    <row r="11" spans="1:9" ht="12.75" customHeight="1">
      <c r="A11" s="241" t="s">
        <v>7</v>
      </c>
      <c r="B11" s="242"/>
      <c r="C11" s="242"/>
      <c r="D11" s="242"/>
      <c r="E11" s="242"/>
      <c r="F11" s="243"/>
      <c r="G11" s="16">
        <v>4</v>
      </c>
      <c r="H11" s="58">
        <v>0</v>
      </c>
      <c r="I11" s="58">
        <v>0</v>
      </c>
    </row>
    <row r="12" spans="1:9" ht="23.25" customHeight="1">
      <c r="A12" s="241" t="s">
        <v>8</v>
      </c>
      <c r="B12" s="242"/>
      <c r="C12" s="242"/>
      <c r="D12" s="242"/>
      <c r="E12" s="242"/>
      <c r="F12" s="243"/>
      <c r="G12" s="16">
        <v>5</v>
      </c>
      <c r="H12" s="58">
        <v>114993876</v>
      </c>
      <c r="I12" s="58">
        <v>147221750</v>
      </c>
    </row>
    <row r="13" spans="1:9" ht="12.75" customHeight="1">
      <c r="A13" s="241" t="s">
        <v>9</v>
      </c>
      <c r="B13" s="242"/>
      <c r="C13" s="242"/>
      <c r="D13" s="242"/>
      <c r="E13" s="242"/>
      <c r="F13" s="243"/>
      <c r="G13" s="16">
        <v>6</v>
      </c>
      <c r="H13" s="58">
        <v>0</v>
      </c>
      <c r="I13" s="58">
        <v>0</v>
      </c>
    </row>
    <row r="14" spans="1:9" ht="12.75" customHeight="1">
      <c r="A14" s="241" t="s">
        <v>10</v>
      </c>
      <c r="B14" s="242"/>
      <c r="C14" s="242"/>
      <c r="D14" s="242"/>
      <c r="E14" s="242"/>
      <c r="F14" s="243"/>
      <c r="G14" s="16">
        <v>7</v>
      </c>
      <c r="H14" s="58">
        <v>0</v>
      </c>
      <c r="I14" s="58">
        <v>0</v>
      </c>
    </row>
    <row r="15" spans="1:9" ht="12.75" customHeight="1">
      <c r="A15" s="241" t="s">
        <v>11</v>
      </c>
      <c r="B15" s="242"/>
      <c r="C15" s="242"/>
      <c r="D15" s="242"/>
      <c r="E15" s="242"/>
      <c r="F15" s="243"/>
      <c r="G15" s="16">
        <v>8</v>
      </c>
      <c r="H15" s="58">
        <v>9403535</v>
      </c>
      <c r="I15" s="58">
        <v>6215205</v>
      </c>
    </row>
    <row r="16" spans="1:9" ht="12.75" customHeight="1">
      <c r="A16" s="241" t="s">
        <v>12</v>
      </c>
      <c r="B16" s="242"/>
      <c r="C16" s="242"/>
      <c r="D16" s="242"/>
      <c r="E16" s="242"/>
      <c r="F16" s="243"/>
      <c r="G16" s="16">
        <v>9</v>
      </c>
      <c r="H16" s="58">
        <v>5011935</v>
      </c>
      <c r="I16" s="58">
        <v>6337718</v>
      </c>
    </row>
    <row r="17" spans="1:9" ht="12.75" customHeight="1">
      <c r="A17" s="250" t="s">
        <v>13</v>
      </c>
      <c r="B17" s="251"/>
      <c r="C17" s="251"/>
      <c r="D17" s="251"/>
      <c r="E17" s="251"/>
      <c r="F17" s="252"/>
      <c r="G17" s="17">
        <v>10</v>
      </c>
      <c r="H17" s="59">
        <f>H18+H19+H20+H21+H22+H23+H24+H25+H26</f>
        <v>3836125401</v>
      </c>
      <c r="I17" s="59">
        <f>I18+I19+I20+I21+I22+I23+I24+I25+I26</f>
        <v>4107317658</v>
      </c>
    </row>
    <row r="18" spans="1:9" ht="12.75" customHeight="1">
      <c r="A18" s="241" t="s">
        <v>14</v>
      </c>
      <c r="B18" s="242"/>
      <c r="C18" s="242"/>
      <c r="D18" s="242"/>
      <c r="E18" s="242"/>
      <c r="F18" s="243"/>
      <c r="G18" s="16">
        <v>11</v>
      </c>
      <c r="H18" s="58">
        <v>377153356</v>
      </c>
      <c r="I18" s="58">
        <v>377153356</v>
      </c>
    </row>
    <row r="19" spans="1:9" ht="12.75" customHeight="1">
      <c r="A19" s="241" t="s">
        <v>15</v>
      </c>
      <c r="B19" s="242"/>
      <c r="C19" s="242"/>
      <c r="D19" s="242"/>
      <c r="E19" s="242"/>
      <c r="F19" s="243"/>
      <c r="G19" s="16">
        <v>12</v>
      </c>
      <c r="H19" s="58">
        <v>1866627244</v>
      </c>
      <c r="I19" s="58">
        <v>1949737547</v>
      </c>
    </row>
    <row r="20" spans="1:9" ht="12.75" customHeight="1">
      <c r="A20" s="241" t="s">
        <v>16</v>
      </c>
      <c r="B20" s="242"/>
      <c r="C20" s="242"/>
      <c r="D20" s="242"/>
      <c r="E20" s="242"/>
      <c r="F20" s="243"/>
      <c r="G20" s="16">
        <v>13</v>
      </c>
      <c r="H20" s="58">
        <v>607658321</v>
      </c>
      <c r="I20" s="58">
        <v>719595161</v>
      </c>
    </row>
    <row r="21" spans="1:9" ht="12.75" customHeight="1">
      <c r="A21" s="241" t="s">
        <v>17</v>
      </c>
      <c r="B21" s="242"/>
      <c r="C21" s="242"/>
      <c r="D21" s="242"/>
      <c r="E21" s="242"/>
      <c r="F21" s="243"/>
      <c r="G21" s="16">
        <v>14</v>
      </c>
      <c r="H21" s="58">
        <v>25320412</v>
      </c>
      <c r="I21" s="58">
        <v>32520947</v>
      </c>
    </row>
    <row r="22" spans="1:9" ht="12.75" customHeight="1">
      <c r="A22" s="241" t="s">
        <v>18</v>
      </c>
      <c r="B22" s="242"/>
      <c r="C22" s="242"/>
      <c r="D22" s="242"/>
      <c r="E22" s="242"/>
      <c r="F22" s="243"/>
      <c r="G22" s="16">
        <v>15</v>
      </c>
      <c r="H22" s="58">
        <v>0</v>
      </c>
      <c r="I22" s="58">
        <v>0</v>
      </c>
    </row>
    <row r="23" spans="1:9" ht="12.75" customHeight="1">
      <c r="A23" s="241" t="s">
        <v>19</v>
      </c>
      <c r="B23" s="242"/>
      <c r="C23" s="242"/>
      <c r="D23" s="242"/>
      <c r="E23" s="242"/>
      <c r="F23" s="243"/>
      <c r="G23" s="16">
        <v>16</v>
      </c>
      <c r="H23" s="58">
        <v>33294700</v>
      </c>
      <c r="I23" s="58">
        <v>8479244</v>
      </c>
    </row>
    <row r="24" spans="1:9" ht="12.75" customHeight="1">
      <c r="A24" s="241" t="s">
        <v>20</v>
      </c>
      <c r="B24" s="242"/>
      <c r="C24" s="242"/>
      <c r="D24" s="242"/>
      <c r="E24" s="242"/>
      <c r="F24" s="243"/>
      <c r="G24" s="16">
        <v>17</v>
      </c>
      <c r="H24" s="58">
        <v>675831322</v>
      </c>
      <c r="I24" s="58">
        <v>760001660</v>
      </c>
    </row>
    <row r="25" spans="1:9" ht="12.75" customHeight="1">
      <c r="A25" s="241" t="s">
        <v>21</v>
      </c>
      <c r="B25" s="242"/>
      <c r="C25" s="242"/>
      <c r="D25" s="242"/>
      <c r="E25" s="242"/>
      <c r="F25" s="243"/>
      <c r="G25" s="16">
        <v>18</v>
      </c>
      <c r="H25" s="58">
        <v>250240046</v>
      </c>
      <c r="I25" s="58">
        <v>259829743</v>
      </c>
    </row>
    <row r="26" spans="1:9" ht="12.75" customHeight="1">
      <c r="A26" s="241" t="s">
        <v>22</v>
      </c>
      <c r="B26" s="242"/>
      <c r="C26" s="242"/>
      <c r="D26" s="242"/>
      <c r="E26" s="242"/>
      <c r="F26" s="243"/>
      <c r="G26" s="16">
        <v>19</v>
      </c>
      <c r="H26" s="58">
        <v>0</v>
      </c>
      <c r="I26" s="58">
        <v>0</v>
      </c>
    </row>
    <row r="27" spans="1:9" ht="12.75" customHeight="1">
      <c r="A27" s="250" t="s">
        <v>23</v>
      </c>
      <c r="B27" s="251"/>
      <c r="C27" s="251"/>
      <c r="D27" s="251"/>
      <c r="E27" s="251"/>
      <c r="F27" s="252"/>
      <c r="G27" s="17">
        <v>20</v>
      </c>
      <c r="H27" s="59">
        <f>SUM(H28:H37)</f>
        <v>50000000</v>
      </c>
      <c r="I27" s="59">
        <f>SUM(I28:I37)</f>
        <v>50000000</v>
      </c>
    </row>
    <row r="28" spans="1:9" ht="12.75" customHeight="1">
      <c r="A28" s="241" t="s">
        <v>24</v>
      </c>
      <c r="B28" s="242"/>
      <c r="C28" s="242"/>
      <c r="D28" s="242"/>
      <c r="E28" s="242"/>
      <c r="F28" s="243"/>
      <c r="G28" s="16">
        <v>21</v>
      </c>
      <c r="H28" s="58">
        <v>0</v>
      </c>
      <c r="I28" s="58">
        <v>0</v>
      </c>
    </row>
    <row r="29" spans="1:9" ht="12.75" customHeight="1">
      <c r="A29" s="241" t="s">
        <v>25</v>
      </c>
      <c r="B29" s="242"/>
      <c r="C29" s="242"/>
      <c r="D29" s="242"/>
      <c r="E29" s="242"/>
      <c r="F29" s="243"/>
      <c r="G29" s="16">
        <v>22</v>
      </c>
      <c r="H29" s="58">
        <v>0</v>
      </c>
      <c r="I29" s="58">
        <v>0</v>
      </c>
    </row>
    <row r="30" spans="1:9" ht="12.75" customHeight="1">
      <c r="A30" s="241" t="s">
        <v>26</v>
      </c>
      <c r="B30" s="242"/>
      <c r="C30" s="242"/>
      <c r="D30" s="242"/>
      <c r="E30" s="242"/>
      <c r="F30" s="243"/>
      <c r="G30" s="16">
        <v>23</v>
      </c>
      <c r="H30" s="58">
        <v>0</v>
      </c>
      <c r="I30" s="58">
        <v>0</v>
      </c>
    </row>
    <row r="31" spans="1:9" ht="24" customHeight="1">
      <c r="A31" s="241" t="s">
        <v>27</v>
      </c>
      <c r="B31" s="242"/>
      <c r="C31" s="242"/>
      <c r="D31" s="242"/>
      <c r="E31" s="242"/>
      <c r="F31" s="243"/>
      <c r="G31" s="16">
        <v>24</v>
      </c>
      <c r="H31" s="58">
        <v>0</v>
      </c>
      <c r="I31" s="58">
        <v>0</v>
      </c>
    </row>
    <row r="32" spans="1:9" ht="24" customHeight="1">
      <c r="A32" s="241" t="s">
        <v>28</v>
      </c>
      <c r="B32" s="242"/>
      <c r="C32" s="242"/>
      <c r="D32" s="242"/>
      <c r="E32" s="242"/>
      <c r="F32" s="243"/>
      <c r="G32" s="16">
        <v>25</v>
      </c>
      <c r="H32" s="58">
        <v>0</v>
      </c>
      <c r="I32" s="58">
        <v>0</v>
      </c>
    </row>
    <row r="33" spans="1:9" ht="26.25" customHeight="1">
      <c r="A33" s="241" t="s">
        <v>29</v>
      </c>
      <c r="B33" s="242"/>
      <c r="C33" s="242"/>
      <c r="D33" s="242"/>
      <c r="E33" s="242"/>
      <c r="F33" s="243"/>
      <c r="G33" s="16">
        <v>26</v>
      </c>
      <c r="H33" s="58">
        <v>0</v>
      </c>
      <c r="I33" s="58">
        <v>0</v>
      </c>
    </row>
    <row r="34" spans="1:9" ht="12.75" customHeight="1">
      <c r="A34" s="241" t="s">
        <v>30</v>
      </c>
      <c r="B34" s="242"/>
      <c r="C34" s="242"/>
      <c r="D34" s="242"/>
      <c r="E34" s="242"/>
      <c r="F34" s="243"/>
      <c r="G34" s="16">
        <v>27</v>
      </c>
      <c r="H34" s="58">
        <v>0</v>
      </c>
      <c r="I34" s="58">
        <v>0</v>
      </c>
    </row>
    <row r="35" spans="1:9" ht="12.75" customHeight="1">
      <c r="A35" s="241" t="s">
        <v>31</v>
      </c>
      <c r="B35" s="242"/>
      <c r="C35" s="242"/>
      <c r="D35" s="242"/>
      <c r="E35" s="242"/>
      <c r="F35" s="243"/>
      <c r="G35" s="16">
        <v>28</v>
      </c>
      <c r="H35" s="58">
        <v>0</v>
      </c>
      <c r="I35" s="58">
        <v>0</v>
      </c>
    </row>
    <row r="36" spans="1:9" ht="12.75" customHeight="1">
      <c r="A36" s="241" t="s">
        <v>32</v>
      </c>
      <c r="B36" s="242"/>
      <c r="C36" s="242"/>
      <c r="D36" s="242"/>
      <c r="E36" s="242"/>
      <c r="F36" s="243"/>
      <c r="G36" s="16">
        <v>29</v>
      </c>
      <c r="H36" s="58">
        <v>0</v>
      </c>
      <c r="I36" s="58">
        <v>0</v>
      </c>
    </row>
    <row r="37" spans="1:9" ht="12.75" customHeight="1">
      <c r="A37" s="241" t="s">
        <v>33</v>
      </c>
      <c r="B37" s="242"/>
      <c r="C37" s="242"/>
      <c r="D37" s="242"/>
      <c r="E37" s="242"/>
      <c r="F37" s="243"/>
      <c r="G37" s="16">
        <v>30</v>
      </c>
      <c r="H37" s="58">
        <v>50000000</v>
      </c>
      <c r="I37" s="58">
        <v>50000000</v>
      </c>
    </row>
    <row r="38" spans="1:9" ht="12.75" customHeight="1">
      <c r="A38" s="250" t="s">
        <v>34</v>
      </c>
      <c r="B38" s="251"/>
      <c r="C38" s="251"/>
      <c r="D38" s="251"/>
      <c r="E38" s="251"/>
      <c r="F38" s="252"/>
      <c r="G38" s="17">
        <v>31</v>
      </c>
      <c r="H38" s="59">
        <f>H39+H40+H41+H42</f>
        <v>86490</v>
      </c>
      <c r="I38" s="59">
        <f>I39+I40+I41+I42</f>
        <v>70871</v>
      </c>
    </row>
    <row r="39" spans="1:9" ht="12.75" customHeight="1">
      <c r="A39" s="241" t="s">
        <v>35</v>
      </c>
      <c r="B39" s="242"/>
      <c r="C39" s="242"/>
      <c r="D39" s="242"/>
      <c r="E39" s="242"/>
      <c r="F39" s="243"/>
      <c r="G39" s="16">
        <v>32</v>
      </c>
      <c r="H39" s="58">
        <v>0</v>
      </c>
      <c r="I39" s="58">
        <v>0</v>
      </c>
    </row>
    <row r="40" spans="1:9" ht="12.75" customHeight="1">
      <c r="A40" s="241" t="s">
        <v>36</v>
      </c>
      <c r="B40" s="242"/>
      <c r="C40" s="242"/>
      <c r="D40" s="242"/>
      <c r="E40" s="242"/>
      <c r="F40" s="243"/>
      <c r="G40" s="16">
        <v>33</v>
      </c>
      <c r="H40" s="58">
        <v>0</v>
      </c>
      <c r="I40" s="58">
        <v>0</v>
      </c>
    </row>
    <row r="41" spans="1:9" ht="12.75" customHeight="1">
      <c r="A41" s="241" t="s">
        <v>37</v>
      </c>
      <c r="B41" s="242"/>
      <c r="C41" s="242"/>
      <c r="D41" s="242"/>
      <c r="E41" s="242"/>
      <c r="F41" s="243"/>
      <c r="G41" s="16">
        <v>34</v>
      </c>
      <c r="H41" s="58">
        <v>0</v>
      </c>
      <c r="I41" s="58">
        <v>0</v>
      </c>
    </row>
    <row r="42" spans="1:9" ht="12.75" customHeight="1">
      <c r="A42" s="241" t="s">
        <v>38</v>
      </c>
      <c r="B42" s="242"/>
      <c r="C42" s="242"/>
      <c r="D42" s="242"/>
      <c r="E42" s="242"/>
      <c r="F42" s="243"/>
      <c r="G42" s="16">
        <v>35</v>
      </c>
      <c r="H42" s="58">
        <v>86490</v>
      </c>
      <c r="I42" s="58">
        <v>70871</v>
      </c>
    </row>
    <row r="43" spans="1:9" ht="12.75" customHeight="1">
      <c r="A43" s="225" t="s">
        <v>39</v>
      </c>
      <c r="B43" s="226"/>
      <c r="C43" s="226"/>
      <c r="D43" s="226"/>
      <c r="E43" s="226"/>
      <c r="F43" s="227"/>
      <c r="G43" s="16">
        <v>36</v>
      </c>
      <c r="H43" s="58">
        <v>3608464</v>
      </c>
      <c r="I43" s="58">
        <v>4256042</v>
      </c>
    </row>
    <row r="44" spans="1:9" ht="12.75" customHeight="1">
      <c r="A44" s="233" t="s">
        <v>40</v>
      </c>
      <c r="B44" s="234"/>
      <c r="C44" s="234"/>
      <c r="D44" s="234"/>
      <c r="E44" s="234"/>
      <c r="F44" s="235"/>
      <c r="G44" s="17">
        <v>37</v>
      </c>
      <c r="H44" s="59">
        <f>H45+H53+H60+H70</f>
        <v>603689494</v>
      </c>
      <c r="I44" s="59">
        <f>I45+I53+I60+I70</f>
        <v>473250775</v>
      </c>
    </row>
    <row r="45" spans="1:9" ht="12.75" customHeight="1">
      <c r="A45" s="250" t="s">
        <v>41</v>
      </c>
      <c r="B45" s="251"/>
      <c r="C45" s="251"/>
      <c r="D45" s="251"/>
      <c r="E45" s="251"/>
      <c r="F45" s="252"/>
      <c r="G45" s="17">
        <v>38</v>
      </c>
      <c r="H45" s="59">
        <f>SUM(H46:H52)</f>
        <v>19383290</v>
      </c>
      <c r="I45" s="59">
        <f>SUM(I46:I52)</f>
        <v>22910704</v>
      </c>
    </row>
    <row r="46" spans="1:9" ht="12.75" customHeight="1">
      <c r="A46" s="241" t="s">
        <v>42</v>
      </c>
      <c r="B46" s="242"/>
      <c r="C46" s="242"/>
      <c r="D46" s="242"/>
      <c r="E46" s="242"/>
      <c r="F46" s="243"/>
      <c r="G46" s="16">
        <v>39</v>
      </c>
      <c r="H46" s="58">
        <v>19383290</v>
      </c>
      <c r="I46" s="58">
        <v>22910704</v>
      </c>
    </row>
    <row r="47" spans="1:9" ht="12.75" customHeight="1">
      <c r="A47" s="241" t="s">
        <v>43</v>
      </c>
      <c r="B47" s="242"/>
      <c r="C47" s="242"/>
      <c r="D47" s="242"/>
      <c r="E47" s="242"/>
      <c r="F47" s="243"/>
      <c r="G47" s="16">
        <v>40</v>
      </c>
      <c r="H47" s="58">
        <v>0</v>
      </c>
      <c r="I47" s="58">
        <v>0</v>
      </c>
    </row>
    <row r="48" spans="1:9" ht="12.75" customHeight="1">
      <c r="A48" s="241" t="s">
        <v>44</v>
      </c>
      <c r="B48" s="242"/>
      <c r="C48" s="242"/>
      <c r="D48" s="242"/>
      <c r="E48" s="242"/>
      <c r="F48" s="243"/>
      <c r="G48" s="16">
        <v>41</v>
      </c>
      <c r="H48" s="58">
        <v>0</v>
      </c>
      <c r="I48" s="58">
        <v>0</v>
      </c>
    </row>
    <row r="49" spans="1:9" ht="12.75" customHeight="1">
      <c r="A49" s="241" t="s">
        <v>45</v>
      </c>
      <c r="B49" s="242"/>
      <c r="C49" s="242"/>
      <c r="D49" s="242"/>
      <c r="E49" s="242"/>
      <c r="F49" s="243"/>
      <c r="G49" s="16">
        <v>42</v>
      </c>
      <c r="H49" s="58">
        <v>0</v>
      </c>
      <c r="I49" s="58">
        <v>0</v>
      </c>
    </row>
    <row r="50" spans="1:9" ht="12.75" customHeight="1">
      <c r="A50" s="241" t="s">
        <v>46</v>
      </c>
      <c r="B50" s="242"/>
      <c r="C50" s="242"/>
      <c r="D50" s="242"/>
      <c r="E50" s="242"/>
      <c r="F50" s="243"/>
      <c r="G50" s="16">
        <v>43</v>
      </c>
      <c r="H50" s="58">
        <v>0</v>
      </c>
      <c r="I50" s="58">
        <v>0</v>
      </c>
    </row>
    <row r="51" spans="1:9" ht="12.75" customHeight="1">
      <c r="A51" s="241" t="s">
        <v>47</v>
      </c>
      <c r="B51" s="242"/>
      <c r="C51" s="242"/>
      <c r="D51" s="242"/>
      <c r="E51" s="242"/>
      <c r="F51" s="243"/>
      <c r="G51" s="16">
        <v>44</v>
      </c>
      <c r="H51" s="58">
        <v>0</v>
      </c>
      <c r="I51" s="58">
        <v>0</v>
      </c>
    </row>
    <row r="52" spans="1:9" ht="12.75" customHeight="1">
      <c r="A52" s="241" t="s">
        <v>48</v>
      </c>
      <c r="B52" s="242"/>
      <c r="C52" s="242"/>
      <c r="D52" s="242"/>
      <c r="E52" s="242"/>
      <c r="F52" s="243"/>
      <c r="G52" s="16">
        <v>45</v>
      </c>
      <c r="H52" s="58">
        <v>0</v>
      </c>
      <c r="I52" s="58">
        <v>0</v>
      </c>
    </row>
    <row r="53" spans="1:9" ht="12.75" customHeight="1">
      <c r="A53" s="250" t="s">
        <v>49</v>
      </c>
      <c r="B53" s="251"/>
      <c r="C53" s="251"/>
      <c r="D53" s="251"/>
      <c r="E53" s="251"/>
      <c r="F53" s="252"/>
      <c r="G53" s="17">
        <v>46</v>
      </c>
      <c r="H53" s="59">
        <f>SUM(H54:H59)</f>
        <v>120686157</v>
      </c>
      <c r="I53" s="59">
        <f>SUM(I54:I59)</f>
        <v>87488629</v>
      </c>
    </row>
    <row r="54" spans="1:9" ht="12.75" customHeight="1">
      <c r="A54" s="241" t="s">
        <v>50</v>
      </c>
      <c r="B54" s="242"/>
      <c r="C54" s="242"/>
      <c r="D54" s="242"/>
      <c r="E54" s="242"/>
      <c r="F54" s="243"/>
      <c r="G54" s="16">
        <v>47</v>
      </c>
      <c r="H54" s="58">
        <v>0</v>
      </c>
      <c r="I54" s="58">
        <v>0</v>
      </c>
    </row>
    <row r="55" spans="1:9" ht="12.75" customHeight="1">
      <c r="A55" s="241" t="s">
        <v>51</v>
      </c>
      <c r="B55" s="242"/>
      <c r="C55" s="242"/>
      <c r="D55" s="242"/>
      <c r="E55" s="242"/>
      <c r="F55" s="243"/>
      <c r="G55" s="16">
        <v>48</v>
      </c>
      <c r="H55" s="58">
        <v>0</v>
      </c>
      <c r="I55" s="58">
        <v>0</v>
      </c>
    </row>
    <row r="56" spans="1:9" ht="12.75" customHeight="1">
      <c r="A56" s="241" t="s">
        <v>52</v>
      </c>
      <c r="B56" s="242"/>
      <c r="C56" s="242"/>
      <c r="D56" s="242"/>
      <c r="E56" s="242"/>
      <c r="F56" s="243"/>
      <c r="G56" s="16">
        <v>49</v>
      </c>
      <c r="H56" s="58">
        <v>92553115</v>
      </c>
      <c r="I56" s="58">
        <v>86047367</v>
      </c>
    </row>
    <row r="57" spans="1:9" ht="12.75" customHeight="1">
      <c r="A57" s="241" t="s">
        <v>53</v>
      </c>
      <c r="B57" s="242"/>
      <c r="C57" s="242"/>
      <c r="D57" s="242"/>
      <c r="E57" s="242"/>
      <c r="F57" s="243"/>
      <c r="G57" s="16">
        <v>50</v>
      </c>
      <c r="H57" s="58">
        <v>14739</v>
      </c>
      <c r="I57" s="58">
        <v>24669</v>
      </c>
    </row>
    <row r="58" spans="1:9" ht="12.75" customHeight="1">
      <c r="A58" s="241" t="s">
        <v>54</v>
      </c>
      <c r="B58" s="242"/>
      <c r="C58" s="242"/>
      <c r="D58" s="242"/>
      <c r="E58" s="242"/>
      <c r="F58" s="243"/>
      <c r="G58" s="16">
        <v>51</v>
      </c>
      <c r="H58" s="58">
        <v>27142177</v>
      </c>
      <c r="I58" s="58">
        <v>241103</v>
      </c>
    </row>
    <row r="59" spans="1:9" ht="12.75" customHeight="1">
      <c r="A59" s="241" t="s">
        <v>55</v>
      </c>
      <c r="B59" s="242"/>
      <c r="C59" s="242"/>
      <c r="D59" s="242"/>
      <c r="E59" s="242"/>
      <c r="F59" s="243"/>
      <c r="G59" s="16">
        <v>52</v>
      </c>
      <c r="H59" s="58">
        <v>976126</v>
      </c>
      <c r="I59" s="58">
        <v>1175490</v>
      </c>
    </row>
    <row r="60" spans="1:9" ht="12.75" customHeight="1">
      <c r="A60" s="250" t="s">
        <v>56</v>
      </c>
      <c r="B60" s="251"/>
      <c r="C60" s="251"/>
      <c r="D60" s="251"/>
      <c r="E60" s="251"/>
      <c r="F60" s="252"/>
      <c r="G60" s="17">
        <v>53</v>
      </c>
      <c r="H60" s="59">
        <f>SUM(H61:H69)</f>
        <v>47216030</v>
      </c>
      <c r="I60" s="59">
        <f>SUM(I61:I69)</f>
        <v>36835646</v>
      </c>
    </row>
    <row r="61" spans="1:9" ht="12.75" customHeight="1">
      <c r="A61" s="241" t="s">
        <v>24</v>
      </c>
      <c r="B61" s="242"/>
      <c r="C61" s="242"/>
      <c r="D61" s="242"/>
      <c r="E61" s="242"/>
      <c r="F61" s="243"/>
      <c r="G61" s="16">
        <v>54</v>
      </c>
      <c r="H61" s="58">
        <v>0</v>
      </c>
      <c r="I61" s="58">
        <v>0</v>
      </c>
    </row>
    <row r="62" spans="1:9" ht="12.75" customHeight="1">
      <c r="A62" s="241" t="s">
        <v>25</v>
      </c>
      <c r="B62" s="242"/>
      <c r="C62" s="242"/>
      <c r="D62" s="242"/>
      <c r="E62" s="242"/>
      <c r="F62" s="243"/>
      <c r="G62" s="16">
        <v>55</v>
      </c>
      <c r="H62" s="58">
        <v>0</v>
      </c>
      <c r="I62" s="58">
        <v>0</v>
      </c>
    </row>
    <row r="63" spans="1:9" ht="12.75" customHeight="1">
      <c r="A63" s="241" t="s">
        <v>26</v>
      </c>
      <c r="B63" s="242"/>
      <c r="C63" s="242"/>
      <c r="D63" s="242"/>
      <c r="E63" s="242"/>
      <c r="F63" s="243"/>
      <c r="G63" s="16">
        <v>56</v>
      </c>
      <c r="H63" s="58">
        <v>0</v>
      </c>
      <c r="I63" s="58">
        <v>0</v>
      </c>
    </row>
    <row r="64" spans="1:9" ht="23.25" customHeight="1">
      <c r="A64" s="241" t="s">
        <v>57</v>
      </c>
      <c r="B64" s="242"/>
      <c r="C64" s="242"/>
      <c r="D64" s="242"/>
      <c r="E64" s="242"/>
      <c r="F64" s="243"/>
      <c r="G64" s="16">
        <v>57</v>
      </c>
      <c r="H64" s="58">
        <v>0</v>
      </c>
      <c r="I64" s="58">
        <v>0</v>
      </c>
    </row>
    <row r="65" spans="1:9" ht="21" customHeight="1">
      <c r="A65" s="241" t="s">
        <v>28</v>
      </c>
      <c r="B65" s="242"/>
      <c r="C65" s="242"/>
      <c r="D65" s="242"/>
      <c r="E65" s="242"/>
      <c r="F65" s="243"/>
      <c r="G65" s="16">
        <v>58</v>
      </c>
      <c r="H65" s="58">
        <v>0</v>
      </c>
      <c r="I65" s="58">
        <v>0</v>
      </c>
    </row>
    <row r="66" spans="1:9" ht="22.5" customHeight="1">
      <c r="A66" s="241" t="s">
        <v>29</v>
      </c>
      <c r="B66" s="242"/>
      <c r="C66" s="242"/>
      <c r="D66" s="242"/>
      <c r="E66" s="242"/>
      <c r="F66" s="243"/>
      <c r="G66" s="16">
        <v>59</v>
      </c>
      <c r="H66" s="58">
        <v>0</v>
      </c>
      <c r="I66" s="58">
        <v>0</v>
      </c>
    </row>
    <row r="67" spans="1:9" ht="12.75" customHeight="1">
      <c r="A67" s="241" t="s">
        <v>30</v>
      </c>
      <c r="B67" s="242"/>
      <c r="C67" s="242"/>
      <c r="D67" s="242"/>
      <c r="E67" s="242"/>
      <c r="F67" s="243"/>
      <c r="G67" s="16">
        <v>60</v>
      </c>
      <c r="H67" s="58">
        <v>0</v>
      </c>
      <c r="I67" s="58">
        <v>0</v>
      </c>
    </row>
    <row r="68" spans="1:9" ht="12.75" customHeight="1">
      <c r="A68" s="241" t="s">
        <v>31</v>
      </c>
      <c r="B68" s="242"/>
      <c r="C68" s="242"/>
      <c r="D68" s="242"/>
      <c r="E68" s="242"/>
      <c r="F68" s="243"/>
      <c r="G68" s="16">
        <v>61</v>
      </c>
      <c r="H68" s="58">
        <v>47216030</v>
      </c>
      <c r="I68" s="58">
        <v>36835646</v>
      </c>
    </row>
    <row r="69" spans="1:9" ht="12.75" customHeight="1">
      <c r="A69" s="241" t="s">
        <v>58</v>
      </c>
      <c r="B69" s="242"/>
      <c r="C69" s="242"/>
      <c r="D69" s="242"/>
      <c r="E69" s="242"/>
      <c r="F69" s="243"/>
      <c r="G69" s="16">
        <v>62</v>
      </c>
      <c r="H69" s="58">
        <v>0</v>
      </c>
      <c r="I69" s="58">
        <v>0</v>
      </c>
    </row>
    <row r="70" spans="1:9" ht="12.75" customHeight="1">
      <c r="A70" s="225" t="s">
        <v>59</v>
      </c>
      <c r="B70" s="226"/>
      <c r="C70" s="226"/>
      <c r="D70" s="226"/>
      <c r="E70" s="226"/>
      <c r="F70" s="227"/>
      <c r="G70" s="16">
        <v>63</v>
      </c>
      <c r="H70" s="58">
        <v>416404017</v>
      </c>
      <c r="I70" s="58">
        <v>326015796</v>
      </c>
    </row>
    <row r="71" spans="1:9" ht="12.75" customHeight="1">
      <c r="A71" s="228" t="s">
        <v>60</v>
      </c>
      <c r="B71" s="229"/>
      <c r="C71" s="229"/>
      <c r="D71" s="229"/>
      <c r="E71" s="229"/>
      <c r="F71" s="230"/>
      <c r="G71" s="16">
        <v>64</v>
      </c>
      <c r="H71" s="58">
        <v>1470643</v>
      </c>
      <c r="I71" s="58">
        <v>3799911</v>
      </c>
    </row>
    <row r="72" spans="1:9" ht="12.75" customHeight="1">
      <c r="A72" s="233" t="s">
        <v>61</v>
      </c>
      <c r="B72" s="234"/>
      <c r="C72" s="234"/>
      <c r="D72" s="234"/>
      <c r="E72" s="234"/>
      <c r="F72" s="235"/>
      <c r="G72" s="17">
        <v>65</v>
      </c>
      <c r="H72" s="59">
        <f>H8+H9+H44+H71</f>
        <v>4624389838</v>
      </c>
      <c r="I72" s="59">
        <f>I8+I9+I44+I71</f>
        <v>4798469930</v>
      </c>
    </row>
    <row r="73" spans="1:9" ht="12.75" customHeight="1">
      <c r="A73" s="236" t="s">
        <v>62</v>
      </c>
      <c r="B73" s="237"/>
      <c r="C73" s="237"/>
      <c r="D73" s="237"/>
      <c r="E73" s="237"/>
      <c r="F73" s="238"/>
      <c r="G73" s="19">
        <v>66</v>
      </c>
      <c r="H73" s="60">
        <v>3167297350</v>
      </c>
      <c r="I73" s="60">
        <v>2171809907</v>
      </c>
    </row>
    <row r="74" spans="1:9" ht="12.75">
      <c r="A74" s="239" t="s">
        <v>63</v>
      </c>
      <c r="B74" s="240"/>
      <c r="C74" s="240"/>
      <c r="D74" s="240"/>
      <c r="E74" s="240"/>
      <c r="F74" s="240"/>
      <c r="G74" s="240"/>
      <c r="H74" s="240"/>
      <c r="I74" s="240"/>
    </row>
    <row r="75" spans="1:9" ht="12.75" customHeight="1">
      <c r="A75" s="223" t="s">
        <v>64</v>
      </c>
      <c r="B75" s="223"/>
      <c r="C75" s="223"/>
      <c r="D75" s="223"/>
      <c r="E75" s="223"/>
      <c r="F75" s="223"/>
      <c r="G75" s="17">
        <v>67</v>
      </c>
      <c r="H75" s="59">
        <f>H76+H77+H78+H84+H85+H89+H92+H95</f>
        <v>4353630966</v>
      </c>
      <c r="I75" s="59">
        <f>I76+I77+I78+I84+I85+I89+I92+I95</f>
        <v>4567047541</v>
      </c>
    </row>
    <row r="76" spans="1:9" ht="12.75" customHeight="1">
      <c r="A76" s="231" t="s">
        <v>65</v>
      </c>
      <c r="B76" s="231"/>
      <c r="C76" s="231"/>
      <c r="D76" s="231"/>
      <c r="E76" s="231"/>
      <c r="F76" s="231"/>
      <c r="G76" s="16">
        <v>68</v>
      </c>
      <c r="H76" s="44">
        <v>2952437940</v>
      </c>
      <c r="I76" s="44">
        <v>2952437940</v>
      </c>
    </row>
    <row r="77" spans="1:9" ht="12.75" customHeight="1">
      <c r="A77" s="231" t="s">
        <v>66</v>
      </c>
      <c r="B77" s="231"/>
      <c r="C77" s="231"/>
      <c r="D77" s="231"/>
      <c r="E77" s="231"/>
      <c r="F77" s="231"/>
      <c r="G77" s="16">
        <v>69</v>
      </c>
      <c r="H77" s="44">
        <v>53585</v>
      </c>
      <c r="I77" s="44">
        <v>53585</v>
      </c>
    </row>
    <row r="78" spans="1:9" ht="12.75" customHeight="1">
      <c r="A78" s="232" t="s">
        <v>67</v>
      </c>
      <c r="B78" s="232"/>
      <c r="C78" s="232"/>
      <c r="D78" s="232"/>
      <c r="E78" s="232"/>
      <c r="F78" s="232"/>
      <c r="G78" s="17">
        <v>70</v>
      </c>
      <c r="H78" s="59">
        <f>SUM(H79:H83)</f>
        <v>616739452</v>
      </c>
      <c r="I78" s="59">
        <f>SUM(I79:I83)</f>
        <v>754236955</v>
      </c>
    </row>
    <row r="79" spans="1:9" ht="12.75" customHeight="1">
      <c r="A79" s="221" t="s">
        <v>68</v>
      </c>
      <c r="B79" s="221"/>
      <c r="C79" s="221"/>
      <c r="D79" s="221"/>
      <c r="E79" s="221"/>
      <c r="F79" s="221"/>
      <c r="G79" s="16">
        <v>71</v>
      </c>
      <c r="H79" s="44">
        <v>97203711</v>
      </c>
      <c r="I79" s="44">
        <v>110299193</v>
      </c>
    </row>
    <row r="80" spans="1:9" ht="12.75" customHeight="1">
      <c r="A80" s="221" t="s">
        <v>69</v>
      </c>
      <c r="B80" s="221"/>
      <c r="C80" s="221"/>
      <c r="D80" s="221"/>
      <c r="E80" s="221"/>
      <c r="F80" s="221"/>
      <c r="G80" s="16">
        <v>72</v>
      </c>
      <c r="H80" s="44">
        <v>0</v>
      </c>
      <c r="I80" s="44">
        <v>0</v>
      </c>
    </row>
    <row r="81" spans="1:9" ht="12.75" customHeight="1">
      <c r="A81" s="221" t="s">
        <v>70</v>
      </c>
      <c r="B81" s="221"/>
      <c r="C81" s="221"/>
      <c r="D81" s="221"/>
      <c r="E81" s="221"/>
      <c r="F81" s="221"/>
      <c r="G81" s="16">
        <v>73</v>
      </c>
      <c r="H81" s="44">
        <v>0</v>
      </c>
      <c r="I81" s="44">
        <v>0</v>
      </c>
    </row>
    <row r="82" spans="1:9" ht="12.75" customHeight="1">
      <c r="A82" s="221" t="s">
        <v>71</v>
      </c>
      <c r="B82" s="221"/>
      <c r="C82" s="221"/>
      <c r="D82" s="221"/>
      <c r="E82" s="221"/>
      <c r="F82" s="221"/>
      <c r="G82" s="16">
        <v>74</v>
      </c>
      <c r="H82" s="44">
        <v>0</v>
      </c>
      <c r="I82" s="44">
        <v>0</v>
      </c>
    </row>
    <row r="83" spans="1:9" ht="12.75" customHeight="1">
      <c r="A83" s="221" t="s">
        <v>72</v>
      </c>
      <c r="B83" s="221"/>
      <c r="C83" s="221"/>
      <c r="D83" s="221"/>
      <c r="E83" s="221"/>
      <c r="F83" s="221"/>
      <c r="G83" s="16">
        <v>75</v>
      </c>
      <c r="H83" s="44">
        <v>519535741</v>
      </c>
      <c r="I83" s="44">
        <v>643937762</v>
      </c>
    </row>
    <row r="84" spans="1:9" ht="12.75" customHeight="1">
      <c r="A84" s="231" t="s">
        <v>73</v>
      </c>
      <c r="B84" s="231"/>
      <c r="C84" s="231"/>
      <c r="D84" s="231"/>
      <c r="E84" s="231"/>
      <c r="F84" s="231"/>
      <c r="G84" s="16">
        <v>76</v>
      </c>
      <c r="H84" s="44">
        <v>0</v>
      </c>
      <c r="I84" s="44">
        <v>0</v>
      </c>
    </row>
    <row r="85" spans="1:9" ht="12.75" customHeight="1">
      <c r="A85" s="232" t="s">
        <v>74</v>
      </c>
      <c r="B85" s="232"/>
      <c r="C85" s="232"/>
      <c r="D85" s="232"/>
      <c r="E85" s="232"/>
      <c r="F85" s="232"/>
      <c r="G85" s="17">
        <v>77</v>
      </c>
      <c r="H85" s="59">
        <f>H86+H87+H88</f>
        <v>0</v>
      </c>
      <c r="I85" s="59">
        <f>I86+I87+I88</f>
        <v>0</v>
      </c>
    </row>
    <row r="86" spans="1:9" ht="12.75" customHeight="1">
      <c r="A86" s="221" t="s">
        <v>75</v>
      </c>
      <c r="B86" s="221"/>
      <c r="C86" s="221"/>
      <c r="D86" s="221"/>
      <c r="E86" s="221"/>
      <c r="F86" s="221"/>
      <c r="G86" s="16">
        <v>78</v>
      </c>
      <c r="H86" s="58">
        <v>0</v>
      </c>
      <c r="I86" s="58">
        <v>0</v>
      </c>
    </row>
    <row r="87" spans="1:9" ht="12.75" customHeight="1">
      <c r="A87" s="221" t="s">
        <v>76</v>
      </c>
      <c r="B87" s="221"/>
      <c r="C87" s="221"/>
      <c r="D87" s="221"/>
      <c r="E87" s="221"/>
      <c r="F87" s="221"/>
      <c r="G87" s="16">
        <v>79</v>
      </c>
      <c r="H87" s="58">
        <v>0</v>
      </c>
      <c r="I87" s="58">
        <v>0</v>
      </c>
    </row>
    <row r="88" spans="1:9" ht="12.75" customHeight="1">
      <c r="A88" s="221" t="s">
        <v>77</v>
      </c>
      <c r="B88" s="221"/>
      <c r="C88" s="221"/>
      <c r="D88" s="221"/>
      <c r="E88" s="221"/>
      <c r="F88" s="221"/>
      <c r="G88" s="16">
        <v>80</v>
      </c>
      <c r="H88" s="58">
        <v>0</v>
      </c>
      <c r="I88" s="58">
        <v>0</v>
      </c>
    </row>
    <row r="89" spans="1:9" ht="12.75" customHeight="1">
      <c r="A89" s="232" t="s">
        <v>78</v>
      </c>
      <c r="B89" s="232"/>
      <c r="C89" s="232"/>
      <c r="D89" s="232"/>
      <c r="E89" s="232"/>
      <c r="F89" s="232"/>
      <c r="G89" s="17">
        <v>81</v>
      </c>
      <c r="H89" s="59">
        <f>H90-H91</f>
        <v>522434784</v>
      </c>
      <c r="I89" s="59">
        <f>I90-I91</f>
        <v>572215606</v>
      </c>
    </row>
    <row r="90" spans="1:9" ht="12.75" customHeight="1">
      <c r="A90" s="221" t="s">
        <v>79</v>
      </c>
      <c r="B90" s="221"/>
      <c r="C90" s="221"/>
      <c r="D90" s="221"/>
      <c r="E90" s="221"/>
      <c r="F90" s="221"/>
      <c r="G90" s="16">
        <v>82</v>
      </c>
      <c r="H90" s="44">
        <v>522434784</v>
      </c>
      <c r="I90" s="44">
        <v>572215606</v>
      </c>
    </row>
    <row r="91" spans="1:9" ht="12.75" customHeight="1">
      <c r="A91" s="221" t="s">
        <v>80</v>
      </c>
      <c r="B91" s="221"/>
      <c r="C91" s="221"/>
      <c r="D91" s="221"/>
      <c r="E91" s="221"/>
      <c r="F91" s="221"/>
      <c r="G91" s="16">
        <v>83</v>
      </c>
      <c r="H91" s="44">
        <v>0</v>
      </c>
      <c r="I91" s="44">
        <v>0</v>
      </c>
    </row>
    <row r="92" spans="1:9" ht="12.75" customHeight="1">
      <c r="A92" s="232" t="s">
        <v>81</v>
      </c>
      <c r="B92" s="232"/>
      <c r="C92" s="232"/>
      <c r="D92" s="232"/>
      <c r="E92" s="232"/>
      <c r="F92" s="232"/>
      <c r="G92" s="17">
        <v>84</v>
      </c>
      <c r="H92" s="59">
        <f>H93-H94</f>
        <v>261965205</v>
      </c>
      <c r="I92" s="59">
        <f>I93-I94</f>
        <v>288103455</v>
      </c>
    </row>
    <row r="93" spans="1:9" ht="12.75" customHeight="1">
      <c r="A93" s="221" t="s">
        <v>82</v>
      </c>
      <c r="B93" s="221"/>
      <c r="C93" s="221"/>
      <c r="D93" s="221"/>
      <c r="E93" s="221"/>
      <c r="F93" s="221"/>
      <c r="G93" s="16">
        <v>85</v>
      </c>
      <c r="H93" s="44">
        <v>261965205</v>
      </c>
      <c r="I93" s="44">
        <v>288103455</v>
      </c>
    </row>
    <row r="94" spans="1:9" ht="12.75" customHeight="1">
      <c r="A94" s="221" t="s">
        <v>83</v>
      </c>
      <c r="B94" s="221"/>
      <c r="C94" s="221"/>
      <c r="D94" s="221"/>
      <c r="E94" s="221"/>
      <c r="F94" s="221"/>
      <c r="G94" s="16">
        <v>86</v>
      </c>
      <c r="H94" s="44">
        <v>0</v>
      </c>
      <c r="I94" s="44">
        <v>0</v>
      </c>
    </row>
    <row r="95" spans="1:9" ht="12.75" customHeight="1">
      <c r="A95" s="231" t="s">
        <v>84</v>
      </c>
      <c r="B95" s="231"/>
      <c r="C95" s="231"/>
      <c r="D95" s="231"/>
      <c r="E95" s="231"/>
      <c r="F95" s="231"/>
      <c r="G95" s="16">
        <v>87</v>
      </c>
      <c r="H95" s="44">
        <v>0</v>
      </c>
      <c r="I95" s="44">
        <v>0</v>
      </c>
    </row>
    <row r="96" spans="1:9" ht="12.75" customHeight="1">
      <c r="A96" s="223" t="s">
        <v>85</v>
      </c>
      <c r="B96" s="223"/>
      <c r="C96" s="223"/>
      <c r="D96" s="223"/>
      <c r="E96" s="223"/>
      <c r="F96" s="223"/>
      <c r="G96" s="17">
        <v>88</v>
      </c>
      <c r="H96" s="59">
        <f>SUM(H97:H102)</f>
        <v>14654794</v>
      </c>
      <c r="I96" s="59">
        <f>SUM(I97:I102)</f>
        <v>17447489</v>
      </c>
    </row>
    <row r="97" spans="1:9" ht="12.75" customHeight="1">
      <c r="A97" s="221" t="s">
        <v>86</v>
      </c>
      <c r="B97" s="221"/>
      <c r="C97" s="221"/>
      <c r="D97" s="221"/>
      <c r="E97" s="221"/>
      <c r="F97" s="221"/>
      <c r="G97" s="16">
        <v>89</v>
      </c>
      <c r="H97" s="44">
        <v>10880259</v>
      </c>
      <c r="I97" s="44">
        <v>14263893</v>
      </c>
    </row>
    <row r="98" spans="1:9" ht="12.75" customHeight="1">
      <c r="A98" s="221" t="s">
        <v>87</v>
      </c>
      <c r="B98" s="221"/>
      <c r="C98" s="221"/>
      <c r="D98" s="221"/>
      <c r="E98" s="221"/>
      <c r="F98" s="221"/>
      <c r="G98" s="16">
        <v>90</v>
      </c>
      <c r="H98" s="44">
        <v>0</v>
      </c>
      <c r="I98" s="44">
        <v>0</v>
      </c>
    </row>
    <row r="99" spans="1:9" ht="12.75" customHeight="1">
      <c r="A99" s="221" t="s">
        <v>88</v>
      </c>
      <c r="B99" s="221"/>
      <c r="C99" s="221"/>
      <c r="D99" s="221"/>
      <c r="E99" s="221"/>
      <c r="F99" s="221"/>
      <c r="G99" s="16">
        <v>91</v>
      </c>
      <c r="H99" s="44">
        <v>3774535</v>
      </c>
      <c r="I99" s="44">
        <v>3183596</v>
      </c>
    </row>
    <row r="100" spans="1:9" ht="12.75" customHeight="1">
      <c r="A100" s="221" t="s">
        <v>89</v>
      </c>
      <c r="B100" s="221"/>
      <c r="C100" s="221"/>
      <c r="D100" s="221"/>
      <c r="E100" s="221"/>
      <c r="F100" s="221"/>
      <c r="G100" s="16">
        <v>92</v>
      </c>
      <c r="H100" s="58">
        <v>0</v>
      </c>
      <c r="I100" s="58">
        <v>0</v>
      </c>
    </row>
    <row r="101" spans="1:9" ht="12.75" customHeight="1">
      <c r="A101" s="221" t="s">
        <v>90</v>
      </c>
      <c r="B101" s="221"/>
      <c r="C101" s="221"/>
      <c r="D101" s="221"/>
      <c r="E101" s="221"/>
      <c r="F101" s="221"/>
      <c r="G101" s="16">
        <v>93</v>
      </c>
      <c r="H101" s="58">
        <v>0</v>
      </c>
      <c r="I101" s="58">
        <v>0</v>
      </c>
    </row>
    <row r="102" spans="1:9" ht="12.75" customHeight="1">
      <c r="A102" s="221" t="s">
        <v>91</v>
      </c>
      <c r="B102" s="221"/>
      <c r="C102" s="221"/>
      <c r="D102" s="221"/>
      <c r="E102" s="221"/>
      <c r="F102" s="221"/>
      <c r="G102" s="16">
        <v>94</v>
      </c>
      <c r="H102" s="58">
        <v>0</v>
      </c>
      <c r="I102" s="58">
        <v>0</v>
      </c>
    </row>
    <row r="103" spans="1:9" ht="12.75" customHeight="1">
      <c r="A103" s="223" t="s">
        <v>92</v>
      </c>
      <c r="B103" s="223"/>
      <c r="C103" s="223"/>
      <c r="D103" s="223"/>
      <c r="E103" s="223"/>
      <c r="F103" s="223"/>
      <c r="G103" s="17">
        <v>95</v>
      </c>
      <c r="H103" s="59">
        <f>SUM(H104:H114)</f>
        <v>88203201</v>
      </c>
      <c r="I103" s="59">
        <f>SUM(I104:I114)</f>
        <v>83117057</v>
      </c>
    </row>
    <row r="104" spans="1:9" ht="12.75" customHeight="1">
      <c r="A104" s="221" t="s">
        <v>93</v>
      </c>
      <c r="B104" s="221"/>
      <c r="C104" s="221"/>
      <c r="D104" s="221"/>
      <c r="E104" s="221"/>
      <c r="F104" s="221"/>
      <c r="G104" s="16">
        <v>96</v>
      </c>
      <c r="H104" s="45">
        <v>0</v>
      </c>
      <c r="I104" s="45">
        <v>0</v>
      </c>
    </row>
    <row r="105" spans="1:9" ht="12.75" customHeight="1">
      <c r="A105" s="221" t="s">
        <v>94</v>
      </c>
      <c r="B105" s="221"/>
      <c r="C105" s="221"/>
      <c r="D105" s="221"/>
      <c r="E105" s="221"/>
      <c r="F105" s="221"/>
      <c r="G105" s="16">
        <v>97</v>
      </c>
      <c r="H105" s="44">
        <v>0</v>
      </c>
      <c r="I105" s="44">
        <v>0</v>
      </c>
    </row>
    <row r="106" spans="1:9" ht="12.75" customHeight="1">
      <c r="A106" s="221" t="s">
        <v>95</v>
      </c>
      <c r="B106" s="221"/>
      <c r="C106" s="221"/>
      <c r="D106" s="221"/>
      <c r="E106" s="221"/>
      <c r="F106" s="221"/>
      <c r="G106" s="16">
        <v>98</v>
      </c>
      <c r="H106" s="44">
        <v>0</v>
      </c>
      <c r="I106" s="44">
        <v>0</v>
      </c>
    </row>
    <row r="107" spans="1:9" ht="21.75" customHeight="1">
      <c r="A107" s="221" t="s">
        <v>96</v>
      </c>
      <c r="B107" s="221"/>
      <c r="C107" s="221"/>
      <c r="D107" s="221"/>
      <c r="E107" s="221"/>
      <c r="F107" s="221"/>
      <c r="G107" s="16">
        <v>99</v>
      </c>
      <c r="H107" s="44">
        <v>0</v>
      </c>
      <c r="I107" s="44">
        <v>0</v>
      </c>
    </row>
    <row r="108" spans="1:9" ht="12.75" customHeight="1">
      <c r="A108" s="221" t="s">
        <v>97</v>
      </c>
      <c r="B108" s="221"/>
      <c r="C108" s="221"/>
      <c r="D108" s="221"/>
      <c r="E108" s="221"/>
      <c r="F108" s="221"/>
      <c r="G108" s="16">
        <v>100</v>
      </c>
      <c r="H108" s="44">
        <v>0</v>
      </c>
      <c r="I108" s="44">
        <v>0</v>
      </c>
    </row>
    <row r="109" spans="1:9" ht="12.75" customHeight="1">
      <c r="A109" s="221" t="s">
        <v>98</v>
      </c>
      <c r="B109" s="221"/>
      <c r="C109" s="221"/>
      <c r="D109" s="221"/>
      <c r="E109" s="221"/>
      <c r="F109" s="221"/>
      <c r="G109" s="16">
        <v>101</v>
      </c>
      <c r="H109" s="44">
        <v>3248136</v>
      </c>
      <c r="I109" s="44">
        <v>4688571</v>
      </c>
    </row>
    <row r="110" spans="1:9" ht="12.75" customHeight="1">
      <c r="A110" s="221" t="s">
        <v>99</v>
      </c>
      <c r="B110" s="221"/>
      <c r="C110" s="221"/>
      <c r="D110" s="221"/>
      <c r="E110" s="221"/>
      <c r="F110" s="221"/>
      <c r="G110" s="16">
        <v>102</v>
      </c>
      <c r="H110" s="44">
        <v>0</v>
      </c>
      <c r="I110" s="44">
        <v>0</v>
      </c>
    </row>
    <row r="111" spans="1:9" ht="12.75" customHeight="1">
      <c r="A111" s="221" t="s">
        <v>100</v>
      </c>
      <c r="B111" s="221"/>
      <c r="C111" s="221"/>
      <c r="D111" s="221"/>
      <c r="E111" s="221"/>
      <c r="F111" s="221"/>
      <c r="G111" s="16">
        <v>103</v>
      </c>
      <c r="H111" s="45">
        <v>0</v>
      </c>
      <c r="I111" s="45">
        <v>0</v>
      </c>
    </row>
    <row r="112" spans="1:9" ht="12.75" customHeight="1">
      <c r="A112" s="221" t="s">
        <v>101</v>
      </c>
      <c r="B112" s="221"/>
      <c r="C112" s="221"/>
      <c r="D112" s="221"/>
      <c r="E112" s="221"/>
      <c r="F112" s="221"/>
      <c r="G112" s="16">
        <v>104</v>
      </c>
      <c r="H112" s="44">
        <v>0</v>
      </c>
      <c r="I112" s="44">
        <v>0</v>
      </c>
    </row>
    <row r="113" spans="1:9" ht="12.75" customHeight="1">
      <c r="A113" s="221" t="s">
        <v>102</v>
      </c>
      <c r="B113" s="221"/>
      <c r="C113" s="221"/>
      <c r="D113" s="221"/>
      <c r="E113" s="221"/>
      <c r="F113" s="221"/>
      <c r="G113" s="16">
        <v>105</v>
      </c>
      <c r="H113" s="58">
        <v>84955065</v>
      </c>
      <c r="I113" s="58">
        <v>78428486</v>
      </c>
    </row>
    <row r="114" spans="1:9" ht="12.75" customHeight="1">
      <c r="A114" s="221" t="s">
        <v>103</v>
      </c>
      <c r="B114" s="221"/>
      <c r="C114" s="221"/>
      <c r="D114" s="221"/>
      <c r="E114" s="221"/>
      <c r="F114" s="221"/>
      <c r="G114" s="16">
        <v>106</v>
      </c>
      <c r="H114" s="58">
        <v>0</v>
      </c>
      <c r="I114" s="58">
        <v>0</v>
      </c>
    </row>
    <row r="115" spans="1:9" ht="12.75" customHeight="1">
      <c r="A115" s="223" t="s">
        <v>104</v>
      </c>
      <c r="B115" s="223"/>
      <c r="C115" s="223"/>
      <c r="D115" s="223"/>
      <c r="E115" s="223"/>
      <c r="F115" s="223"/>
      <c r="G115" s="17">
        <v>107</v>
      </c>
      <c r="H115" s="59">
        <f>SUM(H116:H129)</f>
        <v>161109010</v>
      </c>
      <c r="I115" s="59">
        <f>SUM(I116:I129)</f>
        <v>127946999</v>
      </c>
    </row>
    <row r="116" spans="1:9" ht="12.75" customHeight="1">
      <c r="A116" s="221" t="s">
        <v>93</v>
      </c>
      <c r="B116" s="221"/>
      <c r="C116" s="221"/>
      <c r="D116" s="221"/>
      <c r="E116" s="221"/>
      <c r="F116" s="221"/>
      <c r="G116" s="16">
        <v>108</v>
      </c>
      <c r="H116" s="44">
        <v>0</v>
      </c>
      <c r="I116" s="44">
        <v>0</v>
      </c>
    </row>
    <row r="117" spans="1:9" ht="12.75" customHeight="1">
      <c r="A117" s="221" t="s">
        <v>94</v>
      </c>
      <c r="B117" s="221"/>
      <c r="C117" s="221"/>
      <c r="D117" s="221"/>
      <c r="E117" s="221"/>
      <c r="F117" s="221"/>
      <c r="G117" s="16">
        <v>109</v>
      </c>
      <c r="H117" s="44">
        <v>0</v>
      </c>
      <c r="I117" s="44">
        <v>0</v>
      </c>
    </row>
    <row r="118" spans="1:9" ht="12.75" customHeight="1">
      <c r="A118" s="221" t="s">
        <v>95</v>
      </c>
      <c r="B118" s="221"/>
      <c r="C118" s="221"/>
      <c r="D118" s="221"/>
      <c r="E118" s="221"/>
      <c r="F118" s="221"/>
      <c r="G118" s="16">
        <v>110</v>
      </c>
      <c r="H118" s="44">
        <v>0</v>
      </c>
      <c r="I118" s="44">
        <v>0</v>
      </c>
    </row>
    <row r="119" spans="1:9" ht="25.5" customHeight="1">
      <c r="A119" s="221" t="s">
        <v>96</v>
      </c>
      <c r="B119" s="221"/>
      <c r="C119" s="221"/>
      <c r="D119" s="221"/>
      <c r="E119" s="221"/>
      <c r="F119" s="221"/>
      <c r="G119" s="16">
        <v>111</v>
      </c>
      <c r="H119" s="44">
        <v>0</v>
      </c>
      <c r="I119" s="44">
        <v>0</v>
      </c>
    </row>
    <row r="120" spans="1:9" ht="12.75" customHeight="1">
      <c r="A120" s="221" t="s">
        <v>97</v>
      </c>
      <c r="B120" s="221"/>
      <c r="C120" s="221"/>
      <c r="D120" s="221"/>
      <c r="E120" s="221"/>
      <c r="F120" s="221"/>
      <c r="G120" s="16">
        <v>112</v>
      </c>
      <c r="H120" s="44">
        <v>0</v>
      </c>
      <c r="I120" s="44">
        <v>0</v>
      </c>
    </row>
    <row r="121" spans="1:9" ht="12.75" customHeight="1">
      <c r="A121" s="221" t="s">
        <v>98</v>
      </c>
      <c r="B121" s="221"/>
      <c r="C121" s="221"/>
      <c r="D121" s="221"/>
      <c r="E121" s="221"/>
      <c r="F121" s="221"/>
      <c r="G121" s="16">
        <v>113</v>
      </c>
      <c r="H121" s="44">
        <v>1850500</v>
      </c>
      <c r="I121" s="44">
        <v>1783923</v>
      </c>
    </row>
    <row r="122" spans="1:9" ht="12.75" customHeight="1">
      <c r="A122" s="221" t="s">
        <v>99</v>
      </c>
      <c r="B122" s="221"/>
      <c r="C122" s="221"/>
      <c r="D122" s="221"/>
      <c r="E122" s="221"/>
      <c r="F122" s="221"/>
      <c r="G122" s="16">
        <v>114</v>
      </c>
      <c r="H122" s="44">
        <v>15406</v>
      </c>
      <c r="I122" s="44">
        <v>15906</v>
      </c>
    </row>
    <row r="123" spans="1:9" ht="12.75" customHeight="1">
      <c r="A123" s="221" t="s">
        <v>100</v>
      </c>
      <c r="B123" s="221"/>
      <c r="C123" s="221"/>
      <c r="D123" s="221"/>
      <c r="E123" s="221"/>
      <c r="F123" s="221"/>
      <c r="G123" s="16">
        <v>115</v>
      </c>
      <c r="H123" s="44">
        <v>150251933</v>
      </c>
      <c r="I123" s="44">
        <v>115269300</v>
      </c>
    </row>
    <row r="124" spans="1:9" ht="12.75">
      <c r="A124" s="221" t="s">
        <v>101</v>
      </c>
      <c r="B124" s="221"/>
      <c r="C124" s="221"/>
      <c r="D124" s="221"/>
      <c r="E124" s="221"/>
      <c r="F124" s="221"/>
      <c r="G124" s="16">
        <v>116</v>
      </c>
      <c r="H124" s="44">
        <v>0</v>
      </c>
      <c r="I124" s="44">
        <v>0</v>
      </c>
    </row>
    <row r="125" spans="1:9" ht="12.75">
      <c r="A125" s="221" t="s">
        <v>105</v>
      </c>
      <c r="B125" s="221"/>
      <c r="C125" s="221"/>
      <c r="D125" s="221"/>
      <c r="E125" s="221"/>
      <c r="F125" s="221"/>
      <c r="G125" s="16">
        <v>117</v>
      </c>
      <c r="H125" s="44">
        <v>4271729</v>
      </c>
      <c r="I125" s="44">
        <v>4453475</v>
      </c>
    </row>
    <row r="126" spans="1:9" ht="12.75">
      <c r="A126" s="221" t="s">
        <v>106</v>
      </c>
      <c r="B126" s="221"/>
      <c r="C126" s="221"/>
      <c r="D126" s="221"/>
      <c r="E126" s="221"/>
      <c r="F126" s="221"/>
      <c r="G126" s="16">
        <v>118</v>
      </c>
      <c r="H126" s="44">
        <v>3675230</v>
      </c>
      <c r="I126" s="44">
        <v>5580238</v>
      </c>
    </row>
    <row r="127" spans="1:9" ht="12.75">
      <c r="A127" s="221" t="s">
        <v>107</v>
      </c>
      <c r="B127" s="221"/>
      <c r="C127" s="221"/>
      <c r="D127" s="221"/>
      <c r="E127" s="221"/>
      <c r="F127" s="221"/>
      <c r="G127" s="16">
        <v>119</v>
      </c>
      <c r="H127" s="44">
        <v>165390</v>
      </c>
      <c r="I127" s="44">
        <v>191683</v>
      </c>
    </row>
    <row r="128" spans="1:9" ht="12.75">
      <c r="A128" s="221" t="s">
        <v>108</v>
      </c>
      <c r="B128" s="221"/>
      <c r="C128" s="221"/>
      <c r="D128" s="221"/>
      <c r="E128" s="221"/>
      <c r="F128" s="221"/>
      <c r="G128" s="16">
        <v>120</v>
      </c>
      <c r="H128" s="58">
        <v>0</v>
      </c>
      <c r="I128" s="58">
        <v>0</v>
      </c>
    </row>
    <row r="129" spans="1:9" ht="12.75">
      <c r="A129" s="221" t="s">
        <v>109</v>
      </c>
      <c r="B129" s="221"/>
      <c r="C129" s="221"/>
      <c r="D129" s="221"/>
      <c r="E129" s="221"/>
      <c r="F129" s="221"/>
      <c r="G129" s="16">
        <v>121</v>
      </c>
      <c r="H129" s="58">
        <v>878822</v>
      </c>
      <c r="I129" s="58">
        <v>652474</v>
      </c>
    </row>
    <row r="130" spans="1:9" ht="21.75" customHeight="1">
      <c r="A130" s="222" t="s">
        <v>110</v>
      </c>
      <c r="B130" s="222"/>
      <c r="C130" s="222"/>
      <c r="D130" s="222"/>
      <c r="E130" s="222"/>
      <c r="F130" s="222"/>
      <c r="G130" s="16">
        <v>122</v>
      </c>
      <c r="H130" s="58">
        <v>6791867</v>
      </c>
      <c r="I130" s="58">
        <v>2910844</v>
      </c>
    </row>
    <row r="131" spans="1:9" ht="12.75">
      <c r="A131" s="223" t="s">
        <v>111</v>
      </c>
      <c r="B131" s="223"/>
      <c r="C131" s="223"/>
      <c r="D131" s="223"/>
      <c r="E131" s="223"/>
      <c r="F131" s="223"/>
      <c r="G131" s="17">
        <v>123</v>
      </c>
      <c r="H131" s="59">
        <f>H75+H96+H103+H115+H130</f>
        <v>4624389838</v>
      </c>
      <c r="I131" s="59">
        <f>I75+I96+I103+I115+I130</f>
        <v>4798469930</v>
      </c>
    </row>
    <row r="132" spans="1:9" ht="12.75">
      <c r="A132" s="224" t="s">
        <v>112</v>
      </c>
      <c r="B132" s="224"/>
      <c r="C132" s="224"/>
      <c r="D132" s="224"/>
      <c r="E132" s="224"/>
      <c r="F132" s="224"/>
      <c r="G132" s="19">
        <v>124</v>
      </c>
      <c r="H132" s="60">
        <v>3167297350</v>
      </c>
      <c r="I132" s="60">
        <v>2171809907</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formula1>0</formula1>
    </dataValidation>
    <dataValidation type="whole" operator="notEqual" allowBlank="1" showInputMessage="1" showErrorMessage="1" errorTitle="Pogrešan unos" error="Mogu se unijeti samo cjelobrojne vrijednosti. Ova AOP oznaka može se unijeti i s negativnim predznakom" sqref="H65494:I65494">
      <formula1>9999999999</formula1>
    </dataValidation>
    <dataValidation type="whole" operator="notEqual" allowBlank="1" showInputMessage="1" showErrorMessage="1" errorTitle="Pogrešan unos" error="Mogu se unijeti samo cjelobrojne pozitivne ili negativne vrijednosti." sqref="H65487:I65487">
      <formula1>9999999999</formula1>
    </dataValidation>
    <dataValidation type="whole" operator="notEqual" allowBlank="1" showInputMessage="1" showErrorMessage="1" errorTitle="Pogrešan unos" error="Mogu se unijeti samo cjelobrojne pozitivne ili negativne vrijednosti." sqref="H65485:I65485">
      <formula1>999999999999</formula1>
    </dataValidation>
    <dataValidation type="whole" operator="notEqual" allowBlank="1" showInputMessage="1" showErrorMessage="1" errorTitle="Pogrešan unos" error="Mogu se unijeti samo cjelobrojne vrijednosti." sqref="H65534:I6553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pageMargins left="0.75" right="0.75" top="1" bottom="1" header="0.5" footer="0.5"/>
  <pageSetup fitToHeight="0"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I104"/>
  <sheetViews>
    <sheetView zoomScaleSheetLayoutView="110" zoomScalePageLayoutView="0" workbookViewId="0" topLeftCell="A38">
      <selection activeCell="A7" sqref="A7:I104"/>
    </sheetView>
  </sheetViews>
  <sheetFormatPr defaultColWidth="9.140625" defaultRowHeight="12.75"/>
  <cols>
    <col min="1" max="7" width="9.140625" style="11" customWidth="1"/>
    <col min="8" max="9" width="18.57421875" style="55" customWidth="1"/>
    <col min="10" max="16384" width="9.140625" style="11" customWidth="1"/>
  </cols>
  <sheetData>
    <row r="1" spans="1:9" ht="12.75">
      <c r="A1" s="289" t="s">
        <v>114</v>
      </c>
      <c r="B1" s="245"/>
      <c r="C1" s="245"/>
      <c r="D1" s="245"/>
      <c r="E1" s="245"/>
      <c r="F1" s="245"/>
      <c r="G1" s="245"/>
      <c r="H1" s="245"/>
      <c r="I1" s="245"/>
    </row>
    <row r="2" spans="1:9" ht="12.75">
      <c r="A2" s="288" t="s">
        <v>430</v>
      </c>
      <c r="B2" s="247"/>
      <c r="C2" s="247"/>
      <c r="D2" s="247"/>
      <c r="E2" s="247"/>
      <c r="F2" s="247"/>
      <c r="G2" s="247"/>
      <c r="H2" s="247"/>
      <c r="I2" s="247"/>
    </row>
    <row r="3" spans="1:9" ht="12.75">
      <c r="A3" s="267" t="s">
        <v>361</v>
      </c>
      <c r="B3" s="268"/>
      <c r="C3" s="268"/>
      <c r="D3" s="268"/>
      <c r="E3" s="268"/>
      <c r="F3" s="268"/>
      <c r="G3" s="268"/>
      <c r="H3" s="268"/>
      <c r="I3" s="268"/>
    </row>
    <row r="4" spans="1:9" ht="12.75">
      <c r="A4" s="287" t="s">
        <v>451</v>
      </c>
      <c r="B4" s="254"/>
      <c r="C4" s="254"/>
      <c r="D4" s="254"/>
      <c r="E4" s="254"/>
      <c r="F4" s="254"/>
      <c r="G4" s="254"/>
      <c r="H4" s="254"/>
      <c r="I4" s="255"/>
    </row>
    <row r="5" spans="1:9" ht="24" thickBot="1">
      <c r="A5" s="285" t="s">
        <v>2</v>
      </c>
      <c r="B5" s="260"/>
      <c r="C5" s="260"/>
      <c r="D5" s="260"/>
      <c r="E5" s="260"/>
      <c r="F5" s="261"/>
      <c r="G5" s="12" t="s">
        <v>115</v>
      </c>
      <c r="H5" s="46" t="s">
        <v>377</v>
      </c>
      <c r="I5" s="46" t="s">
        <v>353</v>
      </c>
    </row>
    <row r="6" spans="1:9" ht="12.75">
      <c r="A6" s="286">
        <v>1</v>
      </c>
      <c r="B6" s="257"/>
      <c r="C6" s="257"/>
      <c r="D6" s="257"/>
      <c r="E6" s="257"/>
      <c r="F6" s="258"/>
      <c r="G6" s="14">
        <v>2</v>
      </c>
      <c r="H6" s="20">
        <v>3</v>
      </c>
      <c r="I6" s="20">
        <v>4</v>
      </c>
    </row>
    <row r="7" spans="1:9" ht="12.75">
      <c r="A7" s="283" t="s">
        <v>128</v>
      </c>
      <c r="B7" s="283"/>
      <c r="C7" s="283"/>
      <c r="D7" s="283"/>
      <c r="E7" s="283"/>
      <c r="F7" s="283"/>
      <c r="G7" s="24">
        <v>125</v>
      </c>
      <c r="H7" s="63">
        <f>SUM(H8:H12)</f>
        <v>695952748</v>
      </c>
      <c r="I7" s="63">
        <f>SUM(I8:I12)</f>
        <v>778607578</v>
      </c>
    </row>
    <row r="8" spans="1:9" ht="12.75">
      <c r="A8" s="221" t="s">
        <v>129</v>
      </c>
      <c r="B8" s="221"/>
      <c r="C8" s="221"/>
      <c r="D8" s="221"/>
      <c r="E8" s="221"/>
      <c r="F8" s="221"/>
      <c r="G8" s="16">
        <v>126</v>
      </c>
      <c r="H8" s="58">
        <v>0</v>
      </c>
      <c r="I8" s="58">
        <v>0</v>
      </c>
    </row>
    <row r="9" spans="1:9" ht="12.75">
      <c r="A9" s="221" t="s">
        <v>130</v>
      </c>
      <c r="B9" s="221"/>
      <c r="C9" s="221"/>
      <c r="D9" s="221"/>
      <c r="E9" s="221"/>
      <c r="F9" s="221"/>
      <c r="G9" s="16">
        <v>127</v>
      </c>
      <c r="H9" s="58">
        <v>668677060</v>
      </c>
      <c r="I9" s="58">
        <v>765625328</v>
      </c>
    </row>
    <row r="10" spans="1:9" ht="12.75">
      <c r="A10" s="221" t="s">
        <v>131</v>
      </c>
      <c r="B10" s="221"/>
      <c r="C10" s="221"/>
      <c r="D10" s="221"/>
      <c r="E10" s="221"/>
      <c r="F10" s="221"/>
      <c r="G10" s="16">
        <v>128</v>
      </c>
      <c r="H10" s="58">
        <v>0</v>
      </c>
      <c r="I10" s="58">
        <v>0</v>
      </c>
    </row>
    <row r="11" spans="1:9" ht="12.75">
      <c r="A11" s="221" t="s">
        <v>132</v>
      </c>
      <c r="B11" s="221"/>
      <c r="C11" s="221"/>
      <c r="D11" s="221"/>
      <c r="E11" s="221"/>
      <c r="F11" s="221"/>
      <c r="G11" s="16">
        <v>129</v>
      </c>
      <c r="H11" s="58">
        <v>0</v>
      </c>
      <c r="I11" s="58">
        <v>0</v>
      </c>
    </row>
    <row r="12" spans="1:9" ht="12.75">
      <c r="A12" s="221" t="s">
        <v>133</v>
      </c>
      <c r="B12" s="221"/>
      <c r="C12" s="221"/>
      <c r="D12" s="221"/>
      <c r="E12" s="221"/>
      <c r="F12" s="221"/>
      <c r="G12" s="16">
        <v>130</v>
      </c>
      <c r="H12" s="58">
        <v>27275688</v>
      </c>
      <c r="I12" s="58">
        <v>12982250</v>
      </c>
    </row>
    <row r="13" spans="1:9" ht="12.75">
      <c r="A13" s="223" t="s">
        <v>134</v>
      </c>
      <c r="B13" s="223"/>
      <c r="C13" s="223"/>
      <c r="D13" s="223"/>
      <c r="E13" s="223"/>
      <c r="F13" s="223"/>
      <c r="G13" s="17">
        <v>131</v>
      </c>
      <c r="H13" s="59">
        <f>H14+H15+H19+H23+H24+H25+H28+H35</f>
        <v>390617968</v>
      </c>
      <c r="I13" s="59">
        <f>I14+I15+I19+I23+I24+I25+I28+I35</f>
        <v>421257307</v>
      </c>
    </row>
    <row r="14" spans="1:9" ht="12.75">
      <c r="A14" s="221" t="s">
        <v>116</v>
      </c>
      <c r="B14" s="221"/>
      <c r="C14" s="221"/>
      <c r="D14" s="221"/>
      <c r="E14" s="221"/>
      <c r="F14" s="221"/>
      <c r="G14" s="16">
        <v>132</v>
      </c>
      <c r="H14" s="58">
        <v>0</v>
      </c>
      <c r="I14" s="58">
        <v>0</v>
      </c>
    </row>
    <row r="15" spans="1:9" ht="12.75">
      <c r="A15" s="282" t="s">
        <v>135</v>
      </c>
      <c r="B15" s="282"/>
      <c r="C15" s="282"/>
      <c r="D15" s="282"/>
      <c r="E15" s="282"/>
      <c r="F15" s="282"/>
      <c r="G15" s="17">
        <v>133</v>
      </c>
      <c r="H15" s="59">
        <f>SUM(H16:H18)</f>
        <v>121278345</v>
      </c>
      <c r="I15" s="59">
        <f>SUM(I16:I18)</f>
        <v>122356904</v>
      </c>
    </row>
    <row r="16" spans="1:9" ht="12.75">
      <c r="A16" s="281" t="s">
        <v>136</v>
      </c>
      <c r="B16" s="281"/>
      <c r="C16" s="281"/>
      <c r="D16" s="281"/>
      <c r="E16" s="281"/>
      <c r="F16" s="281"/>
      <c r="G16" s="16">
        <v>134</v>
      </c>
      <c r="H16" s="58">
        <v>32480030</v>
      </c>
      <c r="I16" s="58">
        <v>38116242</v>
      </c>
    </row>
    <row r="17" spans="1:9" ht="12.75">
      <c r="A17" s="281" t="s">
        <v>137</v>
      </c>
      <c r="B17" s="281"/>
      <c r="C17" s="281"/>
      <c r="D17" s="281"/>
      <c r="E17" s="281"/>
      <c r="F17" s="281"/>
      <c r="G17" s="16">
        <v>135</v>
      </c>
      <c r="H17" s="58">
        <v>0</v>
      </c>
      <c r="I17" s="58">
        <v>0</v>
      </c>
    </row>
    <row r="18" spans="1:9" ht="12.75">
      <c r="A18" s="281" t="s">
        <v>138</v>
      </c>
      <c r="B18" s="281"/>
      <c r="C18" s="281"/>
      <c r="D18" s="281"/>
      <c r="E18" s="281"/>
      <c r="F18" s="281"/>
      <c r="G18" s="16">
        <v>136</v>
      </c>
      <c r="H18" s="58">
        <v>88798315</v>
      </c>
      <c r="I18" s="58">
        <v>84240662</v>
      </c>
    </row>
    <row r="19" spans="1:9" ht="12.75">
      <c r="A19" s="282" t="s">
        <v>139</v>
      </c>
      <c r="B19" s="282"/>
      <c r="C19" s="282"/>
      <c r="D19" s="282"/>
      <c r="E19" s="282"/>
      <c r="F19" s="282"/>
      <c r="G19" s="17">
        <v>137</v>
      </c>
      <c r="H19" s="59">
        <f>SUM(H20:H22)</f>
        <v>82167988</v>
      </c>
      <c r="I19" s="59">
        <f>SUM(I20:I22)</f>
        <v>83527271</v>
      </c>
    </row>
    <row r="20" spans="1:9" ht="12.75">
      <c r="A20" s="281" t="s">
        <v>117</v>
      </c>
      <c r="B20" s="281"/>
      <c r="C20" s="281"/>
      <c r="D20" s="281"/>
      <c r="E20" s="281"/>
      <c r="F20" s="281"/>
      <c r="G20" s="16">
        <v>138</v>
      </c>
      <c r="H20" s="58">
        <v>46835833</v>
      </c>
      <c r="I20" s="58">
        <v>48395242</v>
      </c>
    </row>
    <row r="21" spans="1:9" ht="12.75">
      <c r="A21" s="281" t="s">
        <v>118</v>
      </c>
      <c r="B21" s="281"/>
      <c r="C21" s="281"/>
      <c r="D21" s="281"/>
      <c r="E21" s="281"/>
      <c r="F21" s="281"/>
      <c r="G21" s="16">
        <v>139</v>
      </c>
      <c r="H21" s="58">
        <v>23308024</v>
      </c>
      <c r="I21" s="58">
        <v>22948572</v>
      </c>
    </row>
    <row r="22" spans="1:9" ht="12.75">
      <c r="A22" s="281" t="s">
        <v>119</v>
      </c>
      <c r="B22" s="281"/>
      <c r="C22" s="281"/>
      <c r="D22" s="281"/>
      <c r="E22" s="281"/>
      <c r="F22" s="281"/>
      <c r="G22" s="16">
        <v>140</v>
      </c>
      <c r="H22" s="58">
        <v>12024131</v>
      </c>
      <c r="I22" s="58">
        <v>12183457</v>
      </c>
    </row>
    <row r="23" spans="1:9" ht="12.75">
      <c r="A23" s="221" t="s">
        <v>120</v>
      </c>
      <c r="B23" s="221"/>
      <c r="C23" s="221"/>
      <c r="D23" s="221"/>
      <c r="E23" s="221"/>
      <c r="F23" s="221"/>
      <c r="G23" s="16">
        <v>141</v>
      </c>
      <c r="H23" s="58">
        <v>147252139</v>
      </c>
      <c r="I23" s="58">
        <v>177606140</v>
      </c>
    </row>
    <row r="24" spans="1:9" ht="12.75">
      <c r="A24" s="221" t="s">
        <v>121</v>
      </c>
      <c r="B24" s="221"/>
      <c r="C24" s="221"/>
      <c r="D24" s="221"/>
      <c r="E24" s="221"/>
      <c r="F24" s="221"/>
      <c r="G24" s="16">
        <v>142</v>
      </c>
      <c r="H24" s="58">
        <v>27351440</v>
      </c>
      <c r="I24" s="58">
        <v>26473959</v>
      </c>
    </row>
    <row r="25" spans="1:9" ht="12.75">
      <c r="A25" s="282" t="s">
        <v>140</v>
      </c>
      <c r="B25" s="282"/>
      <c r="C25" s="282"/>
      <c r="D25" s="282"/>
      <c r="E25" s="282"/>
      <c r="F25" s="282"/>
      <c r="G25" s="17">
        <v>143</v>
      </c>
      <c r="H25" s="59">
        <f>H26+H27</f>
        <v>775669</v>
      </c>
      <c r="I25" s="59">
        <f>I26+I27</f>
        <v>1601212</v>
      </c>
    </row>
    <row r="26" spans="1:9" ht="12.75">
      <c r="A26" s="281" t="s">
        <v>141</v>
      </c>
      <c r="B26" s="281"/>
      <c r="C26" s="281"/>
      <c r="D26" s="281"/>
      <c r="E26" s="281"/>
      <c r="F26" s="281"/>
      <c r="G26" s="16">
        <v>144</v>
      </c>
      <c r="H26" s="58">
        <v>337018</v>
      </c>
      <c r="I26" s="58">
        <v>1583070</v>
      </c>
    </row>
    <row r="27" spans="1:9" ht="12.75">
      <c r="A27" s="281" t="s">
        <v>142</v>
      </c>
      <c r="B27" s="281"/>
      <c r="C27" s="281"/>
      <c r="D27" s="281"/>
      <c r="E27" s="281"/>
      <c r="F27" s="281"/>
      <c r="G27" s="16">
        <v>145</v>
      </c>
      <c r="H27" s="58">
        <v>438651</v>
      </c>
      <c r="I27" s="58">
        <v>18142</v>
      </c>
    </row>
    <row r="28" spans="1:9" ht="12.75">
      <c r="A28" s="282" t="s">
        <v>143</v>
      </c>
      <c r="B28" s="282"/>
      <c r="C28" s="282"/>
      <c r="D28" s="282"/>
      <c r="E28" s="282"/>
      <c r="F28" s="282"/>
      <c r="G28" s="17">
        <v>146</v>
      </c>
      <c r="H28" s="59">
        <f>SUM(H29:H34)</f>
        <v>1214271</v>
      </c>
      <c r="I28" s="59">
        <f>SUM(I29:I34)</f>
        <v>3858847</v>
      </c>
    </row>
    <row r="29" spans="1:9" ht="12.75">
      <c r="A29" s="281" t="s">
        <v>144</v>
      </c>
      <c r="B29" s="281"/>
      <c r="C29" s="281"/>
      <c r="D29" s="281"/>
      <c r="E29" s="281"/>
      <c r="F29" s="281"/>
      <c r="G29" s="16">
        <v>147</v>
      </c>
      <c r="H29" s="58">
        <v>794021</v>
      </c>
      <c r="I29" s="58">
        <v>95428</v>
      </c>
    </row>
    <row r="30" spans="1:9" ht="12.75">
      <c r="A30" s="281" t="s">
        <v>145</v>
      </c>
      <c r="B30" s="281"/>
      <c r="C30" s="281"/>
      <c r="D30" s="281"/>
      <c r="E30" s="281"/>
      <c r="F30" s="281"/>
      <c r="G30" s="16">
        <v>148</v>
      </c>
      <c r="H30" s="58">
        <v>0</v>
      </c>
      <c r="I30" s="58">
        <v>0</v>
      </c>
    </row>
    <row r="31" spans="1:9" ht="12.75">
      <c r="A31" s="281" t="s">
        <v>146</v>
      </c>
      <c r="B31" s="281"/>
      <c r="C31" s="281"/>
      <c r="D31" s="281"/>
      <c r="E31" s="281"/>
      <c r="F31" s="281"/>
      <c r="G31" s="16">
        <v>149</v>
      </c>
      <c r="H31" s="58">
        <v>420250</v>
      </c>
      <c r="I31" s="58">
        <v>154044</v>
      </c>
    </row>
    <row r="32" spans="1:9" ht="12.75">
      <c r="A32" s="281" t="s">
        <v>147</v>
      </c>
      <c r="B32" s="281"/>
      <c r="C32" s="281"/>
      <c r="D32" s="281"/>
      <c r="E32" s="281"/>
      <c r="F32" s="281"/>
      <c r="G32" s="16">
        <v>150</v>
      </c>
      <c r="H32" s="58">
        <v>0</v>
      </c>
      <c r="I32" s="58">
        <v>0</v>
      </c>
    </row>
    <row r="33" spans="1:9" ht="12.75">
      <c r="A33" s="281" t="s">
        <v>148</v>
      </c>
      <c r="B33" s="281"/>
      <c r="C33" s="281"/>
      <c r="D33" s="281"/>
      <c r="E33" s="281"/>
      <c r="F33" s="281"/>
      <c r="G33" s="16">
        <v>151</v>
      </c>
      <c r="H33" s="58">
        <v>0</v>
      </c>
      <c r="I33" s="58">
        <v>0</v>
      </c>
    </row>
    <row r="34" spans="1:9" ht="12.75">
      <c r="A34" s="281" t="s">
        <v>149</v>
      </c>
      <c r="B34" s="281"/>
      <c r="C34" s="281"/>
      <c r="D34" s="281"/>
      <c r="E34" s="281"/>
      <c r="F34" s="281"/>
      <c r="G34" s="16">
        <v>152</v>
      </c>
      <c r="H34" s="58">
        <v>0</v>
      </c>
      <c r="I34" s="58">
        <v>3609375</v>
      </c>
    </row>
    <row r="35" spans="1:9" ht="12.75">
      <c r="A35" s="221" t="s">
        <v>122</v>
      </c>
      <c r="B35" s="221"/>
      <c r="C35" s="221"/>
      <c r="D35" s="221"/>
      <c r="E35" s="221"/>
      <c r="F35" s="221"/>
      <c r="G35" s="16">
        <v>153</v>
      </c>
      <c r="H35" s="58">
        <v>10578116</v>
      </c>
      <c r="I35" s="58">
        <v>5832974</v>
      </c>
    </row>
    <row r="36" spans="1:9" ht="12.75">
      <c r="A36" s="223" t="s">
        <v>150</v>
      </c>
      <c r="B36" s="223"/>
      <c r="C36" s="223"/>
      <c r="D36" s="223"/>
      <c r="E36" s="223"/>
      <c r="F36" s="223"/>
      <c r="G36" s="17">
        <v>154</v>
      </c>
      <c r="H36" s="59">
        <f>SUM(H37:H46)</f>
        <v>18320555</v>
      </c>
      <c r="I36" s="59">
        <f>SUM(I37:I46)</f>
        <v>11390330</v>
      </c>
    </row>
    <row r="37" spans="1:9" ht="12.75">
      <c r="A37" s="221" t="s">
        <v>151</v>
      </c>
      <c r="B37" s="221"/>
      <c r="C37" s="221"/>
      <c r="D37" s="221"/>
      <c r="E37" s="221"/>
      <c r="F37" s="221"/>
      <c r="G37" s="16">
        <v>155</v>
      </c>
      <c r="H37" s="58">
        <v>0</v>
      </c>
      <c r="I37" s="58">
        <v>0</v>
      </c>
    </row>
    <row r="38" spans="1:9" ht="24.75" customHeight="1">
      <c r="A38" s="221" t="s">
        <v>152</v>
      </c>
      <c r="B38" s="221"/>
      <c r="C38" s="221"/>
      <c r="D38" s="221"/>
      <c r="E38" s="221"/>
      <c r="F38" s="221"/>
      <c r="G38" s="16">
        <v>156</v>
      </c>
      <c r="H38" s="58">
        <v>0</v>
      </c>
      <c r="I38" s="58">
        <v>0</v>
      </c>
    </row>
    <row r="39" spans="1:9" ht="27.75" customHeight="1">
      <c r="A39" s="221" t="s">
        <v>153</v>
      </c>
      <c r="B39" s="221"/>
      <c r="C39" s="221"/>
      <c r="D39" s="221"/>
      <c r="E39" s="221"/>
      <c r="F39" s="221"/>
      <c r="G39" s="16">
        <v>157</v>
      </c>
      <c r="H39" s="58">
        <v>0</v>
      </c>
      <c r="I39" s="58">
        <v>0</v>
      </c>
    </row>
    <row r="40" spans="1:9" ht="27.75" customHeight="1">
      <c r="A40" s="221" t="s">
        <v>154</v>
      </c>
      <c r="B40" s="221"/>
      <c r="C40" s="221"/>
      <c r="D40" s="221"/>
      <c r="E40" s="221"/>
      <c r="F40" s="221"/>
      <c r="G40" s="16">
        <v>158</v>
      </c>
      <c r="H40" s="58">
        <v>0</v>
      </c>
      <c r="I40" s="58">
        <v>0</v>
      </c>
    </row>
    <row r="41" spans="1:9" ht="22.5" customHeight="1">
      <c r="A41" s="221" t="s">
        <v>155</v>
      </c>
      <c r="B41" s="221"/>
      <c r="C41" s="221"/>
      <c r="D41" s="221"/>
      <c r="E41" s="221"/>
      <c r="F41" s="221"/>
      <c r="G41" s="16">
        <v>159</v>
      </c>
      <c r="H41" s="58">
        <v>0</v>
      </c>
      <c r="I41" s="58">
        <v>0</v>
      </c>
    </row>
    <row r="42" spans="1:9" ht="12.75">
      <c r="A42" s="221" t="s">
        <v>156</v>
      </c>
      <c r="B42" s="221"/>
      <c r="C42" s="221"/>
      <c r="D42" s="221"/>
      <c r="E42" s="221"/>
      <c r="F42" s="221"/>
      <c r="G42" s="16">
        <v>160</v>
      </c>
      <c r="H42" s="58">
        <v>0</v>
      </c>
      <c r="I42" s="58">
        <v>0</v>
      </c>
    </row>
    <row r="43" spans="1:9" ht="12.75">
      <c r="A43" s="221" t="s">
        <v>157</v>
      </c>
      <c r="B43" s="221"/>
      <c r="C43" s="221"/>
      <c r="D43" s="221"/>
      <c r="E43" s="221"/>
      <c r="F43" s="221"/>
      <c r="G43" s="16">
        <v>161</v>
      </c>
      <c r="H43" s="58">
        <v>5083085</v>
      </c>
      <c r="I43" s="58">
        <v>671980</v>
      </c>
    </row>
    <row r="44" spans="1:9" ht="12.75">
      <c r="A44" s="221" t="s">
        <v>158</v>
      </c>
      <c r="B44" s="221"/>
      <c r="C44" s="221"/>
      <c r="D44" s="221"/>
      <c r="E44" s="221"/>
      <c r="F44" s="221"/>
      <c r="G44" s="16">
        <v>162</v>
      </c>
      <c r="H44" s="58">
        <v>13237470</v>
      </c>
      <c r="I44" s="58">
        <v>10718350</v>
      </c>
    </row>
    <row r="45" spans="1:9" ht="12.75">
      <c r="A45" s="221" t="s">
        <v>159</v>
      </c>
      <c r="B45" s="221"/>
      <c r="C45" s="221"/>
      <c r="D45" s="221"/>
      <c r="E45" s="221"/>
      <c r="F45" s="221"/>
      <c r="G45" s="16">
        <v>163</v>
      </c>
      <c r="H45" s="58">
        <v>0</v>
      </c>
      <c r="I45" s="58">
        <v>0</v>
      </c>
    </row>
    <row r="46" spans="1:9" ht="12.75">
      <c r="A46" s="221" t="s">
        <v>160</v>
      </c>
      <c r="B46" s="221"/>
      <c r="C46" s="221"/>
      <c r="D46" s="221"/>
      <c r="E46" s="221"/>
      <c r="F46" s="221"/>
      <c r="G46" s="16">
        <v>164</v>
      </c>
      <c r="H46" s="58">
        <v>0</v>
      </c>
      <c r="I46" s="58">
        <v>0</v>
      </c>
    </row>
    <row r="47" spans="1:9" ht="12.75">
      <c r="A47" s="223" t="s">
        <v>161</v>
      </c>
      <c r="B47" s="223"/>
      <c r="C47" s="223"/>
      <c r="D47" s="223"/>
      <c r="E47" s="223"/>
      <c r="F47" s="223"/>
      <c r="G47" s="17">
        <v>165</v>
      </c>
      <c r="H47" s="59">
        <f>SUM(H48:H54)</f>
        <v>3755427</v>
      </c>
      <c r="I47" s="59">
        <f>SUM(I48:I54)</f>
        <v>17181762</v>
      </c>
    </row>
    <row r="48" spans="1:9" ht="23.25" customHeight="1">
      <c r="A48" s="221" t="s">
        <v>162</v>
      </c>
      <c r="B48" s="221"/>
      <c r="C48" s="221"/>
      <c r="D48" s="221"/>
      <c r="E48" s="221"/>
      <c r="F48" s="221"/>
      <c r="G48" s="16">
        <v>166</v>
      </c>
      <c r="H48" s="58">
        <v>0</v>
      </c>
      <c r="I48" s="58">
        <v>0</v>
      </c>
    </row>
    <row r="49" spans="1:9" ht="12.75">
      <c r="A49" s="278" t="s">
        <v>163</v>
      </c>
      <c r="B49" s="278"/>
      <c r="C49" s="278"/>
      <c r="D49" s="278"/>
      <c r="E49" s="278"/>
      <c r="F49" s="278"/>
      <c r="G49" s="16">
        <v>167</v>
      </c>
      <c r="H49" s="58">
        <v>0</v>
      </c>
      <c r="I49" s="58">
        <v>0</v>
      </c>
    </row>
    <row r="50" spans="1:9" ht="12.75">
      <c r="A50" s="278" t="s">
        <v>164</v>
      </c>
      <c r="B50" s="278"/>
      <c r="C50" s="278"/>
      <c r="D50" s="278"/>
      <c r="E50" s="278"/>
      <c r="F50" s="278"/>
      <c r="G50" s="16">
        <v>168</v>
      </c>
      <c r="H50" s="58">
        <v>13884</v>
      </c>
      <c r="I50" s="58">
        <v>11841</v>
      </c>
    </row>
    <row r="51" spans="1:9" ht="12.75">
      <c r="A51" s="278" t="s">
        <v>165</v>
      </c>
      <c r="B51" s="278"/>
      <c r="C51" s="278"/>
      <c r="D51" s="278"/>
      <c r="E51" s="278"/>
      <c r="F51" s="278"/>
      <c r="G51" s="16">
        <v>169</v>
      </c>
      <c r="H51" s="58">
        <v>3523949</v>
      </c>
      <c r="I51" s="58">
        <v>16956536</v>
      </c>
    </row>
    <row r="52" spans="1:9" ht="12.75">
      <c r="A52" s="278" t="s">
        <v>166</v>
      </c>
      <c r="B52" s="278"/>
      <c r="C52" s="278"/>
      <c r="D52" s="278"/>
      <c r="E52" s="278"/>
      <c r="F52" s="278"/>
      <c r="G52" s="16">
        <v>170</v>
      </c>
      <c r="H52" s="58">
        <v>0</v>
      </c>
      <c r="I52" s="58">
        <v>0</v>
      </c>
    </row>
    <row r="53" spans="1:9" ht="12.75">
      <c r="A53" s="278" t="s">
        <v>167</v>
      </c>
      <c r="B53" s="278"/>
      <c r="C53" s="278"/>
      <c r="D53" s="278"/>
      <c r="E53" s="278"/>
      <c r="F53" s="278"/>
      <c r="G53" s="16">
        <v>171</v>
      </c>
      <c r="H53" s="58">
        <v>0</v>
      </c>
      <c r="I53" s="58">
        <v>0</v>
      </c>
    </row>
    <row r="54" spans="1:9" ht="12.75">
      <c r="A54" s="278" t="s">
        <v>168</v>
      </c>
      <c r="B54" s="278"/>
      <c r="C54" s="278"/>
      <c r="D54" s="278"/>
      <c r="E54" s="278"/>
      <c r="F54" s="278"/>
      <c r="G54" s="16">
        <v>172</v>
      </c>
      <c r="H54" s="58">
        <v>217594</v>
      </c>
      <c r="I54" s="58">
        <v>213385</v>
      </c>
    </row>
    <row r="55" spans="1:9" ht="30" customHeight="1">
      <c r="A55" s="222" t="s">
        <v>169</v>
      </c>
      <c r="B55" s="222"/>
      <c r="C55" s="222"/>
      <c r="D55" s="222"/>
      <c r="E55" s="222"/>
      <c r="F55" s="222"/>
      <c r="G55" s="16">
        <v>173</v>
      </c>
      <c r="H55" s="58">
        <v>0</v>
      </c>
      <c r="I55" s="58">
        <v>0</v>
      </c>
    </row>
    <row r="56" spans="1:9" ht="12.75">
      <c r="A56" s="222" t="s">
        <v>170</v>
      </c>
      <c r="B56" s="222"/>
      <c r="C56" s="222"/>
      <c r="D56" s="222"/>
      <c r="E56" s="222"/>
      <c r="F56" s="222"/>
      <c r="G56" s="16">
        <v>174</v>
      </c>
      <c r="H56" s="58">
        <v>0</v>
      </c>
      <c r="I56" s="58">
        <v>0</v>
      </c>
    </row>
    <row r="57" spans="1:9" ht="28.5" customHeight="1">
      <c r="A57" s="222" t="s">
        <v>171</v>
      </c>
      <c r="B57" s="222"/>
      <c r="C57" s="222"/>
      <c r="D57" s="222"/>
      <c r="E57" s="222"/>
      <c r="F57" s="222"/>
      <c r="G57" s="16">
        <v>175</v>
      </c>
      <c r="H57" s="58">
        <v>0</v>
      </c>
      <c r="I57" s="58">
        <v>0</v>
      </c>
    </row>
    <row r="58" spans="1:9" ht="12.75">
      <c r="A58" s="222" t="s">
        <v>172</v>
      </c>
      <c r="B58" s="222"/>
      <c r="C58" s="222"/>
      <c r="D58" s="222"/>
      <c r="E58" s="222"/>
      <c r="F58" s="222"/>
      <c r="G58" s="16">
        <v>176</v>
      </c>
      <c r="H58" s="58">
        <v>0</v>
      </c>
      <c r="I58" s="58">
        <v>0</v>
      </c>
    </row>
    <row r="59" spans="1:9" ht="12.75">
      <c r="A59" s="223" t="s">
        <v>173</v>
      </c>
      <c r="B59" s="223"/>
      <c r="C59" s="223"/>
      <c r="D59" s="223"/>
      <c r="E59" s="223"/>
      <c r="F59" s="223"/>
      <c r="G59" s="17">
        <v>177</v>
      </c>
      <c r="H59" s="59">
        <f>H7+H36+H55+H56</f>
        <v>714273303</v>
      </c>
      <c r="I59" s="59">
        <f>I7+I36+I55+I56</f>
        <v>789997908</v>
      </c>
    </row>
    <row r="60" spans="1:9" ht="12.75">
      <c r="A60" s="223" t="s">
        <v>174</v>
      </c>
      <c r="B60" s="223"/>
      <c r="C60" s="223"/>
      <c r="D60" s="223"/>
      <c r="E60" s="223"/>
      <c r="F60" s="223"/>
      <c r="G60" s="17">
        <v>178</v>
      </c>
      <c r="H60" s="59">
        <f>H13+H47+H57+H58</f>
        <v>394373395</v>
      </c>
      <c r="I60" s="59">
        <f>I13+I47+I57+I58</f>
        <v>438439069</v>
      </c>
    </row>
    <row r="61" spans="1:9" ht="12.75">
      <c r="A61" s="223" t="s">
        <v>175</v>
      </c>
      <c r="B61" s="223"/>
      <c r="C61" s="223"/>
      <c r="D61" s="223"/>
      <c r="E61" s="223"/>
      <c r="F61" s="223"/>
      <c r="G61" s="17">
        <v>179</v>
      </c>
      <c r="H61" s="59">
        <f>H59-H60</f>
        <v>319899908</v>
      </c>
      <c r="I61" s="59">
        <f>I59-I60</f>
        <v>351558839</v>
      </c>
    </row>
    <row r="62" spans="1:9" ht="12.75">
      <c r="A62" s="280" t="s">
        <v>176</v>
      </c>
      <c r="B62" s="280"/>
      <c r="C62" s="280"/>
      <c r="D62" s="280"/>
      <c r="E62" s="280"/>
      <c r="F62" s="280"/>
      <c r="G62" s="17">
        <v>180</v>
      </c>
      <c r="H62" s="59">
        <f>+IF((H59-H60)&gt;0,(H59-H60),0)</f>
        <v>319899908</v>
      </c>
      <c r="I62" s="59">
        <f>+IF((I59-I60)&gt;0,(I59-I60),0)</f>
        <v>351558839</v>
      </c>
    </row>
    <row r="63" spans="1:9" ht="12.75">
      <c r="A63" s="280" t="s">
        <v>177</v>
      </c>
      <c r="B63" s="280"/>
      <c r="C63" s="280"/>
      <c r="D63" s="280"/>
      <c r="E63" s="280"/>
      <c r="F63" s="280"/>
      <c r="G63" s="17">
        <v>181</v>
      </c>
      <c r="H63" s="59">
        <f>+IF((H59-H60)&lt;0,(H59-H60),0)</f>
        <v>0</v>
      </c>
      <c r="I63" s="59">
        <f>+IF((I59-I60)&lt;0,(I59-I60),0)</f>
        <v>0</v>
      </c>
    </row>
    <row r="64" spans="1:9" ht="12.75">
      <c r="A64" s="222" t="s">
        <v>123</v>
      </c>
      <c r="B64" s="222"/>
      <c r="C64" s="222"/>
      <c r="D64" s="222"/>
      <c r="E64" s="222"/>
      <c r="F64" s="222"/>
      <c r="G64" s="16">
        <v>182</v>
      </c>
      <c r="H64" s="58">
        <v>57934703</v>
      </c>
      <c r="I64" s="58">
        <v>63455384</v>
      </c>
    </row>
    <row r="65" spans="1:9" ht="12.75">
      <c r="A65" s="223" t="s">
        <v>178</v>
      </c>
      <c r="B65" s="223"/>
      <c r="C65" s="223"/>
      <c r="D65" s="223"/>
      <c r="E65" s="223"/>
      <c r="F65" s="223"/>
      <c r="G65" s="17">
        <v>183</v>
      </c>
      <c r="H65" s="59">
        <f>H61-H64</f>
        <v>261965205</v>
      </c>
      <c r="I65" s="59">
        <f>I61-I64</f>
        <v>288103455</v>
      </c>
    </row>
    <row r="66" spans="1:9" ht="12.75">
      <c r="A66" s="280" t="s">
        <v>179</v>
      </c>
      <c r="B66" s="280"/>
      <c r="C66" s="280"/>
      <c r="D66" s="280"/>
      <c r="E66" s="280"/>
      <c r="F66" s="280"/>
      <c r="G66" s="17">
        <v>184</v>
      </c>
      <c r="H66" s="59">
        <f>+IF((H61-H64)&gt;0,(H61-H64),0)</f>
        <v>261965205</v>
      </c>
      <c r="I66" s="59">
        <f>+IF((I61-I64)&gt;0,(I61-I64),0)</f>
        <v>288103455</v>
      </c>
    </row>
    <row r="67" spans="1:9" ht="12.75">
      <c r="A67" s="284" t="s">
        <v>180</v>
      </c>
      <c r="B67" s="284"/>
      <c r="C67" s="284"/>
      <c r="D67" s="284"/>
      <c r="E67" s="284"/>
      <c r="F67" s="284"/>
      <c r="G67" s="18">
        <v>185</v>
      </c>
      <c r="H67" s="64">
        <f>+IF((H61-H64)&lt;0,(H61-H64),0)</f>
        <v>0</v>
      </c>
      <c r="I67" s="64">
        <f>+IF((I61-I64)&lt;0,(I61-I64),0)</f>
        <v>0</v>
      </c>
    </row>
    <row r="68" spans="1:9" ht="12.75">
      <c r="A68" s="239" t="s">
        <v>181</v>
      </c>
      <c r="B68" s="239"/>
      <c r="C68" s="239"/>
      <c r="D68" s="239"/>
      <c r="E68" s="239"/>
      <c r="F68" s="239"/>
      <c r="G68" s="271"/>
      <c r="H68" s="271"/>
      <c r="I68" s="271"/>
    </row>
    <row r="69" spans="1:9" ht="25.5" customHeight="1">
      <c r="A69" s="223" t="s">
        <v>182</v>
      </c>
      <c r="B69" s="223"/>
      <c r="C69" s="223"/>
      <c r="D69" s="223"/>
      <c r="E69" s="223"/>
      <c r="F69" s="223"/>
      <c r="G69" s="17">
        <v>186</v>
      </c>
      <c r="H69" s="59">
        <f>H70-H71</f>
        <v>0</v>
      </c>
      <c r="I69" s="59">
        <f>I70-I71</f>
        <v>0</v>
      </c>
    </row>
    <row r="70" spans="1:9" ht="12.75">
      <c r="A70" s="278" t="s">
        <v>183</v>
      </c>
      <c r="B70" s="278"/>
      <c r="C70" s="278"/>
      <c r="D70" s="278"/>
      <c r="E70" s="278"/>
      <c r="F70" s="278"/>
      <c r="G70" s="16">
        <v>187</v>
      </c>
      <c r="H70" s="58">
        <v>0</v>
      </c>
      <c r="I70" s="58">
        <v>0</v>
      </c>
    </row>
    <row r="71" spans="1:9" ht="12.75">
      <c r="A71" s="278" t="s">
        <v>184</v>
      </c>
      <c r="B71" s="278"/>
      <c r="C71" s="278"/>
      <c r="D71" s="278"/>
      <c r="E71" s="278"/>
      <c r="F71" s="278"/>
      <c r="G71" s="16">
        <v>188</v>
      </c>
      <c r="H71" s="58">
        <v>0</v>
      </c>
      <c r="I71" s="58">
        <v>0</v>
      </c>
    </row>
    <row r="72" spans="1:9" ht="12.75">
      <c r="A72" s="222" t="s">
        <v>185</v>
      </c>
      <c r="B72" s="222"/>
      <c r="C72" s="222"/>
      <c r="D72" s="222"/>
      <c r="E72" s="222"/>
      <c r="F72" s="222"/>
      <c r="G72" s="16">
        <v>189</v>
      </c>
      <c r="H72" s="58">
        <v>0</v>
      </c>
      <c r="I72" s="58">
        <v>0</v>
      </c>
    </row>
    <row r="73" spans="1:9" ht="12.75">
      <c r="A73" s="280" t="s">
        <v>186</v>
      </c>
      <c r="B73" s="280"/>
      <c r="C73" s="280"/>
      <c r="D73" s="280"/>
      <c r="E73" s="280"/>
      <c r="F73" s="280"/>
      <c r="G73" s="17">
        <v>190</v>
      </c>
      <c r="H73" s="116">
        <v>0</v>
      </c>
      <c r="I73" s="116">
        <v>0</v>
      </c>
    </row>
    <row r="74" spans="1:9" ht="12.75">
      <c r="A74" s="284" t="s">
        <v>187</v>
      </c>
      <c r="B74" s="284"/>
      <c r="C74" s="284"/>
      <c r="D74" s="284"/>
      <c r="E74" s="284"/>
      <c r="F74" s="284"/>
      <c r="G74" s="18">
        <v>191</v>
      </c>
      <c r="H74" s="117">
        <v>0</v>
      </c>
      <c r="I74" s="117">
        <v>0</v>
      </c>
    </row>
    <row r="75" spans="1:9" ht="12.75">
      <c r="A75" s="239" t="s">
        <v>188</v>
      </c>
      <c r="B75" s="239"/>
      <c r="C75" s="239"/>
      <c r="D75" s="239"/>
      <c r="E75" s="239"/>
      <c r="F75" s="239"/>
      <c r="G75" s="271"/>
      <c r="H75" s="271"/>
      <c r="I75" s="271"/>
    </row>
    <row r="76" spans="1:9" ht="12.75">
      <c r="A76" s="223" t="s">
        <v>189</v>
      </c>
      <c r="B76" s="223"/>
      <c r="C76" s="223"/>
      <c r="D76" s="223"/>
      <c r="E76" s="223"/>
      <c r="F76" s="223"/>
      <c r="G76" s="17">
        <v>192</v>
      </c>
      <c r="H76" s="116">
        <v>0</v>
      </c>
      <c r="I76" s="116">
        <v>0</v>
      </c>
    </row>
    <row r="77" spans="1:9" ht="12.75">
      <c r="A77" s="279" t="s">
        <v>190</v>
      </c>
      <c r="B77" s="279"/>
      <c r="C77" s="279"/>
      <c r="D77" s="279"/>
      <c r="E77" s="279"/>
      <c r="F77" s="279"/>
      <c r="G77" s="22">
        <v>193</v>
      </c>
      <c r="H77" s="65">
        <v>0</v>
      </c>
      <c r="I77" s="65">
        <v>0</v>
      </c>
    </row>
    <row r="78" spans="1:9" ht="12.75">
      <c r="A78" s="279" t="s">
        <v>191</v>
      </c>
      <c r="B78" s="279"/>
      <c r="C78" s="279"/>
      <c r="D78" s="279"/>
      <c r="E78" s="279"/>
      <c r="F78" s="279"/>
      <c r="G78" s="22">
        <v>194</v>
      </c>
      <c r="H78" s="65">
        <v>0</v>
      </c>
      <c r="I78" s="65">
        <v>0</v>
      </c>
    </row>
    <row r="79" spans="1:9" ht="12.75">
      <c r="A79" s="223" t="s">
        <v>192</v>
      </c>
      <c r="B79" s="223"/>
      <c r="C79" s="223"/>
      <c r="D79" s="223"/>
      <c r="E79" s="223"/>
      <c r="F79" s="223"/>
      <c r="G79" s="17">
        <v>195</v>
      </c>
      <c r="H79" s="116">
        <v>0</v>
      </c>
      <c r="I79" s="116">
        <v>0</v>
      </c>
    </row>
    <row r="80" spans="1:9" ht="12.75">
      <c r="A80" s="223" t="s">
        <v>193</v>
      </c>
      <c r="B80" s="223"/>
      <c r="C80" s="223"/>
      <c r="D80" s="223"/>
      <c r="E80" s="223"/>
      <c r="F80" s="223"/>
      <c r="G80" s="17">
        <v>196</v>
      </c>
      <c r="H80" s="116">
        <v>0</v>
      </c>
      <c r="I80" s="116">
        <v>0</v>
      </c>
    </row>
    <row r="81" spans="1:9" ht="12.75">
      <c r="A81" s="280" t="s">
        <v>194</v>
      </c>
      <c r="B81" s="280"/>
      <c r="C81" s="280"/>
      <c r="D81" s="280"/>
      <c r="E81" s="280"/>
      <c r="F81" s="280"/>
      <c r="G81" s="17">
        <v>197</v>
      </c>
      <c r="H81" s="116">
        <v>0</v>
      </c>
      <c r="I81" s="116">
        <v>0</v>
      </c>
    </row>
    <row r="82" spans="1:9" ht="12.75">
      <c r="A82" s="284" t="s">
        <v>195</v>
      </c>
      <c r="B82" s="284"/>
      <c r="C82" s="284"/>
      <c r="D82" s="284"/>
      <c r="E82" s="284"/>
      <c r="F82" s="284"/>
      <c r="G82" s="18">
        <v>198</v>
      </c>
      <c r="H82" s="117">
        <v>0</v>
      </c>
      <c r="I82" s="117">
        <v>0</v>
      </c>
    </row>
    <row r="83" spans="1:9" ht="12.75">
      <c r="A83" s="239" t="s">
        <v>124</v>
      </c>
      <c r="B83" s="239"/>
      <c r="C83" s="239"/>
      <c r="D83" s="239"/>
      <c r="E83" s="239"/>
      <c r="F83" s="239"/>
      <c r="G83" s="271"/>
      <c r="H83" s="271"/>
      <c r="I83" s="271"/>
    </row>
    <row r="84" spans="1:9" ht="12.75">
      <c r="A84" s="272" t="s">
        <v>196</v>
      </c>
      <c r="B84" s="272"/>
      <c r="C84" s="272"/>
      <c r="D84" s="272"/>
      <c r="E84" s="272"/>
      <c r="F84" s="272"/>
      <c r="G84" s="17">
        <v>199</v>
      </c>
      <c r="H84" s="53">
        <f>H85+H86</f>
        <v>261965205</v>
      </c>
      <c r="I84" s="53">
        <f>I85+I86</f>
        <v>288103455</v>
      </c>
    </row>
    <row r="85" spans="1:9" ht="12.75">
      <c r="A85" s="273" t="s">
        <v>197</v>
      </c>
      <c r="B85" s="273"/>
      <c r="C85" s="273"/>
      <c r="D85" s="273"/>
      <c r="E85" s="273"/>
      <c r="F85" s="273"/>
      <c r="G85" s="16">
        <v>200</v>
      </c>
      <c r="H85" s="52">
        <f>H65</f>
        <v>261965205</v>
      </c>
      <c r="I85" s="52">
        <f>I65</f>
        <v>288103455</v>
      </c>
    </row>
    <row r="86" spans="1:9" ht="12.75">
      <c r="A86" s="274" t="s">
        <v>198</v>
      </c>
      <c r="B86" s="274"/>
      <c r="C86" s="274"/>
      <c r="D86" s="274"/>
      <c r="E86" s="274"/>
      <c r="F86" s="274"/>
      <c r="G86" s="19">
        <v>201</v>
      </c>
      <c r="H86" s="66">
        <v>0</v>
      </c>
      <c r="I86" s="66">
        <v>0</v>
      </c>
    </row>
    <row r="87" spans="1:9" ht="12.75">
      <c r="A87" s="275" t="s">
        <v>126</v>
      </c>
      <c r="B87" s="275"/>
      <c r="C87" s="275"/>
      <c r="D87" s="275"/>
      <c r="E87" s="275"/>
      <c r="F87" s="275"/>
      <c r="G87" s="276"/>
      <c r="H87" s="276"/>
      <c r="I87" s="276"/>
    </row>
    <row r="88" spans="1:9" ht="12.75">
      <c r="A88" s="277" t="s">
        <v>199</v>
      </c>
      <c r="B88" s="277"/>
      <c r="C88" s="277"/>
      <c r="D88" s="277"/>
      <c r="E88" s="277"/>
      <c r="F88" s="277"/>
      <c r="G88" s="16">
        <v>202</v>
      </c>
      <c r="H88" s="52">
        <f>H66</f>
        <v>261965205</v>
      </c>
      <c r="I88" s="52">
        <f>I66</f>
        <v>288103455</v>
      </c>
    </row>
    <row r="89" spans="1:9" ht="24" customHeight="1">
      <c r="A89" s="269" t="s">
        <v>200</v>
      </c>
      <c r="B89" s="269"/>
      <c r="C89" s="269"/>
      <c r="D89" s="269"/>
      <c r="E89" s="269"/>
      <c r="F89" s="269"/>
      <c r="G89" s="17">
        <v>203</v>
      </c>
      <c r="H89" s="53">
        <f>SUM(H90:H97)</f>
        <v>0</v>
      </c>
      <c r="I89" s="53">
        <f>SUM(I90:I97)</f>
        <v>0</v>
      </c>
    </row>
    <row r="90" spans="1:9" ht="12.75">
      <c r="A90" s="278" t="s">
        <v>201</v>
      </c>
      <c r="B90" s="278"/>
      <c r="C90" s="278"/>
      <c r="D90" s="278"/>
      <c r="E90" s="278"/>
      <c r="F90" s="278"/>
      <c r="G90" s="16">
        <v>204</v>
      </c>
      <c r="H90" s="52">
        <v>0</v>
      </c>
      <c r="I90" s="52">
        <v>0</v>
      </c>
    </row>
    <row r="91" spans="1:9" ht="21" customHeight="1">
      <c r="A91" s="278" t="s">
        <v>202</v>
      </c>
      <c r="B91" s="278"/>
      <c r="C91" s="278"/>
      <c r="D91" s="278"/>
      <c r="E91" s="278"/>
      <c r="F91" s="278"/>
      <c r="G91" s="16">
        <v>205</v>
      </c>
      <c r="H91" s="52">
        <v>0</v>
      </c>
      <c r="I91" s="52">
        <v>0</v>
      </c>
    </row>
    <row r="92" spans="1:9" ht="21" customHeight="1">
      <c r="A92" s="278" t="s">
        <v>203</v>
      </c>
      <c r="B92" s="278"/>
      <c r="C92" s="278"/>
      <c r="D92" s="278"/>
      <c r="E92" s="278"/>
      <c r="F92" s="278"/>
      <c r="G92" s="16">
        <v>206</v>
      </c>
      <c r="H92" s="52">
        <v>0</v>
      </c>
      <c r="I92" s="52">
        <v>0</v>
      </c>
    </row>
    <row r="93" spans="1:9" ht="12.75">
      <c r="A93" s="278" t="s">
        <v>204</v>
      </c>
      <c r="B93" s="278"/>
      <c r="C93" s="278"/>
      <c r="D93" s="278"/>
      <c r="E93" s="278"/>
      <c r="F93" s="278"/>
      <c r="G93" s="16">
        <v>207</v>
      </c>
      <c r="H93" s="52">
        <v>0</v>
      </c>
      <c r="I93" s="52">
        <v>0</v>
      </c>
    </row>
    <row r="94" spans="1:9" ht="12.75">
      <c r="A94" s="278" t="s">
        <v>205</v>
      </c>
      <c r="B94" s="278"/>
      <c r="C94" s="278"/>
      <c r="D94" s="278"/>
      <c r="E94" s="278"/>
      <c r="F94" s="278"/>
      <c r="G94" s="16">
        <v>208</v>
      </c>
      <c r="H94" s="52">
        <v>0</v>
      </c>
      <c r="I94" s="52">
        <v>0</v>
      </c>
    </row>
    <row r="95" spans="1:9" ht="20.25" customHeight="1">
      <c r="A95" s="278" t="s">
        <v>206</v>
      </c>
      <c r="B95" s="278"/>
      <c r="C95" s="278"/>
      <c r="D95" s="278"/>
      <c r="E95" s="278"/>
      <c r="F95" s="278"/>
      <c r="G95" s="16">
        <v>209</v>
      </c>
      <c r="H95" s="52">
        <v>0</v>
      </c>
      <c r="I95" s="52">
        <v>0</v>
      </c>
    </row>
    <row r="96" spans="1:9" ht="12.75">
      <c r="A96" s="278" t="s">
        <v>207</v>
      </c>
      <c r="B96" s="278"/>
      <c r="C96" s="278"/>
      <c r="D96" s="278"/>
      <c r="E96" s="278"/>
      <c r="F96" s="278"/>
      <c r="G96" s="16">
        <v>210</v>
      </c>
      <c r="H96" s="52">
        <v>0</v>
      </c>
      <c r="I96" s="52">
        <v>0</v>
      </c>
    </row>
    <row r="97" spans="1:9" ht="12.75">
      <c r="A97" s="278" t="s">
        <v>208</v>
      </c>
      <c r="B97" s="278"/>
      <c r="C97" s="278"/>
      <c r="D97" s="278"/>
      <c r="E97" s="278"/>
      <c r="F97" s="278"/>
      <c r="G97" s="16">
        <v>211</v>
      </c>
      <c r="H97" s="52">
        <v>0</v>
      </c>
      <c r="I97" s="52">
        <v>0</v>
      </c>
    </row>
    <row r="98" spans="1:9" ht="12.75">
      <c r="A98" s="277" t="s">
        <v>127</v>
      </c>
      <c r="B98" s="277"/>
      <c r="C98" s="277"/>
      <c r="D98" s="277"/>
      <c r="E98" s="277"/>
      <c r="F98" s="277"/>
      <c r="G98" s="16">
        <v>212</v>
      </c>
      <c r="H98" s="52">
        <v>0</v>
      </c>
      <c r="I98" s="52">
        <v>0</v>
      </c>
    </row>
    <row r="99" spans="1:9" ht="27" customHeight="1">
      <c r="A99" s="269" t="s">
        <v>209</v>
      </c>
      <c r="B99" s="269"/>
      <c r="C99" s="269"/>
      <c r="D99" s="269"/>
      <c r="E99" s="269"/>
      <c r="F99" s="269"/>
      <c r="G99" s="17">
        <v>213</v>
      </c>
      <c r="H99" s="53">
        <f>H89-H98</f>
        <v>0</v>
      </c>
      <c r="I99" s="53">
        <f>I89-I98</f>
        <v>0</v>
      </c>
    </row>
    <row r="100" spans="1:9" ht="12.75">
      <c r="A100" s="270" t="s">
        <v>210</v>
      </c>
      <c r="B100" s="270"/>
      <c r="C100" s="270"/>
      <c r="D100" s="270"/>
      <c r="E100" s="270"/>
      <c r="F100" s="270"/>
      <c r="G100" s="18">
        <v>214</v>
      </c>
      <c r="H100" s="54">
        <f>H88+H99</f>
        <v>261965205</v>
      </c>
      <c r="I100" s="54">
        <f>I88+I99</f>
        <v>288103455</v>
      </c>
    </row>
    <row r="101" spans="1:9" ht="12.75">
      <c r="A101" s="239" t="s">
        <v>211</v>
      </c>
      <c r="B101" s="239"/>
      <c r="C101" s="239"/>
      <c r="D101" s="239"/>
      <c r="E101" s="239"/>
      <c r="F101" s="239"/>
      <c r="G101" s="271"/>
      <c r="H101" s="271"/>
      <c r="I101" s="271"/>
    </row>
    <row r="102" spans="1:9" ht="12.75">
      <c r="A102" s="272" t="s">
        <v>212</v>
      </c>
      <c r="B102" s="272"/>
      <c r="C102" s="272"/>
      <c r="D102" s="272"/>
      <c r="E102" s="272"/>
      <c r="F102" s="272"/>
      <c r="G102" s="17">
        <v>215</v>
      </c>
      <c r="H102" s="53">
        <f>H103+H104</f>
        <v>261965205</v>
      </c>
      <c r="I102" s="53">
        <f>I103+I104</f>
        <v>288103455</v>
      </c>
    </row>
    <row r="103" spans="1:9" ht="12.75">
      <c r="A103" s="273" t="s">
        <v>125</v>
      </c>
      <c r="B103" s="273"/>
      <c r="C103" s="273"/>
      <c r="D103" s="273"/>
      <c r="E103" s="273"/>
      <c r="F103" s="273"/>
      <c r="G103" s="16">
        <v>216</v>
      </c>
      <c r="H103" s="52">
        <f>H88</f>
        <v>261965205</v>
      </c>
      <c r="I103" s="52">
        <f>I88</f>
        <v>288103455</v>
      </c>
    </row>
    <row r="104" spans="1:9" ht="12.75">
      <c r="A104" s="274" t="s">
        <v>213</v>
      </c>
      <c r="B104" s="274"/>
      <c r="C104" s="274"/>
      <c r="D104" s="274"/>
      <c r="E104" s="274"/>
      <c r="F104" s="274"/>
      <c r="G104" s="19">
        <v>217</v>
      </c>
      <c r="H104" s="66">
        <v>0</v>
      </c>
      <c r="I104" s="66">
        <v>0</v>
      </c>
    </row>
  </sheetData>
  <sheetProtection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formula1>0</formula1>
    </dataValidation>
    <dataValidation type="whole" operator="notEqual" allowBlank="1" showInputMessage="1" showErrorMessage="1" errorTitle="Pogrešan unos" error="Mogu se unijeti samo cjelobrojne pozitivne ili negativne vrijednosti." sqref="H65482:I65482">
      <formula1>999999999999</formula1>
    </dataValidation>
    <dataValidation type="whole" operator="notEqual" allowBlank="1" showInputMessage="1" showErrorMessage="1" errorTitle="Pogrešan unos" error="Mogu se unijeti samo cjelobrojne vrijednosti." sqref="H65527:I65536">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SheetLayoutView="110" zoomScalePageLayoutView="0" workbookViewId="0" topLeftCell="A23">
      <selection activeCell="I59" sqref="A5:I59"/>
    </sheetView>
  </sheetViews>
  <sheetFormatPr defaultColWidth="9.140625" defaultRowHeight="12.75"/>
  <cols>
    <col min="1" max="6" width="9.140625" style="11" customWidth="1"/>
    <col min="7" max="7" width="9.140625" style="23" customWidth="1"/>
    <col min="8" max="9" width="16.28125" style="55" customWidth="1"/>
    <col min="10" max="16384" width="9.140625" style="11" customWidth="1"/>
  </cols>
  <sheetData>
    <row r="1" spans="1:9" ht="12.75">
      <c r="A1" s="289" t="s">
        <v>214</v>
      </c>
      <c r="B1" s="317"/>
      <c r="C1" s="317"/>
      <c r="D1" s="317"/>
      <c r="E1" s="317"/>
      <c r="F1" s="317"/>
      <c r="G1" s="317"/>
      <c r="H1" s="317"/>
      <c r="I1" s="317"/>
    </row>
    <row r="2" spans="1:9" ht="12.75">
      <c r="A2" s="288" t="s">
        <v>431</v>
      </c>
      <c r="B2" s="247"/>
      <c r="C2" s="247"/>
      <c r="D2" s="247"/>
      <c r="E2" s="247"/>
      <c r="F2" s="247"/>
      <c r="G2" s="247"/>
      <c r="H2" s="247"/>
      <c r="I2" s="247"/>
    </row>
    <row r="3" spans="1:9" ht="12.75">
      <c r="A3" s="319" t="s">
        <v>361</v>
      </c>
      <c r="B3" s="320"/>
      <c r="C3" s="320"/>
      <c r="D3" s="320"/>
      <c r="E3" s="320"/>
      <c r="F3" s="320"/>
      <c r="G3" s="320"/>
      <c r="H3" s="320"/>
      <c r="I3" s="320"/>
    </row>
    <row r="4" spans="1:9" ht="12.75">
      <c r="A4" s="318" t="s">
        <v>453</v>
      </c>
      <c r="B4" s="254"/>
      <c r="C4" s="254"/>
      <c r="D4" s="254"/>
      <c r="E4" s="254"/>
      <c r="F4" s="254"/>
      <c r="G4" s="254"/>
      <c r="H4" s="254"/>
      <c r="I4" s="255"/>
    </row>
    <row r="5" spans="1:9" ht="23.25" thickBot="1">
      <c r="A5" s="321" t="s">
        <v>2</v>
      </c>
      <c r="B5" s="322"/>
      <c r="C5" s="322"/>
      <c r="D5" s="322"/>
      <c r="E5" s="322"/>
      <c r="F5" s="323"/>
      <c r="G5" s="13" t="s">
        <v>115</v>
      </c>
      <c r="H5" s="46" t="s">
        <v>377</v>
      </c>
      <c r="I5" s="46" t="s">
        <v>353</v>
      </c>
    </row>
    <row r="6" spans="1:9" ht="12.75">
      <c r="A6" s="324">
        <v>1</v>
      </c>
      <c r="B6" s="325"/>
      <c r="C6" s="325"/>
      <c r="D6" s="325"/>
      <c r="E6" s="325"/>
      <c r="F6" s="326"/>
      <c r="G6" s="20">
        <v>2</v>
      </c>
      <c r="H6" s="20" t="s">
        <v>215</v>
      </c>
      <c r="I6" s="20" t="s">
        <v>216</v>
      </c>
    </row>
    <row r="7" spans="1:9" ht="12.75">
      <c r="A7" s="296" t="s">
        <v>217</v>
      </c>
      <c r="B7" s="297"/>
      <c r="C7" s="297"/>
      <c r="D7" s="297"/>
      <c r="E7" s="297"/>
      <c r="F7" s="297"/>
      <c r="G7" s="297"/>
      <c r="H7" s="297"/>
      <c r="I7" s="298"/>
    </row>
    <row r="8" spans="1:9" ht="12.75" customHeight="1">
      <c r="A8" s="299" t="s">
        <v>218</v>
      </c>
      <c r="B8" s="300"/>
      <c r="C8" s="300"/>
      <c r="D8" s="300"/>
      <c r="E8" s="300"/>
      <c r="F8" s="301"/>
      <c r="G8" s="21">
        <v>1</v>
      </c>
      <c r="H8" s="47">
        <v>319899908</v>
      </c>
      <c r="I8" s="47">
        <v>351558839</v>
      </c>
    </row>
    <row r="9" spans="1:9" ht="12.75" customHeight="1">
      <c r="A9" s="314" t="s">
        <v>219</v>
      </c>
      <c r="B9" s="315"/>
      <c r="C9" s="315"/>
      <c r="D9" s="315"/>
      <c r="E9" s="315"/>
      <c r="F9" s="316"/>
      <c r="G9" s="17">
        <v>2</v>
      </c>
      <c r="H9" s="48">
        <f>H10+H11+H12+H13+H14+H15+H16+H17</f>
        <v>139846824</v>
      </c>
      <c r="I9" s="48">
        <f>I10+I11+I12+I13+I14+I15+I16+I17</f>
        <v>178082143</v>
      </c>
    </row>
    <row r="10" spans="1:9" ht="12.75" customHeight="1">
      <c r="A10" s="311" t="s">
        <v>220</v>
      </c>
      <c r="B10" s="312"/>
      <c r="C10" s="312"/>
      <c r="D10" s="312"/>
      <c r="E10" s="312"/>
      <c r="F10" s="313"/>
      <c r="G10" s="22">
        <v>3</v>
      </c>
      <c r="H10" s="49">
        <v>147252139</v>
      </c>
      <c r="I10" s="49">
        <v>177606140</v>
      </c>
    </row>
    <row r="11" spans="1:9" ht="30.75" customHeight="1">
      <c r="A11" s="311" t="s">
        <v>385</v>
      </c>
      <c r="B11" s="312"/>
      <c r="C11" s="312"/>
      <c r="D11" s="312"/>
      <c r="E11" s="312"/>
      <c r="F11" s="313"/>
      <c r="G11" s="22">
        <v>4</v>
      </c>
      <c r="H11" s="49">
        <v>337018</v>
      </c>
      <c r="I11" s="49">
        <v>1583070</v>
      </c>
    </row>
    <row r="12" spans="1:9" ht="27.75" customHeight="1">
      <c r="A12" s="311" t="s">
        <v>386</v>
      </c>
      <c r="B12" s="312"/>
      <c r="C12" s="312"/>
      <c r="D12" s="312"/>
      <c r="E12" s="312"/>
      <c r="F12" s="313"/>
      <c r="G12" s="22">
        <v>5</v>
      </c>
      <c r="H12" s="49">
        <v>0</v>
      </c>
      <c r="I12" s="49">
        <v>0</v>
      </c>
    </row>
    <row r="13" spans="1:9" ht="12.75" customHeight="1">
      <c r="A13" s="311" t="s">
        <v>221</v>
      </c>
      <c r="B13" s="312"/>
      <c r="C13" s="312"/>
      <c r="D13" s="312"/>
      <c r="E13" s="312"/>
      <c r="F13" s="313"/>
      <c r="G13" s="22">
        <v>6</v>
      </c>
      <c r="H13" s="49">
        <v>-5083067</v>
      </c>
      <c r="I13" s="49">
        <v>-670926</v>
      </c>
    </row>
    <row r="14" spans="1:9" ht="12.75" customHeight="1">
      <c r="A14" s="311" t="s">
        <v>222</v>
      </c>
      <c r="B14" s="312"/>
      <c r="C14" s="312"/>
      <c r="D14" s="312"/>
      <c r="E14" s="312"/>
      <c r="F14" s="313"/>
      <c r="G14" s="22">
        <v>7</v>
      </c>
      <c r="H14" s="49">
        <v>231478</v>
      </c>
      <c r="I14" s="49">
        <v>225225</v>
      </c>
    </row>
    <row r="15" spans="1:9" ht="12.75" customHeight="1">
      <c r="A15" s="311" t="s">
        <v>223</v>
      </c>
      <c r="B15" s="312"/>
      <c r="C15" s="312"/>
      <c r="D15" s="312"/>
      <c r="E15" s="312"/>
      <c r="F15" s="313"/>
      <c r="G15" s="22">
        <v>8</v>
      </c>
      <c r="H15" s="49">
        <v>471101</v>
      </c>
      <c r="I15" s="49">
        <v>3277132</v>
      </c>
    </row>
    <row r="16" spans="1:9" ht="12.75" customHeight="1">
      <c r="A16" s="311" t="s">
        <v>224</v>
      </c>
      <c r="B16" s="312"/>
      <c r="C16" s="312"/>
      <c r="D16" s="312"/>
      <c r="E16" s="312"/>
      <c r="F16" s="313"/>
      <c r="G16" s="22">
        <v>9</v>
      </c>
      <c r="H16" s="49">
        <v>-3361845</v>
      </c>
      <c r="I16" s="49">
        <v>-3938498</v>
      </c>
    </row>
    <row r="17" spans="1:9" ht="27" customHeight="1">
      <c r="A17" s="311" t="s">
        <v>225</v>
      </c>
      <c r="B17" s="312"/>
      <c r="C17" s="312"/>
      <c r="D17" s="312"/>
      <c r="E17" s="312"/>
      <c r="F17" s="313"/>
      <c r="G17" s="22">
        <v>10</v>
      </c>
      <c r="H17" s="49">
        <v>0</v>
      </c>
      <c r="I17" s="49">
        <v>0</v>
      </c>
    </row>
    <row r="18" spans="1:9" ht="29.25" customHeight="1">
      <c r="A18" s="290" t="s">
        <v>388</v>
      </c>
      <c r="B18" s="291"/>
      <c r="C18" s="291"/>
      <c r="D18" s="291"/>
      <c r="E18" s="291"/>
      <c r="F18" s="292"/>
      <c r="G18" s="17">
        <v>11</v>
      </c>
      <c r="H18" s="48">
        <f>H8+H9</f>
        <v>459746732</v>
      </c>
      <c r="I18" s="48">
        <f>I8+I9</f>
        <v>529640982</v>
      </c>
    </row>
    <row r="19" spans="1:9" ht="12.75" customHeight="1">
      <c r="A19" s="314" t="s">
        <v>226</v>
      </c>
      <c r="B19" s="315"/>
      <c r="C19" s="315"/>
      <c r="D19" s="315"/>
      <c r="E19" s="315"/>
      <c r="F19" s="316"/>
      <c r="G19" s="17">
        <v>12</v>
      </c>
      <c r="H19" s="48">
        <f>H20+H21+H22+H23</f>
        <v>-24087040</v>
      </c>
      <c r="I19" s="48">
        <f>I20+I21+I22+I23</f>
        <v>-36271984</v>
      </c>
    </row>
    <row r="20" spans="1:9" ht="12.75" customHeight="1">
      <c r="A20" s="311" t="s">
        <v>227</v>
      </c>
      <c r="B20" s="312"/>
      <c r="C20" s="312"/>
      <c r="D20" s="312"/>
      <c r="E20" s="312"/>
      <c r="F20" s="313"/>
      <c r="G20" s="22">
        <v>13</v>
      </c>
      <c r="H20" s="49">
        <v>19697244</v>
      </c>
      <c r="I20" s="49">
        <v>-30935778</v>
      </c>
    </row>
    <row r="21" spans="1:9" ht="12.75" customHeight="1">
      <c r="A21" s="311" t="s">
        <v>228</v>
      </c>
      <c r="B21" s="312"/>
      <c r="C21" s="312"/>
      <c r="D21" s="312"/>
      <c r="E21" s="312"/>
      <c r="F21" s="313"/>
      <c r="G21" s="22">
        <v>14</v>
      </c>
      <c r="H21" s="49">
        <v>-64009255</v>
      </c>
      <c r="I21" s="49">
        <v>33197528</v>
      </c>
    </row>
    <row r="22" spans="1:9" ht="12.75" customHeight="1">
      <c r="A22" s="311" t="s">
        <v>229</v>
      </c>
      <c r="B22" s="312"/>
      <c r="C22" s="312"/>
      <c r="D22" s="312"/>
      <c r="E22" s="312"/>
      <c r="F22" s="313"/>
      <c r="G22" s="22">
        <v>15</v>
      </c>
      <c r="H22" s="49">
        <v>2066454</v>
      </c>
      <c r="I22" s="49">
        <v>-3527414</v>
      </c>
    </row>
    <row r="23" spans="1:9" ht="12.75" customHeight="1">
      <c r="A23" s="311" t="s">
        <v>230</v>
      </c>
      <c r="B23" s="312"/>
      <c r="C23" s="312"/>
      <c r="D23" s="312"/>
      <c r="E23" s="312"/>
      <c r="F23" s="313"/>
      <c r="G23" s="22">
        <v>16</v>
      </c>
      <c r="H23" s="49">
        <v>18158517</v>
      </c>
      <c r="I23" s="49">
        <f>-35588035+581715</f>
        <v>-35006320</v>
      </c>
    </row>
    <row r="24" spans="1:9" ht="12.75" customHeight="1">
      <c r="A24" s="290" t="s">
        <v>231</v>
      </c>
      <c r="B24" s="291"/>
      <c r="C24" s="291"/>
      <c r="D24" s="291"/>
      <c r="E24" s="291"/>
      <c r="F24" s="292"/>
      <c r="G24" s="17">
        <v>17</v>
      </c>
      <c r="H24" s="48">
        <f>H18+H19</f>
        <v>435659692</v>
      </c>
      <c r="I24" s="48">
        <f>I18+I19</f>
        <v>493368998</v>
      </c>
    </row>
    <row r="25" spans="1:9" ht="12.75" customHeight="1">
      <c r="A25" s="302" t="s">
        <v>232</v>
      </c>
      <c r="B25" s="303"/>
      <c r="C25" s="303"/>
      <c r="D25" s="303"/>
      <c r="E25" s="303"/>
      <c r="F25" s="304"/>
      <c r="G25" s="22">
        <v>18</v>
      </c>
      <c r="H25" s="49">
        <v>-10223</v>
      </c>
      <c r="I25" s="49">
        <v>-11841</v>
      </c>
    </row>
    <row r="26" spans="1:9" ht="12.75" customHeight="1">
      <c r="A26" s="302" t="s">
        <v>233</v>
      </c>
      <c r="B26" s="303"/>
      <c r="C26" s="303"/>
      <c r="D26" s="303"/>
      <c r="E26" s="303"/>
      <c r="F26" s="304"/>
      <c r="G26" s="22">
        <v>19</v>
      </c>
      <c r="H26" s="49">
        <v>-72170096</v>
      </c>
      <c r="I26" s="49">
        <v>-62190936</v>
      </c>
    </row>
    <row r="27" spans="1:9" ht="28.5" customHeight="1">
      <c r="A27" s="293" t="s">
        <v>234</v>
      </c>
      <c r="B27" s="294"/>
      <c r="C27" s="294"/>
      <c r="D27" s="294"/>
      <c r="E27" s="294"/>
      <c r="F27" s="295"/>
      <c r="G27" s="18">
        <v>20</v>
      </c>
      <c r="H27" s="50">
        <f>H24+H25+H26</f>
        <v>363479373</v>
      </c>
      <c r="I27" s="50">
        <f>I24+I25+I26</f>
        <v>431166221</v>
      </c>
    </row>
    <row r="28" spans="1:9" ht="12.75">
      <c r="A28" s="296" t="s">
        <v>235</v>
      </c>
      <c r="B28" s="297"/>
      <c r="C28" s="297"/>
      <c r="D28" s="297"/>
      <c r="E28" s="297"/>
      <c r="F28" s="297"/>
      <c r="G28" s="297"/>
      <c r="H28" s="297"/>
      <c r="I28" s="298"/>
    </row>
    <row r="29" spans="1:9" ht="23.25" customHeight="1">
      <c r="A29" s="299" t="s">
        <v>236</v>
      </c>
      <c r="B29" s="300"/>
      <c r="C29" s="300"/>
      <c r="D29" s="300"/>
      <c r="E29" s="300"/>
      <c r="F29" s="301"/>
      <c r="G29" s="21">
        <v>21</v>
      </c>
      <c r="H29" s="51">
        <v>280</v>
      </c>
      <c r="I29" s="51">
        <v>1120</v>
      </c>
    </row>
    <row r="30" spans="1:9" ht="12.75" customHeight="1">
      <c r="A30" s="302" t="s">
        <v>237</v>
      </c>
      <c r="B30" s="303"/>
      <c r="C30" s="303"/>
      <c r="D30" s="303"/>
      <c r="E30" s="303"/>
      <c r="F30" s="304"/>
      <c r="G30" s="22">
        <v>22</v>
      </c>
      <c r="H30" s="52">
        <v>0</v>
      </c>
      <c r="I30" s="52">
        <v>0</v>
      </c>
    </row>
    <row r="31" spans="1:9" ht="12.75" customHeight="1">
      <c r="A31" s="302" t="s">
        <v>238</v>
      </c>
      <c r="B31" s="303"/>
      <c r="C31" s="303"/>
      <c r="D31" s="303"/>
      <c r="E31" s="303"/>
      <c r="F31" s="304"/>
      <c r="G31" s="22">
        <v>23</v>
      </c>
      <c r="H31" s="52">
        <v>6149647</v>
      </c>
      <c r="I31" s="52">
        <v>914335</v>
      </c>
    </row>
    <row r="32" spans="1:9" ht="12.75" customHeight="1">
      <c r="A32" s="302" t="s">
        <v>239</v>
      </c>
      <c r="B32" s="303"/>
      <c r="C32" s="303"/>
      <c r="D32" s="303"/>
      <c r="E32" s="303"/>
      <c r="F32" s="304"/>
      <c r="G32" s="22">
        <v>24</v>
      </c>
      <c r="H32" s="52">
        <v>0</v>
      </c>
      <c r="I32" s="52">
        <v>0</v>
      </c>
    </row>
    <row r="33" spans="1:9" ht="12.75" customHeight="1">
      <c r="A33" s="302" t="s">
        <v>240</v>
      </c>
      <c r="B33" s="303"/>
      <c r="C33" s="303"/>
      <c r="D33" s="303"/>
      <c r="E33" s="303"/>
      <c r="F33" s="304"/>
      <c r="G33" s="22">
        <v>25</v>
      </c>
      <c r="H33" s="52">
        <v>0</v>
      </c>
      <c r="I33" s="52">
        <v>0</v>
      </c>
    </row>
    <row r="34" spans="1:9" ht="12.75" customHeight="1">
      <c r="A34" s="302" t="s">
        <v>241</v>
      </c>
      <c r="B34" s="303"/>
      <c r="C34" s="303"/>
      <c r="D34" s="303"/>
      <c r="E34" s="303"/>
      <c r="F34" s="304"/>
      <c r="G34" s="22">
        <v>26</v>
      </c>
      <c r="H34" s="52">
        <v>128747654</v>
      </c>
      <c r="I34" s="52">
        <v>10380134</v>
      </c>
    </row>
    <row r="35" spans="1:9" ht="27" customHeight="1">
      <c r="A35" s="290" t="s">
        <v>242</v>
      </c>
      <c r="B35" s="291"/>
      <c r="C35" s="291"/>
      <c r="D35" s="291"/>
      <c r="E35" s="291"/>
      <c r="F35" s="292"/>
      <c r="G35" s="17">
        <v>27</v>
      </c>
      <c r="H35" s="53">
        <f>H29+H30+H31+H32+H33+H34</f>
        <v>134897581</v>
      </c>
      <c r="I35" s="53">
        <f>I29+I30+I31+I32+I33+I34</f>
        <v>11295589</v>
      </c>
    </row>
    <row r="36" spans="1:9" ht="26.25" customHeight="1">
      <c r="A36" s="302" t="s">
        <v>243</v>
      </c>
      <c r="B36" s="303"/>
      <c r="C36" s="303"/>
      <c r="D36" s="303"/>
      <c r="E36" s="303"/>
      <c r="F36" s="304"/>
      <c r="G36" s="22">
        <v>28</v>
      </c>
      <c r="H36" s="52">
        <v>-430461262</v>
      </c>
      <c r="I36" s="52">
        <v>-467733835</v>
      </c>
    </row>
    <row r="37" spans="1:9" ht="12.75" customHeight="1">
      <c r="A37" s="302" t="s">
        <v>244</v>
      </c>
      <c r="B37" s="303"/>
      <c r="C37" s="303"/>
      <c r="D37" s="303"/>
      <c r="E37" s="303"/>
      <c r="F37" s="304"/>
      <c r="G37" s="22">
        <v>29</v>
      </c>
      <c r="H37" s="52">
        <v>0</v>
      </c>
      <c r="I37" s="52">
        <v>0</v>
      </c>
    </row>
    <row r="38" spans="1:9" ht="12.75" customHeight="1">
      <c r="A38" s="302" t="s">
        <v>245</v>
      </c>
      <c r="B38" s="303"/>
      <c r="C38" s="303"/>
      <c r="D38" s="303"/>
      <c r="E38" s="303"/>
      <c r="F38" s="304"/>
      <c r="G38" s="22">
        <v>30</v>
      </c>
      <c r="H38" s="52">
        <v>0</v>
      </c>
      <c r="I38" s="52">
        <v>0</v>
      </c>
    </row>
    <row r="39" spans="1:9" ht="12.75" customHeight="1">
      <c r="A39" s="302" t="s">
        <v>246</v>
      </c>
      <c r="B39" s="303"/>
      <c r="C39" s="303"/>
      <c r="D39" s="303"/>
      <c r="E39" s="303"/>
      <c r="F39" s="304"/>
      <c r="G39" s="22">
        <v>31</v>
      </c>
      <c r="H39" s="52">
        <v>0</v>
      </c>
      <c r="I39" s="52">
        <v>0</v>
      </c>
    </row>
    <row r="40" spans="1:9" ht="12.75" customHeight="1">
      <c r="A40" s="302" t="s">
        <v>247</v>
      </c>
      <c r="B40" s="303"/>
      <c r="C40" s="303"/>
      <c r="D40" s="303"/>
      <c r="E40" s="303"/>
      <c r="F40" s="304"/>
      <c r="G40" s="22">
        <v>32</v>
      </c>
      <c r="H40" s="52">
        <v>0</v>
      </c>
      <c r="I40" s="52">
        <v>0</v>
      </c>
    </row>
    <row r="41" spans="1:9" ht="22.5" customHeight="1">
      <c r="A41" s="290" t="s">
        <v>248</v>
      </c>
      <c r="B41" s="291"/>
      <c r="C41" s="291"/>
      <c r="D41" s="291"/>
      <c r="E41" s="291"/>
      <c r="F41" s="292"/>
      <c r="G41" s="17">
        <v>33</v>
      </c>
      <c r="H41" s="53">
        <f>H36+H37+H38+H39+H40</f>
        <v>-430461262</v>
      </c>
      <c r="I41" s="53">
        <f>I36+I37+I38+I39+I40</f>
        <v>-467733835</v>
      </c>
    </row>
    <row r="42" spans="1:9" ht="30" customHeight="1">
      <c r="A42" s="293" t="s">
        <v>249</v>
      </c>
      <c r="B42" s="294"/>
      <c r="C42" s="294"/>
      <c r="D42" s="294"/>
      <c r="E42" s="294"/>
      <c r="F42" s="295"/>
      <c r="G42" s="18">
        <v>34</v>
      </c>
      <c r="H42" s="54">
        <f>H35+H41</f>
        <v>-295563681</v>
      </c>
      <c r="I42" s="54">
        <f>I35+I41</f>
        <v>-456438246</v>
      </c>
    </row>
    <row r="43" spans="1:9" ht="12.75">
      <c r="A43" s="296" t="s">
        <v>250</v>
      </c>
      <c r="B43" s="297"/>
      <c r="C43" s="297"/>
      <c r="D43" s="297"/>
      <c r="E43" s="297"/>
      <c r="F43" s="297"/>
      <c r="G43" s="297"/>
      <c r="H43" s="297"/>
      <c r="I43" s="298"/>
    </row>
    <row r="44" spans="1:9" ht="12.75" customHeight="1">
      <c r="A44" s="299" t="s">
        <v>251</v>
      </c>
      <c r="B44" s="300"/>
      <c r="C44" s="300"/>
      <c r="D44" s="300"/>
      <c r="E44" s="300"/>
      <c r="F44" s="301"/>
      <c r="G44" s="21">
        <v>35</v>
      </c>
      <c r="H44" s="51">
        <v>0</v>
      </c>
      <c r="I44" s="51">
        <v>0</v>
      </c>
    </row>
    <row r="45" spans="1:9" ht="27" customHeight="1">
      <c r="A45" s="302" t="s">
        <v>252</v>
      </c>
      <c r="B45" s="303"/>
      <c r="C45" s="303"/>
      <c r="D45" s="303"/>
      <c r="E45" s="303"/>
      <c r="F45" s="304"/>
      <c r="G45" s="22">
        <v>36</v>
      </c>
      <c r="H45" s="52">
        <v>0</v>
      </c>
      <c r="I45" s="52">
        <v>0</v>
      </c>
    </row>
    <row r="46" spans="1:9" ht="12.75" customHeight="1">
      <c r="A46" s="302" t="s">
        <v>253</v>
      </c>
      <c r="B46" s="303"/>
      <c r="C46" s="303"/>
      <c r="D46" s="303"/>
      <c r="E46" s="303"/>
      <c r="F46" s="304"/>
      <c r="G46" s="22">
        <v>37</v>
      </c>
      <c r="H46" s="52">
        <v>0</v>
      </c>
      <c r="I46" s="52">
        <v>0</v>
      </c>
    </row>
    <row r="47" spans="1:9" ht="12.75" customHeight="1">
      <c r="A47" s="302" t="s">
        <v>254</v>
      </c>
      <c r="B47" s="303"/>
      <c r="C47" s="303"/>
      <c r="D47" s="303"/>
      <c r="E47" s="303"/>
      <c r="F47" s="304"/>
      <c r="G47" s="22">
        <v>38</v>
      </c>
      <c r="H47" s="52">
        <v>0</v>
      </c>
      <c r="I47" s="52">
        <v>0</v>
      </c>
    </row>
    <row r="48" spans="1:9" ht="25.5" customHeight="1">
      <c r="A48" s="290" t="s">
        <v>255</v>
      </c>
      <c r="B48" s="291"/>
      <c r="C48" s="291"/>
      <c r="D48" s="291"/>
      <c r="E48" s="291"/>
      <c r="F48" s="292"/>
      <c r="G48" s="17">
        <v>39</v>
      </c>
      <c r="H48" s="53">
        <f>H44+H45+H46+H47</f>
        <v>0</v>
      </c>
      <c r="I48" s="53">
        <f>I44+I45+I46+I47</f>
        <v>0</v>
      </c>
    </row>
    <row r="49" spans="1:9" ht="24" customHeight="1">
      <c r="A49" s="302" t="s">
        <v>387</v>
      </c>
      <c r="B49" s="303"/>
      <c r="C49" s="303"/>
      <c r="D49" s="303"/>
      <c r="E49" s="303"/>
      <c r="F49" s="304"/>
      <c r="G49" s="22">
        <v>40</v>
      </c>
      <c r="H49" s="52">
        <v>0</v>
      </c>
      <c r="I49" s="52">
        <v>0</v>
      </c>
    </row>
    <row r="50" spans="1:9" ht="12.75" customHeight="1">
      <c r="A50" s="302" t="s">
        <v>256</v>
      </c>
      <c r="B50" s="303"/>
      <c r="C50" s="303"/>
      <c r="D50" s="303"/>
      <c r="E50" s="303"/>
      <c r="F50" s="304"/>
      <c r="G50" s="22">
        <v>41</v>
      </c>
      <c r="H50" s="52">
        <v>-86567899</v>
      </c>
      <c r="I50" s="52">
        <v>-74647304</v>
      </c>
    </row>
    <row r="51" spans="1:9" ht="12.75" customHeight="1">
      <c r="A51" s="302" t="s">
        <v>257</v>
      </c>
      <c r="B51" s="303"/>
      <c r="C51" s="303"/>
      <c r="D51" s="303"/>
      <c r="E51" s="303"/>
      <c r="F51" s="304"/>
      <c r="G51" s="22">
        <v>42</v>
      </c>
      <c r="H51" s="52">
        <v>-2271874</v>
      </c>
      <c r="I51" s="52">
        <v>-2226233</v>
      </c>
    </row>
    <row r="52" spans="1:9" ht="26.25" customHeight="1">
      <c r="A52" s="302" t="s">
        <v>258</v>
      </c>
      <c r="B52" s="303"/>
      <c r="C52" s="303"/>
      <c r="D52" s="303"/>
      <c r="E52" s="303"/>
      <c r="F52" s="304"/>
      <c r="G52" s="22">
        <v>43</v>
      </c>
      <c r="H52" s="52">
        <v>0</v>
      </c>
      <c r="I52" s="52">
        <v>0</v>
      </c>
    </row>
    <row r="53" spans="1:9" ht="12.75" customHeight="1">
      <c r="A53" s="302" t="s">
        <v>259</v>
      </c>
      <c r="B53" s="303"/>
      <c r="C53" s="303"/>
      <c r="D53" s="303"/>
      <c r="E53" s="303"/>
      <c r="F53" s="304"/>
      <c r="G53" s="22">
        <v>44</v>
      </c>
      <c r="H53" s="52">
        <v>0</v>
      </c>
      <c r="I53" s="52">
        <v>0</v>
      </c>
    </row>
    <row r="54" spans="1:9" ht="27" customHeight="1">
      <c r="A54" s="290" t="s">
        <v>260</v>
      </c>
      <c r="B54" s="291"/>
      <c r="C54" s="291"/>
      <c r="D54" s="291"/>
      <c r="E54" s="291"/>
      <c r="F54" s="292"/>
      <c r="G54" s="17">
        <v>45</v>
      </c>
      <c r="H54" s="53">
        <f>H49+H50+H51+H52+H53</f>
        <v>-88839773</v>
      </c>
      <c r="I54" s="53">
        <f>I49+I50+I51+I52+I53</f>
        <v>-76873537</v>
      </c>
    </row>
    <row r="55" spans="1:9" ht="27" customHeight="1">
      <c r="A55" s="305" t="s">
        <v>261</v>
      </c>
      <c r="B55" s="306"/>
      <c r="C55" s="306"/>
      <c r="D55" s="306"/>
      <c r="E55" s="306"/>
      <c r="F55" s="307"/>
      <c r="G55" s="17">
        <v>46</v>
      </c>
      <c r="H55" s="53">
        <f>H48+H54</f>
        <v>-88839773</v>
      </c>
      <c r="I55" s="53">
        <f>I48+I54</f>
        <v>-76873537</v>
      </c>
    </row>
    <row r="56" spans="1:9" ht="12.75">
      <c r="A56" s="241" t="s">
        <v>262</v>
      </c>
      <c r="B56" s="242"/>
      <c r="C56" s="242"/>
      <c r="D56" s="242"/>
      <c r="E56" s="242"/>
      <c r="F56" s="243"/>
      <c r="G56" s="22">
        <v>47</v>
      </c>
      <c r="H56" s="52">
        <v>-4143066</v>
      </c>
      <c r="I56" s="52">
        <v>11757341</v>
      </c>
    </row>
    <row r="57" spans="1:9" ht="27" customHeight="1">
      <c r="A57" s="305" t="s">
        <v>263</v>
      </c>
      <c r="B57" s="306"/>
      <c r="C57" s="306"/>
      <c r="D57" s="306"/>
      <c r="E57" s="306"/>
      <c r="F57" s="307"/>
      <c r="G57" s="17">
        <v>48</v>
      </c>
      <c r="H57" s="53">
        <f>H27+H42+H55+H56</f>
        <v>-25067147</v>
      </c>
      <c r="I57" s="53">
        <f>I27+I42+I55+I56</f>
        <v>-90388221</v>
      </c>
    </row>
    <row r="58" spans="1:9" ht="15" customHeight="1">
      <c r="A58" s="308" t="s">
        <v>264</v>
      </c>
      <c r="B58" s="309"/>
      <c r="C58" s="309"/>
      <c r="D58" s="309"/>
      <c r="E58" s="309"/>
      <c r="F58" s="310"/>
      <c r="G58" s="22">
        <v>49</v>
      </c>
      <c r="H58" s="52">
        <v>441471164</v>
      </c>
      <c r="I58" s="52">
        <v>416404017</v>
      </c>
    </row>
    <row r="59" spans="1:9" ht="28.5" customHeight="1">
      <c r="A59" s="293" t="s">
        <v>265</v>
      </c>
      <c r="B59" s="294"/>
      <c r="C59" s="294"/>
      <c r="D59" s="294"/>
      <c r="E59" s="294"/>
      <c r="F59" s="295"/>
      <c r="G59" s="18">
        <v>50</v>
      </c>
      <c r="H59" s="54">
        <f>H57+H58</f>
        <v>416404017</v>
      </c>
      <c r="I59" s="54">
        <f>I57+I58</f>
        <v>326015796</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SheetLayoutView="110" zoomScalePageLayoutView="0" workbookViewId="0" topLeftCell="A42">
      <selection activeCell="I51" sqref="I51"/>
    </sheetView>
  </sheetViews>
  <sheetFormatPr defaultColWidth="9.140625" defaultRowHeight="12.75"/>
  <cols>
    <col min="1" max="7" width="9.140625" style="11" customWidth="1"/>
    <col min="8" max="9" width="14.8515625" style="55" customWidth="1"/>
    <col min="10" max="10" width="12.00390625" style="11" bestFit="1" customWidth="1"/>
    <col min="11" max="11" width="10.28125" style="11" bestFit="1" customWidth="1"/>
    <col min="12" max="12" width="12.28125" style="11" bestFit="1" customWidth="1"/>
    <col min="13" max="16384" width="9.140625" style="11" customWidth="1"/>
  </cols>
  <sheetData>
    <row r="1" spans="1:9" ht="12.75" customHeight="1">
      <c r="A1" s="289" t="s">
        <v>266</v>
      </c>
      <c r="B1" s="317"/>
      <c r="C1" s="317"/>
      <c r="D1" s="317"/>
      <c r="E1" s="317"/>
      <c r="F1" s="317"/>
      <c r="G1" s="317"/>
      <c r="H1" s="317"/>
      <c r="I1" s="317"/>
    </row>
    <row r="2" spans="1:9" ht="12.75" customHeight="1">
      <c r="A2" s="288" t="s">
        <v>431</v>
      </c>
      <c r="B2" s="247"/>
      <c r="C2" s="247"/>
      <c r="D2" s="247"/>
      <c r="E2" s="247"/>
      <c r="F2" s="247"/>
      <c r="G2" s="247"/>
      <c r="H2" s="247"/>
      <c r="I2" s="247"/>
    </row>
    <row r="3" spans="1:9" ht="12.75">
      <c r="A3" s="319" t="s">
        <v>361</v>
      </c>
      <c r="B3" s="327"/>
      <c r="C3" s="327"/>
      <c r="D3" s="327"/>
      <c r="E3" s="327"/>
      <c r="F3" s="327"/>
      <c r="G3" s="327"/>
      <c r="H3" s="327"/>
      <c r="I3" s="327"/>
    </row>
    <row r="4" spans="1:9" ht="12.75">
      <c r="A4" s="318" t="s">
        <v>452</v>
      </c>
      <c r="B4" s="254"/>
      <c r="C4" s="254"/>
      <c r="D4" s="254"/>
      <c r="E4" s="254"/>
      <c r="F4" s="254"/>
      <c r="G4" s="254"/>
      <c r="H4" s="254"/>
      <c r="I4" s="255"/>
    </row>
    <row r="5" spans="1:9" ht="34.5" thickBot="1">
      <c r="A5" s="321" t="s">
        <v>2</v>
      </c>
      <c r="B5" s="322"/>
      <c r="C5" s="322"/>
      <c r="D5" s="322"/>
      <c r="E5" s="322"/>
      <c r="F5" s="323"/>
      <c r="G5" s="12" t="s">
        <v>115</v>
      </c>
      <c r="H5" s="46" t="s">
        <v>377</v>
      </c>
      <c r="I5" s="46" t="s">
        <v>353</v>
      </c>
    </row>
    <row r="6" spans="1:9" ht="12.75">
      <c r="A6" s="324">
        <v>1</v>
      </c>
      <c r="B6" s="325"/>
      <c r="C6" s="325"/>
      <c r="D6" s="325"/>
      <c r="E6" s="325"/>
      <c r="F6" s="326"/>
      <c r="G6" s="14">
        <v>2</v>
      </c>
      <c r="H6" s="20" t="s">
        <v>215</v>
      </c>
      <c r="I6" s="20" t="s">
        <v>216</v>
      </c>
    </row>
    <row r="7" spans="1:9" ht="12.75">
      <c r="A7" s="296" t="s">
        <v>217</v>
      </c>
      <c r="B7" s="331"/>
      <c r="C7" s="331"/>
      <c r="D7" s="331"/>
      <c r="E7" s="331"/>
      <c r="F7" s="331"/>
      <c r="G7" s="331"/>
      <c r="H7" s="331"/>
      <c r="I7" s="332"/>
    </row>
    <row r="8" spans="1:9" ht="12.75">
      <c r="A8" s="333" t="s">
        <v>267</v>
      </c>
      <c r="B8" s="333"/>
      <c r="C8" s="333"/>
      <c r="D8" s="333"/>
      <c r="E8" s="333"/>
      <c r="F8" s="333"/>
      <c r="G8" s="15">
        <v>1</v>
      </c>
      <c r="H8" s="51">
        <v>0</v>
      </c>
      <c r="I8" s="51">
        <v>0</v>
      </c>
    </row>
    <row r="9" spans="1:9" ht="12.75">
      <c r="A9" s="278" t="s">
        <v>268</v>
      </c>
      <c r="B9" s="278"/>
      <c r="C9" s="278"/>
      <c r="D9" s="278"/>
      <c r="E9" s="278"/>
      <c r="F9" s="278"/>
      <c r="G9" s="16">
        <v>2</v>
      </c>
      <c r="H9" s="51">
        <v>0</v>
      </c>
      <c r="I9" s="51">
        <v>0</v>
      </c>
    </row>
    <row r="10" spans="1:9" ht="12.75">
      <c r="A10" s="278" t="s">
        <v>269</v>
      </c>
      <c r="B10" s="278"/>
      <c r="C10" s="278"/>
      <c r="D10" s="278"/>
      <c r="E10" s="278"/>
      <c r="F10" s="278"/>
      <c r="G10" s="16">
        <v>3</v>
      </c>
      <c r="H10" s="51">
        <v>0</v>
      </c>
      <c r="I10" s="51">
        <v>0</v>
      </c>
    </row>
    <row r="11" spans="1:9" ht="12.75">
      <c r="A11" s="278" t="s">
        <v>270</v>
      </c>
      <c r="B11" s="278"/>
      <c r="C11" s="278"/>
      <c r="D11" s="278"/>
      <c r="E11" s="278"/>
      <c r="F11" s="278"/>
      <c r="G11" s="16">
        <v>4</v>
      </c>
      <c r="H11" s="51">
        <v>0</v>
      </c>
      <c r="I11" s="51">
        <v>0</v>
      </c>
    </row>
    <row r="12" spans="1:9" ht="12.75">
      <c r="A12" s="278" t="s">
        <v>271</v>
      </c>
      <c r="B12" s="278"/>
      <c r="C12" s="278"/>
      <c r="D12" s="278"/>
      <c r="E12" s="278"/>
      <c r="F12" s="278"/>
      <c r="G12" s="16">
        <v>5</v>
      </c>
      <c r="H12" s="51">
        <v>0</v>
      </c>
      <c r="I12" s="51">
        <v>0</v>
      </c>
    </row>
    <row r="13" spans="1:9" ht="12.75">
      <c r="A13" s="278" t="s">
        <v>272</v>
      </c>
      <c r="B13" s="278"/>
      <c r="C13" s="278"/>
      <c r="D13" s="278"/>
      <c r="E13" s="278"/>
      <c r="F13" s="278"/>
      <c r="G13" s="16">
        <v>6</v>
      </c>
      <c r="H13" s="51">
        <v>0</v>
      </c>
      <c r="I13" s="51">
        <v>0</v>
      </c>
    </row>
    <row r="14" spans="1:9" ht="12.75">
      <c r="A14" s="278" t="s">
        <v>273</v>
      </c>
      <c r="B14" s="278"/>
      <c r="C14" s="278"/>
      <c r="D14" s="278"/>
      <c r="E14" s="278"/>
      <c r="F14" s="278"/>
      <c r="G14" s="16">
        <v>7</v>
      </c>
      <c r="H14" s="51">
        <v>0</v>
      </c>
      <c r="I14" s="51">
        <v>0</v>
      </c>
    </row>
    <row r="15" spans="1:9" ht="12.75">
      <c r="A15" s="278" t="s">
        <v>274</v>
      </c>
      <c r="B15" s="278"/>
      <c r="C15" s="278"/>
      <c r="D15" s="278"/>
      <c r="E15" s="278"/>
      <c r="F15" s="278"/>
      <c r="G15" s="16">
        <v>8</v>
      </c>
      <c r="H15" s="51">
        <v>0</v>
      </c>
      <c r="I15" s="51">
        <v>0</v>
      </c>
    </row>
    <row r="16" spans="1:9" ht="12.75">
      <c r="A16" s="269" t="s">
        <v>275</v>
      </c>
      <c r="B16" s="269"/>
      <c r="C16" s="269"/>
      <c r="D16" s="269"/>
      <c r="E16" s="269"/>
      <c r="F16" s="269"/>
      <c r="G16" s="17">
        <v>9</v>
      </c>
      <c r="H16" s="53">
        <f>SUM(H8:H15)</f>
        <v>0</v>
      </c>
      <c r="I16" s="53">
        <f>SUM(I8:I15)</f>
        <v>0</v>
      </c>
    </row>
    <row r="17" spans="1:9" ht="12.75">
      <c r="A17" s="278" t="s">
        <v>276</v>
      </c>
      <c r="B17" s="278"/>
      <c r="C17" s="278"/>
      <c r="D17" s="278"/>
      <c r="E17" s="278"/>
      <c r="F17" s="278"/>
      <c r="G17" s="16">
        <v>10</v>
      </c>
      <c r="H17" s="52">
        <v>0</v>
      </c>
      <c r="I17" s="52">
        <v>0</v>
      </c>
    </row>
    <row r="18" spans="1:9" ht="12.75">
      <c r="A18" s="278" t="s">
        <v>277</v>
      </c>
      <c r="B18" s="278"/>
      <c r="C18" s="278"/>
      <c r="D18" s="278"/>
      <c r="E18" s="278"/>
      <c r="F18" s="278"/>
      <c r="G18" s="16">
        <v>11</v>
      </c>
      <c r="H18" s="52">
        <v>0</v>
      </c>
      <c r="I18" s="52">
        <v>0</v>
      </c>
    </row>
    <row r="19" spans="1:9" ht="25.5" customHeight="1">
      <c r="A19" s="330" t="s">
        <v>278</v>
      </c>
      <c r="B19" s="330"/>
      <c r="C19" s="330"/>
      <c r="D19" s="330"/>
      <c r="E19" s="330"/>
      <c r="F19" s="330"/>
      <c r="G19" s="18">
        <v>12</v>
      </c>
      <c r="H19" s="54">
        <f>H16+H17+H18</f>
        <v>0</v>
      </c>
      <c r="I19" s="54">
        <f>I16+I17+I18</f>
        <v>0</v>
      </c>
    </row>
    <row r="20" spans="1:9" ht="12.75">
      <c r="A20" s="296" t="s">
        <v>235</v>
      </c>
      <c r="B20" s="331"/>
      <c r="C20" s="331"/>
      <c r="D20" s="331"/>
      <c r="E20" s="331"/>
      <c r="F20" s="331"/>
      <c r="G20" s="331"/>
      <c r="H20" s="331"/>
      <c r="I20" s="332"/>
    </row>
    <row r="21" spans="1:9" ht="26.25" customHeight="1">
      <c r="A21" s="333" t="s">
        <v>279</v>
      </c>
      <c r="B21" s="333"/>
      <c r="C21" s="333"/>
      <c r="D21" s="333"/>
      <c r="E21" s="333"/>
      <c r="F21" s="333"/>
      <c r="G21" s="15">
        <v>13</v>
      </c>
      <c r="H21" s="51">
        <v>0</v>
      </c>
      <c r="I21" s="51">
        <v>0</v>
      </c>
    </row>
    <row r="22" spans="1:9" ht="12.75">
      <c r="A22" s="278" t="s">
        <v>280</v>
      </c>
      <c r="B22" s="278"/>
      <c r="C22" s="278"/>
      <c r="D22" s="278"/>
      <c r="E22" s="278"/>
      <c r="F22" s="278"/>
      <c r="G22" s="16">
        <v>14</v>
      </c>
      <c r="H22" s="51">
        <v>0</v>
      </c>
      <c r="I22" s="51">
        <v>0</v>
      </c>
    </row>
    <row r="23" spans="1:9" ht="12.75">
      <c r="A23" s="278" t="s">
        <v>281</v>
      </c>
      <c r="B23" s="278"/>
      <c r="C23" s="278"/>
      <c r="D23" s="278"/>
      <c r="E23" s="278"/>
      <c r="F23" s="278"/>
      <c r="G23" s="16">
        <v>15</v>
      </c>
      <c r="H23" s="51">
        <v>0</v>
      </c>
      <c r="I23" s="51">
        <v>0</v>
      </c>
    </row>
    <row r="24" spans="1:9" ht="12.75">
      <c r="A24" s="278" t="s">
        <v>282</v>
      </c>
      <c r="B24" s="278"/>
      <c r="C24" s="278"/>
      <c r="D24" s="278"/>
      <c r="E24" s="278"/>
      <c r="F24" s="278"/>
      <c r="G24" s="16">
        <v>16</v>
      </c>
      <c r="H24" s="51">
        <v>0</v>
      </c>
      <c r="I24" s="51">
        <v>0</v>
      </c>
    </row>
    <row r="25" spans="1:9" ht="12.75">
      <c r="A25" s="278" t="s">
        <v>283</v>
      </c>
      <c r="B25" s="278"/>
      <c r="C25" s="278"/>
      <c r="D25" s="278"/>
      <c r="E25" s="278"/>
      <c r="F25" s="278"/>
      <c r="G25" s="16">
        <v>17</v>
      </c>
      <c r="H25" s="51">
        <v>0</v>
      </c>
      <c r="I25" s="51">
        <v>0</v>
      </c>
    </row>
    <row r="26" spans="1:9" ht="12.75">
      <c r="A26" s="278" t="s">
        <v>284</v>
      </c>
      <c r="B26" s="278"/>
      <c r="C26" s="278"/>
      <c r="D26" s="278"/>
      <c r="E26" s="278"/>
      <c r="F26" s="278"/>
      <c r="G26" s="16">
        <v>18</v>
      </c>
      <c r="H26" s="51">
        <v>0</v>
      </c>
      <c r="I26" s="51">
        <v>0</v>
      </c>
    </row>
    <row r="27" spans="1:9" ht="24.75" customHeight="1">
      <c r="A27" s="269" t="s">
        <v>285</v>
      </c>
      <c r="B27" s="269"/>
      <c r="C27" s="269"/>
      <c r="D27" s="269"/>
      <c r="E27" s="269"/>
      <c r="F27" s="269"/>
      <c r="G27" s="17">
        <v>19</v>
      </c>
      <c r="H27" s="53">
        <f>SUM(H21:H26)</f>
        <v>0</v>
      </c>
      <c r="I27" s="53">
        <f>SUM(I21:I26)</f>
        <v>0</v>
      </c>
    </row>
    <row r="28" spans="1:9" ht="21" customHeight="1">
      <c r="A28" s="278" t="s">
        <v>286</v>
      </c>
      <c r="B28" s="278"/>
      <c r="C28" s="278"/>
      <c r="D28" s="278"/>
      <c r="E28" s="278"/>
      <c r="F28" s="278"/>
      <c r="G28" s="16">
        <v>20</v>
      </c>
      <c r="H28" s="52">
        <v>0</v>
      </c>
      <c r="I28" s="52">
        <v>0</v>
      </c>
    </row>
    <row r="29" spans="1:9" ht="12.75">
      <c r="A29" s="278" t="s">
        <v>287</v>
      </c>
      <c r="B29" s="278"/>
      <c r="C29" s="278"/>
      <c r="D29" s="278"/>
      <c r="E29" s="278"/>
      <c r="F29" s="278"/>
      <c r="G29" s="16">
        <v>21</v>
      </c>
      <c r="H29" s="52">
        <v>0</v>
      </c>
      <c r="I29" s="52">
        <v>0</v>
      </c>
    </row>
    <row r="30" spans="1:9" ht="12.75">
      <c r="A30" s="278" t="s">
        <v>288</v>
      </c>
      <c r="B30" s="278"/>
      <c r="C30" s="278"/>
      <c r="D30" s="278"/>
      <c r="E30" s="278"/>
      <c r="F30" s="278"/>
      <c r="G30" s="16">
        <v>22</v>
      </c>
      <c r="H30" s="52">
        <v>0</v>
      </c>
      <c r="I30" s="52">
        <v>0</v>
      </c>
    </row>
    <row r="31" spans="1:9" ht="12.75">
      <c r="A31" s="278" t="s">
        <v>289</v>
      </c>
      <c r="B31" s="278"/>
      <c r="C31" s="278"/>
      <c r="D31" s="278"/>
      <c r="E31" s="278"/>
      <c r="F31" s="278"/>
      <c r="G31" s="16">
        <v>23</v>
      </c>
      <c r="H31" s="52">
        <v>0</v>
      </c>
      <c r="I31" s="52">
        <v>0</v>
      </c>
    </row>
    <row r="32" spans="1:9" ht="12.75">
      <c r="A32" s="278" t="s">
        <v>290</v>
      </c>
      <c r="B32" s="278"/>
      <c r="C32" s="278"/>
      <c r="D32" s="278"/>
      <c r="E32" s="278"/>
      <c r="F32" s="278"/>
      <c r="G32" s="16">
        <v>24</v>
      </c>
      <c r="H32" s="52">
        <v>0</v>
      </c>
      <c r="I32" s="52">
        <v>0</v>
      </c>
    </row>
    <row r="33" spans="1:9" ht="28.5" customHeight="1">
      <c r="A33" s="269" t="s">
        <v>291</v>
      </c>
      <c r="B33" s="269"/>
      <c r="C33" s="269"/>
      <c r="D33" s="269"/>
      <c r="E33" s="269"/>
      <c r="F33" s="269"/>
      <c r="G33" s="17">
        <v>25</v>
      </c>
      <c r="H33" s="53">
        <f>SUM(H28:H32)</f>
        <v>0</v>
      </c>
      <c r="I33" s="53">
        <f>SUM(I28:I32)</f>
        <v>0</v>
      </c>
    </row>
    <row r="34" spans="1:9" ht="26.25" customHeight="1">
      <c r="A34" s="330" t="s">
        <v>292</v>
      </c>
      <c r="B34" s="330"/>
      <c r="C34" s="330"/>
      <c r="D34" s="330"/>
      <c r="E34" s="330"/>
      <c r="F34" s="330"/>
      <c r="G34" s="18">
        <v>26</v>
      </c>
      <c r="H34" s="54">
        <f>H27+H33</f>
        <v>0</v>
      </c>
      <c r="I34" s="54">
        <f>I27+I33</f>
        <v>0</v>
      </c>
    </row>
    <row r="35" spans="1:9" ht="12.75">
      <c r="A35" s="296" t="s">
        <v>250</v>
      </c>
      <c r="B35" s="331"/>
      <c r="C35" s="331"/>
      <c r="D35" s="331"/>
      <c r="E35" s="331"/>
      <c r="F35" s="331"/>
      <c r="G35" s="331">
        <v>0</v>
      </c>
      <c r="H35" s="331"/>
      <c r="I35" s="332"/>
    </row>
    <row r="36" spans="1:9" ht="12.75">
      <c r="A36" s="334" t="s">
        <v>293</v>
      </c>
      <c r="B36" s="334"/>
      <c r="C36" s="334"/>
      <c r="D36" s="334"/>
      <c r="E36" s="334"/>
      <c r="F36" s="334"/>
      <c r="G36" s="15">
        <v>27</v>
      </c>
      <c r="H36" s="51">
        <v>0</v>
      </c>
      <c r="I36" s="51">
        <v>0</v>
      </c>
    </row>
    <row r="37" spans="1:9" ht="21" customHeight="1">
      <c r="A37" s="221" t="s">
        <v>294</v>
      </c>
      <c r="B37" s="221"/>
      <c r="C37" s="221"/>
      <c r="D37" s="221"/>
      <c r="E37" s="221"/>
      <c r="F37" s="221"/>
      <c r="G37" s="16">
        <v>28</v>
      </c>
      <c r="H37" s="52">
        <v>0</v>
      </c>
      <c r="I37" s="52">
        <v>0</v>
      </c>
    </row>
    <row r="38" spans="1:9" ht="12.75">
      <c r="A38" s="221" t="s">
        <v>295</v>
      </c>
      <c r="B38" s="221"/>
      <c r="C38" s="221"/>
      <c r="D38" s="221"/>
      <c r="E38" s="221"/>
      <c r="F38" s="221"/>
      <c r="G38" s="16">
        <v>29</v>
      </c>
      <c r="H38" s="52">
        <v>0</v>
      </c>
      <c r="I38" s="52">
        <v>0</v>
      </c>
    </row>
    <row r="39" spans="1:9" ht="12.75">
      <c r="A39" s="221" t="s">
        <v>296</v>
      </c>
      <c r="B39" s="221"/>
      <c r="C39" s="221"/>
      <c r="D39" s="221"/>
      <c r="E39" s="221"/>
      <c r="F39" s="221"/>
      <c r="G39" s="16">
        <v>30</v>
      </c>
      <c r="H39" s="52">
        <v>0</v>
      </c>
      <c r="I39" s="52">
        <v>0</v>
      </c>
    </row>
    <row r="40" spans="1:9" ht="26.25" customHeight="1">
      <c r="A40" s="269" t="s">
        <v>297</v>
      </c>
      <c r="B40" s="269"/>
      <c r="C40" s="269"/>
      <c r="D40" s="269"/>
      <c r="E40" s="269"/>
      <c r="F40" s="269"/>
      <c r="G40" s="17">
        <v>31</v>
      </c>
      <c r="H40" s="53">
        <f>H39+H38+H37+H36</f>
        <v>0</v>
      </c>
      <c r="I40" s="53">
        <f>I39+I38+I37+I36</f>
        <v>0</v>
      </c>
    </row>
    <row r="41" spans="1:9" ht="22.5" customHeight="1">
      <c r="A41" s="221" t="s">
        <v>298</v>
      </c>
      <c r="B41" s="221"/>
      <c r="C41" s="221"/>
      <c r="D41" s="221"/>
      <c r="E41" s="221"/>
      <c r="F41" s="221"/>
      <c r="G41" s="16">
        <v>32</v>
      </c>
      <c r="H41" s="52">
        <v>0</v>
      </c>
      <c r="I41" s="52">
        <v>0</v>
      </c>
    </row>
    <row r="42" spans="1:9" ht="12.75">
      <c r="A42" s="221" t="s">
        <v>299</v>
      </c>
      <c r="B42" s="221"/>
      <c r="C42" s="221"/>
      <c r="D42" s="221"/>
      <c r="E42" s="221"/>
      <c r="F42" s="221"/>
      <c r="G42" s="16">
        <v>33</v>
      </c>
      <c r="H42" s="52">
        <v>0</v>
      </c>
      <c r="I42" s="52">
        <v>0</v>
      </c>
    </row>
    <row r="43" spans="1:9" ht="12.75">
      <c r="A43" s="221" t="s">
        <v>300</v>
      </c>
      <c r="B43" s="221"/>
      <c r="C43" s="221"/>
      <c r="D43" s="221"/>
      <c r="E43" s="221"/>
      <c r="F43" s="221"/>
      <c r="G43" s="16">
        <v>34</v>
      </c>
      <c r="H43" s="52">
        <v>0</v>
      </c>
      <c r="I43" s="52">
        <v>0</v>
      </c>
    </row>
    <row r="44" spans="1:9" ht="24.75" customHeight="1">
      <c r="A44" s="221" t="s">
        <v>301</v>
      </c>
      <c r="B44" s="221"/>
      <c r="C44" s="221"/>
      <c r="D44" s="221"/>
      <c r="E44" s="221"/>
      <c r="F44" s="221"/>
      <c r="G44" s="16">
        <v>35</v>
      </c>
      <c r="H44" s="52">
        <v>0</v>
      </c>
      <c r="I44" s="52">
        <v>0</v>
      </c>
    </row>
    <row r="45" spans="1:9" ht="12.75">
      <c r="A45" s="221" t="s">
        <v>302</v>
      </c>
      <c r="B45" s="221"/>
      <c r="C45" s="221"/>
      <c r="D45" s="221"/>
      <c r="E45" s="221"/>
      <c r="F45" s="221"/>
      <c r="G45" s="16">
        <v>36</v>
      </c>
      <c r="H45" s="52">
        <v>0</v>
      </c>
      <c r="I45" s="52">
        <v>0</v>
      </c>
    </row>
    <row r="46" spans="1:9" ht="24.75" customHeight="1">
      <c r="A46" s="269" t="s">
        <v>303</v>
      </c>
      <c r="B46" s="269"/>
      <c r="C46" s="269"/>
      <c r="D46" s="269"/>
      <c r="E46" s="269"/>
      <c r="F46" s="269"/>
      <c r="G46" s="17">
        <v>37</v>
      </c>
      <c r="H46" s="53">
        <f>H45+H44+H43+H42+H41</f>
        <v>0</v>
      </c>
      <c r="I46" s="53">
        <f>I45+I44+I43+I42+I41</f>
        <v>0</v>
      </c>
    </row>
    <row r="47" spans="1:9" ht="27.75" customHeight="1">
      <c r="A47" s="272" t="s">
        <v>304</v>
      </c>
      <c r="B47" s="272"/>
      <c r="C47" s="272"/>
      <c r="D47" s="272"/>
      <c r="E47" s="272"/>
      <c r="F47" s="272"/>
      <c r="G47" s="17">
        <v>38</v>
      </c>
      <c r="H47" s="53">
        <f>H46+H40</f>
        <v>0</v>
      </c>
      <c r="I47" s="53">
        <f>I46+I40</f>
        <v>0</v>
      </c>
    </row>
    <row r="48" spans="1:9" ht="12.75">
      <c r="A48" s="278" t="s">
        <v>305</v>
      </c>
      <c r="B48" s="278"/>
      <c r="C48" s="278"/>
      <c r="D48" s="278"/>
      <c r="E48" s="278"/>
      <c r="F48" s="278"/>
      <c r="G48" s="16">
        <v>39</v>
      </c>
      <c r="H48" s="52">
        <v>0</v>
      </c>
      <c r="I48" s="52">
        <v>0</v>
      </c>
    </row>
    <row r="49" spans="1:9" ht="24" customHeight="1">
      <c r="A49" s="272" t="s">
        <v>306</v>
      </c>
      <c r="B49" s="272"/>
      <c r="C49" s="272"/>
      <c r="D49" s="272"/>
      <c r="E49" s="272"/>
      <c r="F49" s="272"/>
      <c r="G49" s="17">
        <v>40</v>
      </c>
      <c r="H49" s="53">
        <f>H19+H34+H47+H48</f>
        <v>0</v>
      </c>
      <c r="I49" s="53">
        <f>I19+I34+I47+I48</f>
        <v>0</v>
      </c>
    </row>
    <row r="50" spans="1:9" ht="12.75">
      <c r="A50" s="329" t="s">
        <v>264</v>
      </c>
      <c r="B50" s="329"/>
      <c r="C50" s="329"/>
      <c r="D50" s="329"/>
      <c r="E50" s="329"/>
      <c r="F50" s="329"/>
      <c r="G50" s="16">
        <v>41</v>
      </c>
      <c r="H50" s="52">
        <v>0</v>
      </c>
      <c r="I50" s="52">
        <v>0</v>
      </c>
    </row>
    <row r="51" spans="1:9" ht="28.5" customHeight="1">
      <c r="A51" s="328" t="s">
        <v>307</v>
      </c>
      <c r="B51" s="328"/>
      <c r="C51" s="328"/>
      <c r="D51" s="328"/>
      <c r="E51" s="328"/>
      <c r="F51" s="328"/>
      <c r="G51" s="19">
        <v>42</v>
      </c>
      <c r="H51" s="67">
        <f>H50+H49</f>
        <v>0</v>
      </c>
      <c r="I51" s="67">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4">
    <dataValidation type="whole" operator="greaterThanOrEqual" allowBlank="1" showInputMessage="1" showErrorMessage="1" errorTitle="Pogrešan unos" error="Mogu se unijeti samo cjelobrojne pozitivne vrijednosti." sqref="H65527:I65527">
      <formula1>0</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rintOptions/>
  <pageMargins left="0.71" right="0.22"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W61"/>
  <sheetViews>
    <sheetView tabSelected="1" view="pageBreakPreview" zoomScale="110" zoomScaleSheetLayoutView="110" zoomScalePageLayoutView="0" workbookViewId="0" topLeftCell="M34">
      <selection activeCell="N40" sqref="N40"/>
    </sheetView>
  </sheetViews>
  <sheetFormatPr defaultColWidth="9.140625" defaultRowHeight="12.75"/>
  <cols>
    <col min="1" max="4" width="9.140625" style="2" customWidth="1"/>
    <col min="5" max="5" width="10.140625" style="2" bestFit="1" customWidth="1"/>
    <col min="6" max="6" width="9.140625" style="2" customWidth="1"/>
    <col min="7" max="7" width="10.28125" style="2" bestFit="1" customWidth="1"/>
    <col min="8" max="23" width="13.421875" style="69" customWidth="1"/>
    <col min="24" max="24" width="13.421875" style="1" customWidth="1"/>
    <col min="25" max="27" width="9.140625" style="1" customWidth="1"/>
    <col min="28" max="16384" width="9.140625" style="2" customWidth="1"/>
  </cols>
  <sheetData>
    <row r="1" spans="1:11" ht="12.75">
      <c r="A1" s="353" t="s">
        <v>308</v>
      </c>
      <c r="B1" s="354"/>
      <c r="C1" s="354"/>
      <c r="D1" s="354"/>
      <c r="E1" s="354"/>
      <c r="F1" s="354"/>
      <c r="G1" s="354"/>
      <c r="H1" s="354"/>
      <c r="I1" s="354"/>
      <c r="J1" s="354"/>
      <c r="K1" s="68"/>
    </row>
    <row r="2" spans="1:22" ht="15.75">
      <c r="A2" s="3"/>
      <c r="B2" s="4"/>
      <c r="C2" s="355" t="s">
        <v>309</v>
      </c>
      <c r="D2" s="355"/>
      <c r="E2" s="5">
        <v>43831</v>
      </c>
      <c r="F2" s="6" t="s">
        <v>0</v>
      </c>
      <c r="G2" s="5">
        <v>44196</v>
      </c>
      <c r="H2" s="70"/>
      <c r="I2" s="70"/>
      <c r="J2" s="70"/>
      <c r="K2" s="71"/>
      <c r="V2" s="72" t="s">
        <v>361</v>
      </c>
    </row>
    <row r="3" spans="1:23" ht="13.5" customHeight="1" thickBot="1">
      <c r="A3" s="356" t="s">
        <v>310</v>
      </c>
      <c r="B3" s="357"/>
      <c r="C3" s="357"/>
      <c r="D3" s="357"/>
      <c r="E3" s="357"/>
      <c r="F3" s="357"/>
      <c r="G3" s="360" t="s">
        <v>3</v>
      </c>
      <c r="H3" s="344" t="s">
        <v>311</v>
      </c>
      <c r="I3" s="344"/>
      <c r="J3" s="344"/>
      <c r="K3" s="344"/>
      <c r="L3" s="344"/>
      <c r="M3" s="344"/>
      <c r="N3" s="344"/>
      <c r="O3" s="344"/>
      <c r="P3" s="344"/>
      <c r="Q3" s="344"/>
      <c r="R3" s="344"/>
      <c r="S3" s="344"/>
      <c r="T3" s="344"/>
      <c r="U3" s="344"/>
      <c r="V3" s="344" t="s">
        <v>312</v>
      </c>
      <c r="W3" s="346" t="s">
        <v>313</v>
      </c>
    </row>
    <row r="4" spans="1:23" ht="57" thickBot="1">
      <c r="A4" s="358"/>
      <c r="B4" s="359"/>
      <c r="C4" s="359"/>
      <c r="D4" s="359"/>
      <c r="E4" s="359"/>
      <c r="F4" s="359"/>
      <c r="G4" s="361"/>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45"/>
      <c r="W4" s="347"/>
    </row>
    <row r="5" spans="1:23" ht="22.5">
      <c r="A5" s="348">
        <v>1</v>
      </c>
      <c r="B5" s="349"/>
      <c r="C5" s="349"/>
      <c r="D5" s="349"/>
      <c r="E5" s="349"/>
      <c r="F5" s="349"/>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ht="12.75">
      <c r="A6" s="350" t="s">
        <v>328</v>
      </c>
      <c r="B6" s="350"/>
      <c r="C6" s="350"/>
      <c r="D6" s="350"/>
      <c r="E6" s="350"/>
      <c r="F6" s="350"/>
      <c r="G6" s="350"/>
      <c r="H6" s="350"/>
      <c r="I6" s="350"/>
      <c r="J6" s="350"/>
      <c r="K6" s="350"/>
      <c r="L6" s="350"/>
      <c r="M6" s="350"/>
      <c r="N6" s="351"/>
      <c r="O6" s="351"/>
      <c r="P6" s="351"/>
      <c r="Q6" s="351"/>
      <c r="R6" s="351"/>
      <c r="S6" s="351"/>
      <c r="T6" s="351"/>
      <c r="U6" s="351"/>
      <c r="V6" s="351"/>
      <c r="W6" s="352"/>
    </row>
    <row r="7" spans="1:23" ht="12.75">
      <c r="A7" s="342" t="s">
        <v>378</v>
      </c>
      <c r="B7" s="342"/>
      <c r="C7" s="342"/>
      <c r="D7" s="342"/>
      <c r="E7" s="342"/>
      <c r="F7" s="342"/>
      <c r="G7" s="8">
        <v>1</v>
      </c>
      <c r="H7" s="77">
        <v>2952437940</v>
      </c>
      <c r="I7" s="77">
        <v>53585</v>
      </c>
      <c r="J7" s="77">
        <v>82016572</v>
      </c>
      <c r="K7" s="77">
        <v>0</v>
      </c>
      <c r="L7" s="77">
        <v>0</v>
      </c>
      <c r="M7" s="77">
        <v>0</v>
      </c>
      <c r="N7" s="77">
        <v>375257746</v>
      </c>
      <c r="O7" s="77">
        <v>0</v>
      </c>
      <c r="P7" s="77">
        <v>0</v>
      </c>
      <c r="Q7" s="77">
        <v>0</v>
      </c>
      <c r="R7" s="77">
        <v>0</v>
      </c>
      <c r="S7" s="77">
        <v>464367786</v>
      </c>
      <c r="T7" s="77">
        <v>304141188</v>
      </c>
      <c r="U7" s="78">
        <f>H7+I7+J7+K7-L7+M7+N7+O7+P7+Q7+R7+S7+T7</f>
        <v>4178274817</v>
      </c>
      <c r="V7" s="77">
        <v>0</v>
      </c>
      <c r="W7" s="78">
        <f>U7+V7</f>
        <v>4178274817</v>
      </c>
    </row>
    <row r="8" spans="1:23" ht="12.75">
      <c r="A8" s="337" t="s">
        <v>329</v>
      </c>
      <c r="B8" s="337"/>
      <c r="C8" s="337"/>
      <c r="D8" s="337"/>
      <c r="E8" s="337"/>
      <c r="F8" s="337"/>
      <c r="G8" s="8">
        <v>2</v>
      </c>
      <c r="H8" s="77">
        <v>0</v>
      </c>
      <c r="I8" s="77">
        <v>0</v>
      </c>
      <c r="J8" s="77">
        <v>0</v>
      </c>
      <c r="K8" s="77">
        <v>0</v>
      </c>
      <c r="L8" s="77">
        <v>0</v>
      </c>
      <c r="M8" s="77">
        <v>0</v>
      </c>
      <c r="N8" s="77">
        <v>0</v>
      </c>
      <c r="O8" s="77">
        <v>0</v>
      </c>
      <c r="P8" s="77">
        <v>0</v>
      </c>
      <c r="Q8" s="77">
        <v>0</v>
      </c>
      <c r="R8" s="77">
        <v>0</v>
      </c>
      <c r="S8" s="77">
        <v>0</v>
      </c>
      <c r="T8" s="77">
        <v>0</v>
      </c>
      <c r="U8" s="78">
        <f>H8+I8+J8+K8-L8+M8+N8+O8+P8+Q8+R8+S8+T8</f>
        <v>0</v>
      </c>
      <c r="V8" s="77">
        <v>0</v>
      </c>
      <c r="W8" s="78">
        <f>U8+V8</f>
        <v>0</v>
      </c>
    </row>
    <row r="9" spans="1:23" ht="12.75">
      <c r="A9" s="337" t="s">
        <v>330</v>
      </c>
      <c r="B9" s="337"/>
      <c r="C9" s="337"/>
      <c r="D9" s="337"/>
      <c r="E9" s="337"/>
      <c r="F9" s="337"/>
      <c r="G9" s="8">
        <v>3</v>
      </c>
      <c r="H9" s="77">
        <v>0</v>
      </c>
      <c r="I9" s="77">
        <v>0</v>
      </c>
      <c r="J9" s="77">
        <v>0</v>
      </c>
      <c r="K9" s="77">
        <v>0</v>
      </c>
      <c r="L9" s="77">
        <v>0</v>
      </c>
      <c r="M9" s="77">
        <v>0</v>
      </c>
      <c r="N9" s="77">
        <v>0</v>
      </c>
      <c r="O9" s="77">
        <v>0</v>
      </c>
      <c r="P9" s="77">
        <v>0</v>
      </c>
      <c r="Q9" s="77">
        <v>0</v>
      </c>
      <c r="R9" s="77">
        <v>0</v>
      </c>
      <c r="S9" s="77">
        <v>0</v>
      </c>
      <c r="T9" s="77">
        <v>0</v>
      </c>
      <c r="U9" s="78">
        <f>H9+I9+J9+K9-L9+M9+N9+O9+P9+Q9+R9+S9+T9</f>
        <v>0</v>
      </c>
      <c r="V9" s="77">
        <v>0</v>
      </c>
      <c r="W9" s="78">
        <f>U9+V9</f>
        <v>0</v>
      </c>
    </row>
    <row r="10" spans="1:23" ht="22.5" customHeight="1">
      <c r="A10" s="343" t="s">
        <v>379</v>
      </c>
      <c r="B10" s="343"/>
      <c r="C10" s="343"/>
      <c r="D10" s="343"/>
      <c r="E10" s="343"/>
      <c r="F10" s="343"/>
      <c r="G10" s="9">
        <v>4</v>
      </c>
      <c r="H10" s="79">
        <f>H7+H8+H9</f>
        <v>2952437940</v>
      </c>
      <c r="I10" s="79">
        <f aca="true" t="shared" si="0" ref="I10:W10">I7+I8+I9</f>
        <v>53585</v>
      </c>
      <c r="J10" s="79">
        <f t="shared" si="0"/>
        <v>82016572</v>
      </c>
      <c r="K10" s="79">
        <f t="shared" si="0"/>
        <v>0</v>
      </c>
      <c r="L10" s="79">
        <f t="shared" si="0"/>
        <v>0</v>
      </c>
      <c r="M10" s="79">
        <f t="shared" si="0"/>
        <v>0</v>
      </c>
      <c r="N10" s="79">
        <f t="shared" si="0"/>
        <v>375257746</v>
      </c>
      <c r="O10" s="79">
        <f t="shared" si="0"/>
        <v>0</v>
      </c>
      <c r="P10" s="79">
        <f t="shared" si="0"/>
        <v>0</v>
      </c>
      <c r="Q10" s="79">
        <f t="shared" si="0"/>
        <v>0</v>
      </c>
      <c r="R10" s="79">
        <f t="shared" si="0"/>
        <v>0</v>
      </c>
      <c r="S10" s="79">
        <f t="shared" si="0"/>
        <v>464367786</v>
      </c>
      <c r="T10" s="79">
        <f t="shared" si="0"/>
        <v>304141188</v>
      </c>
      <c r="U10" s="79">
        <f t="shared" si="0"/>
        <v>4178274817</v>
      </c>
      <c r="V10" s="79">
        <f t="shared" si="0"/>
        <v>0</v>
      </c>
      <c r="W10" s="79">
        <f t="shared" si="0"/>
        <v>4178274817</v>
      </c>
    </row>
    <row r="11" spans="1:23" ht="12.75">
      <c r="A11" s="337" t="s">
        <v>331</v>
      </c>
      <c r="B11" s="337"/>
      <c r="C11" s="337"/>
      <c r="D11" s="337"/>
      <c r="E11" s="337"/>
      <c r="F11" s="337"/>
      <c r="G11" s="8">
        <v>5</v>
      </c>
      <c r="H11" s="81">
        <v>0</v>
      </c>
      <c r="I11" s="81">
        <v>0</v>
      </c>
      <c r="J11" s="81">
        <v>0</v>
      </c>
      <c r="K11" s="81">
        <v>0</v>
      </c>
      <c r="L11" s="81">
        <v>0</v>
      </c>
      <c r="M11" s="81">
        <v>0</v>
      </c>
      <c r="N11" s="81">
        <v>0</v>
      </c>
      <c r="O11" s="81">
        <v>0</v>
      </c>
      <c r="P11" s="81">
        <v>0</v>
      </c>
      <c r="Q11" s="81">
        <v>0</v>
      </c>
      <c r="R11" s="81">
        <v>0</v>
      </c>
      <c r="S11" s="81">
        <v>0</v>
      </c>
      <c r="T11" s="77">
        <v>261965205</v>
      </c>
      <c r="U11" s="78">
        <f>H11+I11+J11+K11-L11+M11+N11+O11+P11+Q11+R11+S11+T11</f>
        <v>261965205</v>
      </c>
      <c r="V11" s="77">
        <v>0</v>
      </c>
      <c r="W11" s="78">
        <f aca="true" t="shared" si="1" ref="W11:W28">U11+V11</f>
        <v>261965205</v>
      </c>
    </row>
    <row r="12" spans="1:23" ht="12.75">
      <c r="A12" s="337" t="s">
        <v>332</v>
      </c>
      <c r="B12" s="337"/>
      <c r="C12" s="337"/>
      <c r="D12" s="337"/>
      <c r="E12" s="337"/>
      <c r="F12" s="337"/>
      <c r="G12" s="8">
        <v>6</v>
      </c>
      <c r="H12" s="81">
        <v>0</v>
      </c>
      <c r="I12" s="81">
        <v>0</v>
      </c>
      <c r="J12" s="81">
        <v>0</v>
      </c>
      <c r="K12" s="81">
        <v>0</v>
      </c>
      <c r="L12" s="81">
        <v>0</v>
      </c>
      <c r="M12" s="81">
        <v>0</v>
      </c>
      <c r="N12" s="77">
        <v>0</v>
      </c>
      <c r="O12" s="81">
        <v>0</v>
      </c>
      <c r="P12" s="81">
        <v>0</v>
      </c>
      <c r="Q12" s="81">
        <v>0</v>
      </c>
      <c r="R12" s="81">
        <v>0</v>
      </c>
      <c r="S12" s="81">
        <v>0</v>
      </c>
      <c r="T12" s="81">
        <v>0</v>
      </c>
      <c r="U12" s="78">
        <f aca="true" t="shared" si="2" ref="U12:U28">H12+I12+J12+K12-L12+M12+N12+O12+P12+Q12+R12+S12+T12</f>
        <v>0</v>
      </c>
      <c r="V12" s="77">
        <v>0</v>
      </c>
      <c r="W12" s="78">
        <f t="shared" si="1"/>
        <v>0</v>
      </c>
    </row>
    <row r="13" spans="1:23" ht="26.25" customHeight="1">
      <c r="A13" s="337" t="s">
        <v>333</v>
      </c>
      <c r="B13" s="337"/>
      <c r="C13" s="337"/>
      <c r="D13" s="337"/>
      <c r="E13" s="337"/>
      <c r="F13" s="337"/>
      <c r="G13" s="8">
        <v>7</v>
      </c>
      <c r="H13" s="81">
        <v>0</v>
      </c>
      <c r="I13" s="81">
        <v>0</v>
      </c>
      <c r="J13" s="81">
        <v>0</v>
      </c>
      <c r="K13" s="81">
        <v>0</v>
      </c>
      <c r="L13" s="81">
        <v>0</v>
      </c>
      <c r="M13" s="81">
        <v>0</v>
      </c>
      <c r="N13" s="81">
        <v>0</v>
      </c>
      <c r="O13" s="77">
        <v>0</v>
      </c>
      <c r="P13" s="81">
        <v>0</v>
      </c>
      <c r="Q13" s="81">
        <v>0</v>
      </c>
      <c r="R13" s="81">
        <v>0</v>
      </c>
      <c r="S13" s="77">
        <v>0</v>
      </c>
      <c r="T13" s="77">
        <v>0</v>
      </c>
      <c r="U13" s="78">
        <f t="shared" si="2"/>
        <v>0</v>
      </c>
      <c r="V13" s="77">
        <v>0</v>
      </c>
      <c r="W13" s="78">
        <f t="shared" si="1"/>
        <v>0</v>
      </c>
    </row>
    <row r="14" spans="1:23" ht="29.25" customHeight="1">
      <c r="A14" s="337" t="s">
        <v>334</v>
      </c>
      <c r="B14" s="337"/>
      <c r="C14" s="337"/>
      <c r="D14" s="337"/>
      <c r="E14" s="337"/>
      <c r="F14" s="337"/>
      <c r="G14" s="8">
        <v>8</v>
      </c>
      <c r="H14" s="81">
        <v>0</v>
      </c>
      <c r="I14" s="81">
        <v>0</v>
      </c>
      <c r="J14" s="81">
        <v>0</v>
      </c>
      <c r="K14" s="81">
        <v>0</v>
      </c>
      <c r="L14" s="81">
        <v>0</v>
      </c>
      <c r="M14" s="81">
        <v>0</v>
      </c>
      <c r="N14" s="81">
        <v>0</v>
      </c>
      <c r="O14" s="81">
        <v>0</v>
      </c>
      <c r="P14" s="77">
        <v>0</v>
      </c>
      <c r="Q14" s="81">
        <v>0</v>
      </c>
      <c r="R14" s="81">
        <v>0</v>
      </c>
      <c r="S14" s="77">
        <v>0</v>
      </c>
      <c r="T14" s="77">
        <v>0</v>
      </c>
      <c r="U14" s="78">
        <f t="shared" si="2"/>
        <v>0</v>
      </c>
      <c r="V14" s="77">
        <v>0</v>
      </c>
      <c r="W14" s="78">
        <f t="shared" si="1"/>
        <v>0</v>
      </c>
    </row>
    <row r="15" spans="1:23" ht="12.75">
      <c r="A15" s="337" t="s">
        <v>335</v>
      </c>
      <c r="B15" s="337"/>
      <c r="C15" s="337"/>
      <c r="D15" s="337"/>
      <c r="E15" s="337"/>
      <c r="F15" s="337"/>
      <c r="G15" s="8">
        <v>9</v>
      </c>
      <c r="H15" s="81">
        <v>0</v>
      </c>
      <c r="I15" s="81">
        <v>0</v>
      </c>
      <c r="J15" s="81">
        <v>0</v>
      </c>
      <c r="K15" s="81">
        <v>0</v>
      </c>
      <c r="L15" s="81">
        <v>0</v>
      </c>
      <c r="M15" s="81">
        <v>0</v>
      </c>
      <c r="N15" s="81">
        <v>0</v>
      </c>
      <c r="O15" s="81">
        <v>0</v>
      </c>
      <c r="P15" s="81">
        <v>0</v>
      </c>
      <c r="Q15" s="77">
        <v>0</v>
      </c>
      <c r="R15" s="81">
        <v>0</v>
      </c>
      <c r="S15" s="77">
        <v>0</v>
      </c>
      <c r="T15" s="77">
        <v>0</v>
      </c>
      <c r="U15" s="78">
        <f t="shared" si="2"/>
        <v>0</v>
      </c>
      <c r="V15" s="77">
        <v>0</v>
      </c>
      <c r="W15" s="78">
        <f t="shared" si="1"/>
        <v>0</v>
      </c>
    </row>
    <row r="16" spans="1:23" ht="28.5" customHeight="1">
      <c r="A16" s="337" t="s">
        <v>336</v>
      </c>
      <c r="B16" s="337"/>
      <c r="C16" s="337"/>
      <c r="D16" s="337"/>
      <c r="E16" s="337"/>
      <c r="F16" s="337"/>
      <c r="G16" s="8">
        <v>10</v>
      </c>
      <c r="H16" s="81">
        <v>0</v>
      </c>
      <c r="I16" s="81">
        <v>0</v>
      </c>
      <c r="J16" s="81">
        <v>0</v>
      </c>
      <c r="K16" s="81">
        <v>0</v>
      </c>
      <c r="L16" s="81">
        <v>0</v>
      </c>
      <c r="M16" s="81">
        <v>0</v>
      </c>
      <c r="N16" s="81">
        <v>0</v>
      </c>
      <c r="O16" s="81">
        <v>0</v>
      </c>
      <c r="P16" s="81">
        <v>0</v>
      </c>
      <c r="Q16" s="81">
        <v>0</v>
      </c>
      <c r="R16" s="77">
        <v>0</v>
      </c>
      <c r="S16" s="77">
        <v>0</v>
      </c>
      <c r="T16" s="77">
        <v>0</v>
      </c>
      <c r="U16" s="78">
        <f t="shared" si="2"/>
        <v>0</v>
      </c>
      <c r="V16" s="77">
        <v>0</v>
      </c>
      <c r="W16" s="78">
        <f t="shared" si="1"/>
        <v>0</v>
      </c>
    </row>
    <row r="17" spans="1:23" ht="23.25" customHeight="1">
      <c r="A17" s="337" t="s">
        <v>337</v>
      </c>
      <c r="B17" s="337"/>
      <c r="C17" s="337"/>
      <c r="D17" s="337"/>
      <c r="E17" s="337"/>
      <c r="F17" s="337"/>
      <c r="G17" s="8">
        <v>11</v>
      </c>
      <c r="H17" s="81">
        <v>0</v>
      </c>
      <c r="I17" s="81">
        <v>0</v>
      </c>
      <c r="J17" s="81">
        <v>0</v>
      </c>
      <c r="K17" s="81">
        <v>0</v>
      </c>
      <c r="L17" s="81">
        <v>0</v>
      </c>
      <c r="M17" s="81">
        <v>0</v>
      </c>
      <c r="N17" s="77">
        <v>0</v>
      </c>
      <c r="O17" s="77">
        <v>0</v>
      </c>
      <c r="P17" s="77">
        <v>0</v>
      </c>
      <c r="Q17" s="77">
        <v>0</v>
      </c>
      <c r="R17" s="77">
        <v>0</v>
      </c>
      <c r="S17" s="77">
        <v>0</v>
      </c>
      <c r="T17" s="77">
        <v>0</v>
      </c>
      <c r="U17" s="78">
        <f t="shared" si="2"/>
        <v>0</v>
      </c>
      <c r="V17" s="77">
        <v>0</v>
      </c>
      <c r="W17" s="78">
        <f t="shared" si="1"/>
        <v>0</v>
      </c>
    </row>
    <row r="18" spans="1:23" ht="12.75">
      <c r="A18" s="337" t="s">
        <v>338</v>
      </c>
      <c r="B18" s="337"/>
      <c r="C18" s="337"/>
      <c r="D18" s="337"/>
      <c r="E18" s="337"/>
      <c r="F18" s="337"/>
      <c r="G18" s="8">
        <v>12</v>
      </c>
      <c r="H18" s="81">
        <v>0</v>
      </c>
      <c r="I18" s="81">
        <v>0</v>
      </c>
      <c r="J18" s="81">
        <v>0</v>
      </c>
      <c r="K18" s="81">
        <v>0</v>
      </c>
      <c r="L18" s="81">
        <v>0</v>
      </c>
      <c r="M18" s="81">
        <v>0</v>
      </c>
      <c r="N18" s="77">
        <v>0</v>
      </c>
      <c r="O18" s="77">
        <v>0</v>
      </c>
      <c r="P18" s="77">
        <v>0</v>
      </c>
      <c r="Q18" s="77">
        <v>0</v>
      </c>
      <c r="R18" s="77">
        <v>0</v>
      </c>
      <c r="S18" s="77">
        <v>0</v>
      </c>
      <c r="T18" s="77">
        <v>0</v>
      </c>
      <c r="U18" s="78">
        <f t="shared" si="2"/>
        <v>0</v>
      </c>
      <c r="V18" s="77">
        <v>0</v>
      </c>
      <c r="W18" s="78">
        <f t="shared" si="1"/>
        <v>0</v>
      </c>
    </row>
    <row r="19" spans="1:23" ht="12.75">
      <c r="A19" s="337" t="s">
        <v>339</v>
      </c>
      <c r="B19" s="337"/>
      <c r="C19" s="337"/>
      <c r="D19" s="337"/>
      <c r="E19" s="337"/>
      <c r="F19" s="337"/>
      <c r="G19" s="8">
        <v>13</v>
      </c>
      <c r="H19" s="77">
        <v>0</v>
      </c>
      <c r="I19" s="77">
        <v>0</v>
      </c>
      <c r="J19" s="77">
        <v>0</v>
      </c>
      <c r="K19" s="77">
        <v>0</v>
      </c>
      <c r="L19" s="77">
        <v>0</v>
      </c>
      <c r="M19" s="77">
        <v>0</v>
      </c>
      <c r="N19" s="77">
        <v>0</v>
      </c>
      <c r="O19" s="77">
        <v>0</v>
      </c>
      <c r="P19" s="77">
        <v>0</v>
      </c>
      <c r="Q19" s="77">
        <v>0</v>
      </c>
      <c r="R19" s="77">
        <v>0</v>
      </c>
      <c r="S19" s="77">
        <v>0</v>
      </c>
      <c r="T19" s="77">
        <v>0</v>
      </c>
      <c r="U19" s="78">
        <f t="shared" si="2"/>
        <v>0</v>
      </c>
      <c r="V19" s="77">
        <v>0</v>
      </c>
      <c r="W19" s="78">
        <f t="shared" si="1"/>
        <v>0</v>
      </c>
    </row>
    <row r="20" spans="1:23" ht="12.75">
      <c r="A20" s="337" t="s">
        <v>340</v>
      </c>
      <c r="B20" s="337"/>
      <c r="C20" s="337"/>
      <c r="D20" s="337"/>
      <c r="E20" s="337"/>
      <c r="F20" s="337"/>
      <c r="G20" s="8">
        <v>14</v>
      </c>
      <c r="H20" s="81">
        <v>0</v>
      </c>
      <c r="I20" s="81">
        <v>0</v>
      </c>
      <c r="J20" s="81">
        <v>0</v>
      </c>
      <c r="K20" s="81">
        <v>0</v>
      </c>
      <c r="L20" s="81">
        <v>0</v>
      </c>
      <c r="M20" s="81">
        <v>0</v>
      </c>
      <c r="N20" s="77">
        <v>0</v>
      </c>
      <c r="O20" s="77">
        <v>0</v>
      </c>
      <c r="P20" s="77">
        <v>0</v>
      </c>
      <c r="Q20" s="77">
        <v>0</v>
      </c>
      <c r="R20" s="77">
        <v>0</v>
      </c>
      <c r="S20" s="77">
        <v>0</v>
      </c>
      <c r="T20" s="77">
        <v>0</v>
      </c>
      <c r="U20" s="78">
        <f t="shared" si="2"/>
        <v>0</v>
      </c>
      <c r="V20" s="77">
        <v>0</v>
      </c>
      <c r="W20" s="78">
        <f t="shared" si="1"/>
        <v>0</v>
      </c>
    </row>
    <row r="21" spans="1:23" ht="30.75" customHeight="1">
      <c r="A21" s="337" t="s">
        <v>341</v>
      </c>
      <c r="B21" s="337"/>
      <c r="C21" s="337"/>
      <c r="D21" s="337"/>
      <c r="E21" s="337"/>
      <c r="F21" s="337"/>
      <c r="G21" s="8">
        <v>15</v>
      </c>
      <c r="H21" s="77">
        <v>0</v>
      </c>
      <c r="I21" s="77">
        <v>0</v>
      </c>
      <c r="J21" s="77">
        <v>0</v>
      </c>
      <c r="K21" s="77">
        <v>0</v>
      </c>
      <c r="L21" s="77">
        <v>0</v>
      </c>
      <c r="M21" s="77">
        <v>0</v>
      </c>
      <c r="N21" s="77">
        <v>0</v>
      </c>
      <c r="O21" s="77">
        <v>0</v>
      </c>
      <c r="P21" s="77">
        <v>0</v>
      </c>
      <c r="Q21" s="77">
        <v>0</v>
      </c>
      <c r="R21" s="77">
        <v>0</v>
      </c>
      <c r="S21" s="77">
        <v>0</v>
      </c>
      <c r="T21" s="77">
        <v>0</v>
      </c>
      <c r="U21" s="78">
        <f t="shared" si="2"/>
        <v>0</v>
      </c>
      <c r="V21" s="77">
        <v>0</v>
      </c>
      <c r="W21" s="78">
        <f t="shared" si="1"/>
        <v>0</v>
      </c>
    </row>
    <row r="22" spans="1:23" ht="28.5" customHeight="1">
      <c r="A22" s="337" t="s">
        <v>342</v>
      </c>
      <c r="B22" s="337"/>
      <c r="C22" s="337"/>
      <c r="D22" s="337"/>
      <c r="E22" s="337"/>
      <c r="F22" s="337"/>
      <c r="G22" s="8">
        <v>16</v>
      </c>
      <c r="H22" s="77">
        <v>0</v>
      </c>
      <c r="I22" s="77">
        <v>0</v>
      </c>
      <c r="J22" s="77">
        <v>0</v>
      </c>
      <c r="K22" s="77">
        <v>0</v>
      </c>
      <c r="L22" s="77">
        <v>0</v>
      </c>
      <c r="M22" s="77">
        <v>0</v>
      </c>
      <c r="N22" s="77">
        <v>0</v>
      </c>
      <c r="O22" s="77">
        <v>0</v>
      </c>
      <c r="P22" s="77">
        <v>0</v>
      </c>
      <c r="Q22" s="77">
        <v>0</v>
      </c>
      <c r="R22" s="77">
        <v>0</v>
      </c>
      <c r="S22" s="77">
        <v>0</v>
      </c>
      <c r="T22" s="77">
        <v>0</v>
      </c>
      <c r="U22" s="78">
        <f t="shared" si="2"/>
        <v>0</v>
      </c>
      <c r="V22" s="77">
        <v>0</v>
      </c>
      <c r="W22" s="78">
        <f t="shared" si="1"/>
        <v>0</v>
      </c>
    </row>
    <row r="23" spans="1:23" ht="26.25" customHeight="1">
      <c r="A23" s="337" t="s">
        <v>343</v>
      </c>
      <c r="B23" s="337"/>
      <c r="C23" s="337"/>
      <c r="D23" s="337"/>
      <c r="E23" s="337"/>
      <c r="F23" s="337"/>
      <c r="G23" s="8">
        <v>17</v>
      </c>
      <c r="H23" s="77">
        <v>0</v>
      </c>
      <c r="I23" s="77">
        <v>0</v>
      </c>
      <c r="J23" s="77">
        <v>0</v>
      </c>
      <c r="K23" s="77">
        <v>0</v>
      </c>
      <c r="L23" s="77">
        <v>0</v>
      </c>
      <c r="M23" s="77">
        <v>0</v>
      </c>
      <c r="N23" s="77">
        <v>0</v>
      </c>
      <c r="O23" s="77">
        <v>0</v>
      </c>
      <c r="P23" s="77">
        <v>0</v>
      </c>
      <c r="Q23" s="77">
        <v>0</v>
      </c>
      <c r="R23" s="77">
        <v>0</v>
      </c>
      <c r="S23" s="77">
        <v>0</v>
      </c>
      <c r="T23" s="77">
        <v>0</v>
      </c>
      <c r="U23" s="78">
        <f t="shared" si="2"/>
        <v>0</v>
      </c>
      <c r="V23" s="77">
        <v>0</v>
      </c>
      <c r="W23" s="78">
        <f t="shared" si="1"/>
        <v>0</v>
      </c>
    </row>
    <row r="24" spans="1:23" ht="12.75">
      <c r="A24" s="337" t="s">
        <v>344</v>
      </c>
      <c r="B24" s="337"/>
      <c r="C24" s="337"/>
      <c r="D24" s="337"/>
      <c r="E24" s="337"/>
      <c r="F24" s="337"/>
      <c r="G24" s="8">
        <v>18</v>
      </c>
      <c r="H24" s="77">
        <v>0</v>
      </c>
      <c r="I24" s="77">
        <v>0</v>
      </c>
      <c r="J24" s="77">
        <v>0</v>
      </c>
      <c r="K24" s="77">
        <v>0</v>
      </c>
      <c r="L24" s="77">
        <v>0</v>
      </c>
      <c r="M24" s="77">
        <v>0</v>
      </c>
      <c r="N24" s="77">
        <v>0</v>
      </c>
      <c r="O24" s="77">
        <v>0</v>
      </c>
      <c r="P24" s="77">
        <v>0</v>
      </c>
      <c r="Q24" s="77">
        <v>0</v>
      </c>
      <c r="R24" s="77">
        <v>0</v>
      </c>
      <c r="S24" s="77">
        <v>0</v>
      </c>
      <c r="T24" s="77">
        <v>0</v>
      </c>
      <c r="U24" s="78">
        <f t="shared" si="2"/>
        <v>0</v>
      </c>
      <c r="V24" s="77">
        <v>0</v>
      </c>
      <c r="W24" s="78">
        <f t="shared" si="1"/>
        <v>0</v>
      </c>
    </row>
    <row r="25" spans="1:23" ht="12.75">
      <c r="A25" s="337" t="s">
        <v>345</v>
      </c>
      <c r="B25" s="337"/>
      <c r="C25" s="337"/>
      <c r="D25" s="337"/>
      <c r="E25" s="337"/>
      <c r="F25" s="337"/>
      <c r="G25" s="8">
        <v>19</v>
      </c>
      <c r="H25" s="77">
        <v>0</v>
      </c>
      <c r="I25" s="77">
        <v>0</v>
      </c>
      <c r="J25" s="77">
        <v>0</v>
      </c>
      <c r="K25" s="77">
        <v>0</v>
      </c>
      <c r="L25" s="77">
        <v>0</v>
      </c>
      <c r="M25" s="77">
        <v>0</v>
      </c>
      <c r="N25" s="77">
        <v>0</v>
      </c>
      <c r="O25" s="77">
        <v>0</v>
      </c>
      <c r="P25" s="77">
        <v>0</v>
      </c>
      <c r="Q25" s="77">
        <v>0</v>
      </c>
      <c r="R25" s="77">
        <v>0</v>
      </c>
      <c r="S25" s="77">
        <v>0</v>
      </c>
      <c r="T25" s="77">
        <v>-86567899</v>
      </c>
      <c r="U25" s="78">
        <f t="shared" si="2"/>
        <v>-86567899</v>
      </c>
      <c r="V25" s="77">
        <v>0</v>
      </c>
      <c r="W25" s="78">
        <f t="shared" si="1"/>
        <v>-86567899</v>
      </c>
    </row>
    <row r="26" spans="1:23" ht="12.75">
      <c r="A26" s="337" t="s">
        <v>346</v>
      </c>
      <c r="B26" s="337"/>
      <c r="C26" s="337"/>
      <c r="D26" s="337"/>
      <c r="E26" s="337"/>
      <c r="F26" s="337"/>
      <c r="G26" s="8">
        <v>20</v>
      </c>
      <c r="H26" s="77">
        <v>0</v>
      </c>
      <c r="I26" s="77">
        <v>0</v>
      </c>
      <c r="J26" s="77">
        <v>0</v>
      </c>
      <c r="K26" s="77">
        <v>0</v>
      </c>
      <c r="L26" s="77">
        <v>0</v>
      </c>
      <c r="M26" s="77">
        <v>0</v>
      </c>
      <c r="N26" s="77">
        <v>0</v>
      </c>
      <c r="O26" s="77">
        <v>0</v>
      </c>
      <c r="P26" s="77">
        <v>0</v>
      </c>
      <c r="Q26" s="77">
        <v>0</v>
      </c>
      <c r="R26" s="77">
        <v>0</v>
      </c>
      <c r="S26" s="77">
        <v>0</v>
      </c>
      <c r="T26" s="77">
        <v>-24995</v>
      </c>
      <c r="U26" s="78">
        <f t="shared" si="2"/>
        <v>-24995</v>
      </c>
      <c r="V26" s="77">
        <v>0</v>
      </c>
      <c r="W26" s="78">
        <f t="shared" si="1"/>
        <v>-24995</v>
      </c>
    </row>
    <row r="27" spans="1:23" ht="12.75">
      <c r="A27" s="337" t="s">
        <v>347</v>
      </c>
      <c r="B27" s="337"/>
      <c r="C27" s="337"/>
      <c r="D27" s="337"/>
      <c r="E27" s="337"/>
      <c r="F27" s="337"/>
      <c r="G27" s="8">
        <v>21</v>
      </c>
      <c r="H27" s="77">
        <v>0</v>
      </c>
      <c r="I27" s="77">
        <v>0</v>
      </c>
      <c r="J27" s="77">
        <v>15187139</v>
      </c>
      <c r="K27" s="77">
        <v>0</v>
      </c>
      <c r="L27" s="77">
        <v>0</v>
      </c>
      <c r="M27" s="77">
        <v>0</v>
      </c>
      <c r="N27" s="77">
        <v>144277995</v>
      </c>
      <c r="O27" s="77">
        <v>0</v>
      </c>
      <c r="P27" s="77">
        <v>0</v>
      </c>
      <c r="Q27" s="77">
        <v>0</v>
      </c>
      <c r="R27" s="77">
        <v>0</v>
      </c>
      <c r="S27" s="77">
        <v>58066998</v>
      </c>
      <c r="T27" s="77">
        <v>-217548294</v>
      </c>
      <c r="U27" s="78">
        <f t="shared" si="2"/>
        <v>-16162</v>
      </c>
      <c r="V27" s="77">
        <v>0</v>
      </c>
      <c r="W27" s="78">
        <f t="shared" si="1"/>
        <v>-16162</v>
      </c>
    </row>
    <row r="28" spans="1:23" ht="12.75">
      <c r="A28" s="337" t="s">
        <v>348</v>
      </c>
      <c r="B28" s="337"/>
      <c r="C28" s="337"/>
      <c r="D28" s="337"/>
      <c r="E28" s="337"/>
      <c r="F28" s="337"/>
      <c r="G28" s="8">
        <v>22</v>
      </c>
      <c r="H28" s="77">
        <v>0</v>
      </c>
      <c r="I28" s="77">
        <v>0</v>
      </c>
      <c r="J28" s="77">
        <v>0</v>
      </c>
      <c r="K28" s="77">
        <v>0</v>
      </c>
      <c r="L28" s="77">
        <v>0</v>
      </c>
      <c r="M28" s="77">
        <v>0</v>
      </c>
      <c r="N28" s="77">
        <v>0</v>
      </c>
      <c r="O28" s="77">
        <v>0</v>
      </c>
      <c r="P28" s="77">
        <v>0</v>
      </c>
      <c r="Q28" s="77">
        <v>0</v>
      </c>
      <c r="R28" s="77">
        <v>0</v>
      </c>
      <c r="S28" s="77">
        <v>0</v>
      </c>
      <c r="T28" s="77">
        <v>0</v>
      </c>
      <c r="U28" s="78">
        <f t="shared" si="2"/>
        <v>0</v>
      </c>
      <c r="V28" s="77">
        <v>0</v>
      </c>
      <c r="W28" s="78">
        <f t="shared" si="1"/>
        <v>0</v>
      </c>
    </row>
    <row r="29" spans="1:23" ht="27.75" customHeight="1">
      <c r="A29" s="338" t="s">
        <v>380</v>
      </c>
      <c r="B29" s="338"/>
      <c r="C29" s="338"/>
      <c r="D29" s="338"/>
      <c r="E29" s="338"/>
      <c r="F29" s="338"/>
      <c r="G29" s="10">
        <v>23</v>
      </c>
      <c r="H29" s="80">
        <f>SUM(H10:H28)</f>
        <v>2952437940</v>
      </c>
      <c r="I29" s="80">
        <f aca="true" t="shared" si="3" ref="I29:W29">SUM(I10:I28)</f>
        <v>53585</v>
      </c>
      <c r="J29" s="80">
        <f t="shared" si="3"/>
        <v>97203711</v>
      </c>
      <c r="K29" s="80">
        <f t="shared" si="3"/>
        <v>0</v>
      </c>
      <c r="L29" s="80">
        <f t="shared" si="3"/>
        <v>0</v>
      </c>
      <c r="M29" s="80">
        <f t="shared" si="3"/>
        <v>0</v>
      </c>
      <c r="N29" s="80">
        <f t="shared" si="3"/>
        <v>519535741</v>
      </c>
      <c r="O29" s="80">
        <f t="shared" si="3"/>
        <v>0</v>
      </c>
      <c r="P29" s="80">
        <f t="shared" si="3"/>
        <v>0</v>
      </c>
      <c r="Q29" s="80">
        <f t="shared" si="3"/>
        <v>0</v>
      </c>
      <c r="R29" s="80">
        <f t="shared" si="3"/>
        <v>0</v>
      </c>
      <c r="S29" s="80">
        <f t="shared" si="3"/>
        <v>522434784</v>
      </c>
      <c r="T29" s="80">
        <f t="shared" si="3"/>
        <v>261965205</v>
      </c>
      <c r="U29" s="80">
        <f t="shared" si="3"/>
        <v>4353630966</v>
      </c>
      <c r="V29" s="80">
        <f t="shared" si="3"/>
        <v>0</v>
      </c>
      <c r="W29" s="80">
        <f t="shared" si="3"/>
        <v>4353630966</v>
      </c>
    </row>
    <row r="30" spans="1:23" ht="12.75">
      <c r="A30" s="339" t="s">
        <v>349</v>
      </c>
      <c r="B30" s="340"/>
      <c r="C30" s="340"/>
      <c r="D30" s="340"/>
      <c r="E30" s="340"/>
      <c r="F30" s="340"/>
      <c r="G30" s="340"/>
      <c r="H30" s="340"/>
      <c r="I30" s="340"/>
      <c r="J30" s="340"/>
      <c r="K30" s="340"/>
      <c r="L30" s="340"/>
      <c r="M30" s="340"/>
      <c r="N30" s="340"/>
      <c r="O30" s="340"/>
      <c r="P30" s="340"/>
      <c r="Q30" s="340"/>
      <c r="R30" s="340"/>
      <c r="S30" s="340"/>
      <c r="T30" s="340"/>
      <c r="U30" s="340"/>
      <c r="V30" s="340"/>
      <c r="W30" s="340"/>
    </row>
    <row r="31" spans="1:23" ht="36.75" customHeight="1">
      <c r="A31" s="335" t="s">
        <v>350</v>
      </c>
      <c r="B31" s="335"/>
      <c r="C31" s="335"/>
      <c r="D31" s="335"/>
      <c r="E31" s="335"/>
      <c r="F31" s="335"/>
      <c r="G31" s="9">
        <v>24</v>
      </c>
      <c r="H31" s="79">
        <f>SUM(H12:H20)</f>
        <v>0</v>
      </c>
      <c r="I31" s="79">
        <f aca="true" t="shared" si="4" ref="I31:W31">SUM(I12:I20)</f>
        <v>0</v>
      </c>
      <c r="J31" s="79">
        <f t="shared" si="4"/>
        <v>0</v>
      </c>
      <c r="K31" s="79">
        <f t="shared" si="4"/>
        <v>0</v>
      </c>
      <c r="L31" s="79">
        <f t="shared" si="4"/>
        <v>0</v>
      </c>
      <c r="M31" s="79">
        <f t="shared" si="4"/>
        <v>0</v>
      </c>
      <c r="N31" s="79">
        <f t="shared" si="4"/>
        <v>0</v>
      </c>
      <c r="O31" s="79">
        <f t="shared" si="4"/>
        <v>0</v>
      </c>
      <c r="P31" s="79">
        <f t="shared" si="4"/>
        <v>0</v>
      </c>
      <c r="Q31" s="79">
        <f t="shared" si="4"/>
        <v>0</v>
      </c>
      <c r="R31" s="79">
        <f t="shared" si="4"/>
        <v>0</v>
      </c>
      <c r="S31" s="79">
        <f t="shared" si="4"/>
        <v>0</v>
      </c>
      <c r="T31" s="79">
        <f t="shared" si="4"/>
        <v>0</v>
      </c>
      <c r="U31" s="79">
        <f t="shared" si="4"/>
        <v>0</v>
      </c>
      <c r="V31" s="79">
        <f t="shared" si="4"/>
        <v>0</v>
      </c>
      <c r="W31" s="79">
        <f t="shared" si="4"/>
        <v>0</v>
      </c>
    </row>
    <row r="32" spans="1:23" ht="31.5" customHeight="1">
      <c r="A32" s="335" t="s">
        <v>351</v>
      </c>
      <c r="B32" s="335"/>
      <c r="C32" s="335"/>
      <c r="D32" s="335"/>
      <c r="E32" s="335"/>
      <c r="F32" s="335"/>
      <c r="G32" s="9">
        <v>25</v>
      </c>
      <c r="H32" s="79">
        <f>H11+H31</f>
        <v>0</v>
      </c>
      <c r="I32" s="79">
        <f aca="true" t="shared" si="5" ref="I32:W32">I11+I31</f>
        <v>0</v>
      </c>
      <c r="J32" s="79">
        <f t="shared" si="5"/>
        <v>0</v>
      </c>
      <c r="K32" s="79">
        <f t="shared" si="5"/>
        <v>0</v>
      </c>
      <c r="L32" s="79">
        <f t="shared" si="5"/>
        <v>0</v>
      </c>
      <c r="M32" s="79">
        <f t="shared" si="5"/>
        <v>0</v>
      </c>
      <c r="N32" s="79">
        <f t="shared" si="5"/>
        <v>0</v>
      </c>
      <c r="O32" s="79">
        <f t="shared" si="5"/>
        <v>0</v>
      </c>
      <c r="P32" s="79">
        <f t="shared" si="5"/>
        <v>0</v>
      </c>
      <c r="Q32" s="79">
        <f t="shared" si="5"/>
        <v>0</v>
      </c>
      <c r="R32" s="79">
        <f t="shared" si="5"/>
        <v>0</v>
      </c>
      <c r="S32" s="79">
        <f t="shared" si="5"/>
        <v>0</v>
      </c>
      <c r="T32" s="79">
        <f t="shared" si="5"/>
        <v>261965205</v>
      </c>
      <c r="U32" s="79">
        <f t="shared" si="5"/>
        <v>261965205</v>
      </c>
      <c r="V32" s="79">
        <f t="shared" si="5"/>
        <v>0</v>
      </c>
      <c r="W32" s="79">
        <f t="shared" si="5"/>
        <v>261965205</v>
      </c>
    </row>
    <row r="33" spans="1:23" ht="30.75" customHeight="1">
      <c r="A33" s="336" t="s">
        <v>352</v>
      </c>
      <c r="B33" s="336"/>
      <c r="C33" s="336"/>
      <c r="D33" s="336"/>
      <c r="E33" s="336"/>
      <c r="F33" s="336"/>
      <c r="G33" s="10">
        <v>26</v>
      </c>
      <c r="H33" s="80">
        <f>SUM(H21:H28)</f>
        <v>0</v>
      </c>
      <c r="I33" s="80">
        <f aca="true" t="shared" si="6" ref="I33:W33">SUM(I21:I28)</f>
        <v>0</v>
      </c>
      <c r="J33" s="80">
        <f t="shared" si="6"/>
        <v>15187139</v>
      </c>
      <c r="K33" s="80">
        <f t="shared" si="6"/>
        <v>0</v>
      </c>
      <c r="L33" s="80">
        <f t="shared" si="6"/>
        <v>0</v>
      </c>
      <c r="M33" s="80">
        <f t="shared" si="6"/>
        <v>0</v>
      </c>
      <c r="N33" s="80">
        <f t="shared" si="6"/>
        <v>144277995</v>
      </c>
      <c r="O33" s="80">
        <f t="shared" si="6"/>
        <v>0</v>
      </c>
      <c r="P33" s="80">
        <f t="shared" si="6"/>
        <v>0</v>
      </c>
      <c r="Q33" s="80">
        <f t="shared" si="6"/>
        <v>0</v>
      </c>
      <c r="R33" s="80">
        <f t="shared" si="6"/>
        <v>0</v>
      </c>
      <c r="S33" s="80">
        <f t="shared" si="6"/>
        <v>58066998</v>
      </c>
      <c r="T33" s="80">
        <f t="shared" si="6"/>
        <v>-304141188</v>
      </c>
      <c r="U33" s="80">
        <f t="shared" si="6"/>
        <v>-86609056</v>
      </c>
      <c r="V33" s="80">
        <f t="shared" si="6"/>
        <v>0</v>
      </c>
      <c r="W33" s="80">
        <f t="shared" si="6"/>
        <v>-86609056</v>
      </c>
    </row>
    <row r="34" spans="1:23" ht="12.75">
      <c r="A34" s="339" t="s">
        <v>353</v>
      </c>
      <c r="B34" s="341"/>
      <c r="C34" s="341"/>
      <c r="D34" s="341"/>
      <c r="E34" s="341"/>
      <c r="F34" s="341"/>
      <c r="G34" s="341"/>
      <c r="H34" s="341"/>
      <c r="I34" s="341"/>
      <c r="J34" s="341"/>
      <c r="K34" s="341"/>
      <c r="L34" s="341"/>
      <c r="M34" s="341"/>
      <c r="N34" s="341"/>
      <c r="O34" s="341"/>
      <c r="P34" s="341"/>
      <c r="Q34" s="341"/>
      <c r="R34" s="341"/>
      <c r="S34" s="341"/>
      <c r="T34" s="341"/>
      <c r="U34" s="341"/>
      <c r="V34" s="341"/>
      <c r="W34" s="341"/>
    </row>
    <row r="35" spans="1:23" ht="12.75">
      <c r="A35" s="342" t="s">
        <v>381</v>
      </c>
      <c r="B35" s="342"/>
      <c r="C35" s="342"/>
      <c r="D35" s="342"/>
      <c r="E35" s="342"/>
      <c r="F35" s="342"/>
      <c r="G35" s="8">
        <v>27</v>
      </c>
      <c r="H35" s="77">
        <v>2952437940</v>
      </c>
      <c r="I35" s="77">
        <v>53585</v>
      </c>
      <c r="J35" s="77">
        <v>97203711</v>
      </c>
      <c r="K35" s="77">
        <v>0</v>
      </c>
      <c r="L35" s="77">
        <v>0</v>
      </c>
      <c r="M35" s="77">
        <v>0</v>
      </c>
      <c r="N35" s="77">
        <v>519535741</v>
      </c>
      <c r="O35" s="77">
        <v>0</v>
      </c>
      <c r="P35" s="77">
        <v>0</v>
      </c>
      <c r="Q35" s="77">
        <v>0</v>
      </c>
      <c r="R35" s="77">
        <v>0</v>
      </c>
      <c r="S35" s="77">
        <f>S29</f>
        <v>522434784</v>
      </c>
      <c r="T35" s="77">
        <f>T29</f>
        <v>261965205</v>
      </c>
      <c r="U35" s="78">
        <f>H35+I35+J35+K35-L35+M35+N35+O35+P35+Q35+R35+S35+T35</f>
        <v>4353630966</v>
      </c>
      <c r="V35" s="77">
        <v>0</v>
      </c>
      <c r="W35" s="78">
        <f>U35+V35</f>
        <v>4353630966</v>
      </c>
    </row>
    <row r="36" spans="1:23" ht="12.75">
      <c r="A36" s="337" t="s">
        <v>329</v>
      </c>
      <c r="B36" s="337"/>
      <c r="C36" s="337"/>
      <c r="D36" s="337"/>
      <c r="E36" s="337"/>
      <c r="F36" s="337"/>
      <c r="G36" s="8">
        <v>28</v>
      </c>
      <c r="H36" s="77">
        <v>0</v>
      </c>
      <c r="I36" s="77">
        <v>0</v>
      </c>
      <c r="J36" s="77">
        <v>0</v>
      </c>
      <c r="K36" s="77">
        <v>0</v>
      </c>
      <c r="L36" s="77">
        <v>0</v>
      </c>
      <c r="M36" s="77">
        <v>0</v>
      </c>
      <c r="N36" s="77">
        <v>0</v>
      </c>
      <c r="O36" s="77">
        <v>0</v>
      </c>
      <c r="P36" s="77">
        <v>0</v>
      </c>
      <c r="Q36" s="77">
        <v>0</v>
      </c>
      <c r="R36" s="77">
        <v>0</v>
      </c>
      <c r="S36" s="77">
        <v>0</v>
      </c>
      <c r="T36" s="77">
        <v>0</v>
      </c>
      <c r="U36" s="78">
        <f>H36+I36+J36+K36-L36+M36+N36+O36+P36+Q36+R36+S36+T36</f>
        <v>0</v>
      </c>
      <c r="V36" s="77">
        <v>0</v>
      </c>
      <c r="W36" s="78">
        <f>U36+V36</f>
        <v>0</v>
      </c>
    </row>
    <row r="37" spans="1:23" ht="12.75">
      <c r="A37" s="337" t="s">
        <v>330</v>
      </c>
      <c r="B37" s="337"/>
      <c r="C37" s="337"/>
      <c r="D37" s="337"/>
      <c r="E37" s="337"/>
      <c r="F37" s="337"/>
      <c r="G37" s="8">
        <v>29</v>
      </c>
      <c r="H37" s="77">
        <v>0</v>
      </c>
      <c r="I37" s="77">
        <v>0</v>
      </c>
      <c r="J37" s="77">
        <v>0</v>
      </c>
      <c r="K37" s="77">
        <v>0</v>
      </c>
      <c r="L37" s="77">
        <v>0</v>
      </c>
      <c r="M37" s="77">
        <v>0</v>
      </c>
      <c r="N37" s="77">
        <v>0</v>
      </c>
      <c r="O37" s="77">
        <v>0</v>
      </c>
      <c r="P37" s="77">
        <v>0</v>
      </c>
      <c r="Q37" s="77">
        <v>0</v>
      </c>
      <c r="R37" s="77">
        <v>0</v>
      </c>
      <c r="S37" s="77">
        <v>0</v>
      </c>
      <c r="T37" s="77">
        <v>0</v>
      </c>
      <c r="U37" s="78">
        <f>H37+I37+J37+K37-L37+M37+N37+O37+P37+Q37+R37+S37+T37</f>
        <v>0</v>
      </c>
      <c r="V37" s="77">
        <v>0</v>
      </c>
      <c r="W37" s="78">
        <f>U37+V37</f>
        <v>0</v>
      </c>
    </row>
    <row r="38" spans="1:23" ht="25.5" customHeight="1">
      <c r="A38" s="343" t="s">
        <v>382</v>
      </c>
      <c r="B38" s="343"/>
      <c r="C38" s="343"/>
      <c r="D38" s="343"/>
      <c r="E38" s="343"/>
      <c r="F38" s="343"/>
      <c r="G38" s="9">
        <v>30</v>
      </c>
      <c r="H38" s="79">
        <f>H35+H36+H37</f>
        <v>2952437940</v>
      </c>
      <c r="I38" s="79">
        <f aca="true" t="shared" si="7" ref="I38:W38">I35+I36+I37</f>
        <v>53585</v>
      </c>
      <c r="J38" s="79">
        <f t="shared" si="7"/>
        <v>97203711</v>
      </c>
      <c r="K38" s="79">
        <f t="shared" si="7"/>
        <v>0</v>
      </c>
      <c r="L38" s="79">
        <f t="shared" si="7"/>
        <v>0</v>
      </c>
      <c r="M38" s="79">
        <f t="shared" si="7"/>
        <v>0</v>
      </c>
      <c r="N38" s="79">
        <f t="shared" si="7"/>
        <v>519535741</v>
      </c>
      <c r="O38" s="79">
        <f t="shared" si="7"/>
        <v>0</v>
      </c>
      <c r="P38" s="79">
        <f t="shared" si="7"/>
        <v>0</v>
      </c>
      <c r="Q38" s="79">
        <f t="shared" si="7"/>
        <v>0</v>
      </c>
      <c r="R38" s="79">
        <f t="shared" si="7"/>
        <v>0</v>
      </c>
      <c r="S38" s="79">
        <f t="shared" si="7"/>
        <v>522434784</v>
      </c>
      <c r="T38" s="79">
        <f t="shared" si="7"/>
        <v>261965205</v>
      </c>
      <c r="U38" s="79">
        <f t="shared" si="7"/>
        <v>4353630966</v>
      </c>
      <c r="V38" s="79">
        <f t="shared" si="7"/>
        <v>0</v>
      </c>
      <c r="W38" s="79">
        <f t="shared" si="7"/>
        <v>4353630966</v>
      </c>
    </row>
    <row r="39" spans="1:23" ht="12.75">
      <c r="A39" s="337" t="s">
        <v>331</v>
      </c>
      <c r="B39" s="337"/>
      <c r="C39" s="337"/>
      <c r="D39" s="337"/>
      <c r="E39" s="337"/>
      <c r="F39" s="337"/>
      <c r="G39" s="8">
        <v>31</v>
      </c>
      <c r="H39" s="81">
        <v>0</v>
      </c>
      <c r="I39" s="81">
        <v>0</v>
      </c>
      <c r="J39" s="81">
        <v>0</v>
      </c>
      <c r="K39" s="81">
        <v>0</v>
      </c>
      <c r="L39" s="81">
        <v>0</v>
      </c>
      <c r="M39" s="81">
        <v>0</v>
      </c>
      <c r="N39" s="81">
        <v>0</v>
      </c>
      <c r="O39" s="81">
        <v>0</v>
      </c>
      <c r="P39" s="81">
        <v>0</v>
      </c>
      <c r="Q39" s="81">
        <v>0</v>
      </c>
      <c r="R39" s="81">
        <v>0</v>
      </c>
      <c r="S39" s="81">
        <v>0</v>
      </c>
      <c r="T39" s="77">
        <v>288103455</v>
      </c>
      <c r="U39" s="78">
        <f aca="true" t="shared" si="8" ref="U39:U56">H39+I39+J39+K39-L39+M39+N39+O39+P39+Q39+R39+S39+T39</f>
        <v>288103455</v>
      </c>
      <c r="V39" s="77">
        <v>0</v>
      </c>
      <c r="W39" s="78">
        <f aca="true" t="shared" si="9" ref="W39:W56">U39+V39</f>
        <v>288103455</v>
      </c>
    </row>
    <row r="40" spans="1:23" ht="12.75">
      <c r="A40" s="337" t="s">
        <v>332</v>
      </c>
      <c r="B40" s="337"/>
      <c r="C40" s="337"/>
      <c r="D40" s="337"/>
      <c r="E40" s="337"/>
      <c r="F40" s="337"/>
      <c r="G40" s="8">
        <v>32</v>
      </c>
      <c r="H40" s="81">
        <v>0</v>
      </c>
      <c r="I40" s="81">
        <v>0</v>
      </c>
      <c r="J40" s="81">
        <v>0</v>
      </c>
      <c r="K40" s="81">
        <v>0</v>
      </c>
      <c r="L40" s="81">
        <v>0</v>
      </c>
      <c r="M40" s="81">
        <v>0</v>
      </c>
      <c r="N40" s="77">
        <v>0</v>
      </c>
      <c r="O40" s="81">
        <v>0</v>
      </c>
      <c r="P40" s="81">
        <v>0</v>
      </c>
      <c r="Q40" s="81">
        <v>0</v>
      </c>
      <c r="R40" s="81">
        <v>0</v>
      </c>
      <c r="S40" s="81">
        <v>0</v>
      </c>
      <c r="T40" s="81">
        <v>0</v>
      </c>
      <c r="U40" s="78">
        <f t="shared" si="8"/>
        <v>0</v>
      </c>
      <c r="V40" s="77">
        <v>0</v>
      </c>
      <c r="W40" s="78">
        <f t="shared" si="9"/>
        <v>0</v>
      </c>
    </row>
    <row r="41" spans="1:23" ht="27" customHeight="1">
      <c r="A41" s="337" t="s">
        <v>354</v>
      </c>
      <c r="B41" s="337"/>
      <c r="C41" s="337"/>
      <c r="D41" s="337"/>
      <c r="E41" s="337"/>
      <c r="F41" s="337"/>
      <c r="G41" s="8">
        <v>33</v>
      </c>
      <c r="H41" s="81">
        <v>0</v>
      </c>
      <c r="I41" s="81">
        <v>0</v>
      </c>
      <c r="J41" s="81">
        <v>0</v>
      </c>
      <c r="K41" s="81">
        <v>0</v>
      </c>
      <c r="L41" s="81">
        <v>0</v>
      </c>
      <c r="M41" s="81">
        <v>0</v>
      </c>
      <c r="N41" s="81">
        <v>0</v>
      </c>
      <c r="O41" s="77">
        <v>0</v>
      </c>
      <c r="P41" s="81">
        <v>0</v>
      </c>
      <c r="Q41" s="81">
        <v>0</v>
      </c>
      <c r="R41" s="81">
        <v>0</v>
      </c>
      <c r="S41" s="77">
        <v>0</v>
      </c>
      <c r="T41" s="77">
        <v>0</v>
      </c>
      <c r="U41" s="78">
        <f t="shared" si="8"/>
        <v>0</v>
      </c>
      <c r="V41" s="77">
        <v>0</v>
      </c>
      <c r="W41" s="78">
        <f t="shared" si="9"/>
        <v>0</v>
      </c>
    </row>
    <row r="42" spans="1:23" ht="20.25" customHeight="1">
      <c r="A42" s="337" t="s">
        <v>334</v>
      </c>
      <c r="B42" s="337"/>
      <c r="C42" s="337"/>
      <c r="D42" s="337"/>
      <c r="E42" s="337"/>
      <c r="F42" s="337"/>
      <c r="G42" s="8">
        <v>34</v>
      </c>
      <c r="H42" s="81">
        <v>0</v>
      </c>
      <c r="I42" s="81">
        <v>0</v>
      </c>
      <c r="J42" s="81">
        <v>0</v>
      </c>
      <c r="K42" s="81">
        <v>0</v>
      </c>
      <c r="L42" s="81">
        <v>0</v>
      </c>
      <c r="M42" s="81">
        <v>0</v>
      </c>
      <c r="N42" s="81">
        <v>0</v>
      </c>
      <c r="O42" s="81">
        <v>0</v>
      </c>
      <c r="P42" s="77">
        <v>0</v>
      </c>
      <c r="Q42" s="81">
        <v>0</v>
      </c>
      <c r="R42" s="81">
        <v>0</v>
      </c>
      <c r="S42" s="77">
        <v>0</v>
      </c>
      <c r="T42" s="77">
        <v>0</v>
      </c>
      <c r="U42" s="78">
        <f t="shared" si="8"/>
        <v>0</v>
      </c>
      <c r="V42" s="77">
        <v>0</v>
      </c>
      <c r="W42" s="78">
        <f t="shared" si="9"/>
        <v>0</v>
      </c>
    </row>
    <row r="43" spans="1:23" ht="21" customHeight="1">
      <c r="A43" s="337" t="s">
        <v>335</v>
      </c>
      <c r="B43" s="337"/>
      <c r="C43" s="337"/>
      <c r="D43" s="337"/>
      <c r="E43" s="337"/>
      <c r="F43" s="337"/>
      <c r="G43" s="8">
        <v>35</v>
      </c>
      <c r="H43" s="81">
        <v>0</v>
      </c>
      <c r="I43" s="81">
        <v>0</v>
      </c>
      <c r="J43" s="81">
        <v>0</v>
      </c>
      <c r="K43" s="81">
        <v>0</v>
      </c>
      <c r="L43" s="81">
        <v>0</v>
      </c>
      <c r="M43" s="81">
        <v>0</v>
      </c>
      <c r="N43" s="81">
        <v>0</v>
      </c>
      <c r="O43" s="81">
        <v>0</v>
      </c>
      <c r="P43" s="81">
        <v>0</v>
      </c>
      <c r="Q43" s="77">
        <v>0</v>
      </c>
      <c r="R43" s="81">
        <v>0</v>
      </c>
      <c r="S43" s="77">
        <v>0</v>
      </c>
      <c r="T43" s="77">
        <v>0</v>
      </c>
      <c r="U43" s="78">
        <f t="shared" si="8"/>
        <v>0</v>
      </c>
      <c r="V43" s="77">
        <v>0</v>
      </c>
      <c r="W43" s="78">
        <f t="shared" si="9"/>
        <v>0</v>
      </c>
    </row>
    <row r="44" spans="1:23" ht="29.25" customHeight="1">
      <c r="A44" s="337" t="s">
        <v>336</v>
      </c>
      <c r="B44" s="337"/>
      <c r="C44" s="337"/>
      <c r="D44" s="337"/>
      <c r="E44" s="337"/>
      <c r="F44" s="337"/>
      <c r="G44" s="8">
        <v>36</v>
      </c>
      <c r="H44" s="81">
        <v>0</v>
      </c>
      <c r="I44" s="81">
        <v>0</v>
      </c>
      <c r="J44" s="81">
        <v>0</v>
      </c>
      <c r="K44" s="81">
        <v>0</v>
      </c>
      <c r="L44" s="81">
        <v>0</v>
      </c>
      <c r="M44" s="81">
        <v>0</v>
      </c>
      <c r="N44" s="81">
        <v>0</v>
      </c>
      <c r="O44" s="81">
        <v>0</v>
      </c>
      <c r="P44" s="81">
        <v>0</v>
      </c>
      <c r="Q44" s="81">
        <v>0</v>
      </c>
      <c r="R44" s="77">
        <v>0</v>
      </c>
      <c r="S44" s="77">
        <v>0</v>
      </c>
      <c r="T44" s="77">
        <v>0</v>
      </c>
      <c r="U44" s="78">
        <f t="shared" si="8"/>
        <v>0</v>
      </c>
      <c r="V44" s="77">
        <v>0</v>
      </c>
      <c r="W44" s="78">
        <f t="shared" si="9"/>
        <v>0</v>
      </c>
    </row>
    <row r="45" spans="1:23" ht="21" customHeight="1">
      <c r="A45" s="337" t="s">
        <v>355</v>
      </c>
      <c r="B45" s="337"/>
      <c r="C45" s="337"/>
      <c r="D45" s="337"/>
      <c r="E45" s="337"/>
      <c r="F45" s="337"/>
      <c r="G45" s="8">
        <v>37</v>
      </c>
      <c r="H45" s="81">
        <v>0</v>
      </c>
      <c r="I45" s="81">
        <v>0</v>
      </c>
      <c r="J45" s="81">
        <v>0</v>
      </c>
      <c r="K45" s="81">
        <v>0</v>
      </c>
      <c r="L45" s="81">
        <v>0</v>
      </c>
      <c r="M45" s="81">
        <v>0</v>
      </c>
      <c r="N45" s="77">
        <v>0</v>
      </c>
      <c r="O45" s="77">
        <v>0</v>
      </c>
      <c r="P45" s="77">
        <v>0</v>
      </c>
      <c r="Q45" s="77">
        <v>0</v>
      </c>
      <c r="R45" s="77">
        <v>0</v>
      </c>
      <c r="S45" s="77">
        <v>0</v>
      </c>
      <c r="T45" s="77">
        <v>0</v>
      </c>
      <c r="U45" s="78">
        <f t="shared" si="8"/>
        <v>0</v>
      </c>
      <c r="V45" s="77">
        <v>0</v>
      </c>
      <c r="W45" s="78">
        <f t="shared" si="9"/>
        <v>0</v>
      </c>
    </row>
    <row r="46" spans="1:23" ht="12.75">
      <c r="A46" s="337" t="s">
        <v>338</v>
      </c>
      <c r="B46" s="337"/>
      <c r="C46" s="337"/>
      <c r="D46" s="337"/>
      <c r="E46" s="337"/>
      <c r="F46" s="337"/>
      <c r="G46" s="8">
        <v>38</v>
      </c>
      <c r="H46" s="81">
        <v>0</v>
      </c>
      <c r="I46" s="81">
        <v>0</v>
      </c>
      <c r="J46" s="81">
        <v>0</v>
      </c>
      <c r="K46" s="81">
        <v>0</v>
      </c>
      <c r="L46" s="81">
        <v>0</v>
      </c>
      <c r="M46" s="81">
        <v>0</v>
      </c>
      <c r="N46" s="77">
        <v>0</v>
      </c>
      <c r="O46" s="77">
        <v>0</v>
      </c>
      <c r="P46" s="77">
        <v>0</v>
      </c>
      <c r="Q46" s="77">
        <v>0</v>
      </c>
      <c r="R46" s="77">
        <v>0</v>
      </c>
      <c r="S46" s="77">
        <v>0</v>
      </c>
      <c r="T46" s="77">
        <v>0</v>
      </c>
      <c r="U46" s="78">
        <f t="shared" si="8"/>
        <v>0</v>
      </c>
      <c r="V46" s="77">
        <v>0</v>
      </c>
      <c r="W46" s="78">
        <f t="shared" si="9"/>
        <v>0</v>
      </c>
    </row>
    <row r="47" spans="1:23" ht="12.75">
      <c r="A47" s="337" t="s">
        <v>339</v>
      </c>
      <c r="B47" s="337"/>
      <c r="C47" s="337"/>
      <c r="D47" s="337"/>
      <c r="E47" s="337"/>
      <c r="F47" s="337"/>
      <c r="G47" s="8">
        <v>39</v>
      </c>
      <c r="H47" s="77">
        <v>0</v>
      </c>
      <c r="I47" s="77">
        <v>0</v>
      </c>
      <c r="J47" s="77">
        <v>0</v>
      </c>
      <c r="K47" s="77">
        <v>0</v>
      </c>
      <c r="L47" s="77">
        <v>0</v>
      </c>
      <c r="M47" s="77">
        <v>0</v>
      </c>
      <c r="N47" s="77">
        <v>0</v>
      </c>
      <c r="O47" s="77">
        <v>0</v>
      </c>
      <c r="P47" s="77">
        <v>0</v>
      </c>
      <c r="Q47" s="77">
        <v>0</v>
      </c>
      <c r="R47" s="77">
        <v>0</v>
      </c>
      <c r="S47" s="77">
        <v>0</v>
      </c>
      <c r="T47" s="77">
        <v>0</v>
      </c>
      <c r="U47" s="78">
        <f t="shared" si="8"/>
        <v>0</v>
      </c>
      <c r="V47" s="77">
        <v>0</v>
      </c>
      <c r="W47" s="78">
        <f t="shared" si="9"/>
        <v>0</v>
      </c>
    </row>
    <row r="48" spans="1:23" ht="12.75">
      <c r="A48" s="337" t="s">
        <v>340</v>
      </c>
      <c r="B48" s="337"/>
      <c r="C48" s="337"/>
      <c r="D48" s="337"/>
      <c r="E48" s="337"/>
      <c r="F48" s="337"/>
      <c r="G48" s="8">
        <v>40</v>
      </c>
      <c r="H48" s="81">
        <v>0</v>
      </c>
      <c r="I48" s="81">
        <v>0</v>
      </c>
      <c r="J48" s="81">
        <v>0</v>
      </c>
      <c r="K48" s="81">
        <v>0</v>
      </c>
      <c r="L48" s="81">
        <v>0</v>
      </c>
      <c r="M48" s="81">
        <v>0</v>
      </c>
      <c r="N48" s="77">
        <v>0</v>
      </c>
      <c r="O48" s="77">
        <v>0</v>
      </c>
      <c r="P48" s="77">
        <v>0</v>
      </c>
      <c r="Q48" s="77">
        <v>0</v>
      </c>
      <c r="R48" s="77">
        <v>0</v>
      </c>
      <c r="S48" s="77">
        <v>0</v>
      </c>
      <c r="T48" s="77">
        <v>0</v>
      </c>
      <c r="U48" s="78">
        <f t="shared" si="8"/>
        <v>0</v>
      </c>
      <c r="V48" s="77">
        <v>0</v>
      </c>
      <c r="W48" s="78">
        <f t="shared" si="9"/>
        <v>0</v>
      </c>
    </row>
    <row r="49" spans="1:23" ht="24" customHeight="1">
      <c r="A49" s="337" t="s">
        <v>356</v>
      </c>
      <c r="B49" s="337"/>
      <c r="C49" s="337"/>
      <c r="D49" s="337"/>
      <c r="E49" s="337"/>
      <c r="F49" s="337"/>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9"/>
        <v>0</v>
      </c>
    </row>
    <row r="50" spans="1:23" ht="26.25" customHeight="1">
      <c r="A50" s="337" t="s">
        <v>342</v>
      </c>
      <c r="B50" s="337"/>
      <c r="C50" s="337"/>
      <c r="D50" s="337"/>
      <c r="E50" s="337"/>
      <c r="F50" s="337"/>
      <c r="G50" s="8">
        <v>42</v>
      </c>
      <c r="H50" s="77">
        <v>0</v>
      </c>
      <c r="I50" s="77">
        <v>0</v>
      </c>
      <c r="J50" s="77">
        <v>0</v>
      </c>
      <c r="K50" s="77">
        <v>0</v>
      </c>
      <c r="L50" s="77">
        <v>0</v>
      </c>
      <c r="M50" s="77">
        <v>0</v>
      </c>
      <c r="N50" s="77">
        <v>0</v>
      </c>
      <c r="O50" s="77">
        <v>0</v>
      </c>
      <c r="P50" s="77">
        <v>0</v>
      </c>
      <c r="Q50" s="77">
        <v>0</v>
      </c>
      <c r="R50" s="77">
        <v>0</v>
      </c>
      <c r="S50" s="77">
        <v>0</v>
      </c>
      <c r="T50" s="77">
        <v>0</v>
      </c>
      <c r="U50" s="78">
        <f t="shared" si="8"/>
        <v>0</v>
      </c>
      <c r="V50" s="77">
        <v>0</v>
      </c>
      <c r="W50" s="78">
        <f t="shared" si="9"/>
        <v>0</v>
      </c>
    </row>
    <row r="51" spans="1:23" ht="22.5" customHeight="1">
      <c r="A51" s="337" t="s">
        <v>357</v>
      </c>
      <c r="B51" s="337"/>
      <c r="C51" s="337"/>
      <c r="D51" s="337"/>
      <c r="E51" s="337"/>
      <c r="F51" s="337"/>
      <c r="G51" s="8">
        <v>43</v>
      </c>
      <c r="H51" s="77">
        <v>0</v>
      </c>
      <c r="I51" s="77">
        <v>0</v>
      </c>
      <c r="J51" s="77">
        <v>0</v>
      </c>
      <c r="K51" s="77">
        <v>0</v>
      </c>
      <c r="L51" s="77">
        <v>0</v>
      </c>
      <c r="M51" s="77">
        <v>0</v>
      </c>
      <c r="N51" s="77">
        <v>0</v>
      </c>
      <c r="O51" s="77">
        <v>0</v>
      </c>
      <c r="P51" s="77">
        <v>0</v>
      </c>
      <c r="Q51" s="77">
        <v>0</v>
      </c>
      <c r="R51" s="77">
        <v>0</v>
      </c>
      <c r="S51" s="77">
        <v>0</v>
      </c>
      <c r="T51" s="77">
        <v>0</v>
      </c>
      <c r="U51" s="78">
        <f t="shared" si="8"/>
        <v>0</v>
      </c>
      <c r="V51" s="77">
        <v>0</v>
      </c>
      <c r="W51" s="78">
        <f t="shared" si="9"/>
        <v>0</v>
      </c>
    </row>
    <row r="52" spans="1:23" ht="12.75">
      <c r="A52" s="337" t="s">
        <v>344</v>
      </c>
      <c r="B52" s="337"/>
      <c r="C52" s="337"/>
      <c r="D52" s="337"/>
      <c r="E52" s="337"/>
      <c r="F52" s="337"/>
      <c r="G52" s="8">
        <v>44</v>
      </c>
      <c r="H52" s="77">
        <v>0</v>
      </c>
      <c r="I52" s="77">
        <v>0</v>
      </c>
      <c r="J52" s="77">
        <v>0</v>
      </c>
      <c r="K52" s="77">
        <v>0</v>
      </c>
      <c r="L52" s="77">
        <v>0</v>
      </c>
      <c r="M52" s="77">
        <v>0</v>
      </c>
      <c r="N52" s="77">
        <v>0</v>
      </c>
      <c r="O52" s="77">
        <v>0</v>
      </c>
      <c r="P52" s="77">
        <v>0</v>
      </c>
      <c r="Q52" s="77">
        <v>0</v>
      </c>
      <c r="R52" s="77">
        <v>0</v>
      </c>
      <c r="S52" s="77">
        <v>0</v>
      </c>
      <c r="T52" s="77">
        <v>0</v>
      </c>
      <c r="U52" s="78">
        <f t="shared" si="8"/>
        <v>0</v>
      </c>
      <c r="V52" s="77">
        <v>0</v>
      </c>
      <c r="W52" s="78">
        <f t="shared" si="9"/>
        <v>0</v>
      </c>
    </row>
    <row r="53" spans="1:23" ht="12.75">
      <c r="A53" s="337" t="s">
        <v>345</v>
      </c>
      <c r="B53" s="337"/>
      <c r="C53" s="337"/>
      <c r="D53" s="337"/>
      <c r="E53" s="337"/>
      <c r="F53" s="337"/>
      <c r="G53" s="8">
        <v>45</v>
      </c>
      <c r="H53" s="77">
        <v>0</v>
      </c>
      <c r="I53" s="77">
        <v>0</v>
      </c>
      <c r="J53" s="77">
        <v>0</v>
      </c>
      <c r="K53" s="77">
        <v>0</v>
      </c>
      <c r="L53" s="77">
        <v>0</v>
      </c>
      <c r="M53" s="77">
        <v>0</v>
      </c>
      <c r="N53" s="77">
        <v>0</v>
      </c>
      <c r="O53" s="77">
        <v>0</v>
      </c>
      <c r="P53" s="77">
        <v>0</v>
      </c>
      <c r="Q53" s="77">
        <v>0</v>
      </c>
      <c r="R53" s="77">
        <v>0</v>
      </c>
      <c r="S53" s="77">
        <v>0</v>
      </c>
      <c r="T53" s="77">
        <v>-74647304</v>
      </c>
      <c r="U53" s="78">
        <f t="shared" si="8"/>
        <v>-74647304</v>
      </c>
      <c r="V53" s="77">
        <v>0</v>
      </c>
      <c r="W53" s="78">
        <f t="shared" si="9"/>
        <v>-74647304</v>
      </c>
    </row>
    <row r="54" spans="1:23" ht="12.75">
      <c r="A54" s="337" t="s">
        <v>346</v>
      </c>
      <c r="B54" s="337"/>
      <c r="C54" s="337"/>
      <c r="D54" s="337"/>
      <c r="E54" s="337"/>
      <c r="F54" s="337"/>
      <c r="G54" s="8">
        <v>46</v>
      </c>
      <c r="H54" s="77">
        <v>0</v>
      </c>
      <c r="I54" s="77">
        <v>0</v>
      </c>
      <c r="J54" s="77">
        <v>0</v>
      </c>
      <c r="K54" s="77">
        <v>0</v>
      </c>
      <c r="L54" s="77">
        <v>0</v>
      </c>
      <c r="M54" s="77">
        <v>0</v>
      </c>
      <c r="N54" s="77">
        <v>0</v>
      </c>
      <c r="O54" s="77">
        <v>0</v>
      </c>
      <c r="P54" s="77">
        <v>0</v>
      </c>
      <c r="Q54" s="77">
        <v>0</v>
      </c>
      <c r="R54" s="77">
        <v>0</v>
      </c>
      <c r="S54" s="77">
        <v>0</v>
      </c>
      <c r="T54" s="77">
        <v>-19031</v>
      </c>
      <c r="U54" s="78">
        <f t="shared" si="8"/>
        <v>-19031</v>
      </c>
      <c r="V54" s="77">
        <v>0</v>
      </c>
      <c r="W54" s="78">
        <f t="shared" si="9"/>
        <v>-19031</v>
      </c>
    </row>
    <row r="55" spans="1:23" ht="12.75">
      <c r="A55" s="337" t="s">
        <v>347</v>
      </c>
      <c r="B55" s="337"/>
      <c r="C55" s="337"/>
      <c r="D55" s="337"/>
      <c r="E55" s="337"/>
      <c r="F55" s="337"/>
      <c r="G55" s="8">
        <v>47</v>
      </c>
      <c r="H55" s="77">
        <v>0</v>
      </c>
      <c r="I55" s="77">
        <v>0</v>
      </c>
      <c r="J55" s="77">
        <v>13095482</v>
      </c>
      <c r="K55" s="77">
        <v>0</v>
      </c>
      <c r="L55" s="77">
        <v>0</v>
      </c>
      <c r="M55" s="77">
        <v>0</v>
      </c>
      <c r="N55" s="77">
        <v>124402021</v>
      </c>
      <c r="O55" s="77">
        <v>0</v>
      </c>
      <c r="P55" s="77">
        <v>0</v>
      </c>
      <c r="Q55" s="77">
        <v>0</v>
      </c>
      <c r="R55" s="77">
        <v>0</v>
      </c>
      <c r="S55" s="77">
        <v>49780822</v>
      </c>
      <c r="T55" s="77">
        <v>-187298870</v>
      </c>
      <c r="U55" s="78">
        <f t="shared" si="8"/>
        <v>-20545</v>
      </c>
      <c r="V55" s="77">
        <v>0</v>
      </c>
      <c r="W55" s="78">
        <f t="shared" si="9"/>
        <v>-20545</v>
      </c>
    </row>
    <row r="56" spans="1:23" ht="12.75">
      <c r="A56" s="337" t="s">
        <v>348</v>
      </c>
      <c r="B56" s="337"/>
      <c r="C56" s="337"/>
      <c r="D56" s="337"/>
      <c r="E56" s="337"/>
      <c r="F56" s="337"/>
      <c r="G56" s="8">
        <v>48</v>
      </c>
      <c r="H56" s="77">
        <v>0</v>
      </c>
      <c r="I56" s="77">
        <v>0</v>
      </c>
      <c r="J56" s="77">
        <v>0</v>
      </c>
      <c r="K56" s="77">
        <v>0</v>
      </c>
      <c r="L56" s="77">
        <v>0</v>
      </c>
      <c r="M56" s="77">
        <v>0</v>
      </c>
      <c r="N56" s="77">
        <v>0</v>
      </c>
      <c r="O56" s="77">
        <v>0</v>
      </c>
      <c r="P56" s="77">
        <v>0</v>
      </c>
      <c r="Q56" s="77">
        <v>0</v>
      </c>
      <c r="R56" s="77">
        <v>0</v>
      </c>
      <c r="S56" s="77">
        <v>0</v>
      </c>
      <c r="T56" s="77">
        <v>0</v>
      </c>
      <c r="U56" s="78">
        <f t="shared" si="8"/>
        <v>0</v>
      </c>
      <c r="V56" s="77">
        <v>0</v>
      </c>
      <c r="W56" s="78">
        <f t="shared" si="9"/>
        <v>0</v>
      </c>
    </row>
    <row r="57" spans="1:23" ht="24" customHeight="1">
      <c r="A57" s="338" t="s">
        <v>383</v>
      </c>
      <c r="B57" s="338"/>
      <c r="C57" s="338"/>
      <c r="D57" s="338"/>
      <c r="E57" s="338"/>
      <c r="F57" s="338"/>
      <c r="G57" s="10">
        <v>49</v>
      </c>
      <c r="H57" s="80">
        <f>SUM(H38:H56)</f>
        <v>2952437940</v>
      </c>
      <c r="I57" s="80">
        <f aca="true" t="shared" si="10" ref="I57:W57">SUM(I38:I56)</f>
        <v>53585</v>
      </c>
      <c r="J57" s="80">
        <f t="shared" si="10"/>
        <v>110299193</v>
      </c>
      <c r="K57" s="80">
        <f t="shared" si="10"/>
        <v>0</v>
      </c>
      <c r="L57" s="80">
        <f t="shared" si="10"/>
        <v>0</v>
      </c>
      <c r="M57" s="80">
        <f t="shared" si="10"/>
        <v>0</v>
      </c>
      <c r="N57" s="80">
        <f t="shared" si="10"/>
        <v>643937762</v>
      </c>
      <c r="O57" s="80">
        <f t="shared" si="10"/>
        <v>0</v>
      </c>
      <c r="P57" s="80">
        <f t="shared" si="10"/>
        <v>0</v>
      </c>
      <c r="Q57" s="80">
        <f t="shared" si="10"/>
        <v>0</v>
      </c>
      <c r="R57" s="80">
        <f t="shared" si="10"/>
        <v>0</v>
      </c>
      <c r="S57" s="80">
        <f t="shared" si="10"/>
        <v>572215606</v>
      </c>
      <c r="T57" s="80">
        <f t="shared" si="10"/>
        <v>288103455</v>
      </c>
      <c r="U57" s="80">
        <f t="shared" si="10"/>
        <v>4567047541</v>
      </c>
      <c r="V57" s="80">
        <f t="shared" si="10"/>
        <v>0</v>
      </c>
      <c r="W57" s="80">
        <f t="shared" si="10"/>
        <v>4567047541</v>
      </c>
    </row>
    <row r="58" spans="1:23" ht="12.75">
      <c r="A58" s="339" t="s">
        <v>349</v>
      </c>
      <c r="B58" s="340"/>
      <c r="C58" s="340"/>
      <c r="D58" s="340"/>
      <c r="E58" s="340"/>
      <c r="F58" s="340"/>
      <c r="G58" s="340"/>
      <c r="H58" s="340"/>
      <c r="I58" s="340"/>
      <c r="J58" s="340"/>
      <c r="K58" s="340"/>
      <c r="L58" s="340"/>
      <c r="M58" s="340"/>
      <c r="N58" s="340"/>
      <c r="O58" s="340"/>
      <c r="P58" s="340"/>
      <c r="Q58" s="340"/>
      <c r="R58" s="340"/>
      <c r="S58" s="340"/>
      <c r="T58" s="340"/>
      <c r="U58" s="340"/>
      <c r="V58" s="340"/>
      <c r="W58" s="340"/>
    </row>
    <row r="59" spans="1:23" ht="31.5" customHeight="1">
      <c r="A59" s="335" t="s">
        <v>358</v>
      </c>
      <c r="B59" s="335"/>
      <c r="C59" s="335"/>
      <c r="D59" s="335"/>
      <c r="E59" s="335"/>
      <c r="F59" s="335"/>
      <c r="G59" s="9">
        <v>50</v>
      </c>
      <c r="H59" s="79">
        <f>SUM(H40:H48)</f>
        <v>0</v>
      </c>
      <c r="I59" s="79">
        <f aca="true" t="shared" si="11" ref="I59:W59">SUM(I40:I48)</f>
        <v>0</v>
      </c>
      <c r="J59" s="79">
        <f t="shared" si="11"/>
        <v>0</v>
      </c>
      <c r="K59" s="79">
        <f t="shared" si="11"/>
        <v>0</v>
      </c>
      <c r="L59" s="79">
        <f t="shared" si="11"/>
        <v>0</v>
      </c>
      <c r="M59" s="79">
        <f t="shared" si="11"/>
        <v>0</v>
      </c>
      <c r="N59" s="79">
        <f t="shared" si="11"/>
        <v>0</v>
      </c>
      <c r="O59" s="79">
        <f t="shared" si="11"/>
        <v>0</v>
      </c>
      <c r="P59" s="79">
        <f t="shared" si="11"/>
        <v>0</v>
      </c>
      <c r="Q59" s="79">
        <f t="shared" si="11"/>
        <v>0</v>
      </c>
      <c r="R59" s="79">
        <f t="shared" si="11"/>
        <v>0</v>
      </c>
      <c r="S59" s="79">
        <f t="shared" si="11"/>
        <v>0</v>
      </c>
      <c r="T59" s="79">
        <f t="shared" si="11"/>
        <v>0</v>
      </c>
      <c r="U59" s="79">
        <f t="shared" si="11"/>
        <v>0</v>
      </c>
      <c r="V59" s="79">
        <f t="shared" si="11"/>
        <v>0</v>
      </c>
      <c r="W59" s="79">
        <f t="shared" si="11"/>
        <v>0</v>
      </c>
    </row>
    <row r="60" spans="1:23" ht="27.75" customHeight="1">
      <c r="A60" s="335" t="s">
        <v>359</v>
      </c>
      <c r="B60" s="335"/>
      <c r="C60" s="335"/>
      <c r="D60" s="335"/>
      <c r="E60" s="335"/>
      <c r="F60" s="335"/>
      <c r="G60" s="9">
        <v>51</v>
      </c>
      <c r="H60" s="79">
        <f>H39+H59</f>
        <v>0</v>
      </c>
      <c r="I60" s="79">
        <f aca="true" t="shared" si="12" ref="I60:W60">I39+I59</f>
        <v>0</v>
      </c>
      <c r="J60" s="79">
        <f t="shared" si="12"/>
        <v>0</v>
      </c>
      <c r="K60" s="79">
        <f t="shared" si="12"/>
        <v>0</v>
      </c>
      <c r="L60" s="79">
        <f t="shared" si="12"/>
        <v>0</v>
      </c>
      <c r="M60" s="79">
        <f t="shared" si="12"/>
        <v>0</v>
      </c>
      <c r="N60" s="79">
        <f t="shared" si="12"/>
        <v>0</v>
      </c>
      <c r="O60" s="79">
        <f t="shared" si="12"/>
        <v>0</v>
      </c>
      <c r="P60" s="79">
        <f t="shared" si="12"/>
        <v>0</v>
      </c>
      <c r="Q60" s="79">
        <f t="shared" si="12"/>
        <v>0</v>
      </c>
      <c r="R60" s="79">
        <f t="shared" si="12"/>
        <v>0</v>
      </c>
      <c r="S60" s="79">
        <f t="shared" si="12"/>
        <v>0</v>
      </c>
      <c r="T60" s="79">
        <f t="shared" si="12"/>
        <v>288103455</v>
      </c>
      <c r="U60" s="79">
        <f t="shared" si="12"/>
        <v>288103455</v>
      </c>
      <c r="V60" s="79">
        <f t="shared" si="12"/>
        <v>0</v>
      </c>
      <c r="W60" s="79">
        <f t="shared" si="12"/>
        <v>288103455</v>
      </c>
    </row>
    <row r="61" spans="1:23" ht="29.25" customHeight="1">
      <c r="A61" s="336" t="s">
        <v>360</v>
      </c>
      <c r="B61" s="336"/>
      <c r="C61" s="336"/>
      <c r="D61" s="336"/>
      <c r="E61" s="336"/>
      <c r="F61" s="336"/>
      <c r="G61" s="10">
        <v>52</v>
      </c>
      <c r="H61" s="80">
        <f>SUM(H49:H56)</f>
        <v>0</v>
      </c>
      <c r="I61" s="80">
        <f aca="true" t="shared" si="13" ref="I61:W61">SUM(I49:I56)</f>
        <v>0</v>
      </c>
      <c r="J61" s="80">
        <f t="shared" si="13"/>
        <v>13095482</v>
      </c>
      <c r="K61" s="80">
        <f t="shared" si="13"/>
        <v>0</v>
      </c>
      <c r="L61" s="80">
        <f t="shared" si="13"/>
        <v>0</v>
      </c>
      <c r="M61" s="80">
        <f t="shared" si="13"/>
        <v>0</v>
      </c>
      <c r="N61" s="80">
        <f t="shared" si="13"/>
        <v>124402021</v>
      </c>
      <c r="O61" s="80">
        <f t="shared" si="13"/>
        <v>0</v>
      </c>
      <c r="P61" s="80">
        <f t="shared" si="13"/>
        <v>0</v>
      </c>
      <c r="Q61" s="80">
        <f t="shared" si="13"/>
        <v>0</v>
      </c>
      <c r="R61" s="80">
        <f t="shared" si="13"/>
        <v>0</v>
      </c>
      <c r="S61" s="80">
        <f t="shared" si="13"/>
        <v>49780822</v>
      </c>
      <c r="T61" s="80">
        <f t="shared" si="13"/>
        <v>-261965205</v>
      </c>
      <c r="U61" s="80">
        <f t="shared" si="13"/>
        <v>-74686880</v>
      </c>
      <c r="V61" s="80">
        <f t="shared" si="13"/>
        <v>0</v>
      </c>
      <c r="W61" s="80">
        <f t="shared" si="13"/>
        <v>-74686880</v>
      </c>
    </row>
  </sheetData>
  <sheetProtection/>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N55">
    <cfRule type="cellIs" priority="3" dxfId="0" operator="notEqual" stopIfTrue="1">
      <formula>ROUND(N55,0)</formula>
    </cfRule>
  </conditionalFormatting>
  <conditionalFormatting sqref="S55">
    <cfRule type="cellIs" priority="2" dxfId="0" operator="notEqual" stopIfTrue="1">
      <formula>ROUND(S55,0)</formula>
    </cfRule>
  </conditionalFormatting>
  <conditionalFormatting sqref="T54">
    <cfRule type="cellIs" priority="1" dxfId="0" operator="notEqual" stopIfTrue="1">
      <formula>ROUND(T54,0)</formula>
    </cfRule>
  </conditionalFormatting>
  <dataValidations count="6">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5">
      <formula1>39448</formula1>
    </dataValidation>
    <dataValidation type="whole" operator="greaterThanOrEqual" allowBlank="1" showInputMessage="1" showErrorMessage="1" errorTitle="Pogrešan unos" error="Mogu se unijeti samo cjelobrojne pozitivne vrijednosti." sqref="I65527:J65527">
      <formula1>0</formula1>
    </dataValidation>
    <dataValidation type="whole" operator="notEqual" allowBlank="1" showInputMessage="1" showErrorMessage="1" errorTitle="Pogrešan unos" error="Mogu se unijeti samo cjelobrojne vrijednosti." sqref="I65518:J65526">
      <formula1>999999999999</formula1>
    </dataValidation>
    <dataValidation type="whole" operator="notEqual" allowBlank="1" showInputMessage="1" showErrorMessage="1" errorTitle="Pogrešan unos" error="Mogu se unijeti samo cjelobrojne vrijednosti." sqref="I65536:J65536">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7:W29 H35:R57 U35:W57 S35:T39 S41:T57">
      <formula1>9999999999</formula1>
    </dataValidation>
    <dataValidation operator="notEqual" allowBlank="1" showInputMessage="1" showErrorMessage="1" errorTitle="Nedopušten upis" error="Dopušten je upis samo cjelobrojnih zaokruženih vrijednosti (pozitivnih ili negativnih) te nule." sqref="S40:T40"/>
  </dataValidations>
  <printOptions/>
  <pageMargins left="0.75" right="0.75" top="1" bottom="1" header="0.5" footer="0.5"/>
  <pageSetup fitToHeight="0" fitToWidth="1" horizontalDpi="600" verticalDpi="600" orientation="landscape" paperSize="8" scale="70" r:id="rId1"/>
  <rowBreaks count="1" manualBreakCount="1">
    <brk id="61" max="23" man="1"/>
  </rowBreaks>
</worksheet>
</file>

<file path=xl/worksheets/sheet7.xml><?xml version="1.0" encoding="utf-8"?>
<worksheet xmlns="http://schemas.openxmlformats.org/spreadsheetml/2006/main" xmlns:r="http://schemas.openxmlformats.org/officeDocument/2006/relationships">
  <sheetPr>
    <pageSetUpPr fitToPage="1"/>
  </sheetPr>
  <dimension ref="A1:IV189"/>
  <sheetViews>
    <sheetView zoomScalePageLayoutView="0" workbookViewId="0" topLeftCell="A30">
      <selection activeCell="A33" sqref="A33"/>
    </sheetView>
  </sheetViews>
  <sheetFormatPr defaultColWidth="9.140625" defaultRowHeight="12.75"/>
  <cols>
    <col min="1" max="1" width="25.7109375" style="127" customWidth="1"/>
    <col min="2" max="7" width="13.00390625" style="127" customWidth="1"/>
    <col min="8" max="9" width="9.140625" style="127" customWidth="1"/>
    <col min="10" max="10" width="122.140625" style="127" customWidth="1"/>
    <col min="11" max="16384" width="9.140625" style="127" customWidth="1"/>
  </cols>
  <sheetData>
    <row r="1" spans="1:10" ht="12.75">
      <c r="A1" s="367" t="s">
        <v>428</v>
      </c>
      <c r="B1" s="368"/>
      <c r="C1" s="368"/>
      <c r="D1" s="368"/>
      <c r="E1" s="368"/>
      <c r="F1" s="368"/>
      <c r="G1" s="368"/>
      <c r="H1" s="368"/>
      <c r="I1" s="368"/>
      <c r="J1" s="368"/>
    </row>
    <row r="2" spans="1:10" ht="12.75">
      <c r="A2" s="368"/>
      <c r="B2" s="368"/>
      <c r="C2" s="368"/>
      <c r="D2" s="368"/>
      <c r="E2" s="368"/>
      <c r="F2" s="368"/>
      <c r="G2" s="368"/>
      <c r="H2" s="368"/>
      <c r="I2" s="368"/>
      <c r="J2" s="368"/>
    </row>
    <row r="3" spans="1:10" ht="12.75">
      <c r="A3" s="368"/>
      <c r="B3" s="368"/>
      <c r="C3" s="368"/>
      <c r="D3" s="368"/>
      <c r="E3" s="368"/>
      <c r="F3" s="368"/>
      <c r="G3" s="368"/>
      <c r="H3" s="368"/>
      <c r="I3" s="368"/>
      <c r="J3" s="368"/>
    </row>
    <row r="4" spans="1:10" ht="12.75">
      <c r="A4" s="368"/>
      <c r="B4" s="368"/>
      <c r="C4" s="368"/>
      <c r="D4" s="368"/>
      <c r="E4" s="368"/>
      <c r="F4" s="368"/>
      <c r="G4" s="368"/>
      <c r="H4" s="368"/>
      <c r="I4" s="368"/>
      <c r="J4" s="368"/>
    </row>
    <row r="5" spans="1:10" ht="12.75">
      <c r="A5" s="368"/>
      <c r="B5" s="368"/>
      <c r="C5" s="368"/>
      <c r="D5" s="368"/>
      <c r="E5" s="368"/>
      <c r="F5" s="368"/>
      <c r="G5" s="368"/>
      <c r="H5" s="368"/>
      <c r="I5" s="368"/>
      <c r="J5" s="368"/>
    </row>
    <row r="6" spans="1:10" ht="12.75">
      <c r="A6" s="368"/>
      <c r="B6" s="368"/>
      <c r="C6" s="368"/>
      <c r="D6" s="368"/>
      <c r="E6" s="368"/>
      <c r="F6" s="368"/>
      <c r="G6" s="368"/>
      <c r="H6" s="368"/>
      <c r="I6" s="368"/>
      <c r="J6" s="368"/>
    </row>
    <row r="7" spans="1:10" ht="12.75">
      <c r="A7" s="368"/>
      <c r="B7" s="368"/>
      <c r="C7" s="368"/>
      <c r="D7" s="368"/>
      <c r="E7" s="368"/>
      <c r="F7" s="368"/>
      <c r="G7" s="368"/>
      <c r="H7" s="368"/>
      <c r="I7" s="368"/>
      <c r="J7" s="368"/>
    </row>
    <row r="8" spans="1:10" ht="12.75">
      <c r="A8" s="368"/>
      <c r="B8" s="368"/>
      <c r="C8" s="368"/>
      <c r="D8" s="368"/>
      <c r="E8" s="368"/>
      <c r="F8" s="368"/>
      <c r="G8" s="368"/>
      <c r="H8" s="368"/>
      <c r="I8" s="368"/>
      <c r="J8" s="368"/>
    </row>
    <row r="9" spans="1:10" ht="12.75">
      <c r="A9" s="368"/>
      <c r="B9" s="368"/>
      <c r="C9" s="368"/>
      <c r="D9" s="368"/>
      <c r="E9" s="368"/>
      <c r="F9" s="368"/>
      <c r="G9" s="368"/>
      <c r="H9" s="368"/>
      <c r="I9" s="368"/>
      <c r="J9" s="368"/>
    </row>
    <row r="10" spans="1:10" ht="12.75">
      <c r="A10" s="368"/>
      <c r="B10" s="368"/>
      <c r="C10" s="368"/>
      <c r="D10" s="368"/>
      <c r="E10" s="368"/>
      <c r="F10" s="368"/>
      <c r="G10" s="368"/>
      <c r="H10" s="368"/>
      <c r="I10" s="368"/>
      <c r="J10" s="368"/>
    </row>
    <row r="11" spans="1:10" ht="12.75">
      <c r="A11" s="368"/>
      <c r="B11" s="368"/>
      <c r="C11" s="368"/>
      <c r="D11" s="368"/>
      <c r="E11" s="368"/>
      <c r="F11" s="368"/>
      <c r="G11" s="368"/>
      <c r="H11" s="368"/>
      <c r="I11" s="368"/>
      <c r="J11" s="368"/>
    </row>
    <row r="12" spans="1:10" ht="12.75">
      <c r="A12" s="368"/>
      <c r="B12" s="368"/>
      <c r="C12" s="368"/>
      <c r="D12" s="368"/>
      <c r="E12" s="368"/>
      <c r="F12" s="368"/>
      <c r="G12" s="368"/>
      <c r="H12" s="368"/>
      <c r="I12" s="368"/>
      <c r="J12" s="368"/>
    </row>
    <row r="13" spans="1:10" ht="12.75">
      <c r="A13" s="368"/>
      <c r="B13" s="368"/>
      <c r="C13" s="368"/>
      <c r="D13" s="368"/>
      <c r="E13" s="368"/>
      <c r="F13" s="368"/>
      <c r="G13" s="368"/>
      <c r="H13" s="368"/>
      <c r="I13" s="368"/>
      <c r="J13" s="368"/>
    </row>
    <row r="14" spans="1:10" ht="12.75">
      <c r="A14" s="368"/>
      <c r="B14" s="368"/>
      <c r="C14" s="368"/>
      <c r="D14" s="368"/>
      <c r="E14" s="368"/>
      <c r="F14" s="368"/>
      <c r="G14" s="368"/>
      <c r="H14" s="368"/>
      <c r="I14" s="368"/>
      <c r="J14" s="368"/>
    </row>
    <row r="15" spans="1:10" ht="12.75">
      <c r="A15" s="368"/>
      <c r="B15" s="368"/>
      <c r="C15" s="368"/>
      <c r="D15" s="368"/>
      <c r="E15" s="368"/>
      <c r="F15" s="368"/>
      <c r="G15" s="368"/>
      <c r="H15" s="368"/>
      <c r="I15" s="368"/>
      <c r="J15" s="368"/>
    </row>
    <row r="16" spans="1:10" ht="12.75">
      <c r="A16" s="368"/>
      <c r="B16" s="368"/>
      <c r="C16" s="368"/>
      <c r="D16" s="368"/>
      <c r="E16" s="368"/>
      <c r="F16" s="368"/>
      <c r="G16" s="368"/>
      <c r="H16" s="368"/>
      <c r="I16" s="368"/>
      <c r="J16" s="368"/>
    </row>
    <row r="17" spans="1:10" ht="12.75">
      <c r="A17" s="368"/>
      <c r="B17" s="368"/>
      <c r="C17" s="368"/>
      <c r="D17" s="368"/>
      <c r="E17" s="368"/>
      <c r="F17" s="368"/>
      <c r="G17" s="368"/>
      <c r="H17" s="368"/>
      <c r="I17" s="368"/>
      <c r="J17" s="368"/>
    </row>
    <row r="18" spans="1:10" ht="12.75">
      <c r="A18" s="368"/>
      <c r="B18" s="368"/>
      <c r="C18" s="368"/>
      <c r="D18" s="368"/>
      <c r="E18" s="368"/>
      <c r="F18" s="368"/>
      <c r="G18" s="368"/>
      <c r="H18" s="368"/>
      <c r="I18" s="368"/>
      <c r="J18" s="368"/>
    </row>
    <row r="19" spans="1:10" ht="12.75">
      <c r="A19" s="368"/>
      <c r="B19" s="368"/>
      <c r="C19" s="368"/>
      <c r="D19" s="368"/>
      <c r="E19" s="368"/>
      <c r="F19" s="368"/>
      <c r="G19" s="368"/>
      <c r="H19" s="368"/>
      <c r="I19" s="368"/>
      <c r="J19" s="368"/>
    </row>
    <row r="20" spans="1:10" ht="12.75">
      <c r="A20" s="368"/>
      <c r="B20" s="368"/>
      <c r="C20" s="368"/>
      <c r="D20" s="368"/>
      <c r="E20" s="368"/>
      <c r="F20" s="368"/>
      <c r="G20" s="368"/>
      <c r="H20" s="368"/>
      <c r="I20" s="368"/>
      <c r="J20" s="368"/>
    </row>
    <row r="21" spans="1:10" ht="12.75">
      <c r="A21" s="368"/>
      <c r="B21" s="368"/>
      <c r="C21" s="368"/>
      <c r="D21" s="368"/>
      <c r="E21" s="368"/>
      <c r="F21" s="368"/>
      <c r="G21" s="368"/>
      <c r="H21" s="368"/>
      <c r="I21" s="368"/>
      <c r="J21" s="368"/>
    </row>
    <row r="22" spans="1:10" ht="12.75">
      <c r="A22" s="368"/>
      <c r="B22" s="368"/>
      <c r="C22" s="368"/>
      <c r="D22" s="368"/>
      <c r="E22" s="368"/>
      <c r="F22" s="368"/>
      <c r="G22" s="368"/>
      <c r="H22" s="368"/>
      <c r="I22" s="368"/>
      <c r="J22" s="368"/>
    </row>
    <row r="23" spans="1:10" ht="12.75">
      <c r="A23" s="368"/>
      <c r="B23" s="368"/>
      <c r="C23" s="368"/>
      <c r="D23" s="368"/>
      <c r="E23" s="368"/>
      <c r="F23" s="368"/>
      <c r="G23" s="368"/>
      <c r="H23" s="368"/>
      <c r="I23" s="368"/>
      <c r="J23" s="368"/>
    </row>
    <row r="24" spans="1:10" ht="12.75">
      <c r="A24" s="368"/>
      <c r="B24" s="368"/>
      <c r="C24" s="368"/>
      <c r="D24" s="368"/>
      <c r="E24" s="368"/>
      <c r="F24" s="368"/>
      <c r="G24" s="368"/>
      <c r="H24" s="368"/>
      <c r="I24" s="368"/>
      <c r="J24" s="368"/>
    </row>
    <row r="25" spans="1:10" ht="119.25" customHeight="1">
      <c r="A25" s="368"/>
      <c r="B25" s="368"/>
      <c r="C25" s="368"/>
      <c r="D25" s="368"/>
      <c r="E25" s="368"/>
      <c r="F25" s="368"/>
      <c r="G25" s="368"/>
      <c r="H25" s="368"/>
      <c r="I25" s="368"/>
      <c r="J25" s="368"/>
    </row>
    <row r="26" spans="1:10" ht="90" customHeight="1">
      <c r="A26" s="368"/>
      <c r="B26" s="368"/>
      <c r="C26" s="368"/>
      <c r="D26" s="368"/>
      <c r="E26" s="368"/>
      <c r="F26" s="368"/>
      <c r="G26" s="368"/>
      <c r="H26" s="368"/>
      <c r="I26" s="368"/>
      <c r="J26" s="368"/>
    </row>
    <row r="27" spans="1:10" ht="87" customHeight="1">
      <c r="A27" s="368"/>
      <c r="B27" s="368"/>
      <c r="C27" s="368"/>
      <c r="D27" s="368"/>
      <c r="E27" s="368"/>
      <c r="F27" s="368"/>
      <c r="G27" s="368"/>
      <c r="H27" s="368"/>
      <c r="I27" s="368"/>
      <c r="J27" s="368"/>
    </row>
    <row r="28" spans="1:10" ht="84" customHeight="1">
      <c r="A28" s="368"/>
      <c r="B28" s="368"/>
      <c r="C28" s="368"/>
      <c r="D28" s="368"/>
      <c r="E28" s="368"/>
      <c r="F28" s="368"/>
      <c r="G28" s="368"/>
      <c r="H28" s="368"/>
      <c r="I28" s="368"/>
      <c r="J28" s="368"/>
    </row>
    <row r="29" spans="1:10" ht="148.5" customHeight="1">
      <c r="A29" s="368"/>
      <c r="B29" s="368"/>
      <c r="C29" s="368"/>
      <c r="D29" s="368"/>
      <c r="E29" s="368"/>
      <c r="F29" s="368"/>
      <c r="G29" s="368"/>
      <c r="H29" s="368"/>
      <c r="I29" s="368"/>
      <c r="J29" s="368"/>
    </row>
    <row r="30" spans="1:10" ht="188.25" customHeight="1">
      <c r="A30" s="368"/>
      <c r="B30" s="368"/>
      <c r="C30" s="368"/>
      <c r="D30" s="368"/>
      <c r="E30" s="368"/>
      <c r="F30" s="368"/>
      <c r="G30" s="368"/>
      <c r="H30" s="368"/>
      <c r="I30" s="368"/>
      <c r="J30" s="368"/>
    </row>
    <row r="32" ht="12.75">
      <c r="A32" s="128" t="s">
        <v>559</v>
      </c>
    </row>
    <row r="33" ht="12.75">
      <c r="A33" s="128"/>
    </row>
    <row r="34" ht="12.75">
      <c r="A34" s="128" t="s">
        <v>545</v>
      </c>
    </row>
    <row r="35" ht="12.75">
      <c r="A35" s="128"/>
    </row>
    <row r="36" ht="12.75">
      <c r="A36" s="128" t="s">
        <v>546</v>
      </c>
    </row>
    <row r="37" ht="12.75">
      <c r="A37" s="128"/>
    </row>
    <row r="38" ht="12.75">
      <c r="A38" s="128"/>
    </row>
    <row r="39" ht="12.75">
      <c r="A39" s="128" t="s">
        <v>454</v>
      </c>
    </row>
    <row r="40" ht="12.75">
      <c r="A40" s="128"/>
    </row>
    <row r="41" ht="12.75">
      <c r="A41" s="128" t="s">
        <v>455</v>
      </c>
    </row>
    <row r="42" ht="21.75" customHeight="1">
      <c r="A42" s="129" t="s">
        <v>558</v>
      </c>
    </row>
    <row r="43" spans="1:10" ht="12.75">
      <c r="A43" s="365"/>
      <c r="B43" s="365"/>
      <c r="C43" s="365"/>
      <c r="D43" s="365"/>
      <c r="E43" s="365"/>
      <c r="F43" s="365"/>
      <c r="G43" s="365"/>
      <c r="H43" s="365"/>
      <c r="I43" s="365"/>
      <c r="J43" s="365"/>
    </row>
    <row r="44" ht="12.75">
      <c r="A44" s="128" t="s">
        <v>456</v>
      </c>
    </row>
    <row r="45" spans="1:10" ht="12.75">
      <c r="A45" s="365" t="s">
        <v>552</v>
      </c>
      <c r="B45" s="365"/>
      <c r="C45" s="365"/>
      <c r="D45" s="365"/>
      <c r="E45" s="365"/>
      <c r="F45" s="365"/>
      <c r="G45" s="365"/>
      <c r="H45" s="365"/>
      <c r="I45" s="365"/>
      <c r="J45" s="365"/>
    </row>
    <row r="46" ht="12.75">
      <c r="A46" s="128" t="s">
        <v>457</v>
      </c>
    </row>
    <row r="47" spans="1:10" ht="12.75">
      <c r="A47" s="365" t="s">
        <v>552</v>
      </c>
      <c r="B47" s="365"/>
      <c r="C47" s="365"/>
      <c r="D47" s="365"/>
      <c r="E47" s="365"/>
      <c r="F47" s="365"/>
      <c r="G47" s="365"/>
      <c r="H47" s="365"/>
      <c r="I47" s="365"/>
      <c r="J47" s="365"/>
    </row>
    <row r="48" ht="12.75">
      <c r="A48" s="128" t="s">
        <v>458</v>
      </c>
    </row>
    <row r="49" spans="1:10" ht="12.75">
      <c r="A49" s="365"/>
      <c r="B49" s="365"/>
      <c r="C49" s="365"/>
      <c r="D49" s="365"/>
      <c r="E49" s="365"/>
      <c r="F49" s="365"/>
      <c r="G49" s="365"/>
      <c r="H49" s="365"/>
      <c r="I49" s="365"/>
      <c r="J49" s="365"/>
    </row>
    <row r="50" spans="1:256" ht="39.75" customHeight="1">
      <c r="A50" s="370" t="s">
        <v>459</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0"/>
      <c r="AY50" s="370"/>
      <c r="AZ50" s="370"/>
      <c r="BA50" s="370"/>
      <c r="BB50" s="370"/>
      <c r="BC50" s="370"/>
      <c r="BD50" s="370"/>
      <c r="BE50" s="370"/>
      <c r="BF50" s="370"/>
      <c r="BG50" s="370"/>
      <c r="BH50" s="370"/>
      <c r="BI50" s="370"/>
      <c r="BJ50" s="370"/>
      <c r="BK50" s="370"/>
      <c r="BL50" s="370"/>
      <c r="BM50" s="370"/>
      <c r="BN50" s="370"/>
      <c r="BO50" s="370"/>
      <c r="BP50" s="370"/>
      <c r="BQ50" s="370"/>
      <c r="BR50" s="370"/>
      <c r="BS50" s="370"/>
      <c r="BT50" s="370"/>
      <c r="BU50" s="370"/>
      <c r="BV50" s="370"/>
      <c r="BW50" s="370"/>
      <c r="BX50" s="370"/>
      <c r="BY50" s="370"/>
      <c r="BZ50" s="370"/>
      <c r="CA50" s="370"/>
      <c r="CB50" s="370"/>
      <c r="CC50" s="370"/>
      <c r="CD50" s="370"/>
      <c r="CE50" s="370"/>
      <c r="CF50" s="370"/>
      <c r="CG50" s="370"/>
      <c r="CH50" s="370"/>
      <c r="CI50" s="370"/>
      <c r="CJ50" s="370"/>
      <c r="CK50" s="370"/>
      <c r="CL50" s="370"/>
      <c r="CM50" s="370"/>
      <c r="CN50" s="370"/>
      <c r="CO50" s="370"/>
      <c r="CP50" s="370"/>
      <c r="CQ50" s="370"/>
      <c r="CR50" s="370"/>
      <c r="CS50" s="370"/>
      <c r="CT50" s="370"/>
      <c r="CU50" s="370"/>
      <c r="CV50" s="370"/>
      <c r="CW50" s="370"/>
      <c r="CX50" s="370"/>
      <c r="CY50" s="370"/>
      <c r="CZ50" s="370"/>
      <c r="DA50" s="370"/>
      <c r="DB50" s="370"/>
      <c r="DC50" s="370"/>
      <c r="DD50" s="370"/>
      <c r="DE50" s="370"/>
      <c r="DF50" s="370"/>
      <c r="DG50" s="370"/>
      <c r="DH50" s="370"/>
      <c r="DI50" s="370"/>
      <c r="DJ50" s="370"/>
      <c r="DK50" s="370"/>
      <c r="DL50" s="370"/>
      <c r="DM50" s="370"/>
      <c r="DN50" s="370"/>
      <c r="DO50" s="370"/>
      <c r="DP50" s="370"/>
      <c r="DQ50" s="370"/>
      <c r="DR50" s="370"/>
      <c r="DS50" s="370"/>
      <c r="DT50" s="370"/>
      <c r="DU50" s="370"/>
      <c r="DV50" s="370"/>
      <c r="DW50" s="370"/>
      <c r="DX50" s="370"/>
      <c r="DY50" s="370"/>
      <c r="DZ50" s="370"/>
      <c r="EA50" s="370"/>
      <c r="EB50" s="370"/>
      <c r="EC50" s="370"/>
      <c r="ED50" s="370"/>
      <c r="EE50" s="370"/>
      <c r="EF50" s="370"/>
      <c r="EG50" s="370"/>
      <c r="EH50" s="370"/>
      <c r="EI50" s="370"/>
      <c r="EJ50" s="370"/>
      <c r="EK50" s="370"/>
      <c r="EL50" s="370"/>
      <c r="EM50" s="370"/>
      <c r="EN50" s="370"/>
      <c r="EO50" s="370"/>
      <c r="EP50" s="370"/>
      <c r="EQ50" s="370"/>
      <c r="ER50" s="370"/>
      <c r="ES50" s="370"/>
      <c r="ET50" s="370"/>
      <c r="EU50" s="370"/>
      <c r="EV50" s="370"/>
      <c r="EW50" s="370"/>
      <c r="EX50" s="370"/>
      <c r="EY50" s="370"/>
      <c r="EZ50" s="370"/>
      <c r="FA50" s="370"/>
      <c r="FB50" s="370"/>
      <c r="FC50" s="370"/>
      <c r="FD50" s="370"/>
      <c r="FE50" s="370"/>
      <c r="FF50" s="370"/>
      <c r="FG50" s="370"/>
      <c r="FH50" s="370"/>
      <c r="FI50" s="370"/>
      <c r="FJ50" s="370"/>
      <c r="FK50" s="370"/>
      <c r="FL50" s="370"/>
      <c r="FM50" s="370"/>
      <c r="FN50" s="370"/>
      <c r="FO50" s="370"/>
      <c r="FP50" s="370"/>
      <c r="FQ50" s="370"/>
      <c r="FR50" s="370"/>
      <c r="FS50" s="370"/>
      <c r="FT50" s="370"/>
      <c r="FU50" s="370"/>
      <c r="FV50" s="370"/>
      <c r="FW50" s="370"/>
      <c r="FX50" s="370"/>
      <c r="FY50" s="370"/>
      <c r="FZ50" s="370"/>
      <c r="GA50" s="370"/>
      <c r="GB50" s="370"/>
      <c r="GC50" s="370"/>
      <c r="GD50" s="370"/>
      <c r="GE50" s="370"/>
      <c r="GF50" s="370"/>
      <c r="GG50" s="370"/>
      <c r="GH50" s="370"/>
      <c r="GI50" s="370"/>
      <c r="GJ50" s="370"/>
      <c r="GK50" s="370"/>
      <c r="GL50" s="370"/>
      <c r="GM50" s="370"/>
      <c r="GN50" s="370"/>
      <c r="GO50" s="370"/>
      <c r="GP50" s="370"/>
      <c r="GQ50" s="370"/>
      <c r="GR50" s="370"/>
      <c r="GS50" s="370"/>
      <c r="GT50" s="370"/>
      <c r="GU50" s="370"/>
      <c r="GV50" s="370"/>
      <c r="GW50" s="370"/>
      <c r="GX50" s="370"/>
      <c r="GY50" s="370"/>
      <c r="GZ50" s="370"/>
      <c r="HA50" s="370"/>
      <c r="HB50" s="370"/>
      <c r="HC50" s="370"/>
      <c r="HD50" s="370"/>
      <c r="HE50" s="370"/>
      <c r="HF50" s="370"/>
      <c r="HG50" s="370"/>
      <c r="HH50" s="370"/>
      <c r="HI50" s="370"/>
      <c r="HJ50" s="370"/>
      <c r="HK50" s="370"/>
      <c r="HL50" s="370"/>
      <c r="HM50" s="370"/>
      <c r="HN50" s="370"/>
      <c r="HO50" s="370"/>
      <c r="HP50" s="370"/>
      <c r="HQ50" s="370"/>
      <c r="HR50" s="370"/>
      <c r="HS50" s="370"/>
      <c r="HT50" s="370"/>
      <c r="HU50" s="370"/>
      <c r="HV50" s="370"/>
      <c r="HW50" s="370"/>
      <c r="HX50" s="370"/>
      <c r="HY50" s="370"/>
      <c r="HZ50" s="370"/>
      <c r="IA50" s="370"/>
      <c r="IB50" s="370"/>
      <c r="IC50" s="370"/>
      <c r="ID50" s="370"/>
      <c r="IE50" s="370"/>
      <c r="IF50" s="370"/>
      <c r="IG50" s="370"/>
      <c r="IH50" s="370"/>
      <c r="II50" s="370"/>
      <c r="IJ50" s="370"/>
      <c r="IK50" s="370"/>
      <c r="IL50" s="370"/>
      <c r="IM50" s="370"/>
      <c r="IN50" s="370"/>
      <c r="IO50" s="370"/>
      <c r="IP50" s="370"/>
      <c r="IQ50" s="370"/>
      <c r="IR50" s="370"/>
      <c r="IS50" s="370"/>
      <c r="IT50" s="370"/>
      <c r="IU50" s="370"/>
      <c r="IV50" s="370"/>
    </row>
    <row r="51" spans="1:10" ht="21.75" customHeight="1">
      <c r="A51" s="369" t="s">
        <v>460</v>
      </c>
      <c r="B51" s="369"/>
      <c r="C51" s="369"/>
      <c r="D51" s="369"/>
      <c r="E51" s="369"/>
      <c r="F51" s="369"/>
      <c r="G51" s="369"/>
      <c r="H51" s="369"/>
      <c r="I51" s="369"/>
      <c r="J51" s="369"/>
    </row>
    <row r="52" spans="1:10" ht="12.75">
      <c r="A52" s="365"/>
      <c r="B52" s="365"/>
      <c r="C52" s="365"/>
      <c r="D52" s="365"/>
      <c r="E52" s="365"/>
      <c r="F52" s="365"/>
      <c r="G52" s="365"/>
      <c r="H52" s="365"/>
      <c r="I52" s="365"/>
      <c r="J52" s="365"/>
    </row>
    <row r="53" spans="1:256" ht="39.75" customHeight="1">
      <c r="A53" s="370" t="s">
        <v>461</v>
      </c>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0"/>
      <c r="BM53" s="370"/>
      <c r="BN53" s="370"/>
      <c r="BO53" s="370"/>
      <c r="BP53" s="370"/>
      <c r="BQ53" s="370"/>
      <c r="BR53" s="370"/>
      <c r="BS53" s="370"/>
      <c r="BT53" s="370"/>
      <c r="BU53" s="370"/>
      <c r="BV53" s="370"/>
      <c r="BW53" s="370"/>
      <c r="BX53" s="370"/>
      <c r="BY53" s="370"/>
      <c r="BZ53" s="370"/>
      <c r="CA53" s="370"/>
      <c r="CB53" s="370"/>
      <c r="CC53" s="370"/>
      <c r="CD53" s="370"/>
      <c r="CE53" s="370"/>
      <c r="CF53" s="370"/>
      <c r="CG53" s="370"/>
      <c r="CH53" s="370"/>
      <c r="CI53" s="370"/>
      <c r="CJ53" s="370"/>
      <c r="CK53" s="370"/>
      <c r="CL53" s="370"/>
      <c r="CM53" s="370"/>
      <c r="CN53" s="370"/>
      <c r="CO53" s="370"/>
      <c r="CP53" s="370"/>
      <c r="CQ53" s="370"/>
      <c r="CR53" s="370"/>
      <c r="CS53" s="370"/>
      <c r="CT53" s="370"/>
      <c r="CU53" s="370"/>
      <c r="CV53" s="370"/>
      <c r="CW53" s="370"/>
      <c r="CX53" s="370"/>
      <c r="CY53" s="370"/>
      <c r="CZ53" s="370"/>
      <c r="DA53" s="370"/>
      <c r="DB53" s="370"/>
      <c r="DC53" s="370"/>
      <c r="DD53" s="370"/>
      <c r="DE53" s="370"/>
      <c r="DF53" s="370"/>
      <c r="DG53" s="370"/>
      <c r="DH53" s="370"/>
      <c r="DI53" s="370"/>
      <c r="DJ53" s="370"/>
      <c r="DK53" s="370"/>
      <c r="DL53" s="370"/>
      <c r="DM53" s="370"/>
      <c r="DN53" s="370"/>
      <c r="DO53" s="370"/>
      <c r="DP53" s="370"/>
      <c r="DQ53" s="370"/>
      <c r="DR53" s="370"/>
      <c r="DS53" s="370"/>
      <c r="DT53" s="370"/>
      <c r="DU53" s="370"/>
      <c r="DV53" s="370"/>
      <c r="DW53" s="370"/>
      <c r="DX53" s="370"/>
      <c r="DY53" s="370"/>
      <c r="DZ53" s="370"/>
      <c r="EA53" s="370"/>
      <c r="EB53" s="370"/>
      <c r="EC53" s="370"/>
      <c r="ED53" s="370"/>
      <c r="EE53" s="370"/>
      <c r="EF53" s="370"/>
      <c r="EG53" s="370"/>
      <c r="EH53" s="370"/>
      <c r="EI53" s="370"/>
      <c r="EJ53" s="370"/>
      <c r="EK53" s="370"/>
      <c r="EL53" s="370"/>
      <c r="EM53" s="370"/>
      <c r="EN53" s="370"/>
      <c r="EO53" s="370"/>
      <c r="EP53" s="370"/>
      <c r="EQ53" s="370"/>
      <c r="ER53" s="370"/>
      <c r="ES53" s="370"/>
      <c r="ET53" s="370"/>
      <c r="EU53" s="370"/>
      <c r="EV53" s="370"/>
      <c r="EW53" s="370"/>
      <c r="EX53" s="370"/>
      <c r="EY53" s="370"/>
      <c r="EZ53" s="370"/>
      <c r="FA53" s="370"/>
      <c r="FB53" s="370"/>
      <c r="FC53" s="370"/>
      <c r="FD53" s="370"/>
      <c r="FE53" s="370"/>
      <c r="FF53" s="370"/>
      <c r="FG53" s="370"/>
      <c r="FH53" s="370"/>
      <c r="FI53" s="370"/>
      <c r="FJ53" s="370"/>
      <c r="FK53" s="370"/>
      <c r="FL53" s="370"/>
      <c r="FM53" s="370"/>
      <c r="FN53" s="370"/>
      <c r="FO53" s="370"/>
      <c r="FP53" s="370"/>
      <c r="FQ53" s="370"/>
      <c r="FR53" s="370"/>
      <c r="FS53" s="370"/>
      <c r="FT53" s="370"/>
      <c r="FU53" s="370"/>
      <c r="FV53" s="370"/>
      <c r="FW53" s="370"/>
      <c r="FX53" s="370"/>
      <c r="FY53" s="370"/>
      <c r="FZ53" s="370"/>
      <c r="GA53" s="370"/>
      <c r="GB53" s="370"/>
      <c r="GC53" s="370"/>
      <c r="GD53" s="370"/>
      <c r="GE53" s="370"/>
      <c r="GF53" s="370"/>
      <c r="GG53" s="370"/>
      <c r="GH53" s="370"/>
      <c r="GI53" s="370"/>
      <c r="GJ53" s="370"/>
      <c r="GK53" s="370"/>
      <c r="GL53" s="370"/>
      <c r="GM53" s="370"/>
      <c r="GN53" s="370"/>
      <c r="GO53" s="370"/>
      <c r="GP53" s="370"/>
      <c r="GQ53" s="370"/>
      <c r="GR53" s="370"/>
      <c r="GS53" s="370"/>
      <c r="GT53" s="370"/>
      <c r="GU53" s="370"/>
      <c r="GV53" s="370"/>
      <c r="GW53" s="370"/>
      <c r="GX53" s="370"/>
      <c r="GY53" s="370"/>
      <c r="GZ53" s="370"/>
      <c r="HA53" s="370"/>
      <c r="HB53" s="370"/>
      <c r="HC53" s="370"/>
      <c r="HD53" s="370"/>
      <c r="HE53" s="370"/>
      <c r="HF53" s="370"/>
      <c r="HG53" s="370"/>
      <c r="HH53" s="370"/>
      <c r="HI53" s="370"/>
      <c r="HJ53" s="370"/>
      <c r="HK53" s="370"/>
      <c r="HL53" s="370"/>
      <c r="HM53" s="370"/>
      <c r="HN53" s="370"/>
      <c r="HO53" s="370"/>
      <c r="HP53" s="370"/>
      <c r="HQ53" s="370"/>
      <c r="HR53" s="370"/>
      <c r="HS53" s="370"/>
      <c r="HT53" s="370"/>
      <c r="HU53" s="370"/>
      <c r="HV53" s="370"/>
      <c r="HW53" s="370"/>
      <c r="HX53" s="370"/>
      <c r="HY53" s="370"/>
      <c r="HZ53" s="370"/>
      <c r="IA53" s="370"/>
      <c r="IB53" s="370"/>
      <c r="IC53" s="370"/>
      <c r="ID53" s="370"/>
      <c r="IE53" s="370"/>
      <c r="IF53" s="370"/>
      <c r="IG53" s="370"/>
      <c r="IH53" s="370"/>
      <c r="II53" s="370"/>
      <c r="IJ53" s="370"/>
      <c r="IK53" s="370"/>
      <c r="IL53" s="370"/>
      <c r="IM53" s="370"/>
      <c r="IN53" s="370"/>
      <c r="IO53" s="370"/>
      <c r="IP53" s="370"/>
      <c r="IQ53" s="370"/>
      <c r="IR53" s="370"/>
      <c r="IS53" s="370"/>
      <c r="IT53" s="370"/>
      <c r="IU53" s="370"/>
      <c r="IV53" s="370"/>
    </row>
    <row r="54" spans="1:10" ht="21.75" customHeight="1">
      <c r="A54" s="369" t="s">
        <v>462</v>
      </c>
      <c r="B54" s="369"/>
      <c r="C54" s="369"/>
      <c r="D54" s="369"/>
      <c r="E54" s="369"/>
      <c r="F54" s="369"/>
      <c r="G54" s="369"/>
      <c r="H54" s="369"/>
      <c r="I54" s="369"/>
      <c r="J54" s="369"/>
    </row>
    <row r="55" spans="1:256" ht="39.75" customHeight="1">
      <c r="A55" s="370" t="s">
        <v>463</v>
      </c>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c r="BD55" s="370"/>
      <c r="BE55" s="370"/>
      <c r="BF55" s="370"/>
      <c r="BG55" s="370"/>
      <c r="BH55" s="370"/>
      <c r="BI55" s="370"/>
      <c r="BJ55" s="370"/>
      <c r="BK55" s="370"/>
      <c r="BL55" s="370"/>
      <c r="BM55" s="370"/>
      <c r="BN55" s="370"/>
      <c r="BO55" s="370"/>
      <c r="BP55" s="370"/>
      <c r="BQ55" s="370"/>
      <c r="BR55" s="370"/>
      <c r="BS55" s="370"/>
      <c r="BT55" s="370"/>
      <c r="BU55" s="370"/>
      <c r="BV55" s="370"/>
      <c r="BW55" s="370"/>
      <c r="BX55" s="370"/>
      <c r="BY55" s="370"/>
      <c r="BZ55" s="370"/>
      <c r="CA55" s="370"/>
      <c r="CB55" s="370"/>
      <c r="CC55" s="370"/>
      <c r="CD55" s="370"/>
      <c r="CE55" s="370"/>
      <c r="CF55" s="370"/>
      <c r="CG55" s="370"/>
      <c r="CH55" s="370"/>
      <c r="CI55" s="370"/>
      <c r="CJ55" s="370"/>
      <c r="CK55" s="370"/>
      <c r="CL55" s="370"/>
      <c r="CM55" s="370"/>
      <c r="CN55" s="370"/>
      <c r="CO55" s="370"/>
      <c r="CP55" s="370"/>
      <c r="CQ55" s="370"/>
      <c r="CR55" s="370"/>
      <c r="CS55" s="370"/>
      <c r="CT55" s="370"/>
      <c r="CU55" s="370"/>
      <c r="CV55" s="370"/>
      <c r="CW55" s="370"/>
      <c r="CX55" s="370"/>
      <c r="CY55" s="370"/>
      <c r="CZ55" s="370"/>
      <c r="DA55" s="370"/>
      <c r="DB55" s="370"/>
      <c r="DC55" s="370"/>
      <c r="DD55" s="370"/>
      <c r="DE55" s="370"/>
      <c r="DF55" s="370"/>
      <c r="DG55" s="370"/>
      <c r="DH55" s="370"/>
      <c r="DI55" s="370"/>
      <c r="DJ55" s="370"/>
      <c r="DK55" s="370"/>
      <c r="DL55" s="370"/>
      <c r="DM55" s="370"/>
      <c r="DN55" s="370"/>
      <c r="DO55" s="370"/>
      <c r="DP55" s="370"/>
      <c r="DQ55" s="370"/>
      <c r="DR55" s="370"/>
      <c r="DS55" s="370"/>
      <c r="DT55" s="370"/>
      <c r="DU55" s="370"/>
      <c r="DV55" s="370"/>
      <c r="DW55" s="370"/>
      <c r="DX55" s="370"/>
      <c r="DY55" s="370"/>
      <c r="DZ55" s="370"/>
      <c r="EA55" s="370"/>
      <c r="EB55" s="370"/>
      <c r="EC55" s="370"/>
      <c r="ED55" s="370"/>
      <c r="EE55" s="370"/>
      <c r="EF55" s="370"/>
      <c r="EG55" s="370"/>
      <c r="EH55" s="370"/>
      <c r="EI55" s="370"/>
      <c r="EJ55" s="370"/>
      <c r="EK55" s="370"/>
      <c r="EL55" s="370"/>
      <c r="EM55" s="370"/>
      <c r="EN55" s="370"/>
      <c r="EO55" s="370"/>
      <c r="EP55" s="370"/>
      <c r="EQ55" s="370"/>
      <c r="ER55" s="370"/>
      <c r="ES55" s="370"/>
      <c r="ET55" s="370"/>
      <c r="EU55" s="370"/>
      <c r="EV55" s="370"/>
      <c r="EW55" s="370"/>
      <c r="EX55" s="370"/>
      <c r="EY55" s="370"/>
      <c r="EZ55" s="370"/>
      <c r="FA55" s="370"/>
      <c r="FB55" s="370"/>
      <c r="FC55" s="370"/>
      <c r="FD55" s="370"/>
      <c r="FE55" s="370"/>
      <c r="FF55" s="370"/>
      <c r="FG55" s="370"/>
      <c r="FH55" s="370"/>
      <c r="FI55" s="370"/>
      <c r="FJ55" s="370"/>
      <c r="FK55" s="370"/>
      <c r="FL55" s="370"/>
      <c r="FM55" s="370"/>
      <c r="FN55" s="370"/>
      <c r="FO55" s="370"/>
      <c r="FP55" s="370"/>
      <c r="FQ55" s="370"/>
      <c r="FR55" s="370"/>
      <c r="FS55" s="370"/>
      <c r="FT55" s="370"/>
      <c r="FU55" s="370"/>
      <c r="FV55" s="370"/>
      <c r="FW55" s="370"/>
      <c r="FX55" s="370"/>
      <c r="FY55" s="370"/>
      <c r="FZ55" s="370"/>
      <c r="GA55" s="370"/>
      <c r="GB55" s="370"/>
      <c r="GC55" s="370"/>
      <c r="GD55" s="370"/>
      <c r="GE55" s="370"/>
      <c r="GF55" s="370"/>
      <c r="GG55" s="370"/>
      <c r="GH55" s="370"/>
      <c r="GI55" s="370"/>
      <c r="GJ55" s="370"/>
      <c r="GK55" s="370"/>
      <c r="GL55" s="370"/>
      <c r="GM55" s="370"/>
      <c r="GN55" s="370"/>
      <c r="GO55" s="370"/>
      <c r="GP55" s="370"/>
      <c r="GQ55" s="370"/>
      <c r="GR55" s="370"/>
      <c r="GS55" s="370"/>
      <c r="GT55" s="370"/>
      <c r="GU55" s="370"/>
      <c r="GV55" s="370"/>
      <c r="GW55" s="370"/>
      <c r="GX55" s="370"/>
      <c r="GY55" s="370"/>
      <c r="GZ55" s="370"/>
      <c r="HA55" s="370"/>
      <c r="HB55" s="370"/>
      <c r="HC55" s="370"/>
      <c r="HD55" s="370"/>
      <c r="HE55" s="370"/>
      <c r="HF55" s="370"/>
      <c r="HG55" s="370"/>
      <c r="HH55" s="370"/>
      <c r="HI55" s="370"/>
      <c r="HJ55" s="370"/>
      <c r="HK55" s="370"/>
      <c r="HL55" s="370"/>
      <c r="HM55" s="370"/>
      <c r="HN55" s="370"/>
      <c r="HO55" s="370"/>
      <c r="HP55" s="370"/>
      <c r="HQ55" s="370"/>
      <c r="HR55" s="370"/>
      <c r="HS55" s="370"/>
      <c r="HT55" s="370"/>
      <c r="HU55" s="370"/>
      <c r="HV55" s="370"/>
      <c r="HW55" s="370"/>
      <c r="HX55" s="370"/>
      <c r="HY55" s="370"/>
      <c r="HZ55" s="370"/>
      <c r="IA55" s="370"/>
      <c r="IB55" s="370"/>
      <c r="IC55" s="370"/>
      <c r="ID55" s="370"/>
      <c r="IE55" s="370"/>
      <c r="IF55" s="370"/>
      <c r="IG55" s="370"/>
      <c r="IH55" s="370"/>
      <c r="II55" s="370"/>
      <c r="IJ55" s="370"/>
      <c r="IK55" s="370"/>
      <c r="IL55" s="370"/>
      <c r="IM55" s="370"/>
      <c r="IN55" s="370"/>
      <c r="IO55" s="370"/>
      <c r="IP55" s="370"/>
      <c r="IQ55" s="370"/>
      <c r="IR55" s="370"/>
      <c r="IS55" s="370"/>
      <c r="IT55" s="370"/>
      <c r="IU55" s="370"/>
      <c r="IV55" s="370"/>
    </row>
    <row r="56" spans="1:10" ht="21.75" customHeight="1">
      <c r="A56" s="369" t="s">
        <v>547</v>
      </c>
      <c r="B56" s="369"/>
      <c r="C56" s="369"/>
      <c r="D56" s="369"/>
      <c r="E56" s="369"/>
      <c r="F56" s="369"/>
      <c r="G56" s="369"/>
      <c r="H56" s="369"/>
      <c r="I56" s="369"/>
      <c r="J56" s="369"/>
    </row>
    <row r="57" spans="1:256" ht="39.75" customHeight="1">
      <c r="A57" s="370" t="s">
        <v>464</v>
      </c>
      <c r="B57" s="370"/>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0"/>
      <c r="AY57" s="370"/>
      <c r="AZ57" s="370"/>
      <c r="BA57" s="370"/>
      <c r="BB57" s="370"/>
      <c r="BC57" s="370"/>
      <c r="BD57" s="370"/>
      <c r="BE57" s="370"/>
      <c r="BF57" s="370"/>
      <c r="BG57" s="370"/>
      <c r="BH57" s="370"/>
      <c r="BI57" s="370"/>
      <c r="BJ57" s="370"/>
      <c r="BK57" s="370"/>
      <c r="BL57" s="370"/>
      <c r="BM57" s="370"/>
      <c r="BN57" s="370"/>
      <c r="BO57" s="370"/>
      <c r="BP57" s="370"/>
      <c r="BQ57" s="370"/>
      <c r="BR57" s="370"/>
      <c r="BS57" s="370"/>
      <c r="BT57" s="370"/>
      <c r="BU57" s="370"/>
      <c r="BV57" s="370"/>
      <c r="BW57" s="370"/>
      <c r="BX57" s="370"/>
      <c r="BY57" s="370"/>
      <c r="BZ57" s="370"/>
      <c r="CA57" s="370"/>
      <c r="CB57" s="370"/>
      <c r="CC57" s="370"/>
      <c r="CD57" s="370"/>
      <c r="CE57" s="370"/>
      <c r="CF57" s="370"/>
      <c r="CG57" s="370"/>
      <c r="CH57" s="370"/>
      <c r="CI57" s="370"/>
      <c r="CJ57" s="370"/>
      <c r="CK57" s="370"/>
      <c r="CL57" s="370"/>
      <c r="CM57" s="370"/>
      <c r="CN57" s="370"/>
      <c r="CO57" s="370"/>
      <c r="CP57" s="370"/>
      <c r="CQ57" s="370"/>
      <c r="CR57" s="370"/>
      <c r="CS57" s="370"/>
      <c r="CT57" s="370"/>
      <c r="CU57" s="370"/>
      <c r="CV57" s="370"/>
      <c r="CW57" s="370"/>
      <c r="CX57" s="370"/>
      <c r="CY57" s="370"/>
      <c r="CZ57" s="370"/>
      <c r="DA57" s="370"/>
      <c r="DB57" s="370"/>
      <c r="DC57" s="370"/>
      <c r="DD57" s="370"/>
      <c r="DE57" s="370"/>
      <c r="DF57" s="370"/>
      <c r="DG57" s="370"/>
      <c r="DH57" s="370"/>
      <c r="DI57" s="370"/>
      <c r="DJ57" s="370"/>
      <c r="DK57" s="370"/>
      <c r="DL57" s="370"/>
      <c r="DM57" s="370"/>
      <c r="DN57" s="370"/>
      <c r="DO57" s="370"/>
      <c r="DP57" s="370"/>
      <c r="DQ57" s="370"/>
      <c r="DR57" s="370"/>
      <c r="DS57" s="370"/>
      <c r="DT57" s="370"/>
      <c r="DU57" s="370"/>
      <c r="DV57" s="370"/>
      <c r="DW57" s="370"/>
      <c r="DX57" s="370"/>
      <c r="DY57" s="370"/>
      <c r="DZ57" s="370"/>
      <c r="EA57" s="370"/>
      <c r="EB57" s="370"/>
      <c r="EC57" s="370"/>
      <c r="ED57" s="370"/>
      <c r="EE57" s="370"/>
      <c r="EF57" s="370"/>
      <c r="EG57" s="370"/>
      <c r="EH57" s="370"/>
      <c r="EI57" s="370"/>
      <c r="EJ57" s="370"/>
      <c r="EK57" s="370"/>
      <c r="EL57" s="370"/>
      <c r="EM57" s="370"/>
      <c r="EN57" s="370"/>
      <c r="EO57" s="370"/>
      <c r="EP57" s="370"/>
      <c r="EQ57" s="370"/>
      <c r="ER57" s="370"/>
      <c r="ES57" s="370"/>
      <c r="ET57" s="370"/>
      <c r="EU57" s="370"/>
      <c r="EV57" s="370"/>
      <c r="EW57" s="370"/>
      <c r="EX57" s="370"/>
      <c r="EY57" s="370"/>
      <c r="EZ57" s="370"/>
      <c r="FA57" s="370"/>
      <c r="FB57" s="370"/>
      <c r="FC57" s="370"/>
      <c r="FD57" s="370"/>
      <c r="FE57" s="370"/>
      <c r="FF57" s="370"/>
      <c r="FG57" s="370"/>
      <c r="FH57" s="370"/>
      <c r="FI57" s="370"/>
      <c r="FJ57" s="370"/>
      <c r="FK57" s="370"/>
      <c r="FL57" s="370"/>
      <c r="FM57" s="370"/>
      <c r="FN57" s="370"/>
      <c r="FO57" s="370"/>
      <c r="FP57" s="370"/>
      <c r="FQ57" s="370"/>
      <c r="FR57" s="370"/>
      <c r="FS57" s="370"/>
      <c r="FT57" s="370"/>
      <c r="FU57" s="370"/>
      <c r="FV57" s="370"/>
      <c r="FW57" s="370"/>
      <c r="FX57" s="370"/>
      <c r="FY57" s="370"/>
      <c r="FZ57" s="370"/>
      <c r="GA57" s="370"/>
      <c r="GB57" s="370"/>
      <c r="GC57" s="370"/>
      <c r="GD57" s="370"/>
      <c r="GE57" s="370"/>
      <c r="GF57" s="370"/>
      <c r="GG57" s="370"/>
      <c r="GH57" s="370"/>
      <c r="GI57" s="370"/>
      <c r="GJ57" s="370"/>
      <c r="GK57" s="370"/>
      <c r="GL57" s="370"/>
      <c r="GM57" s="370"/>
      <c r="GN57" s="370"/>
      <c r="GO57" s="370"/>
      <c r="GP57" s="370"/>
      <c r="GQ57" s="370"/>
      <c r="GR57" s="370"/>
      <c r="GS57" s="370"/>
      <c r="GT57" s="370"/>
      <c r="GU57" s="370"/>
      <c r="GV57" s="370"/>
      <c r="GW57" s="370"/>
      <c r="GX57" s="370"/>
      <c r="GY57" s="370"/>
      <c r="GZ57" s="370"/>
      <c r="HA57" s="370"/>
      <c r="HB57" s="370"/>
      <c r="HC57" s="370"/>
      <c r="HD57" s="370"/>
      <c r="HE57" s="370"/>
      <c r="HF57" s="370"/>
      <c r="HG57" s="370"/>
      <c r="HH57" s="370"/>
      <c r="HI57" s="370"/>
      <c r="HJ57" s="370"/>
      <c r="HK57" s="370"/>
      <c r="HL57" s="370"/>
      <c r="HM57" s="370"/>
      <c r="HN57" s="370"/>
      <c r="HO57" s="370"/>
      <c r="HP57" s="370"/>
      <c r="HQ57" s="370"/>
      <c r="HR57" s="370"/>
      <c r="HS57" s="370"/>
      <c r="HT57" s="370"/>
      <c r="HU57" s="370"/>
      <c r="HV57" s="370"/>
      <c r="HW57" s="370"/>
      <c r="HX57" s="370"/>
      <c r="HY57" s="370"/>
      <c r="HZ57" s="370"/>
      <c r="IA57" s="370"/>
      <c r="IB57" s="370"/>
      <c r="IC57" s="370"/>
      <c r="ID57" s="370"/>
      <c r="IE57" s="370"/>
      <c r="IF57" s="370"/>
      <c r="IG57" s="370"/>
      <c r="IH57" s="370"/>
      <c r="II57" s="370"/>
      <c r="IJ57" s="370"/>
      <c r="IK57" s="370"/>
      <c r="IL57" s="370"/>
      <c r="IM57" s="370"/>
      <c r="IN57" s="370"/>
      <c r="IO57" s="370"/>
      <c r="IP57" s="370"/>
      <c r="IQ57" s="370"/>
      <c r="IR57" s="370"/>
      <c r="IS57" s="370"/>
      <c r="IT57" s="370"/>
      <c r="IU57" s="370"/>
      <c r="IV57" s="370"/>
    </row>
    <row r="58" spans="1:10" ht="12.75">
      <c r="A58" s="365" t="s">
        <v>552</v>
      </c>
      <c r="B58" s="365"/>
      <c r="C58" s="365"/>
      <c r="D58" s="365"/>
      <c r="E58" s="365"/>
      <c r="F58" s="365"/>
      <c r="G58" s="365"/>
      <c r="H58" s="365"/>
      <c r="I58" s="365"/>
      <c r="J58" s="365"/>
    </row>
    <row r="59" spans="1:256" ht="39.75" customHeight="1">
      <c r="A59" s="370" t="s">
        <v>465</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c r="BD59" s="370"/>
      <c r="BE59" s="370"/>
      <c r="BF59" s="370"/>
      <c r="BG59" s="370"/>
      <c r="BH59" s="370"/>
      <c r="BI59" s="370"/>
      <c r="BJ59" s="370"/>
      <c r="BK59" s="370"/>
      <c r="BL59" s="370"/>
      <c r="BM59" s="370"/>
      <c r="BN59" s="370"/>
      <c r="BO59" s="370"/>
      <c r="BP59" s="370"/>
      <c r="BQ59" s="370"/>
      <c r="BR59" s="370"/>
      <c r="BS59" s="370"/>
      <c r="BT59" s="370"/>
      <c r="BU59" s="370"/>
      <c r="BV59" s="370"/>
      <c r="BW59" s="370"/>
      <c r="BX59" s="370"/>
      <c r="BY59" s="370"/>
      <c r="BZ59" s="370"/>
      <c r="CA59" s="370"/>
      <c r="CB59" s="370"/>
      <c r="CC59" s="370"/>
      <c r="CD59" s="370"/>
      <c r="CE59" s="370"/>
      <c r="CF59" s="370"/>
      <c r="CG59" s="370"/>
      <c r="CH59" s="370"/>
      <c r="CI59" s="370"/>
      <c r="CJ59" s="370"/>
      <c r="CK59" s="370"/>
      <c r="CL59" s="370"/>
      <c r="CM59" s="370"/>
      <c r="CN59" s="370"/>
      <c r="CO59" s="370"/>
      <c r="CP59" s="370"/>
      <c r="CQ59" s="370"/>
      <c r="CR59" s="370"/>
      <c r="CS59" s="370"/>
      <c r="CT59" s="370"/>
      <c r="CU59" s="370"/>
      <c r="CV59" s="370"/>
      <c r="CW59" s="370"/>
      <c r="CX59" s="370"/>
      <c r="CY59" s="370"/>
      <c r="CZ59" s="370"/>
      <c r="DA59" s="370"/>
      <c r="DB59" s="370"/>
      <c r="DC59" s="370"/>
      <c r="DD59" s="370"/>
      <c r="DE59" s="370"/>
      <c r="DF59" s="370"/>
      <c r="DG59" s="370"/>
      <c r="DH59" s="370"/>
      <c r="DI59" s="370"/>
      <c r="DJ59" s="370"/>
      <c r="DK59" s="370"/>
      <c r="DL59" s="370"/>
      <c r="DM59" s="370"/>
      <c r="DN59" s="370"/>
      <c r="DO59" s="370"/>
      <c r="DP59" s="370"/>
      <c r="DQ59" s="370"/>
      <c r="DR59" s="370"/>
      <c r="DS59" s="370"/>
      <c r="DT59" s="370"/>
      <c r="DU59" s="370"/>
      <c r="DV59" s="370"/>
      <c r="DW59" s="370"/>
      <c r="DX59" s="370"/>
      <c r="DY59" s="370"/>
      <c r="DZ59" s="370"/>
      <c r="EA59" s="370"/>
      <c r="EB59" s="370"/>
      <c r="EC59" s="370"/>
      <c r="ED59" s="370"/>
      <c r="EE59" s="370"/>
      <c r="EF59" s="370"/>
      <c r="EG59" s="370"/>
      <c r="EH59" s="370"/>
      <c r="EI59" s="370"/>
      <c r="EJ59" s="370"/>
      <c r="EK59" s="370"/>
      <c r="EL59" s="370"/>
      <c r="EM59" s="370"/>
      <c r="EN59" s="370"/>
      <c r="EO59" s="370"/>
      <c r="EP59" s="370"/>
      <c r="EQ59" s="370"/>
      <c r="ER59" s="370"/>
      <c r="ES59" s="370"/>
      <c r="ET59" s="370"/>
      <c r="EU59" s="370"/>
      <c r="EV59" s="370"/>
      <c r="EW59" s="370"/>
      <c r="EX59" s="370"/>
      <c r="EY59" s="370"/>
      <c r="EZ59" s="370"/>
      <c r="FA59" s="370"/>
      <c r="FB59" s="370"/>
      <c r="FC59" s="370"/>
      <c r="FD59" s="370"/>
      <c r="FE59" s="370"/>
      <c r="FF59" s="370"/>
      <c r="FG59" s="370"/>
      <c r="FH59" s="370"/>
      <c r="FI59" s="370"/>
      <c r="FJ59" s="370"/>
      <c r="FK59" s="370"/>
      <c r="FL59" s="370"/>
      <c r="FM59" s="370"/>
      <c r="FN59" s="370"/>
      <c r="FO59" s="370"/>
      <c r="FP59" s="370"/>
      <c r="FQ59" s="370"/>
      <c r="FR59" s="370"/>
      <c r="FS59" s="370"/>
      <c r="FT59" s="370"/>
      <c r="FU59" s="370"/>
      <c r="FV59" s="370"/>
      <c r="FW59" s="370"/>
      <c r="FX59" s="370"/>
      <c r="FY59" s="370"/>
      <c r="FZ59" s="370"/>
      <c r="GA59" s="370"/>
      <c r="GB59" s="370"/>
      <c r="GC59" s="370"/>
      <c r="GD59" s="370"/>
      <c r="GE59" s="370"/>
      <c r="GF59" s="370"/>
      <c r="GG59" s="370"/>
      <c r="GH59" s="370"/>
      <c r="GI59" s="370"/>
      <c r="GJ59" s="370"/>
      <c r="GK59" s="370"/>
      <c r="GL59" s="370"/>
      <c r="GM59" s="370"/>
      <c r="GN59" s="370"/>
      <c r="GO59" s="370"/>
      <c r="GP59" s="370"/>
      <c r="GQ59" s="370"/>
      <c r="GR59" s="370"/>
      <c r="GS59" s="370"/>
      <c r="GT59" s="370"/>
      <c r="GU59" s="370"/>
      <c r="GV59" s="370"/>
      <c r="GW59" s="370"/>
      <c r="GX59" s="370"/>
      <c r="GY59" s="370"/>
      <c r="GZ59" s="370"/>
      <c r="HA59" s="370"/>
      <c r="HB59" s="370"/>
      <c r="HC59" s="370"/>
      <c r="HD59" s="370"/>
      <c r="HE59" s="370"/>
      <c r="HF59" s="370"/>
      <c r="HG59" s="370"/>
      <c r="HH59" s="370"/>
      <c r="HI59" s="370"/>
      <c r="HJ59" s="370"/>
      <c r="HK59" s="370"/>
      <c r="HL59" s="370"/>
      <c r="HM59" s="370"/>
      <c r="HN59" s="370"/>
      <c r="HO59" s="370"/>
      <c r="HP59" s="370"/>
      <c r="HQ59" s="370"/>
      <c r="HR59" s="370"/>
      <c r="HS59" s="370"/>
      <c r="HT59" s="370"/>
      <c r="HU59" s="370"/>
      <c r="HV59" s="370"/>
      <c r="HW59" s="370"/>
      <c r="HX59" s="370"/>
      <c r="HY59" s="370"/>
      <c r="HZ59" s="370"/>
      <c r="IA59" s="370"/>
      <c r="IB59" s="370"/>
      <c r="IC59" s="370"/>
      <c r="ID59" s="370"/>
      <c r="IE59" s="370"/>
      <c r="IF59" s="370"/>
      <c r="IG59" s="370"/>
      <c r="IH59" s="370"/>
      <c r="II59" s="370"/>
      <c r="IJ59" s="370"/>
      <c r="IK59" s="370"/>
      <c r="IL59" s="370"/>
      <c r="IM59" s="370"/>
      <c r="IN59" s="370"/>
      <c r="IO59" s="370"/>
      <c r="IP59" s="370"/>
      <c r="IQ59" s="370"/>
      <c r="IR59" s="370"/>
      <c r="IS59" s="370"/>
      <c r="IT59" s="370"/>
      <c r="IU59" s="370"/>
      <c r="IV59" s="370"/>
    </row>
    <row r="60" spans="1:10" ht="29.25" customHeight="1">
      <c r="A60" s="365" t="s">
        <v>466</v>
      </c>
      <c r="B60" s="365"/>
      <c r="C60" s="365"/>
      <c r="D60" s="365"/>
      <c r="E60" s="365"/>
      <c r="F60" s="365"/>
      <c r="G60" s="365"/>
      <c r="H60" s="365"/>
      <c r="I60" s="365"/>
      <c r="J60" s="365"/>
    </row>
    <row r="61" spans="1:9" ht="12.75">
      <c r="A61" s="130"/>
      <c r="B61" s="363" t="s">
        <v>446</v>
      </c>
      <c r="C61" s="363"/>
      <c r="D61" s="364" t="s">
        <v>467</v>
      </c>
      <c r="E61" s="364"/>
      <c r="G61" s="131"/>
      <c r="H61" s="131"/>
      <c r="I61" s="131"/>
    </row>
    <row r="62" spans="1:8" ht="12.75">
      <c r="A62" s="130"/>
      <c r="B62" s="132" t="s">
        <v>468</v>
      </c>
      <c r="C62" s="133" t="s">
        <v>469</v>
      </c>
      <c r="D62" s="133" t="s">
        <v>468</v>
      </c>
      <c r="E62" s="133" t="s">
        <v>469</v>
      </c>
      <c r="F62" s="133"/>
      <c r="H62" s="133"/>
    </row>
    <row r="63" spans="1:8" ht="12.75">
      <c r="A63" s="134" t="s">
        <v>470</v>
      </c>
      <c r="B63" s="122">
        <v>406389</v>
      </c>
      <c r="C63" s="135">
        <v>388236</v>
      </c>
      <c r="D63" s="135">
        <v>406389</v>
      </c>
      <c r="E63" s="135">
        <v>388236</v>
      </c>
      <c r="F63" s="136"/>
      <c r="H63" s="136"/>
    </row>
    <row r="64" spans="1:8" ht="12.75">
      <c r="A64" s="134" t="s">
        <v>471</v>
      </c>
      <c r="B64" s="122">
        <v>235658</v>
      </c>
      <c r="C64" s="135">
        <v>174117</v>
      </c>
      <c r="D64" s="135">
        <v>235658</v>
      </c>
      <c r="E64" s="135">
        <v>174117</v>
      </c>
      <c r="F64" s="136"/>
      <c r="H64" s="136"/>
    </row>
    <row r="65" spans="1:8" ht="12.75">
      <c r="A65" s="134" t="s">
        <v>472</v>
      </c>
      <c r="B65" s="122">
        <v>115804</v>
      </c>
      <c r="C65" s="135">
        <v>100627</v>
      </c>
      <c r="D65" s="135">
        <v>115804</v>
      </c>
      <c r="E65" s="135">
        <v>100627</v>
      </c>
      <c r="F65" s="136"/>
      <c r="H65" s="136"/>
    </row>
    <row r="66" spans="1:8" ht="13.5" thickBot="1">
      <c r="A66" s="134" t="s">
        <v>473</v>
      </c>
      <c r="B66" s="137">
        <v>7775</v>
      </c>
      <c r="C66" s="138">
        <v>5697</v>
      </c>
      <c r="D66" s="138">
        <v>7761</v>
      </c>
      <c r="E66" s="138">
        <v>5697</v>
      </c>
      <c r="F66" s="136"/>
      <c r="H66" s="136"/>
    </row>
    <row r="67" spans="1:8" ht="13.5" thickBot="1">
      <c r="A67" s="134"/>
      <c r="B67" s="139">
        <v>765626</v>
      </c>
      <c r="C67" s="140">
        <v>668677</v>
      </c>
      <c r="D67" s="140">
        <v>765612</v>
      </c>
      <c r="E67" s="140">
        <v>668677</v>
      </c>
      <c r="F67" s="133"/>
      <c r="H67" s="133"/>
    </row>
    <row r="68" ht="12.75">
      <c r="A68" s="141"/>
    </row>
    <row r="69" ht="12.75">
      <c r="A69" s="128"/>
    </row>
    <row r="70" spans="1:256" ht="39.75" customHeight="1">
      <c r="A70" s="370" t="s">
        <v>474</v>
      </c>
      <c r="B70" s="370"/>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370"/>
      <c r="AL70" s="370"/>
      <c r="AM70" s="370"/>
      <c r="AN70" s="370"/>
      <c r="AO70" s="370"/>
      <c r="AP70" s="370"/>
      <c r="AQ70" s="370"/>
      <c r="AR70" s="370"/>
      <c r="AS70" s="370"/>
      <c r="AT70" s="370"/>
      <c r="AU70" s="370"/>
      <c r="AV70" s="370"/>
      <c r="AW70" s="370"/>
      <c r="AX70" s="370"/>
      <c r="AY70" s="370"/>
      <c r="AZ70" s="370"/>
      <c r="BA70" s="370"/>
      <c r="BB70" s="370"/>
      <c r="BC70" s="370"/>
      <c r="BD70" s="370"/>
      <c r="BE70" s="370"/>
      <c r="BF70" s="370"/>
      <c r="BG70" s="370"/>
      <c r="BH70" s="370"/>
      <c r="BI70" s="370"/>
      <c r="BJ70" s="370"/>
      <c r="BK70" s="370"/>
      <c r="BL70" s="370"/>
      <c r="BM70" s="370"/>
      <c r="BN70" s="370"/>
      <c r="BO70" s="370"/>
      <c r="BP70" s="370"/>
      <c r="BQ70" s="370"/>
      <c r="BR70" s="370"/>
      <c r="BS70" s="370"/>
      <c r="BT70" s="370"/>
      <c r="BU70" s="370"/>
      <c r="BV70" s="370"/>
      <c r="BW70" s="370"/>
      <c r="BX70" s="370"/>
      <c r="BY70" s="370"/>
      <c r="BZ70" s="370"/>
      <c r="CA70" s="370"/>
      <c r="CB70" s="370"/>
      <c r="CC70" s="370"/>
      <c r="CD70" s="370"/>
      <c r="CE70" s="370"/>
      <c r="CF70" s="370"/>
      <c r="CG70" s="370"/>
      <c r="CH70" s="370"/>
      <c r="CI70" s="370"/>
      <c r="CJ70" s="370"/>
      <c r="CK70" s="370"/>
      <c r="CL70" s="370"/>
      <c r="CM70" s="370"/>
      <c r="CN70" s="370"/>
      <c r="CO70" s="370"/>
      <c r="CP70" s="370"/>
      <c r="CQ70" s="370"/>
      <c r="CR70" s="370"/>
      <c r="CS70" s="370"/>
      <c r="CT70" s="370"/>
      <c r="CU70" s="370"/>
      <c r="CV70" s="370"/>
      <c r="CW70" s="370"/>
      <c r="CX70" s="370"/>
      <c r="CY70" s="370"/>
      <c r="CZ70" s="370"/>
      <c r="DA70" s="370"/>
      <c r="DB70" s="370"/>
      <c r="DC70" s="370"/>
      <c r="DD70" s="370"/>
      <c r="DE70" s="370"/>
      <c r="DF70" s="370"/>
      <c r="DG70" s="370"/>
      <c r="DH70" s="370"/>
      <c r="DI70" s="370"/>
      <c r="DJ70" s="370"/>
      <c r="DK70" s="370"/>
      <c r="DL70" s="370"/>
      <c r="DM70" s="370"/>
      <c r="DN70" s="370"/>
      <c r="DO70" s="370"/>
      <c r="DP70" s="370"/>
      <c r="DQ70" s="370"/>
      <c r="DR70" s="370"/>
      <c r="DS70" s="370"/>
      <c r="DT70" s="370"/>
      <c r="DU70" s="370"/>
      <c r="DV70" s="370"/>
      <c r="DW70" s="370"/>
      <c r="DX70" s="370"/>
      <c r="DY70" s="370"/>
      <c r="DZ70" s="370"/>
      <c r="EA70" s="370"/>
      <c r="EB70" s="370"/>
      <c r="EC70" s="370"/>
      <c r="ED70" s="370"/>
      <c r="EE70" s="370"/>
      <c r="EF70" s="370"/>
      <c r="EG70" s="370"/>
      <c r="EH70" s="370"/>
      <c r="EI70" s="370"/>
      <c r="EJ70" s="370"/>
      <c r="EK70" s="370"/>
      <c r="EL70" s="370"/>
      <c r="EM70" s="370"/>
      <c r="EN70" s="370"/>
      <c r="EO70" s="370"/>
      <c r="EP70" s="370"/>
      <c r="EQ70" s="370"/>
      <c r="ER70" s="370"/>
      <c r="ES70" s="370"/>
      <c r="ET70" s="370"/>
      <c r="EU70" s="370"/>
      <c r="EV70" s="370"/>
      <c r="EW70" s="370"/>
      <c r="EX70" s="370"/>
      <c r="EY70" s="370"/>
      <c r="EZ70" s="370"/>
      <c r="FA70" s="370"/>
      <c r="FB70" s="370"/>
      <c r="FC70" s="370"/>
      <c r="FD70" s="370"/>
      <c r="FE70" s="370"/>
      <c r="FF70" s="370"/>
      <c r="FG70" s="370"/>
      <c r="FH70" s="370"/>
      <c r="FI70" s="370"/>
      <c r="FJ70" s="370"/>
      <c r="FK70" s="370"/>
      <c r="FL70" s="370"/>
      <c r="FM70" s="370"/>
      <c r="FN70" s="370"/>
      <c r="FO70" s="370"/>
      <c r="FP70" s="370"/>
      <c r="FQ70" s="370"/>
      <c r="FR70" s="370"/>
      <c r="FS70" s="370"/>
      <c r="FT70" s="370"/>
      <c r="FU70" s="370"/>
      <c r="FV70" s="370"/>
      <c r="FW70" s="370"/>
      <c r="FX70" s="370"/>
      <c r="FY70" s="370"/>
      <c r="FZ70" s="370"/>
      <c r="GA70" s="370"/>
      <c r="GB70" s="370"/>
      <c r="GC70" s="370"/>
      <c r="GD70" s="370"/>
      <c r="GE70" s="370"/>
      <c r="GF70" s="370"/>
      <c r="GG70" s="370"/>
      <c r="GH70" s="370"/>
      <c r="GI70" s="370"/>
      <c r="GJ70" s="370"/>
      <c r="GK70" s="370"/>
      <c r="GL70" s="370"/>
      <c r="GM70" s="370"/>
      <c r="GN70" s="370"/>
      <c r="GO70" s="370"/>
      <c r="GP70" s="370"/>
      <c r="GQ70" s="370"/>
      <c r="GR70" s="370"/>
      <c r="GS70" s="370"/>
      <c r="GT70" s="370"/>
      <c r="GU70" s="370"/>
      <c r="GV70" s="370"/>
      <c r="GW70" s="370"/>
      <c r="GX70" s="370"/>
      <c r="GY70" s="370"/>
      <c r="GZ70" s="370"/>
      <c r="HA70" s="370"/>
      <c r="HB70" s="370"/>
      <c r="HC70" s="370"/>
      <c r="HD70" s="370"/>
      <c r="HE70" s="370"/>
      <c r="HF70" s="370"/>
      <c r="HG70" s="370"/>
      <c r="HH70" s="370"/>
      <c r="HI70" s="370"/>
      <c r="HJ70" s="370"/>
      <c r="HK70" s="370"/>
      <c r="HL70" s="370"/>
      <c r="HM70" s="370"/>
      <c r="HN70" s="370"/>
      <c r="HO70" s="370"/>
      <c r="HP70" s="370"/>
      <c r="HQ70" s="370"/>
      <c r="HR70" s="370"/>
      <c r="HS70" s="370"/>
      <c r="HT70" s="370"/>
      <c r="HU70" s="370"/>
      <c r="HV70" s="370"/>
      <c r="HW70" s="370"/>
      <c r="HX70" s="370"/>
      <c r="HY70" s="370"/>
      <c r="HZ70" s="370"/>
      <c r="IA70" s="370"/>
      <c r="IB70" s="370"/>
      <c r="IC70" s="370"/>
      <c r="ID70" s="370"/>
      <c r="IE70" s="370"/>
      <c r="IF70" s="370"/>
      <c r="IG70" s="370"/>
      <c r="IH70" s="370"/>
      <c r="II70" s="370"/>
      <c r="IJ70" s="370"/>
      <c r="IK70" s="370"/>
      <c r="IL70" s="370"/>
      <c r="IM70" s="370"/>
      <c r="IN70" s="370"/>
      <c r="IO70" s="370"/>
      <c r="IP70" s="370"/>
      <c r="IQ70" s="370"/>
      <c r="IR70" s="370"/>
      <c r="IS70" s="370"/>
      <c r="IT70" s="370"/>
      <c r="IU70" s="370"/>
      <c r="IV70" s="370"/>
    </row>
    <row r="71" spans="1:10" ht="12.75">
      <c r="A71" s="365" t="s">
        <v>552</v>
      </c>
      <c r="B71" s="365"/>
      <c r="C71" s="365"/>
      <c r="D71" s="365"/>
      <c r="E71" s="365"/>
      <c r="F71" s="365"/>
      <c r="G71" s="365"/>
      <c r="H71" s="365"/>
      <c r="I71" s="365"/>
      <c r="J71" s="365"/>
    </row>
    <row r="72" spans="1:256" ht="21.75" customHeight="1">
      <c r="A72" s="370" t="s">
        <v>475</v>
      </c>
      <c r="B72" s="370"/>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c r="AZ72" s="370"/>
      <c r="BA72" s="370"/>
      <c r="BB72" s="370"/>
      <c r="BC72" s="370"/>
      <c r="BD72" s="370"/>
      <c r="BE72" s="370"/>
      <c r="BF72" s="370"/>
      <c r="BG72" s="370"/>
      <c r="BH72" s="370"/>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0"/>
      <c r="CF72" s="370"/>
      <c r="CG72" s="370"/>
      <c r="CH72" s="370"/>
      <c r="CI72" s="370"/>
      <c r="CJ72" s="370"/>
      <c r="CK72" s="370"/>
      <c r="CL72" s="370"/>
      <c r="CM72" s="370"/>
      <c r="CN72" s="370"/>
      <c r="CO72" s="370"/>
      <c r="CP72" s="370"/>
      <c r="CQ72" s="370"/>
      <c r="CR72" s="370"/>
      <c r="CS72" s="370"/>
      <c r="CT72" s="370"/>
      <c r="CU72" s="370"/>
      <c r="CV72" s="370"/>
      <c r="CW72" s="370"/>
      <c r="CX72" s="370"/>
      <c r="CY72" s="370"/>
      <c r="CZ72" s="370"/>
      <c r="DA72" s="370"/>
      <c r="DB72" s="370"/>
      <c r="DC72" s="370"/>
      <c r="DD72" s="370"/>
      <c r="DE72" s="370"/>
      <c r="DF72" s="370"/>
      <c r="DG72" s="370"/>
      <c r="DH72" s="370"/>
      <c r="DI72" s="370"/>
      <c r="DJ72" s="370"/>
      <c r="DK72" s="370"/>
      <c r="DL72" s="370"/>
      <c r="DM72" s="370"/>
      <c r="DN72" s="370"/>
      <c r="DO72" s="370"/>
      <c r="DP72" s="370"/>
      <c r="DQ72" s="370"/>
      <c r="DR72" s="370"/>
      <c r="DS72" s="370"/>
      <c r="DT72" s="370"/>
      <c r="DU72" s="370"/>
      <c r="DV72" s="370"/>
      <c r="DW72" s="370"/>
      <c r="DX72" s="370"/>
      <c r="DY72" s="370"/>
      <c r="DZ72" s="370"/>
      <c r="EA72" s="370"/>
      <c r="EB72" s="370"/>
      <c r="EC72" s="370"/>
      <c r="ED72" s="370"/>
      <c r="EE72" s="370"/>
      <c r="EF72" s="370"/>
      <c r="EG72" s="370"/>
      <c r="EH72" s="370"/>
      <c r="EI72" s="370"/>
      <c r="EJ72" s="370"/>
      <c r="EK72" s="370"/>
      <c r="EL72" s="370"/>
      <c r="EM72" s="370"/>
      <c r="EN72" s="370"/>
      <c r="EO72" s="370"/>
      <c r="EP72" s="370"/>
      <c r="EQ72" s="370"/>
      <c r="ER72" s="370"/>
      <c r="ES72" s="370"/>
      <c r="ET72" s="370"/>
      <c r="EU72" s="370"/>
      <c r="EV72" s="370"/>
      <c r="EW72" s="370"/>
      <c r="EX72" s="370"/>
      <c r="EY72" s="370"/>
      <c r="EZ72" s="370"/>
      <c r="FA72" s="370"/>
      <c r="FB72" s="370"/>
      <c r="FC72" s="370"/>
      <c r="FD72" s="370"/>
      <c r="FE72" s="370"/>
      <c r="FF72" s="370"/>
      <c r="FG72" s="370"/>
      <c r="FH72" s="370"/>
      <c r="FI72" s="370"/>
      <c r="FJ72" s="370"/>
      <c r="FK72" s="370"/>
      <c r="FL72" s="370"/>
      <c r="FM72" s="370"/>
      <c r="FN72" s="370"/>
      <c r="FO72" s="370"/>
      <c r="FP72" s="370"/>
      <c r="FQ72" s="370"/>
      <c r="FR72" s="370"/>
      <c r="FS72" s="370"/>
      <c r="FT72" s="370"/>
      <c r="FU72" s="370"/>
      <c r="FV72" s="370"/>
      <c r="FW72" s="370"/>
      <c r="FX72" s="370"/>
      <c r="FY72" s="370"/>
      <c r="FZ72" s="370"/>
      <c r="GA72" s="370"/>
      <c r="GB72" s="370"/>
      <c r="GC72" s="370"/>
      <c r="GD72" s="370"/>
      <c r="GE72" s="370"/>
      <c r="GF72" s="370"/>
      <c r="GG72" s="370"/>
      <c r="GH72" s="370"/>
      <c r="GI72" s="370"/>
      <c r="GJ72" s="370"/>
      <c r="GK72" s="370"/>
      <c r="GL72" s="370"/>
      <c r="GM72" s="370"/>
      <c r="GN72" s="370"/>
      <c r="GO72" s="370"/>
      <c r="GP72" s="370"/>
      <c r="GQ72" s="370"/>
      <c r="GR72" s="370"/>
      <c r="GS72" s="370"/>
      <c r="GT72" s="370"/>
      <c r="GU72" s="370"/>
      <c r="GV72" s="370"/>
      <c r="GW72" s="370"/>
      <c r="GX72" s="370"/>
      <c r="GY72" s="370"/>
      <c r="GZ72" s="370"/>
      <c r="HA72" s="370"/>
      <c r="HB72" s="370"/>
      <c r="HC72" s="370"/>
      <c r="HD72" s="370"/>
      <c r="HE72" s="370"/>
      <c r="HF72" s="370"/>
      <c r="HG72" s="370"/>
      <c r="HH72" s="370"/>
      <c r="HI72" s="370"/>
      <c r="HJ72" s="370"/>
      <c r="HK72" s="370"/>
      <c r="HL72" s="370"/>
      <c r="HM72" s="370"/>
      <c r="HN72" s="370"/>
      <c r="HO72" s="370"/>
      <c r="HP72" s="370"/>
      <c r="HQ72" s="370"/>
      <c r="HR72" s="370"/>
      <c r="HS72" s="370"/>
      <c r="HT72" s="370"/>
      <c r="HU72" s="370"/>
      <c r="HV72" s="370"/>
      <c r="HW72" s="370"/>
      <c r="HX72" s="370"/>
      <c r="HY72" s="370"/>
      <c r="HZ72" s="370"/>
      <c r="IA72" s="370"/>
      <c r="IB72" s="370"/>
      <c r="IC72" s="370"/>
      <c r="ID72" s="370"/>
      <c r="IE72" s="370"/>
      <c r="IF72" s="370"/>
      <c r="IG72" s="370"/>
      <c r="IH72" s="370"/>
      <c r="II72" s="370"/>
      <c r="IJ72" s="370"/>
      <c r="IK72" s="370"/>
      <c r="IL72" s="370"/>
      <c r="IM72" s="370"/>
      <c r="IN72" s="370"/>
      <c r="IO72" s="370"/>
      <c r="IP72" s="370"/>
      <c r="IQ72" s="370"/>
      <c r="IR72" s="370"/>
      <c r="IS72" s="370"/>
      <c r="IT72" s="370"/>
      <c r="IU72" s="370"/>
      <c r="IV72" s="370"/>
    </row>
    <row r="73" spans="1:10" ht="39" customHeight="1">
      <c r="A73" s="365" t="s">
        <v>476</v>
      </c>
      <c r="B73" s="365"/>
      <c r="C73" s="365"/>
      <c r="D73" s="365"/>
      <c r="E73" s="365"/>
      <c r="F73" s="365"/>
      <c r="G73" s="365"/>
      <c r="H73" s="365"/>
      <c r="I73" s="365"/>
      <c r="J73" s="365"/>
    </row>
    <row r="74" spans="1:10" ht="12.75">
      <c r="A74" s="365"/>
      <c r="B74" s="365"/>
      <c r="C74" s="365"/>
      <c r="D74" s="365"/>
      <c r="E74" s="365"/>
      <c r="F74" s="365"/>
      <c r="G74" s="365"/>
      <c r="H74" s="365"/>
      <c r="I74" s="365"/>
      <c r="J74" s="365"/>
    </row>
    <row r="75" spans="1:256" ht="30.75" customHeight="1">
      <c r="A75" s="371" t="s">
        <v>477</v>
      </c>
      <c r="B75" s="371"/>
      <c r="C75" s="371"/>
      <c r="D75" s="371"/>
      <c r="E75" s="371"/>
      <c r="F75" s="371"/>
      <c r="G75" s="371"/>
      <c r="H75" s="371"/>
      <c r="I75" s="371"/>
      <c r="J75" s="371"/>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2"/>
      <c r="AY75" s="362"/>
      <c r="AZ75" s="362"/>
      <c r="BA75" s="362"/>
      <c r="BB75" s="362"/>
      <c r="BC75" s="362"/>
      <c r="BD75" s="362"/>
      <c r="BE75" s="362"/>
      <c r="BF75" s="362"/>
      <c r="BG75" s="362"/>
      <c r="BH75" s="362"/>
      <c r="BI75" s="362"/>
      <c r="BJ75" s="362"/>
      <c r="BK75" s="362"/>
      <c r="BL75" s="362"/>
      <c r="BM75" s="362"/>
      <c r="BN75" s="362"/>
      <c r="BO75" s="362"/>
      <c r="BP75" s="362"/>
      <c r="BQ75" s="362"/>
      <c r="BR75" s="362"/>
      <c r="BS75" s="362"/>
      <c r="BT75" s="362"/>
      <c r="BU75" s="362"/>
      <c r="BV75" s="362"/>
      <c r="BW75" s="362"/>
      <c r="BX75" s="362"/>
      <c r="BY75" s="362"/>
      <c r="BZ75" s="362"/>
      <c r="CA75" s="362"/>
      <c r="CB75" s="362"/>
      <c r="CC75" s="362"/>
      <c r="CD75" s="362"/>
      <c r="CE75" s="362"/>
      <c r="CF75" s="362"/>
      <c r="CG75" s="362"/>
      <c r="CH75" s="362"/>
      <c r="CI75" s="362"/>
      <c r="CJ75" s="362"/>
      <c r="CK75" s="362"/>
      <c r="CL75" s="362"/>
      <c r="CM75" s="362"/>
      <c r="CN75" s="362"/>
      <c r="CO75" s="362"/>
      <c r="CP75" s="362"/>
      <c r="CQ75" s="362"/>
      <c r="CR75" s="362"/>
      <c r="CS75" s="362"/>
      <c r="CT75" s="362"/>
      <c r="CU75" s="362"/>
      <c r="CV75" s="362"/>
      <c r="CW75" s="362"/>
      <c r="CX75" s="362"/>
      <c r="CY75" s="362"/>
      <c r="CZ75" s="362"/>
      <c r="DA75" s="362"/>
      <c r="DB75" s="362"/>
      <c r="DC75" s="362"/>
      <c r="DD75" s="362"/>
      <c r="DE75" s="362"/>
      <c r="DF75" s="362"/>
      <c r="DG75" s="362"/>
      <c r="DH75" s="362"/>
      <c r="DI75" s="362"/>
      <c r="DJ75" s="362"/>
      <c r="DK75" s="362"/>
      <c r="DL75" s="362"/>
      <c r="DM75" s="362"/>
      <c r="DN75" s="362"/>
      <c r="DO75" s="362"/>
      <c r="DP75" s="362"/>
      <c r="DQ75" s="362"/>
      <c r="DR75" s="362"/>
      <c r="DS75" s="362"/>
      <c r="DT75" s="362"/>
      <c r="DU75" s="362"/>
      <c r="DV75" s="362"/>
      <c r="DW75" s="362"/>
      <c r="DX75" s="362"/>
      <c r="DY75" s="362"/>
      <c r="DZ75" s="362"/>
      <c r="EA75" s="362"/>
      <c r="EB75" s="362"/>
      <c r="EC75" s="362"/>
      <c r="ED75" s="362"/>
      <c r="EE75" s="362"/>
      <c r="EF75" s="362"/>
      <c r="EG75" s="362"/>
      <c r="EH75" s="362"/>
      <c r="EI75" s="362"/>
      <c r="EJ75" s="362"/>
      <c r="EK75" s="362"/>
      <c r="EL75" s="362"/>
      <c r="EM75" s="362"/>
      <c r="EN75" s="362"/>
      <c r="EO75" s="362"/>
      <c r="EP75" s="362"/>
      <c r="EQ75" s="362"/>
      <c r="ER75" s="362"/>
      <c r="ES75" s="362"/>
      <c r="ET75" s="362"/>
      <c r="EU75" s="362"/>
      <c r="EV75" s="362"/>
      <c r="EW75" s="362"/>
      <c r="EX75" s="362"/>
      <c r="EY75" s="362"/>
      <c r="EZ75" s="362"/>
      <c r="FA75" s="362"/>
      <c r="FB75" s="362"/>
      <c r="FC75" s="362"/>
      <c r="FD75" s="362"/>
      <c r="FE75" s="362"/>
      <c r="FF75" s="362"/>
      <c r="FG75" s="362"/>
      <c r="FH75" s="362"/>
      <c r="FI75" s="362"/>
      <c r="FJ75" s="362"/>
      <c r="FK75" s="362"/>
      <c r="FL75" s="362"/>
      <c r="FM75" s="362"/>
      <c r="FN75" s="362"/>
      <c r="FO75" s="362"/>
      <c r="FP75" s="362"/>
      <c r="FQ75" s="362"/>
      <c r="FR75" s="362"/>
      <c r="FS75" s="362"/>
      <c r="FT75" s="362"/>
      <c r="FU75" s="362"/>
      <c r="FV75" s="362"/>
      <c r="FW75" s="362"/>
      <c r="FX75" s="362"/>
      <c r="FY75" s="362"/>
      <c r="FZ75" s="362"/>
      <c r="GA75" s="362"/>
      <c r="GB75" s="362"/>
      <c r="GC75" s="362"/>
      <c r="GD75" s="362"/>
      <c r="GE75" s="362"/>
      <c r="GF75" s="362"/>
      <c r="GG75" s="362"/>
      <c r="GH75" s="362"/>
      <c r="GI75" s="362"/>
      <c r="GJ75" s="362"/>
      <c r="GK75" s="362"/>
      <c r="GL75" s="362"/>
      <c r="GM75" s="362"/>
      <c r="GN75" s="362"/>
      <c r="GO75" s="362"/>
      <c r="GP75" s="362"/>
      <c r="GQ75" s="362"/>
      <c r="GR75" s="362"/>
      <c r="GS75" s="362"/>
      <c r="GT75" s="362"/>
      <c r="GU75" s="362"/>
      <c r="GV75" s="362"/>
      <c r="GW75" s="362"/>
      <c r="GX75" s="362"/>
      <c r="GY75" s="362"/>
      <c r="GZ75" s="362"/>
      <c r="HA75" s="362"/>
      <c r="HB75" s="362"/>
      <c r="HC75" s="362"/>
      <c r="HD75" s="362"/>
      <c r="HE75" s="362"/>
      <c r="HF75" s="362"/>
      <c r="HG75" s="362"/>
      <c r="HH75" s="362"/>
      <c r="HI75" s="362"/>
      <c r="HJ75" s="362"/>
      <c r="HK75" s="362"/>
      <c r="HL75" s="362"/>
      <c r="HM75" s="362"/>
      <c r="HN75" s="362"/>
      <c r="HO75" s="362"/>
      <c r="HP75" s="362"/>
      <c r="HQ75" s="362"/>
      <c r="HR75" s="362"/>
      <c r="HS75" s="362"/>
      <c r="HT75" s="362"/>
      <c r="HU75" s="362"/>
      <c r="HV75" s="362"/>
      <c r="HW75" s="362"/>
      <c r="HX75" s="362"/>
      <c r="HY75" s="362"/>
      <c r="HZ75" s="362"/>
      <c r="IA75" s="362"/>
      <c r="IB75" s="362"/>
      <c r="IC75" s="362"/>
      <c r="ID75" s="362"/>
      <c r="IE75" s="362"/>
      <c r="IF75" s="362"/>
      <c r="IG75" s="362"/>
      <c r="IH75" s="362"/>
      <c r="II75" s="362"/>
      <c r="IJ75" s="362"/>
      <c r="IK75" s="362"/>
      <c r="IL75" s="362"/>
      <c r="IM75" s="362"/>
      <c r="IN75" s="362"/>
      <c r="IO75" s="362"/>
      <c r="IP75" s="362"/>
      <c r="IQ75" s="362"/>
      <c r="IR75" s="362"/>
      <c r="IS75" s="362"/>
      <c r="IT75" s="362"/>
      <c r="IU75" s="362"/>
      <c r="IV75" s="362"/>
    </row>
    <row r="76" spans="1:10" ht="37.5" customHeight="1">
      <c r="A76" s="366" t="s">
        <v>478</v>
      </c>
      <c r="B76" s="366"/>
      <c r="C76" s="366"/>
      <c r="D76" s="366"/>
      <c r="E76" s="366"/>
      <c r="F76" s="366"/>
      <c r="G76" s="366"/>
      <c r="H76" s="366"/>
      <c r="I76" s="366"/>
      <c r="J76" s="366"/>
    </row>
    <row r="77" spans="1:10" ht="18.75" customHeight="1">
      <c r="A77" s="156"/>
      <c r="B77" s="156"/>
      <c r="C77" s="156"/>
      <c r="D77" s="156"/>
      <c r="E77" s="156"/>
      <c r="F77" s="156"/>
      <c r="G77" s="156"/>
      <c r="H77" s="156"/>
      <c r="I77" s="156"/>
      <c r="J77" s="156"/>
    </row>
    <row r="78" spans="1:10" ht="17.25" customHeight="1">
      <c r="A78" s="370" t="s">
        <v>479</v>
      </c>
      <c r="B78" s="370"/>
      <c r="C78" s="370"/>
      <c r="D78" s="370"/>
      <c r="E78" s="370"/>
      <c r="F78" s="370"/>
      <c r="G78" s="370"/>
      <c r="H78" s="370"/>
      <c r="I78" s="370"/>
      <c r="J78" s="370"/>
    </row>
    <row r="79" spans="1:10" ht="12.75" customHeight="1">
      <c r="A79" s="365"/>
      <c r="B79" s="365"/>
      <c r="C79" s="365"/>
      <c r="D79" s="365"/>
      <c r="E79" s="365"/>
      <c r="F79" s="365"/>
      <c r="G79" s="365"/>
      <c r="H79" s="365"/>
      <c r="I79" s="365"/>
      <c r="J79" s="365"/>
    </row>
    <row r="80" ht="24.75" customHeight="1">
      <c r="A80" s="142" t="s">
        <v>480</v>
      </c>
    </row>
    <row r="81" ht="12.75">
      <c r="A81" s="130"/>
    </row>
    <row r="82" spans="1:9" ht="12.75">
      <c r="A82" s="143"/>
      <c r="B82" s="143"/>
      <c r="C82" s="364" t="s">
        <v>446</v>
      </c>
      <c r="D82" s="364"/>
      <c r="E82" s="364" t="s">
        <v>467</v>
      </c>
      <c r="F82" s="364"/>
      <c r="H82" s="131"/>
      <c r="I82" s="131"/>
    </row>
    <row r="83" spans="1:8" ht="12.75">
      <c r="A83" s="143"/>
      <c r="B83" s="143"/>
      <c r="C83" s="133" t="s">
        <v>468</v>
      </c>
      <c r="D83" s="133" t="s">
        <v>469</v>
      </c>
      <c r="E83" s="133" t="s">
        <v>468</v>
      </c>
      <c r="F83" s="133" t="s">
        <v>469</v>
      </c>
      <c r="H83" s="143"/>
    </row>
    <row r="84" spans="1:8" ht="12.75">
      <c r="A84" s="144" t="s">
        <v>543</v>
      </c>
      <c r="B84" s="143"/>
      <c r="C84" s="136">
        <v>188</v>
      </c>
      <c r="D84" s="136">
        <v>162</v>
      </c>
      <c r="E84" s="136">
        <v>188</v>
      </c>
      <c r="F84" s="136">
        <v>162</v>
      </c>
      <c r="H84" s="143"/>
    </row>
    <row r="85" spans="1:8" ht="13.5" thickBot="1">
      <c r="A85" s="144" t="s">
        <v>481</v>
      </c>
      <c r="B85" s="143"/>
      <c r="C85" s="136">
        <v>164</v>
      </c>
      <c r="D85" s="136">
        <v>172</v>
      </c>
      <c r="E85" s="136">
        <v>164</v>
      </c>
      <c r="F85" s="136">
        <v>172</v>
      </c>
      <c r="H85" s="143"/>
    </row>
    <row r="86" spans="1:8" ht="13.5" thickBot="1">
      <c r="A86" s="143"/>
      <c r="B86" s="143"/>
      <c r="C86" s="145">
        <v>352</v>
      </c>
      <c r="D86" s="145">
        <v>334</v>
      </c>
      <c r="E86" s="145">
        <v>352</v>
      </c>
      <c r="F86" s="145">
        <v>334</v>
      </c>
      <c r="H86" s="143"/>
    </row>
    <row r="87" ht="12.75">
      <c r="A87" s="128"/>
    </row>
    <row r="88" spans="1:256" ht="39.75" customHeight="1">
      <c r="A88" s="370" t="s">
        <v>482</v>
      </c>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0"/>
      <c r="AZ88" s="370"/>
      <c r="BA88" s="370"/>
      <c r="BB88" s="370"/>
      <c r="BC88" s="370"/>
      <c r="BD88" s="370"/>
      <c r="BE88" s="370"/>
      <c r="BF88" s="370"/>
      <c r="BG88" s="370"/>
      <c r="BH88" s="370"/>
      <c r="BI88" s="370"/>
      <c r="BJ88" s="370"/>
      <c r="BK88" s="370"/>
      <c r="BL88" s="370"/>
      <c r="BM88" s="370"/>
      <c r="BN88" s="370"/>
      <c r="BO88" s="370"/>
      <c r="BP88" s="370"/>
      <c r="BQ88" s="370"/>
      <c r="BR88" s="370"/>
      <c r="BS88" s="370"/>
      <c r="BT88" s="370"/>
      <c r="BU88" s="370"/>
      <c r="BV88" s="370"/>
      <c r="BW88" s="370"/>
      <c r="BX88" s="370"/>
      <c r="BY88" s="370"/>
      <c r="BZ88" s="370"/>
      <c r="CA88" s="370"/>
      <c r="CB88" s="370"/>
      <c r="CC88" s="370"/>
      <c r="CD88" s="370"/>
      <c r="CE88" s="370"/>
      <c r="CF88" s="370"/>
      <c r="CG88" s="370"/>
      <c r="CH88" s="370"/>
      <c r="CI88" s="370"/>
      <c r="CJ88" s="370"/>
      <c r="CK88" s="370"/>
      <c r="CL88" s="370"/>
      <c r="CM88" s="370"/>
      <c r="CN88" s="370"/>
      <c r="CO88" s="370"/>
      <c r="CP88" s="370"/>
      <c r="CQ88" s="370"/>
      <c r="CR88" s="370"/>
      <c r="CS88" s="370"/>
      <c r="CT88" s="370"/>
      <c r="CU88" s="370"/>
      <c r="CV88" s="370"/>
      <c r="CW88" s="370"/>
      <c r="CX88" s="370"/>
      <c r="CY88" s="370"/>
      <c r="CZ88" s="370"/>
      <c r="DA88" s="370"/>
      <c r="DB88" s="370"/>
      <c r="DC88" s="370"/>
      <c r="DD88" s="370"/>
      <c r="DE88" s="370"/>
      <c r="DF88" s="370"/>
      <c r="DG88" s="370"/>
      <c r="DH88" s="370"/>
      <c r="DI88" s="370"/>
      <c r="DJ88" s="370"/>
      <c r="DK88" s="370"/>
      <c r="DL88" s="370"/>
      <c r="DM88" s="370"/>
      <c r="DN88" s="370"/>
      <c r="DO88" s="370"/>
      <c r="DP88" s="370"/>
      <c r="DQ88" s="370"/>
      <c r="DR88" s="370"/>
      <c r="DS88" s="370"/>
      <c r="DT88" s="370"/>
      <c r="DU88" s="370"/>
      <c r="DV88" s="370"/>
      <c r="DW88" s="370"/>
      <c r="DX88" s="370"/>
      <c r="DY88" s="370"/>
      <c r="DZ88" s="370"/>
      <c r="EA88" s="370"/>
      <c r="EB88" s="370"/>
      <c r="EC88" s="370"/>
      <c r="ED88" s="370"/>
      <c r="EE88" s="370"/>
      <c r="EF88" s="370"/>
      <c r="EG88" s="370"/>
      <c r="EH88" s="370"/>
      <c r="EI88" s="370"/>
      <c r="EJ88" s="370"/>
      <c r="EK88" s="370"/>
      <c r="EL88" s="370"/>
      <c r="EM88" s="370"/>
      <c r="EN88" s="370"/>
      <c r="EO88" s="370"/>
      <c r="EP88" s="370"/>
      <c r="EQ88" s="370"/>
      <c r="ER88" s="370"/>
      <c r="ES88" s="370"/>
      <c r="ET88" s="370"/>
      <c r="EU88" s="370"/>
      <c r="EV88" s="370"/>
      <c r="EW88" s="370"/>
      <c r="EX88" s="370"/>
      <c r="EY88" s="370"/>
      <c r="EZ88" s="370"/>
      <c r="FA88" s="370"/>
      <c r="FB88" s="370"/>
      <c r="FC88" s="370"/>
      <c r="FD88" s="370"/>
      <c r="FE88" s="370"/>
      <c r="FF88" s="370"/>
      <c r="FG88" s="370"/>
      <c r="FH88" s="370"/>
      <c r="FI88" s="370"/>
      <c r="FJ88" s="370"/>
      <c r="FK88" s="370"/>
      <c r="FL88" s="370"/>
      <c r="FM88" s="370"/>
      <c r="FN88" s="370"/>
      <c r="FO88" s="370"/>
      <c r="FP88" s="370"/>
      <c r="FQ88" s="370"/>
      <c r="FR88" s="370"/>
      <c r="FS88" s="370"/>
      <c r="FT88" s="370"/>
      <c r="FU88" s="370"/>
      <c r="FV88" s="370"/>
      <c r="FW88" s="370"/>
      <c r="FX88" s="370"/>
      <c r="FY88" s="370"/>
      <c r="FZ88" s="370"/>
      <c r="GA88" s="370"/>
      <c r="GB88" s="370"/>
      <c r="GC88" s="370"/>
      <c r="GD88" s="370"/>
      <c r="GE88" s="370"/>
      <c r="GF88" s="370"/>
      <c r="GG88" s="370"/>
      <c r="GH88" s="370"/>
      <c r="GI88" s="370"/>
      <c r="GJ88" s="370"/>
      <c r="GK88" s="370"/>
      <c r="GL88" s="370"/>
      <c r="GM88" s="370"/>
      <c r="GN88" s="370"/>
      <c r="GO88" s="370"/>
      <c r="GP88" s="370"/>
      <c r="GQ88" s="370"/>
      <c r="GR88" s="370"/>
      <c r="GS88" s="370"/>
      <c r="GT88" s="370"/>
      <c r="GU88" s="370"/>
      <c r="GV88" s="370"/>
      <c r="GW88" s="370"/>
      <c r="GX88" s="370"/>
      <c r="GY88" s="370"/>
      <c r="GZ88" s="370"/>
      <c r="HA88" s="370"/>
      <c r="HB88" s="370"/>
      <c r="HC88" s="370"/>
      <c r="HD88" s="370"/>
      <c r="HE88" s="370"/>
      <c r="HF88" s="370"/>
      <c r="HG88" s="370"/>
      <c r="HH88" s="370"/>
      <c r="HI88" s="370"/>
      <c r="HJ88" s="370"/>
      <c r="HK88" s="370"/>
      <c r="HL88" s="370"/>
      <c r="HM88" s="370"/>
      <c r="HN88" s="370"/>
      <c r="HO88" s="370"/>
      <c r="HP88" s="370"/>
      <c r="HQ88" s="370"/>
      <c r="HR88" s="370"/>
      <c r="HS88" s="370"/>
      <c r="HT88" s="370"/>
      <c r="HU88" s="370"/>
      <c r="HV88" s="370"/>
      <c r="HW88" s="370"/>
      <c r="HX88" s="370"/>
      <c r="HY88" s="370"/>
      <c r="HZ88" s="370"/>
      <c r="IA88" s="370"/>
      <c r="IB88" s="370"/>
      <c r="IC88" s="370"/>
      <c r="ID88" s="370"/>
      <c r="IE88" s="370"/>
      <c r="IF88" s="370"/>
      <c r="IG88" s="370"/>
      <c r="IH88" s="370"/>
      <c r="II88" s="370"/>
      <c r="IJ88" s="370"/>
      <c r="IK88" s="370"/>
      <c r="IL88" s="370"/>
      <c r="IM88" s="370"/>
      <c r="IN88" s="370"/>
      <c r="IO88" s="370"/>
      <c r="IP88" s="370"/>
      <c r="IQ88" s="370"/>
      <c r="IR88" s="370"/>
      <c r="IS88" s="370"/>
      <c r="IT88" s="370"/>
      <c r="IU88" s="370"/>
      <c r="IV88" s="370"/>
    </row>
    <row r="89" ht="12.75">
      <c r="A89" s="130" t="s">
        <v>483</v>
      </c>
    </row>
    <row r="90" spans="1:10" ht="12.75">
      <c r="A90" s="136"/>
      <c r="B90" s="133"/>
      <c r="C90" s="364" t="s">
        <v>446</v>
      </c>
      <c r="D90" s="364"/>
      <c r="E90" s="364" t="s">
        <v>467</v>
      </c>
      <c r="F90" s="364"/>
      <c r="H90" s="131"/>
      <c r="I90" s="131"/>
      <c r="J90" s="131"/>
    </row>
    <row r="91" spans="1:8" ht="12.75">
      <c r="A91" s="136"/>
      <c r="B91" s="133"/>
      <c r="C91" s="146" t="s">
        <v>468</v>
      </c>
      <c r="D91" s="146" t="s">
        <v>469</v>
      </c>
      <c r="E91" s="146" t="s">
        <v>468</v>
      </c>
      <c r="F91" s="146" t="s">
        <v>469</v>
      </c>
      <c r="H91" s="146"/>
    </row>
    <row r="92" spans="1:8" ht="12.75">
      <c r="A92" s="144" t="s">
        <v>484</v>
      </c>
      <c r="B92" s="144"/>
      <c r="C92" s="135">
        <v>73946</v>
      </c>
      <c r="D92" s="135">
        <v>73443</v>
      </c>
      <c r="E92" s="135">
        <v>72090</v>
      </c>
      <c r="F92" s="135">
        <v>71675</v>
      </c>
      <c r="H92" s="136"/>
    </row>
    <row r="93" spans="1:8" ht="13.5" thickBot="1">
      <c r="A93" s="144" t="s">
        <v>485</v>
      </c>
      <c r="B93" s="144"/>
      <c r="C93" s="138">
        <v>12566</v>
      </c>
      <c r="D93" s="138">
        <v>12539</v>
      </c>
      <c r="E93" s="138">
        <v>12257</v>
      </c>
      <c r="F93" s="138">
        <v>12215</v>
      </c>
      <c r="H93" s="136"/>
    </row>
    <row r="94" spans="1:8" ht="13.5" thickBot="1">
      <c r="A94" s="144"/>
      <c r="B94" s="144"/>
      <c r="C94" s="140">
        <v>86512</v>
      </c>
      <c r="D94" s="140">
        <v>85982</v>
      </c>
      <c r="E94" s="140">
        <v>84347</v>
      </c>
      <c r="F94" s="140">
        <v>83890</v>
      </c>
      <c r="H94" s="133"/>
    </row>
    <row r="95" spans="1:8" ht="24.75" customHeight="1" thickBot="1">
      <c r="A95" s="144" t="s">
        <v>486</v>
      </c>
      <c r="B95" s="144"/>
      <c r="C95" s="138">
        <v>-2985</v>
      </c>
      <c r="D95" s="138">
        <v>-3814</v>
      </c>
      <c r="E95" s="138">
        <v>-2985</v>
      </c>
      <c r="F95" s="138">
        <v>-3814</v>
      </c>
      <c r="H95" s="136"/>
    </row>
    <row r="96" spans="1:8" ht="13.5" thickBot="1">
      <c r="A96" s="144" t="s">
        <v>487</v>
      </c>
      <c r="B96" s="144"/>
      <c r="C96" s="140">
        <v>83527</v>
      </c>
      <c r="D96" s="140">
        <v>82168</v>
      </c>
      <c r="E96" s="140">
        <v>81362</v>
      </c>
      <c r="F96" s="140">
        <v>80076</v>
      </c>
      <c r="H96" s="133"/>
    </row>
    <row r="97" spans="1:10" ht="12.75">
      <c r="A97" s="144"/>
      <c r="B97" s="144"/>
      <c r="C97" s="136"/>
      <c r="D97" s="136"/>
      <c r="E97" s="147"/>
      <c r="F97" s="136"/>
      <c r="H97" s="136"/>
      <c r="J97" s="136"/>
    </row>
    <row r="98" spans="1:10" ht="25.5">
      <c r="A98" s="144" t="s">
        <v>488</v>
      </c>
      <c r="B98" s="144"/>
      <c r="C98" s="136"/>
      <c r="D98" s="136"/>
      <c r="E98" s="147"/>
      <c r="F98" s="136"/>
      <c r="H98" s="144"/>
      <c r="J98" s="144"/>
    </row>
    <row r="99" spans="1:8" ht="12.75">
      <c r="A99" s="144" t="s">
        <v>489</v>
      </c>
      <c r="B99" s="144"/>
      <c r="C99" s="135">
        <v>50106</v>
      </c>
      <c r="D99" s="135">
        <v>48991</v>
      </c>
      <c r="E99" s="135">
        <v>48854</v>
      </c>
      <c r="F99" s="135">
        <v>47791</v>
      </c>
      <c r="H99" s="136"/>
    </row>
    <row r="100" spans="1:8" ht="25.5" customHeight="1" thickBot="1">
      <c r="A100" s="144" t="s">
        <v>490</v>
      </c>
      <c r="B100" s="144"/>
      <c r="C100" s="138">
        <v>23840</v>
      </c>
      <c r="D100" s="138">
        <v>24452</v>
      </c>
      <c r="E100" s="138">
        <v>23236</v>
      </c>
      <c r="F100" s="138">
        <v>23884</v>
      </c>
      <c r="H100" s="136"/>
    </row>
    <row r="101" spans="1:8" ht="13.5" thickBot="1">
      <c r="A101" s="144"/>
      <c r="B101" s="144"/>
      <c r="C101" s="140">
        <v>73946</v>
      </c>
      <c r="D101" s="140">
        <v>73443</v>
      </c>
      <c r="E101" s="140">
        <v>72090</v>
      </c>
      <c r="F101" s="140">
        <v>71675</v>
      </c>
      <c r="H101" s="133"/>
    </row>
    <row r="102" ht="12.75">
      <c r="A102" s="141"/>
    </row>
    <row r="103" spans="1:10" ht="31.5" customHeight="1">
      <c r="A103" s="365" t="s">
        <v>491</v>
      </c>
      <c r="B103" s="365"/>
      <c r="C103" s="365"/>
      <c r="D103" s="365"/>
      <c r="E103" s="365"/>
      <c r="F103" s="365"/>
      <c r="G103" s="365"/>
      <c r="H103" s="365"/>
      <c r="I103" s="365"/>
      <c r="J103" s="365"/>
    </row>
    <row r="104" spans="1:10" ht="31.5" customHeight="1">
      <c r="A104" s="365" t="s">
        <v>544</v>
      </c>
      <c r="B104" s="365"/>
      <c r="C104" s="365"/>
      <c r="D104" s="365"/>
      <c r="E104" s="365"/>
      <c r="F104" s="365"/>
      <c r="G104" s="365"/>
      <c r="H104" s="365"/>
      <c r="I104" s="365"/>
      <c r="J104" s="365"/>
    </row>
    <row r="105" spans="1:10" ht="36" customHeight="1">
      <c r="A105" s="365" t="s">
        <v>478</v>
      </c>
      <c r="B105" s="365"/>
      <c r="C105" s="365"/>
      <c r="D105" s="365"/>
      <c r="E105" s="365"/>
      <c r="F105" s="365"/>
      <c r="G105" s="365"/>
      <c r="H105" s="365"/>
      <c r="I105" s="365"/>
      <c r="J105" s="365"/>
    </row>
    <row r="106" spans="1:10" ht="31.5" customHeight="1">
      <c r="A106" s="365" t="s">
        <v>492</v>
      </c>
      <c r="B106" s="365"/>
      <c r="C106" s="365"/>
      <c r="D106" s="365"/>
      <c r="E106" s="365"/>
      <c r="F106" s="365"/>
      <c r="G106" s="365"/>
      <c r="H106" s="365"/>
      <c r="I106" s="365"/>
      <c r="J106" s="365"/>
    </row>
    <row r="107" spans="1:10" ht="12.75">
      <c r="A107" s="365"/>
      <c r="B107" s="365"/>
      <c r="C107" s="365"/>
      <c r="D107" s="365"/>
      <c r="E107" s="365"/>
      <c r="F107" s="365"/>
      <c r="G107" s="365"/>
      <c r="H107" s="365"/>
      <c r="I107" s="365"/>
      <c r="J107" s="365"/>
    </row>
    <row r="108" spans="1:256" ht="39.75" customHeight="1">
      <c r="A108" s="370" t="s">
        <v>493</v>
      </c>
      <c r="B108" s="370"/>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0"/>
      <c r="AY108" s="370"/>
      <c r="AZ108" s="370"/>
      <c r="BA108" s="370"/>
      <c r="BB108" s="370"/>
      <c r="BC108" s="370"/>
      <c r="BD108" s="370"/>
      <c r="BE108" s="370"/>
      <c r="BF108" s="370"/>
      <c r="BG108" s="370"/>
      <c r="BH108" s="370"/>
      <c r="BI108" s="370"/>
      <c r="BJ108" s="370"/>
      <c r="BK108" s="370"/>
      <c r="BL108" s="370"/>
      <c r="BM108" s="370"/>
      <c r="BN108" s="370"/>
      <c r="BO108" s="370"/>
      <c r="BP108" s="370"/>
      <c r="BQ108" s="370"/>
      <c r="BR108" s="370"/>
      <c r="BS108" s="370"/>
      <c r="BT108" s="370"/>
      <c r="BU108" s="370"/>
      <c r="BV108" s="370"/>
      <c r="BW108" s="370"/>
      <c r="BX108" s="370"/>
      <c r="BY108" s="370"/>
      <c r="BZ108" s="370"/>
      <c r="CA108" s="370"/>
      <c r="CB108" s="370"/>
      <c r="CC108" s="370"/>
      <c r="CD108" s="370"/>
      <c r="CE108" s="370"/>
      <c r="CF108" s="370"/>
      <c r="CG108" s="370"/>
      <c r="CH108" s="370"/>
      <c r="CI108" s="370"/>
      <c r="CJ108" s="370"/>
      <c r="CK108" s="370"/>
      <c r="CL108" s="370"/>
      <c r="CM108" s="370"/>
      <c r="CN108" s="370"/>
      <c r="CO108" s="370"/>
      <c r="CP108" s="370"/>
      <c r="CQ108" s="370"/>
      <c r="CR108" s="370"/>
      <c r="CS108" s="370"/>
      <c r="CT108" s="370"/>
      <c r="CU108" s="370"/>
      <c r="CV108" s="370"/>
      <c r="CW108" s="370"/>
      <c r="CX108" s="370"/>
      <c r="CY108" s="370"/>
      <c r="CZ108" s="370"/>
      <c r="DA108" s="370"/>
      <c r="DB108" s="370"/>
      <c r="DC108" s="370"/>
      <c r="DD108" s="370"/>
      <c r="DE108" s="370"/>
      <c r="DF108" s="370"/>
      <c r="DG108" s="370"/>
      <c r="DH108" s="370"/>
      <c r="DI108" s="370"/>
      <c r="DJ108" s="370"/>
      <c r="DK108" s="370"/>
      <c r="DL108" s="370"/>
      <c r="DM108" s="370"/>
      <c r="DN108" s="370"/>
      <c r="DO108" s="370"/>
      <c r="DP108" s="370"/>
      <c r="DQ108" s="370"/>
      <c r="DR108" s="370"/>
      <c r="DS108" s="370"/>
      <c r="DT108" s="370"/>
      <c r="DU108" s="370"/>
      <c r="DV108" s="370"/>
      <c r="DW108" s="370"/>
      <c r="DX108" s="370"/>
      <c r="DY108" s="370"/>
      <c r="DZ108" s="370"/>
      <c r="EA108" s="370"/>
      <c r="EB108" s="370"/>
      <c r="EC108" s="370"/>
      <c r="ED108" s="370"/>
      <c r="EE108" s="370"/>
      <c r="EF108" s="370"/>
      <c r="EG108" s="370"/>
      <c r="EH108" s="370"/>
      <c r="EI108" s="370"/>
      <c r="EJ108" s="370"/>
      <c r="EK108" s="370"/>
      <c r="EL108" s="370"/>
      <c r="EM108" s="370"/>
      <c r="EN108" s="370"/>
      <c r="EO108" s="370"/>
      <c r="EP108" s="370"/>
      <c r="EQ108" s="370"/>
      <c r="ER108" s="370"/>
      <c r="ES108" s="370"/>
      <c r="ET108" s="370"/>
      <c r="EU108" s="370"/>
      <c r="EV108" s="370"/>
      <c r="EW108" s="370"/>
      <c r="EX108" s="370"/>
      <c r="EY108" s="370"/>
      <c r="EZ108" s="370"/>
      <c r="FA108" s="370"/>
      <c r="FB108" s="370"/>
      <c r="FC108" s="370"/>
      <c r="FD108" s="370"/>
      <c r="FE108" s="370"/>
      <c r="FF108" s="370"/>
      <c r="FG108" s="370"/>
      <c r="FH108" s="370"/>
      <c r="FI108" s="370"/>
      <c r="FJ108" s="370"/>
      <c r="FK108" s="370"/>
      <c r="FL108" s="370"/>
      <c r="FM108" s="370"/>
      <c r="FN108" s="370"/>
      <c r="FO108" s="370"/>
      <c r="FP108" s="370"/>
      <c r="FQ108" s="370"/>
      <c r="FR108" s="370"/>
      <c r="FS108" s="370"/>
      <c r="FT108" s="370"/>
      <c r="FU108" s="370"/>
      <c r="FV108" s="370"/>
      <c r="FW108" s="370"/>
      <c r="FX108" s="370"/>
      <c r="FY108" s="370"/>
      <c r="FZ108" s="370"/>
      <c r="GA108" s="370"/>
      <c r="GB108" s="370"/>
      <c r="GC108" s="370"/>
      <c r="GD108" s="370"/>
      <c r="GE108" s="370"/>
      <c r="GF108" s="370"/>
      <c r="GG108" s="370"/>
      <c r="GH108" s="370"/>
      <c r="GI108" s="370"/>
      <c r="GJ108" s="370"/>
      <c r="GK108" s="370"/>
      <c r="GL108" s="370"/>
      <c r="GM108" s="370"/>
      <c r="GN108" s="370"/>
      <c r="GO108" s="370"/>
      <c r="GP108" s="370"/>
      <c r="GQ108" s="370"/>
      <c r="GR108" s="370"/>
      <c r="GS108" s="370"/>
      <c r="GT108" s="370"/>
      <c r="GU108" s="370"/>
      <c r="GV108" s="370"/>
      <c r="GW108" s="370"/>
      <c r="GX108" s="370"/>
      <c r="GY108" s="370"/>
      <c r="GZ108" s="370"/>
      <c r="HA108" s="370"/>
      <c r="HB108" s="370"/>
      <c r="HC108" s="370"/>
      <c r="HD108" s="370"/>
      <c r="HE108" s="370"/>
      <c r="HF108" s="370"/>
      <c r="HG108" s="370"/>
      <c r="HH108" s="370"/>
      <c r="HI108" s="370"/>
      <c r="HJ108" s="370"/>
      <c r="HK108" s="370"/>
      <c r="HL108" s="370"/>
      <c r="HM108" s="370"/>
      <c r="HN108" s="370"/>
      <c r="HO108" s="370"/>
      <c r="HP108" s="370"/>
      <c r="HQ108" s="370"/>
      <c r="HR108" s="370"/>
      <c r="HS108" s="370"/>
      <c r="HT108" s="370"/>
      <c r="HU108" s="370"/>
      <c r="HV108" s="370"/>
      <c r="HW108" s="370"/>
      <c r="HX108" s="370"/>
      <c r="HY108" s="370"/>
      <c r="HZ108" s="370"/>
      <c r="IA108" s="370"/>
      <c r="IB108" s="370"/>
      <c r="IC108" s="370"/>
      <c r="ID108" s="370"/>
      <c r="IE108" s="370"/>
      <c r="IF108" s="370"/>
      <c r="IG108" s="370"/>
      <c r="IH108" s="370"/>
      <c r="II108" s="370"/>
      <c r="IJ108" s="370"/>
      <c r="IK108" s="370"/>
      <c r="IL108" s="370"/>
      <c r="IM108" s="370"/>
      <c r="IN108" s="370"/>
      <c r="IO108" s="370"/>
      <c r="IP108" s="370"/>
      <c r="IQ108" s="370"/>
      <c r="IR108" s="370"/>
      <c r="IS108" s="370"/>
      <c r="IT108" s="370"/>
      <c r="IU108" s="370"/>
      <c r="IV108" s="370"/>
    </row>
    <row r="109" ht="12.75">
      <c r="A109" s="120" t="s">
        <v>494</v>
      </c>
    </row>
    <row r="110" ht="12.75">
      <c r="A110" s="120"/>
    </row>
    <row r="111" spans="1:8" ht="12.75">
      <c r="A111" s="119"/>
      <c r="B111" s="363" t="s">
        <v>446</v>
      </c>
      <c r="C111" s="363"/>
      <c r="D111" s="363" t="s">
        <v>467</v>
      </c>
      <c r="E111" s="363"/>
      <c r="G111" s="130"/>
      <c r="H111" s="130"/>
    </row>
    <row r="112" spans="1:7" ht="12.75">
      <c r="A112" s="130" t="s">
        <v>495</v>
      </c>
      <c r="B112" s="132" t="s">
        <v>468</v>
      </c>
      <c r="C112" s="132" t="s">
        <v>469</v>
      </c>
      <c r="D112" s="132" t="s">
        <v>468</v>
      </c>
      <c r="E112" s="132" t="s">
        <v>469</v>
      </c>
      <c r="G112" s="119"/>
    </row>
    <row r="113" spans="1:7" ht="12.75">
      <c r="A113" s="119"/>
      <c r="B113" s="119"/>
      <c r="C113" s="119"/>
      <c r="D113" s="119"/>
      <c r="E113" s="119"/>
      <c r="G113" s="119"/>
    </row>
    <row r="114" spans="1:7" ht="12.75">
      <c r="A114" s="134" t="s">
        <v>496</v>
      </c>
      <c r="B114" s="122">
        <v>64104</v>
      </c>
      <c r="C114" s="122">
        <v>53930</v>
      </c>
      <c r="D114" s="122">
        <v>64093</v>
      </c>
      <c r="E114" s="122">
        <v>53904</v>
      </c>
      <c r="G114" s="119"/>
    </row>
    <row r="115" spans="1:7" ht="13.5" thickBot="1">
      <c r="A115" s="134" t="s">
        <v>497</v>
      </c>
      <c r="B115" s="148">
        <v>-648</v>
      </c>
      <c r="C115" s="137">
        <v>4005</v>
      </c>
      <c r="D115" s="148">
        <v>-648</v>
      </c>
      <c r="E115" s="137">
        <v>4005</v>
      </c>
      <c r="G115" s="121"/>
    </row>
    <row r="116" spans="1:7" ht="13.5" thickBot="1">
      <c r="A116" s="130" t="s">
        <v>498</v>
      </c>
      <c r="B116" s="139">
        <v>63456</v>
      </c>
      <c r="C116" s="139">
        <v>57935</v>
      </c>
      <c r="D116" s="139">
        <v>63445</v>
      </c>
      <c r="E116" s="139">
        <v>57909</v>
      </c>
      <c r="G116" s="132"/>
    </row>
    <row r="117" spans="1:7" ht="12.75">
      <c r="A117" s="119"/>
      <c r="B117" s="132"/>
      <c r="C117" s="119"/>
      <c r="D117" s="132"/>
      <c r="E117" s="119"/>
      <c r="G117" s="119"/>
    </row>
    <row r="118" spans="1:7" ht="13.5" thickBot="1">
      <c r="A118" s="130" t="s">
        <v>499</v>
      </c>
      <c r="B118" s="139">
        <v>351559</v>
      </c>
      <c r="C118" s="139">
        <v>319900</v>
      </c>
      <c r="D118" s="139">
        <v>351551</v>
      </c>
      <c r="E118" s="139">
        <v>319819</v>
      </c>
      <c r="G118" s="119"/>
    </row>
    <row r="119" spans="1:7" ht="12.75">
      <c r="A119" s="134" t="s">
        <v>500</v>
      </c>
      <c r="B119" s="122">
        <v>63289</v>
      </c>
      <c r="C119" s="122">
        <v>57587</v>
      </c>
      <c r="D119" s="122">
        <v>63279</v>
      </c>
      <c r="E119" s="122">
        <v>57567</v>
      </c>
      <c r="G119" s="119"/>
    </row>
    <row r="120" spans="1:7" ht="13.5" thickBot="1">
      <c r="A120" s="134" t="s">
        <v>501</v>
      </c>
      <c r="B120" s="121">
        <v>167</v>
      </c>
      <c r="C120" s="121">
        <v>348</v>
      </c>
      <c r="D120" s="121">
        <v>166</v>
      </c>
      <c r="E120" s="121">
        <v>342</v>
      </c>
      <c r="G120" s="119"/>
    </row>
    <row r="121" spans="1:7" ht="13.5" thickBot="1">
      <c r="A121" s="130" t="s">
        <v>498</v>
      </c>
      <c r="B121" s="124">
        <v>63456</v>
      </c>
      <c r="C121" s="124">
        <v>57935</v>
      </c>
      <c r="D121" s="124">
        <v>63445</v>
      </c>
      <c r="E121" s="124">
        <v>57909</v>
      </c>
      <c r="G121" s="132"/>
    </row>
    <row r="122" ht="12.75">
      <c r="A122" s="141"/>
    </row>
    <row r="123" spans="1:10" ht="38.25" customHeight="1">
      <c r="A123" s="365" t="s">
        <v>502</v>
      </c>
      <c r="B123" s="365"/>
      <c r="C123" s="365"/>
      <c r="D123" s="365"/>
      <c r="E123" s="365"/>
      <c r="F123" s="365"/>
      <c r="G123" s="365"/>
      <c r="H123" s="365"/>
      <c r="I123" s="365"/>
      <c r="J123" s="365"/>
    </row>
    <row r="124" spans="1:10" ht="38.25" customHeight="1">
      <c r="A124" s="365" t="s">
        <v>503</v>
      </c>
      <c r="B124" s="365"/>
      <c r="C124" s="365"/>
      <c r="D124" s="365"/>
      <c r="E124" s="365"/>
      <c r="F124" s="365"/>
      <c r="G124" s="365"/>
      <c r="H124" s="365"/>
      <c r="I124" s="365"/>
      <c r="J124" s="365"/>
    </row>
    <row r="125" spans="1:10" ht="33.75" customHeight="1">
      <c r="A125" s="365" t="s">
        <v>504</v>
      </c>
      <c r="B125" s="365"/>
      <c r="C125" s="365"/>
      <c r="D125" s="365"/>
      <c r="E125" s="365"/>
      <c r="F125" s="365"/>
      <c r="G125" s="365"/>
      <c r="H125" s="365"/>
      <c r="I125" s="365"/>
      <c r="J125" s="365"/>
    </row>
    <row r="126" ht="12.75">
      <c r="A126" s="141"/>
    </row>
    <row r="127" spans="1:10" ht="12.75">
      <c r="A127" s="372" t="s">
        <v>505</v>
      </c>
      <c r="B127" s="372"/>
      <c r="C127" s="372"/>
      <c r="D127" s="372"/>
      <c r="E127" s="372"/>
      <c r="F127" s="372"/>
      <c r="G127" s="372"/>
      <c r="H127" s="372"/>
      <c r="I127" s="372"/>
      <c r="J127" s="372"/>
    </row>
    <row r="128" ht="12.75">
      <c r="A128" s="120"/>
    </row>
    <row r="129" spans="1:7" ht="13.5" thickBot="1">
      <c r="A129" s="120"/>
      <c r="B129" s="373" t="s">
        <v>446</v>
      </c>
      <c r="C129" s="373"/>
      <c r="D129" s="373"/>
      <c r="E129" s="373" t="s">
        <v>467</v>
      </c>
      <c r="F129" s="373"/>
      <c r="G129" s="373"/>
    </row>
    <row r="130" spans="1:9" ht="77.25" thickBot="1">
      <c r="A130" s="128"/>
      <c r="B130" s="149" t="s">
        <v>506</v>
      </c>
      <c r="C130" s="149" t="s">
        <v>507</v>
      </c>
      <c r="D130" s="149" t="s">
        <v>508</v>
      </c>
      <c r="E130" s="149" t="s">
        <v>506</v>
      </c>
      <c r="F130" s="149" t="s">
        <v>509</v>
      </c>
      <c r="G130" s="149" t="s">
        <v>508</v>
      </c>
      <c r="I130" s="143"/>
    </row>
    <row r="131" spans="1:9" ht="12.75">
      <c r="A131" s="131" t="s">
        <v>510</v>
      </c>
      <c r="B131" s="128"/>
      <c r="C131" s="128"/>
      <c r="D131" s="128"/>
      <c r="E131" s="128"/>
      <c r="F131" s="128"/>
      <c r="G131" s="128"/>
      <c r="I131" s="128"/>
    </row>
    <row r="132" spans="1:9" ht="25.5">
      <c r="A132" s="144" t="s">
        <v>511</v>
      </c>
      <c r="B132" s="121">
        <v>179</v>
      </c>
      <c r="C132" s="121">
        <v>-30</v>
      </c>
      <c r="D132" s="121">
        <v>149</v>
      </c>
      <c r="E132" s="121">
        <v>179</v>
      </c>
      <c r="F132" s="121">
        <v>-30</v>
      </c>
      <c r="G132" s="121">
        <v>149</v>
      </c>
      <c r="I132" s="128"/>
    </row>
    <row r="133" spans="1:9" ht="25.5">
      <c r="A133" s="144" t="s">
        <v>512</v>
      </c>
      <c r="B133" s="121">
        <v>418</v>
      </c>
      <c r="C133" s="121">
        <v>17</v>
      </c>
      <c r="D133" s="121">
        <v>435</v>
      </c>
      <c r="E133" s="121">
        <v>418</v>
      </c>
      <c r="F133" s="121">
        <v>17</v>
      </c>
      <c r="G133" s="121">
        <v>435</v>
      </c>
      <c r="I133" s="128"/>
    </row>
    <row r="134" spans="1:9" ht="25.5">
      <c r="A134" s="144" t="s">
        <v>513</v>
      </c>
      <c r="B134" s="122">
        <v>1448</v>
      </c>
      <c r="C134" s="123" t="s">
        <v>514</v>
      </c>
      <c r="D134" s="122">
        <v>1448</v>
      </c>
      <c r="E134" s="122">
        <v>1448</v>
      </c>
      <c r="F134" s="123" t="s">
        <v>514</v>
      </c>
      <c r="G134" s="122">
        <v>1448</v>
      </c>
      <c r="I134" s="128"/>
    </row>
    <row r="135" spans="1:9" ht="38.25">
      <c r="A135" s="144" t="s">
        <v>515</v>
      </c>
      <c r="B135" s="122">
        <v>1546</v>
      </c>
      <c r="C135" s="121">
        <v>2</v>
      </c>
      <c r="D135" s="122">
        <v>1548</v>
      </c>
      <c r="E135" s="122">
        <v>1546</v>
      </c>
      <c r="F135" s="121">
        <v>2</v>
      </c>
      <c r="G135" s="122">
        <v>1548</v>
      </c>
      <c r="I135" s="128"/>
    </row>
    <row r="136" spans="1:9" ht="12.75">
      <c r="A136" s="144" t="s">
        <v>516</v>
      </c>
      <c r="B136" s="121">
        <v>17</v>
      </c>
      <c r="C136" s="121">
        <v>9</v>
      </c>
      <c r="D136" s="121">
        <v>26</v>
      </c>
      <c r="E136" s="121">
        <v>17</v>
      </c>
      <c r="F136" s="121">
        <v>9</v>
      </c>
      <c r="G136" s="121">
        <v>26</v>
      </c>
      <c r="I136" s="128"/>
    </row>
    <row r="137" spans="1:9" ht="26.25" thickBot="1">
      <c r="A137" s="144" t="s">
        <v>517</v>
      </c>
      <c r="B137" s="121" t="s">
        <v>514</v>
      </c>
      <c r="C137" s="121">
        <v>650</v>
      </c>
      <c r="D137" s="121">
        <v>650</v>
      </c>
      <c r="E137" s="121" t="s">
        <v>514</v>
      </c>
      <c r="F137" s="121">
        <v>650</v>
      </c>
      <c r="G137" s="121">
        <v>650</v>
      </c>
      <c r="I137" s="128"/>
    </row>
    <row r="138" spans="1:9" ht="13.5" thickBot="1">
      <c r="A138" s="128"/>
      <c r="B138" s="124">
        <v>3608</v>
      </c>
      <c r="C138" s="125">
        <v>648</v>
      </c>
      <c r="D138" s="124">
        <v>4256</v>
      </c>
      <c r="E138" s="124">
        <v>3608</v>
      </c>
      <c r="F138" s="125">
        <v>648</v>
      </c>
      <c r="G138" s="124">
        <v>4256</v>
      </c>
      <c r="I138" s="128"/>
    </row>
    <row r="139" spans="1:9" ht="13.5" thickBot="1">
      <c r="A139" s="128"/>
      <c r="B139" s="128"/>
      <c r="C139" s="128"/>
      <c r="D139" s="128"/>
      <c r="E139" s="128"/>
      <c r="F139" s="128"/>
      <c r="G139" s="128"/>
      <c r="I139" s="128"/>
    </row>
    <row r="140" spans="1:9" ht="77.25" thickBot="1">
      <c r="A140" s="128"/>
      <c r="B140" s="149" t="s">
        <v>506</v>
      </c>
      <c r="C140" s="149" t="s">
        <v>507</v>
      </c>
      <c r="D140" s="149" t="s">
        <v>508</v>
      </c>
      <c r="E140" s="149" t="s">
        <v>506</v>
      </c>
      <c r="F140" s="149" t="s">
        <v>509</v>
      </c>
      <c r="G140" s="149" t="s">
        <v>508</v>
      </c>
      <c r="I140" s="143"/>
    </row>
    <row r="141" spans="1:9" ht="12.75">
      <c r="A141" s="131" t="s">
        <v>518</v>
      </c>
      <c r="B141" s="128"/>
      <c r="C141" s="128"/>
      <c r="D141" s="128"/>
      <c r="E141" s="128"/>
      <c r="F141" s="128"/>
      <c r="G141" s="128"/>
      <c r="I141" s="128"/>
    </row>
    <row r="142" spans="1:9" ht="25.5">
      <c r="A142" s="144" t="s">
        <v>511</v>
      </c>
      <c r="B142" s="121">
        <v>258</v>
      </c>
      <c r="C142" s="121">
        <v>-79</v>
      </c>
      <c r="D142" s="121">
        <v>179</v>
      </c>
      <c r="E142" s="121">
        <v>258</v>
      </c>
      <c r="F142" s="121">
        <v>-79</v>
      </c>
      <c r="G142" s="121">
        <v>179</v>
      </c>
      <c r="I142" s="128"/>
    </row>
    <row r="143" spans="1:9" ht="25.5">
      <c r="A143" s="144" t="s">
        <v>512</v>
      </c>
      <c r="B143" s="121">
        <v>354</v>
      </c>
      <c r="C143" s="121">
        <v>64</v>
      </c>
      <c r="D143" s="121">
        <v>418</v>
      </c>
      <c r="E143" s="121">
        <v>354</v>
      </c>
      <c r="F143" s="121">
        <v>64</v>
      </c>
      <c r="G143" s="121">
        <v>418</v>
      </c>
      <c r="I143" s="128"/>
    </row>
    <row r="144" spans="1:9" ht="25.5">
      <c r="A144" s="144" t="s">
        <v>513</v>
      </c>
      <c r="B144" s="122">
        <v>5509</v>
      </c>
      <c r="C144" s="122">
        <v>-4061</v>
      </c>
      <c r="D144" s="122">
        <v>1448</v>
      </c>
      <c r="E144" s="122">
        <v>5509</v>
      </c>
      <c r="F144" s="122">
        <v>-4061</v>
      </c>
      <c r="G144" s="122">
        <v>1448</v>
      </c>
      <c r="I144" s="128"/>
    </row>
    <row r="145" spans="1:9" ht="38.25">
      <c r="A145" s="144" t="s">
        <v>515</v>
      </c>
      <c r="B145" s="122">
        <v>1492</v>
      </c>
      <c r="C145" s="121">
        <v>54</v>
      </c>
      <c r="D145" s="122">
        <v>1546</v>
      </c>
      <c r="E145" s="122">
        <v>1492</v>
      </c>
      <c r="F145" s="121">
        <v>54</v>
      </c>
      <c r="G145" s="122">
        <v>1546</v>
      </c>
      <c r="I145" s="128"/>
    </row>
    <row r="146" spans="1:9" ht="30" customHeight="1" thickBot="1">
      <c r="A146" s="144" t="s">
        <v>516</v>
      </c>
      <c r="B146" s="121" t="s">
        <v>514</v>
      </c>
      <c r="C146" s="121">
        <v>17</v>
      </c>
      <c r="D146" s="121">
        <v>17</v>
      </c>
      <c r="E146" s="121" t="s">
        <v>514</v>
      </c>
      <c r="F146" s="121">
        <v>17</v>
      </c>
      <c r="G146" s="121">
        <v>17</v>
      </c>
      <c r="I146" s="128"/>
    </row>
    <row r="147" spans="1:9" ht="13.5" thickBot="1">
      <c r="A147" s="128"/>
      <c r="B147" s="124">
        <v>7613</v>
      </c>
      <c r="C147" s="124">
        <v>-4005</v>
      </c>
      <c r="D147" s="124">
        <v>3608</v>
      </c>
      <c r="E147" s="124">
        <v>7613</v>
      </c>
      <c r="F147" s="124">
        <v>-4005</v>
      </c>
      <c r="G147" s="124">
        <v>3608</v>
      </c>
      <c r="I147" s="128"/>
    </row>
    <row r="148" ht="12.75">
      <c r="A148" s="134"/>
    </row>
    <row r="149" ht="12.75">
      <c r="A149" s="129"/>
    </row>
    <row r="150" spans="1:256" ht="54" customHeight="1">
      <c r="A150" s="370" t="s">
        <v>519</v>
      </c>
      <c r="B150" s="370"/>
      <c r="C150" s="370"/>
      <c r="D150" s="370"/>
      <c r="E150" s="370"/>
      <c r="F150" s="370"/>
      <c r="G150" s="370"/>
      <c r="H150" s="370"/>
      <c r="I150" s="370"/>
      <c r="J150" s="370"/>
      <c r="K150" s="370"/>
      <c r="L150" s="370"/>
      <c r="M150" s="370"/>
      <c r="N150" s="370"/>
      <c r="O150" s="370"/>
      <c r="P150" s="370"/>
      <c r="Q150" s="370"/>
      <c r="R150" s="370"/>
      <c r="S150" s="370"/>
      <c r="T150" s="370"/>
      <c r="U150" s="370"/>
      <c r="V150" s="370"/>
      <c r="W150" s="370"/>
      <c r="X150" s="370"/>
      <c r="Y150" s="370"/>
      <c r="Z150" s="370"/>
      <c r="AA150" s="370"/>
      <c r="AB150" s="370"/>
      <c r="AC150" s="370"/>
      <c r="AD150" s="370"/>
      <c r="AE150" s="370"/>
      <c r="AF150" s="370"/>
      <c r="AG150" s="370"/>
      <c r="AH150" s="370"/>
      <c r="AI150" s="370"/>
      <c r="AJ150" s="370"/>
      <c r="AK150" s="370"/>
      <c r="AL150" s="370"/>
      <c r="AM150" s="370"/>
      <c r="AN150" s="370"/>
      <c r="AO150" s="370"/>
      <c r="AP150" s="370"/>
      <c r="AQ150" s="370"/>
      <c r="AR150" s="370"/>
      <c r="AS150" s="370"/>
      <c r="AT150" s="370"/>
      <c r="AU150" s="370"/>
      <c r="AV150" s="370"/>
      <c r="AW150" s="370"/>
      <c r="AX150" s="370"/>
      <c r="AY150" s="370"/>
      <c r="AZ150" s="370"/>
      <c r="BA150" s="370"/>
      <c r="BB150" s="370"/>
      <c r="BC150" s="370"/>
      <c r="BD150" s="370"/>
      <c r="BE150" s="370"/>
      <c r="BF150" s="370"/>
      <c r="BG150" s="370"/>
      <c r="BH150" s="370"/>
      <c r="BI150" s="370"/>
      <c r="BJ150" s="370"/>
      <c r="BK150" s="370"/>
      <c r="BL150" s="370"/>
      <c r="BM150" s="370"/>
      <c r="BN150" s="370"/>
      <c r="BO150" s="370"/>
      <c r="BP150" s="370"/>
      <c r="BQ150" s="370"/>
      <c r="BR150" s="370"/>
      <c r="BS150" s="370"/>
      <c r="BT150" s="370"/>
      <c r="BU150" s="370"/>
      <c r="BV150" s="370"/>
      <c r="BW150" s="370"/>
      <c r="BX150" s="370"/>
      <c r="BY150" s="370"/>
      <c r="BZ150" s="370"/>
      <c r="CA150" s="370"/>
      <c r="CB150" s="370"/>
      <c r="CC150" s="370"/>
      <c r="CD150" s="370"/>
      <c r="CE150" s="370"/>
      <c r="CF150" s="370"/>
      <c r="CG150" s="370"/>
      <c r="CH150" s="370"/>
      <c r="CI150" s="370"/>
      <c r="CJ150" s="370"/>
      <c r="CK150" s="370"/>
      <c r="CL150" s="370"/>
      <c r="CM150" s="370"/>
      <c r="CN150" s="370"/>
      <c r="CO150" s="370"/>
      <c r="CP150" s="370"/>
      <c r="CQ150" s="370"/>
      <c r="CR150" s="370"/>
      <c r="CS150" s="370"/>
      <c r="CT150" s="370"/>
      <c r="CU150" s="370"/>
      <c r="CV150" s="370"/>
      <c r="CW150" s="370"/>
      <c r="CX150" s="370"/>
      <c r="CY150" s="370"/>
      <c r="CZ150" s="370"/>
      <c r="DA150" s="370"/>
      <c r="DB150" s="370"/>
      <c r="DC150" s="370"/>
      <c r="DD150" s="370"/>
      <c r="DE150" s="370"/>
      <c r="DF150" s="370"/>
      <c r="DG150" s="370"/>
      <c r="DH150" s="370"/>
      <c r="DI150" s="370"/>
      <c r="DJ150" s="370"/>
      <c r="DK150" s="370"/>
      <c r="DL150" s="370"/>
      <c r="DM150" s="370"/>
      <c r="DN150" s="370"/>
      <c r="DO150" s="370"/>
      <c r="DP150" s="370"/>
      <c r="DQ150" s="370"/>
      <c r="DR150" s="370"/>
      <c r="DS150" s="370"/>
      <c r="DT150" s="370"/>
      <c r="DU150" s="370"/>
      <c r="DV150" s="370"/>
      <c r="DW150" s="370"/>
      <c r="DX150" s="370"/>
      <c r="DY150" s="370"/>
      <c r="DZ150" s="370"/>
      <c r="EA150" s="370"/>
      <c r="EB150" s="370"/>
      <c r="EC150" s="370"/>
      <c r="ED150" s="370"/>
      <c r="EE150" s="370"/>
      <c r="EF150" s="370"/>
      <c r="EG150" s="370"/>
      <c r="EH150" s="370"/>
      <c r="EI150" s="370"/>
      <c r="EJ150" s="370"/>
      <c r="EK150" s="370"/>
      <c r="EL150" s="370"/>
      <c r="EM150" s="370"/>
      <c r="EN150" s="370"/>
      <c r="EO150" s="370"/>
      <c r="EP150" s="370"/>
      <c r="EQ150" s="370"/>
      <c r="ER150" s="370"/>
      <c r="ES150" s="370"/>
      <c r="ET150" s="370"/>
      <c r="EU150" s="370"/>
      <c r="EV150" s="370"/>
      <c r="EW150" s="370"/>
      <c r="EX150" s="370"/>
      <c r="EY150" s="370"/>
      <c r="EZ150" s="370"/>
      <c r="FA150" s="370"/>
      <c r="FB150" s="370"/>
      <c r="FC150" s="370"/>
      <c r="FD150" s="370"/>
      <c r="FE150" s="370"/>
      <c r="FF150" s="370"/>
      <c r="FG150" s="370"/>
      <c r="FH150" s="370"/>
      <c r="FI150" s="370"/>
      <c r="FJ150" s="370"/>
      <c r="FK150" s="370"/>
      <c r="FL150" s="370"/>
      <c r="FM150" s="370"/>
      <c r="FN150" s="370"/>
      <c r="FO150" s="370"/>
      <c r="FP150" s="370"/>
      <c r="FQ150" s="370"/>
      <c r="FR150" s="370"/>
      <c r="FS150" s="370"/>
      <c r="FT150" s="370"/>
      <c r="FU150" s="370"/>
      <c r="FV150" s="370"/>
      <c r="FW150" s="370"/>
      <c r="FX150" s="370"/>
      <c r="FY150" s="370"/>
      <c r="FZ150" s="370"/>
      <c r="GA150" s="370"/>
      <c r="GB150" s="370"/>
      <c r="GC150" s="370"/>
      <c r="GD150" s="370"/>
      <c r="GE150" s="370"/>
      <c r="GF150" s="370"/>
      <c r="GG150" s="370"/>
      <c r="GH150" s="370"/>
      <c r="GI150" s="370"/>
      <c r="GJ150" s="370"/>
      <c r="GK150" s="370"/>
      <c r="GL150" s="370"/>
      <c r="GM150" s="370"/>
      <c r="GN150" s="370"/>
      <c r="GO150" s="370"/>
      <c r="GP150" s="370"/>
      <c r="GQ150" s="370"/>
      <c r="GR150" s="370"/>
      <c r="GS150" s="370"/>
      <c r="GT150" s="370"/>
      <c r="GU150" s="370"/>
      <c r="GV150" s="370"/>
      <c r="GW150" s="370"/>
      <c r="GX150" s="370"/>
      <c r="GY150" s="370"/>
      <c r="GZ150" s="370"/>
      <c r="HA150" s="370"/>
      <c r="HB150" s="370"/>
      <c r="HC150" s="370"/>
      <c r="HD150" s="370"/>
      <c r="HE150" s="370"/>
      <c r="HF150" s="370"/>
      <c r="HG150" s="370"/>
      <c r="HH150" s="370"/>
      <c r="HI150" s="370"/>
      <c r="HJ150" s="370"/>
      <c r="HK150" s="370"/>
      <c r="HL150" s="370"/>
      <c r="HM150" s="370"/>
      <c r="HN150" s="370"/>
      <c r="HO150" s="370"/>
      <c r="HP150" s="370"/>
      <c r="HQ150" s="370"/>
      <c r="HR150" s="370"/>
      <c r="HS150" s="370"/>
      <c r="HT150" s="370"/>
      <c r="HU150" s="370"/>
      <c r="HV150" s="370"/>
      <c r="HW150" s="370"/>
      <c r="HX150" s="370"/>
      <c r="HY150" s="370"/>
      <c r="HZ150" s="370"/>
      <c r="IA150" s="370"/>
      <c r="IB150" s="370"/>
      <c r="IC150" s="370"/>
      <c r="ID150" s="370"/>
      <c r="IE150" s="370"/>
      <c r="IF150" s="370"/>
      <c r="IG150" s="370"/>
      <c r="IH150" s="370"/>
      <c r="II150" s="370"/>
      <c r="IJ150" s="370"/>
      <c r="IK150" s="370"/>
      <c r="IL150" s="370"/>
      <c r="IM150" s="370"/>
      <c r="IN150" s="370"/>
      <c r="IO150" s="370"/>
      <c r="IP150" s="370"/>
      <c r="IQ150" s="370"/>
      <c r="IR150" s="370"/>
      <c r="IS150" s="370"/>
      <c r="IT150" s="370"/>
      <c r="IU150" s="370"/>
      <c r="IV150" s="370"/>
    </row>
    <row r="151" spans="1:10" ht="66.75" customHeight="1">
      <c r="A151" s="365" t="s">
        <v>542</v>
      </c>
      <c r="B151" s="365"/>
      <c r="C151" s="365"/>
      <c r="D151" s="365"/>
      <c r="E151" s="365"/>
      <c r="F151" s="365"/>
      <c r="G151" s="365"/>
      <c r="H151" s="365"/>
      <c r="I151" s="365"/>
      <c r="J151" s="365"/>
    </row>
    <row r="152" spans="1:256" ht="54" customHeight="1">
      <c r="A152" s="370" t="s">
        <v>520</v>
      </c>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370"/>
      <c r="AM152" s="370"/>
      <c r="AN152" s="370"/>
      <c r="AO152" s="370"/>
      <c r="AP152" s="370"/>
      <c r="AQ152" s="370"/>
      <c r="AR152" s="370"/>
      <c r="AS152" s="370"/>
      <c r="AT152" s="370"/>
      <c r="AU152" s="370"/>
      <c r="AV152" s="370"/>
      <c r="AW152" s="370"/>
      <c r="AX152" s="370"/>
      <c r="AY152" s="370"/>
      <c r="AZ152" s="370"/>
      <c r="BA152" s="370"/>
      <c r="BB152" s="370"/>
      <c r="BC152" s="370"/>
      <c r="BD152" s="370"/>
      <c r="BE152" s="370"/>
      <c r="BF152" s="370"/>
      <c r="BG152" s="370"/>
      <c r="BH152" s="370"/>
      <c r="BI152" s="370"/>
      <c r="BJ152" s="370"/>
      <c r="BK152" s="370"/>
      <c r="BL152" s="370"/>
      <c r="BM152" s="370"/>
      <c r="BN152" s="370"/>
      <c r="BO152" s="370"/>
      <c r="BP152" s="370"/>
      <c r="BQ152" s="370"/>
      <c r="BR152" s="370"/>
      <c r="BS152" s="370"/>
      <c r="BT152" s="370"/>
      <c r="BU152" s="370"/>
      <c r="BV152" s="370"/>
      <c r="BW152" s="370"/>
      <c r="BX152" s="370"/>
      <c r="BY152" s="370"/>
      <c r="BZ152" s="370"/>
      <c r="CA152" s="370"/>
      <c r="CB152" s="370"/>
      <c r="CC152" s="370"/>
      <c r="CD152" s="370"/>
      <c r="CE152" s="370"/>
      <c r="CF152" s="370"/>
      <c r="CG152" s="370"/>
      <c r="CH152" s="370"/>
      <c r="CI152" s="370"/>
      <c r="CJ152" s="370"/>
      <c r="CK152" s="370"/>
      <c r="CL152" s="370"/>
      <c r="CM152" s="370"/>
      <c r="CN152" s="370"/>
      <c r="CO152" s="370"/>
      <c r="CP152" s="370"/>
      <c r="CQ152" s="370"/>
      <c r="CR152" s="370"/>
      <c r="CS152" s="370"/>
      <c r="CT152" s="370"/>
      <c r="CU152" s="370"/>
      <c r="CV152" s="370"/>
      <c r="CW152" s="370"/>
      <c r="CX152" s="370"/>
      <c r="CY152" s="370"/>
      <c r="CZ152" s="370"/>
      <c r="DA152" s="370"/>
      <c r="DB152" s="370"/>
      <c r="DC152" s="370"/>
      <c r="DD152" s="370"/>
      <c r="DE152" s="370"/>
      <c r="DF152" s="370"/>
      <c r="DG152" s="370"/>
      <c r="DH152" s="370"/>
      <c r="DI152" s="370"/>
      <c r="DJ152" s="370"/>
      <c r="DK152" s="370"/>
      <c r="DL152" s="370"/>
      <c r="DM152" s="370"/>
      <c r="DN152" s="370"/>
      <c r="DO152" s="370"/>
      <c r="DP152" s="370"/>
      <c r="DQ152" s="370"/>
      <c r="DR152" s="370"/>
      <c r="DS152" s="370"/>
      <c r="DT152" s="370"/>
      <c r="DU152" s="370"/>
      <c r="DV152" s="370"/>
      <c r="DW152" s="370"/>
      <c r="DX152" s="370"/>
      <c r="DY152" s="370"/>
      <c r="DZ152" s="370"/>
      <c r="EA152" s="370"/>
      <c r="EB152" s="370"/>
      <c r="EC152" s="370"/>
      <c r="ED152" s="370"/>
      <c r="EE152" s="370"/>
      <c r="EF152" s="370"/>
      <c r="EG152" s="370"/>
      <c r="EH152" s="370"/>
      <c r="EI152" s="370"/>
      <c r="EJ152" s="370"/>
      <c r="EK152" s="370"/>
      <c r="EL152" s="370"/>
      <c r="EM152" s="370"/>
      <c r="EN152" s="370"/>
      <c r="EO152" s="370"/>
      <c r="EP152" s="370"/>
      <c r="EQ152" s="370"/>
      <c r="ER152" s="370"/>
      <c r="ES152" s="370"/>
      <c r="ET152" s="370"/>
      <c r="EU152" s="370"/>
      <c r="EV152" s="370"/>
      <c r="EW152" s="370"/>
      <c r="EX152" s="370"/>
      <c r="EY152" s="370"/>
      <c r="EZ152" s="370"/>
      <c r="FA152" s="370"/>
      <c r="FB152" s="370"/>
      <c r="FC152" s="370"/>
      <c r="FD152" s="370"/>
      <c r="FE152" s="370"/>
      <c r="FF152" s="370"/>
      <c r="FG152" s="370"/>
      <c r="FH152" s="370"/>
      <c r="FI152" s="370"/>
      <c r="FJ152" s="370"/>
      <c r="FK152" s="370"/>
      <c r="FL152" s="370"/>
      <c r="FM152" s="370"/>
      <c r="FN152" s="370"/>
      <c r="FO152" s="370"/>
      <c r="FP152" s="370"/>
      <c r="FQ152" s="370"/>
      <c r="FR152" s="370"/>
      <c r="FS152" s="370"/>
      <c r="FT152" s="370"/>
      <c r="FU152" s="370"/>
      <c r="FV152" s="370"/>
      <c r="FW152" s="370"/>
      <c r="FX152" s="370"/>
      <c r="FY152" s="370"/>
      <c r="FZ152" s="370"/>
      <c r="GA152" s="370"/>
      <c r="GB152" s="370"/>
      <c r="GC152" s="370"/>
      <c r="GD152" s="370"/>
      <c r="GE152" s="370"/>
      <c r="GF152" s="370"/>
      <c r="GG152" s="370"/>
      <c r="GH152" s="370"/>
      <c r="GI152" s="370"/>
      <c r="GJ152" s="370"/>
      <c r="GK152" s="370"/>
      <c r="GL152" s="370"/>
      <c r="GM152" s="370"/>
      <c r="GN152" s="370"/>
      <c r="GO152" s="370"/>
      <c r="GP152" s="370"/>
      <c r="GQ152" s="370"/>
      <c r="GR152" s="370"/>
      <c r="GS152" s="370"/>
      <c r="GT152" s="370"/>
      <c r="GU152" s="370"/>
      <c r="GV152" s="370"/>
      <c r="GW152" s="370"/>
      <c r="GX152" s="370"/>
      <c r="GY152" s="370"/>
      <c r="GZ152" s="370"/>
      <c r="HA152" s="370"/>
      <c r="HB152" s="370"/>
      <c r="HC152" s="370"/>
      <c r="HD152" s="370"/>
      <c r="HE152" s="370"/>
      <c r="HF152" s="370"/>
      <c r="HG152" s="370"/>
      <c r="HH152" s="370"/>
      <c r="HI152" s="370"/>
      <c r="HJ152" s="370"/>
      <c r="HK152" s="370"/>
      <c r="HL152" s="370"/>
      <c r="HM152" s="370"/>
      <c r="HN152" s="370"/>
      <c r="HO152" s="370"/>
      <c r="HP152" s="370"/>
      <c r="HQ152" s="370"/>
      <c r="HR152" s="370"/>
      <c r="HS152" s="370"/>
      <c r="HT152" s="370"/>
      <c r="HU152" s="370"/>
      <c r="HV152" s="370"/>
      <c r="HW152" s="370"/>
      <c r="HX152" s="370"/>
      <c r="HY152" s="370"/>
      <c r="HZ152" s="370"/>
      <c r="IA152" s="370"/>
      <c r="IB152" s="370"/>
      <c r="IC152" s="370"/>
      <c r="ID152" s="370"/>
      <c r="IE152" s="370"/>
      <c r="IF152" s="370"/>
      <c r="IG152" s="370"/>
      <c r="IH152" s="370"/>
      <c r="II152" s="370"/>
      <c r="IJ152" s="370"/>
      <c r="IK152" s="370"/>
      <c r="IL152" s="370"/>
      <c r="IM152" s="370"/>
      <c r="IN152" s="370"/>
      <c r="IO152" s="370"/>
      <c r="IP152" s="370"/>
      <c r="IQ152" s="370"/>
      <c r="IR152" s="370"/>
      <c r="IS152" s="370"/>
      <c r="IT152" s="370"/>
      <c r="IU152" s="370"/>
      <c r="IV152" s="370"/>
    </row>
    <row r="153" spans="1:10" ht="12.75">
      <c r="A153" s="365" t="s">
        <v>552</v>
      </c>
      <c r="B153" s="365"/>
      <c r="C153" s="365"/>
      <c r="D153" s="365"/>
      <c r="E153" s="365"/>
      <c r="F153" s="365"/>
      <c r="G153" s="365"/>
      <c r="H153" s="365"/>
      <c r="I153" s="365"/>
      <c r="J153" s="365"/>
    </row>
    <row r="154" spans="1:256" ht="54" customHeight="1">
      <c r="A154" s="370" t="s">
        <v>521</v>
      </c>
      <c r="B154" s="370"/>
      <c r="C154" s="370"/>
      <c r="D154" s="370"/>
      <c r="E154" s="370"/>
      <c r="F154" s="370"/>
      <c r="G154" s="370"/>
      <c r="H154" s="370"/>
      <c r="I154" s="370"/>
      <c r="J154" s="370"/>
      <c r="K154" s="370"/>
      <c r="L154" s="370"/>
      <c r="M154" s="370"/>
      <c r="N154" s="370"/>
      <c r="O154" s="370"/>
      <c r="P154" s="370"/>
      <c r="Q154" s="370"/>
      <c r="R154" s="370"/>
      <c r="S154" s="370"/>
      <c r="T154" s="370"/>
      <c r="U154" s="370"/>
      <c r="V154" s="370"/>
      <c r="W154" s="370"/>
      <c r="X154" s="370"/>
      <c r="Y154" s="370"/>
      <c r="Z154" s="370"/>
      <c r="AA154" s="370"/>
      <c r="AB154" s="370"/>
      <c r="AC154" s="370"/>
      <c r="AD154" s="370"/>
      <c r="AE154" s="370"/>
      <c r="AF154" s="370"/>
      <c r="AG154" s="370"/>
      <c r="AH154" s="370"/>
      <c r="AI154" s="370"/>
      <c r="AJ154" s="370"/>
      <c r="AK154" s="370"/>
      <c r="AL154" s="370"/>
      <c r="AM154" s="370"/>
      <c r="AN154" s="370"/>
      <c r="AO154" s="370"/>
      <c r="AP154" s="370"/>
      <c r="AQ154" s="370"/>
      <c r="AR154" s="370"/>
      <c r="AS154" s="370"/>
      <c r="AT154" s="370"/>
      <c r="AU154" s="370"/>
      <c r="AV154" s="370"/>
      <c r="AW154" s="370"/>
      <c r="AX154" s="370"/>
      <c r="AY154" s="370"/>
      <c r="AZ154" s="370"/>
      <c r="BA154" s="370"/>
      <c r="BB154" s="370"/>
      <c r="BC154" s="370"/>
      <c r="BD154" s="370"/>
      <c r="BE154" s="370"/>
      <c r="BF154" s="370"/>
      <c r="BG154" s="370"/>
      <c r="BH154" s="370"/>
      <c r="BI154" s="370"/>
      <c r="BJ154" s="370"/>
      <c r="BK154" s="370"/>
      <c r="BL154" s="370"/>
      <c r="BM154" s="370"/>
      <c r="BN154" s="370"/>
      <c r="BO154" s="370"/>
      <c r="BP154" s="370"/>
      <c r="BQ154" s="370"/>
      <c r="BR154" s="370"/>
      <c r="BS154" s="370"/>
      <c r="BT154" s="370"/>
      <c r="BU154" s="370"/>
      <c r="BV154" s="370"/>
      <c r="BW154" s="370"/>
      <c r="BX154" s="370"/>
      <c r="BY154" s="370"/>
      <c r="BZ154" s="370"/>
      <c r="CA154" s="370"/>
      <c r="CB154" s="370"/>
      <c r="CC154" s="370"/>
      <c r="CD154" s="370"/>
      <c r="CE154" s="370"/>
      <c r="CF154" s="370"/>
      <c r="CG154" s="370"/>
      <c r="CH154" s="370"/>
      <c r="CI154" s="370"/>
      <c r="CJ154" s="370"/>
      <c r="CK154" s="370"/>
      <c r="CL154" s="370"/>
      <c r="CM154" s="370"/>
      <c r="CN154" s="370"/>
      <c r="CO154" s="370"/>
      <c r="CP154" s="370"/>
      <c r="CQ154" s="370"/>
      <c r="CR154" s="370"/>
      <c r="CS154" s="370"/>
      <c r="CT154" s="370"/>
      <c r="CU154" s="370"/>
      <c r="CV154" s="370"/>
      <c r="CW154" s="370"/>
      <c r="CX154" s="370"/>
      <c r="CY154" s="370"/>
      <c r="CZ154" s="370"/>
      <c r="DA154" s="370"/>
      <c r="DB154" s="370"/>
      <c r="DC154" s="370"/>
      <c r="DD154" s="370"/>
      <c r="DE154" s="370"/>
      <c r="DF154" s="370"/>
      <c r="DG154" s="370"/>
      <c r="DH154" s="370"/>
      <c r="DI154" s="370"/>
      <c r="DJ154" s="370"/>
      <c r="DK154" s="370"/>
      <c r="DL154" s="370"/>
      <c r="DM154" s="370"/>
      <c r="DN154" s="370"/>
      <c r="DO154" s="370"/>
      <c r="DP154" s="370"/>
      <c r="DQ154" s="370"/>
      <c r="DR154" s="370"/>
      <c r="DS154" s="370"/>
      <c r="DT154" s="370"/>
      <c r="DU154" s="370"/>
      <c r="DV154" s="370"/>
      <c r="DW154" s="370"/>
      <c r="DX154" s="370"/>
      <c r="DY154" s="370"/>
      <c r="DZ154" s="370"/>
      <c r="EA154" s="370"/>
      <c r="EB154" s="370"/>
      <c r="EC154" s="370"/>
      <c r="ED154" s="370"/>
      <c r="EE154" s="370"/>
      <c r="EF154" s="370"/>
      <c r="EG154" s="370"/>
      <c r="EH154" s="370"/>
      <c r="EI154" s="370"/>
      <c r="EJ154" s="370"/>
      <c r="EK154" s="370"/>
      <c r="EL154" s="370"/>
      <c r="EM154" s="370"/>
      <c r="EN154" s="370"/>
      <c r="EO154" s="370"/>
      <c r="EP154" s="370"/>
      <c r="EQ154" s="370"/>
      <c r="ER154" s="370"/>
      <c r="ES154" s="370"/>
      <c r="ET154" s="370"/>
      <c r="EU154" s="370"/>
      <c r="EV154" s="370"/>
      <c r="EW154" s="370"/>
      <c r="EX154" s="370"/>
      <c r="EY154" s="370"/>
      <c r="EZ154" s="370"/>
      <c r="FA154" s="370"/>
      <c r="FB154" s="370"/>
      <c r="FC154" s="370"/>
      <c r="FD154" s="370"/>
      <c r="FE154" s="370"/>
      <c r="FF154" s="370"/>
      <c r="FG154" s="370"/>
      <c r="FH154" s="370"/>
      <c r="FI154" s="370"/>
      <c r="FJ154" s="370"/>
      <c r="FK154" s="370"/>
      <c r="FL154" s="370"/>
      <c r="FM154" s="370"/>
      <c r="FN154" s="370"/>
      <c r="FO154" s="370"/>
      <c r="FP154" s="370"/>
      <c r="FQ154" s="370"/>
      <c r="FR154" s="370"/>
      <c r="FS154" s="370"/>
      <c r="FT154" s="370"/>
      <c r="FU154" s="370"/>
      <c r="FV154" s="370"/>
      <c r="FW154" s="370"/>
      <c r="FX154" s="370"/>
      <c r="FY154" s="370"/>
      <c r="FZ154" s="370"/>
      <c r="GA154" s="370"/>
      <c r="GB154" s="370"/>
      <c r="GC154" s="370"/>
      <c r="GD154" s="370"/>
      <c r="GE154" s="370"/>
      <c r="GF154" s="370"/>
      <c r="GG154" s="370"/>
      <c r="GH154" s="370"/>
      <c r="GI154" s="370"/>
      <c r="GJ154" s="370"/>
      <c r="GK154" s="370"/>
      <c r="GL154" s="370"/>
      <c r="GM154" s="370"/>
      <c r="GN154" s="370"/>
      <c r="GO154" s="370"/>
      <c r="GP154" s="370"/>
      <c r="GQ154" s="370"/>
      <c r="GR154" s="370"/>
      <c r="GS154" s="370"/>
      <c r="GT154" s="370"/>
      <c r="GU154" s="370"/>
      <c r="GV154" s="370"/>
      <c r="GW154" s="370"/>
      <c r="GX154" s="370"/>
      <c r="GY154" s="370"/>
      <c r="GZ154" s="370"/>
      <c r="HA154" s="370"/>
      <c r="HB154" s="370"/>
      <c r="HC154" s="370"/>
      <c r="HD154" s="370"/>
      <c r="HE154" s="370"/>
      <c r="HF154" s="370"/>
      <c r="HG154" s="370"/>
      <c r="HH154" s="370"/>
      <c r="HI154" s="370"/>
      <c r="HJ154" s="370"/>
      <c r="HK154" s="370"/>
      <c r="HL154" s="370"/>
      <c r="HM154" s="370"/>
      <c r="HN154" s="370"/>
      <c r="HO154" s="370"/>
      <c r="HP154" s="370"/>
      <c r="HQ154" s="370"/>
      <c r="HR154" s="370"/>
      <c r="HS154" s="370"/>
      <c r="HT154" s="370"/>
      <c r="HU154" s="370"/>
      <c r="HV154" s="370"/>
      <c r="HW154" s="370"/>
      <c r="HX154" s="370"/>
      <c r="HY154" s="370"/>
      <c r="HZ154" s="370"/>
      <c r="IA154" s="370"/>
      <c r="IB154" s="370"/>
      <c r="IC154" s="370"/>
      <c r="ID154" s="370"/>
      <c r="IE154" s="370"/>
      <c r="IF154" s="370"/>
      <c r="IG154" s="370"/>
      <c r="IH154" s="370"/>
      <c r="II154" s="370"/>
      <c r="IJ154" s="370"/>
      <c r="IK154" s="370"/>
      <c r="IL154" s="370"/>
      <c r="IM154" s="370"/>
      <c r="IN154" s="370"/>
      <c r="IO154" s="370"/>
      <c r="IP154" s="370"/>
      <c r="IQ154" s="370"/>
      <c r="IR154" s="370"/>
      <c r="IS154" s="370"/>
      <c r="IT154" s="370"/>
      <c r="IU154" s="370"/>
      <c r="IV154" s="370"/>
    </row>
    <row r="155" spans="1:10" ht="21.75" customHeight="1">
      <c r="A155" s="365" t="s">
        <v>522</v>
      </c>
      <c r="B155" s="365"/>
      <c r="C155" s="365"/>
      <c r="D155" s="365"/>
      <c r="E155" s="365"/>
      <c r="F155" s="365"/>
      <c r="G155" s="365"/>
      <c r="H155" s="365"/>
      <c r="I155" s="365"/>
      <c r="J155" s="365"/>
    </row>
    <row r="156" spans="1:10" ht="26.25" customHeight="1">
      <c r="A156" s="365" t="s">
        <v>523</v>
      </c>
      <c r="B156" s="365"/>
      <c r="C156" s="365"/>
      <c r="D156" s="365"/>
      <c r="E156" s="365"/>
      <c r="F156" s="365"/>
      <c r="G156" s="365"/>
      <c r="H156" s="365"/>
      <c r="I156" s="365"/>
      <c r="J156" s="365"/>
    </row>
    <row r="157" spans="1:10" ht="21.75" customHeight="1">
      <c r="A157" s="365" t="s">
        <v>548</v>
      </c>
      <c r="B157" s="365"/>
      <c r="C157" s="365"/>
      <c r="D157" s="365"/>
      <c r="E157" s="365"/>
      <c r="F157" s="365"/>
      <c r="G157" s="365"/>
      <c r="H157" s="365"/>
      <c r="I157" s="365"/>
      <c r="J157" s="365"/>
    </row>
    <row r="158" spans="1:10" ht="21.75" customHeight="1">
      <c r="A158" s="365" t="s">
        <v>524</v>
      </c>
      <c r="B158" s="365"/>
      <c r="C158" s="365"/>
      <c r="D158" s="365"/>
      <c r="E158" s="365"/>
      <c r="F158" s="365"/>
      <c r="G158" s="365"/>
      <c r="H158" s="365"/>
      <c r="I158" s="365"/>
      <c r="J158" s="365"/>
    </row>
    <row r="159" ht="12.75">
      <c r="A159" s="141"/>
    </row>
    <row r="160" spans="1:9" ht="12.75">
      <c r="A160" s="150"/>
      <c r="B160" s="150"/>
      <c r="C160" s="364" t="s">
        <v>525</v>
      </c>
      <c r="D160" s="364"/>
      <c r="E160" s="364" t="s">
        <v>526</v>
      </c>
      <c r="F160" s="364"/>
      <c r="H160" s="131"/>
      <c r="I160" s="131"/>
    </row>
    <row r="161" spans="1:8" ht="27" customHeight="1">
      <c r="A161" s="151"/>
      <c r="B161" s="151"/>
      <c r="C161" s="146" t="s">
        <v>527</v>
      </c>
      <c r="D161" s="126" t="s">
        <v>528</v>
      </c>
      <c r="E161" s="146" t="s">
        <v>527</v>
      </c>
      <c r="F161" s="126" t="s">
        <v>528</v>
      </c>
      <c r="H161" s="128"/>
    </row>
    <row r="162" spans="1:8" ht="61.5">
      <c r="A162" s="144" t="s">
        <v>550</v>
      </c>
      <c r="B162" s="128"/>
      <c r="C162" s="135">
        <v>375440</v>
      </c>
      <c r="D162" s="136">
        <v>37.26</v>
      </c>
      <c r="E162" s="135">
        <v>375440</v>
      </c>
      <c r="F162" s="136">
        <v>37.26</v>
      </c>
      <c r="H162" s="128"/>
    </row>
    <row r="163" spans="1:8" ht="25.5">
      <c r="A163" s="144" t="s">
        <v>529</v>
      </c>
      <c r="B163" s="128"/>
      <c r="C163" s="135">
        <v>264812</v>
      </c>
      <c r="D163" s="136">
        <v>26.28</v>
      </c>
      <c r="E163" s="135">
        <v>264812</v>
      </c>
      <c r="F163" s="136">
        <v>26.28</v>
      </c>
      <c r="H163" s="128"/>
    </row>
    <row r="164" spans="1:8" ht="61.5">
      <c r="A164" s="144" t="s">
        <v>551</v>
      </c>
      <c r="B164" s="152"/>
      <c r="C164" s="135">
        <v>150844</v>
      </c>
      <c r="D164" s="136">
        <v>14.97</v>
      </c>
      <c r="E164" s="135">
        <v>150844</v>
      </c>
      <c r="F164" s="136">
        <v>14.97</v>
      </c>
      <c r="H164" s="152"/>
    </row>
    <row r="165" spans="1:8" ht="25.5">
      <c r="A165" s="144" t="s">
        <v>530</v>
      </c>
      <c r="B165" s="128"/>
      <c r="C165" s="135">
        <v>118855</v>
      </c>
      <c r="D165" s="136">
        <v>11.8</v>
      </c>
      <c r="E165" s="135">
        <v>118855</v>
      </c>
      <c r="F165" s="136">
        <v>11.8</v>
      </c>
      <c r="H165" s="128"/>
    </row>
    <row r="166" spans="1:8" ht="12.75">
      <c r="A166" s="144" t="s">
        <v>531</v>
      </c>
      <c r="B166" s="128"/>
      <c r="C166" s="135">
        <v>53981</v>
      </c>
      <c r="D166" s="136">
        <v>5.36</v>
      </c>
      <c r="E166" s="135">
        <v>53981</v>
      </c>
      <c r="F166" s="136">
        <v>5.36</v>
      </c>
      <c r="H166" s="128"/>
    </row>
    <row r="167" spans="1:8" ht="26.25" thickBot="1">
      <c r="A167" s="144" t="s">
        <v>532</v>
      </c>
      <c r="B167" s="128"/>
      <c r="C167" s="138">
        <v>43726</v>
      </c>
      <c r="D167" s="153">
        <v>4.33</v>
      </c>
      <c r="E167" s="138">
        <v>43726</v>
      </c>
      <c r="F167" s="153">
        <v>4.33</v>
      </c>
      <c r="H167" s="128"/>
    </row>
    <row r="168" spans="1:8" ht="13.5" thickBot="1">
      <c r="A168" s="128"/>
      <c r="B168" s="128"/>
      <c r="C168" s="154">
        <v>1007658</v>
      </c>
      <c r="D168" s="155">
        <v>100</v>
      </c>
      <c r="E168" s="154">
        <v>1007658</v>
      </c>
      <c r="F168" s="155">
        <v>100</v>
      </c>
      <c r="H168" s="128"/>
    </row>
    <row r="169" ht="13.5" thickTop="1">
      <c r="A169" s="141"/>
    </row>
    <row r="170" ht="12.75">
      <c r="A170" s="128"/>
    </row>
    <row r="171" spans="1:10" ht="12.75">
      <c r="A171" s="370" t="s">
        <v>533</v>
      </c>
      <c r="B171" s="370"/>
      <c r="C171" s="370"/>
      <c r="D171" s="370"/>
      <c r="E171" s="370"/>
      <c r="F171" s="370"/>
      <c r="G171" s="370"/>
      <c r="H171" s="370"/>
      <c r="I171" s="370"/>
      <c r="J171" s="370"/>
    </row>
    <row r="172" spans="1:10" ht="12.75">
      <c r="A172" s="365" t="s">
        <v>552</v>
      </c>
      <c r="B172" s="365"/>
      <c r="C172" s="365"/>
      <c r="D172" s="365"/>
      <c r="E172" s="365"/>
      <c r="F172" s="365"/>
      <c r="G172" s="365"/>
      <c r="H172" s="365"/>
      <c r="I172" s="365"/>
      <c r="J172" s="365"/>
    </row>
    <row r="173" spans="1:10" ht="12.75">
      <c r="A173" s="370" t="s">
        <v>534</v>
      </c>
      <c r="B173" s="370"/>
      <c r="C173" s="370"/>
      <c r="D173" s="370"/>
      <c r="E173" s="370"/>
      <c r="F173" s="370"/>
      <c r="G173" s="370"/>
      <c r="H173" s="370"/>
      <c r="I173" s="370"/>
      <c r="J173" s="370"/>
    </row>
    <row r="174" spans="1:10" ht="19.5" customHeight="1">
      <c r="A174" s="365" t="s">
        <v>535</v>
      </c>
      <c r="B174" s="365"/>
      <c r="C174" s="365"/>
      <c r="D174" s="365"/>
      <c r="E174" s="365"/>
      <c r="F174" s="365"/>
      <c r="G174" s="365"/>
      <c r="H174" s="365"/>
      <c r="I174" s="365"/>
      <c r="J174" s="365"/>
    </row>
    <row r="175" spans="1:10" ht="19.5" customHeight="1">
      <c r="A175" s="365" t="s">
        <v>549</v>
      </c>
      <c r="B175" s="365"/>
      <c r="C175" s="365"/>
      <c r="D175" s="365"/>
      <c r="E175" s="365"/>
      <c r="F175" s="365"/>
      <c r="G175" s="365"/>
      <c r="H175" s="365"/>
      <c r="I175" s="365"/>
      <c r="J175" s="365"/>
    </row>
    <row r="176" spans="1:10" ht="12.75">
      <c r="A176" s="365"/>
      <c r="B176" s="365"/>
      <c r="C176" s="365"/>
      <c r="D176" s="365"/>
      <c r="E176" s="365"/>
      <c r="F176" s="365"/>
      <c r="G176" s="365"/>
      <c r="H176" s="365"/>
      <c r="I176" s="365"/>
      <c r="J176" s="365"/>
    </row>
    <row r="177" spans="1:10" ht="12.75">
      <c r="A177" s="370" t="s">
        <v>536</v>
      </c>
      <c r="B177" s="370"/>
      <c r="C177" s="370"/>
      <c r="D177" s="370"/>
      <c r="E177" s="370"/>
      <c r="F177" s="370"/>
      <c r="G177" s="370"/>
      <c r="H177" s="370"/>
      <c r="I177" s="370"/>
      <c r="J177" s="370"/>
    </row>
    <row r="178" spans="1:10" ht="12.75">
      <c r="A178" s="369" t="s">
        <v>537</v>
      </c>
      <c r="B178" s="369"/>
      <c r="C178" s="369"/>
      <c r="D178" s="369"/>
      <c r="E178" s="369"/>
      <c r="F178" s="369"/>
      <c r="G178" s="369"/>
      <c r="H178" s="369"/>
      <c r="I178" s="369"/>
      <c r="J178" s="369"/>
    </row>
    <row r="179" spans="1:10" ht="12.75">
      <c r="A179" s="365"/>
      <c r="B179" s="365"/>
      <c r="C179" s="365"/>
      <c r="D179" s="365"/>
      <c r="E179" s="365"/>
      <c r="F179" s="365"/>
      <c r="G179" s="365"/>
      <c r="H179" s="365"/>
      <c r="I179" s="365"/>
      <c r="J179" s="365"/>
    </row>
    <row r="180" spans="1:10" ht="12.75">
      <c r="A180" s="370" t="s">
        <v>538</v>
      </c>
      <c r="B180" s="370"/>
      <c r="C180" s="370"/>
      <c r="D180" s="370"/>
      <c r="E180" s="370"/>
      <c r="F180" s="370"/>
      <c r="G180" s="370"/>
      <c r="H180" s="370"/>
      <c r="I180" s="370"/>
      <c r="J180" s="370"/>
    </row>
    <row r="181" spans="1:10" ht="12.75">
      <c r="A181" s="365" t="s">
        <v>552</v>
      </c>
      <c r="B181" s="365"/>
      <c r="C181" s="365"/>
      <c r="D181" s="365"/>
      <c r="E181" s="365"/>
      <c r="F181" s="365"/>
      <c r="G181" s="365"/>
      <c r="H181" s="365"/>
      <c r="I181" s="365"/>
      <c r="J181" s="365"/>
    </row>
    <row r="182" spans="1:10" ht="12.75">
      <c r="A182" s="370" t="s">
        <v>539</v>
      </c>
      <c r="B182" s="370"/>
      <c r="C182" s="370"/>
      <c r="D182" s="370"/>
      <c r="E182" s="370"/>
      <c r="F182" s="370"/>
      <c r="G182" s="370"/>
      <c r="H182" s="370"/>
      <c r="I182" s="370"/>
      <c r="J182" s="370"/>
    </row>
    <row r="183" spans="1:10" ht="24" customHeight="1">
      <c r="A183" s="369" t="s">
        <v>540</v>
      </c>
      <c r="B183" s="369"/>
      <c r="C183" s="369"/>
      <c r="D183" s="369"/>
      <c r="E183" s="369"/>
      <c r="F183" s="369"/>
      <c r="G183" s="369"/>
      <c r="H183" s="369"/>
      <c r="I183" s="369"/>
      <c r="J183" s="369"/>
    </row>
    <row r="184" spans="1:10" ht="12.75">
      <c r="A184" s="365"/>
      <c r="B184" s="365"/>
      <c r="C184" s="365"/>
      <c r="D184" s="365"/>
      <c r="E184" s="365"/>
      <c r="F184" s="365"/>
      <c r="G184" s="365"/>
      <c r="H184" s="365"/>
      <c r="I184" s="365"/>
      <c r="J184" s="365"/>
    </row>
    <row r="185" spans="1:10" ht="12.75">
      <c r="A185" s="370" t="s">
        <v>541</v>
      </c>
      <c r="B185" s="370"/>
      <c r="C185" s="370"/>
      <c r="D185" s="370"/>
      <c r="E185" s="370"/>
      <c r="F185" s="370"/>
      <c r="G185" s="370"/>
      <c r="H185" s="370"/>
      <c r="I185" s="370"/>
      <c r="J185" s="370"/>
    </row>
    <row r="186" spans="1:10" ht="18.75" customHeight="1">
      <c r="A186" s="369" t="s">
        <v>553</v>
      </c>
      <c r="B186" s="369"/>
      <c r="C186" s="369"/>
      <c r="D186" s="369"/>
      <c r="E186" s="369"/>
      <c r="F186" s="369"/>
      <c r="G186" s="369"/>
      <c r="H186" s="369"/>
      <c r="I186" s="369"/>
      <c r="J186" s="369"/>
    </row>
    <row r="187" spans="1:10" ht="18.75" customHeight="1">
      <c r="A187" s="369" t="s">
        <v>554</v>
      </c>
      <c r="B187" s="369"/>
      <c r="C187" s="369"/>
      <c r="D187" s="369"/>
      <c r="E187" s="369"/>
      <c r="F187" s="369"/>
      <c r="G187" s="369"/>
      <c r="H187" s="369"/>
      <c r="I187" s="369"/>
      <c r="J187" s="369"/>
    </row>
    <row r="188" spans="1:10" ht="18.75" customHeight="1">
      <c r="A188" s="369" t="s">
        <v>555</v>
      </c>
      <c r="B188" s="369"/>
      <c r="C188" s="369"/>
      <c r="D188" s="369"/>
      <c r="E188" s="369"/>
      <c r="F188" s="369"/>
      <c r="G188" s="369"/>
      <c r="H188" s="369"/>
      <c r="I188" s="369"/>
      <c r="J188" s="369"/>
    </row>
    <row r="189" spans="1:10" ht="18.75" customHeight="1">
      <c r="A189" s="369" t="s">
        <v>556</v>
      </c>
      <c r="B189" s="369"/>
      <c r="C189" s="369"/>
      <c r="D189" s="369"/>
      <c r="E189" s="369"/>
      <c r="F189" s="369"/>
      <c r="G189" s="369"/>
      <c r="H189" s="369"/>
      <c r="I189" s="369"/>
      <c r="J189" s="369"/>
    </row>
  </sheetData>
  <sheetProtection/>
  <mergeCells count="401">
    <mergeCell ref="A186:J186"/>
    <mergeCell ref="A187:J187"/>
    <mergeCell ref="A188:J188"/>
    <mergeCell ref="A189:J189"/>
    <mergeCell ref="A184:J184"/>
    <mergeCell ref="A185:J185"/>
    <mergeCell ref="A171:J171"/>
    <mergeCell ref="IQ154:IV154"/>
    <mergeCell ref="GS154:HB154"/>
    <mergeCell ref="HC154:HL154"/>
    <mergeCell ref="HM154:HV154"/>
    <mergeCell ref="HW154:IF154"/>
    <mergeCell ref="IG154:IP154"/>
    <mergeCell ref="EU154:FD154"/>
    <mergeCell ref="FE154:FN154"/>
    <mergeCell ref="FO154:FX154"/>
    <mergeCell ref="FY154:GH154"/>
    <mergeCell ref="GI154:GR154"/>
    <mergeCell ref="A154:J154"/>
    <mergeCell ref="K154:T154"/>
    <mergeCell ref="U154:AD154"/>
    <mergeCell ref="AE154:AN154"/>
    <mergeCell ref="AO154:AX154"/>
    <mergeCell ref="AY154:BH154"/>
    <mergeCell ref="BI154:BR154"/>
    <mergeCell ref="BS154:CB154"/>
    <mergeCell ref="CC154:CL154"/>
    <mergeCell ref="CM154:CV154"/>
    <mergeCell ref="CW154:DF154"/>
    <mergeCell ref="DG154:DP154"/>
    <mergeCell ref="DQ154:DZ154"/>
    <mergeCell ref="EA154:EJ154"/>
    <mergeCell ref="EK154:ET154"/>
    <mergeCell ref="HW152:IF152"/>
    <mergeCell ref="IG152:IP152"/>
    <mergeCell ref="IQ152:IV152"/>
    <mergeCell ref="FY152:GH152"/>
    <mergeCell ref="GI152:GR152"/>
    <mergeCell ref="GS152:HB152"/>
    <mergeCell ref="HC152:HL152"/>
    <mergeCell ref="HM152:HV152"/>
    <mergeCell ref="EA152:EJ152"/>
    <mergeCell ref="EK152:ET152"/>
    <mergeCell ref="EU152:FD152"/>
    <mergeCell ref="FE152:FN152"/>
    <mergeCell ref="FO152:FX152"/>
    <mergeCell ref="A152:J152"/>
    <mergeCell ref="K152:T152"/>
    <mergeCell ref="U152:AD152"/>
    <mergeCell ref="AE152:AN152"/>
    <mergeCell ref="AO152:AX152"/>
    <mergeCell ref="AY152:BH152"/>
    <mergeCell ref="BI152:BR152"/>
    <mergeCell ref="BS152:CB152"/>
    <mergeCell ref="CC152:CL152"/>
    <mergeCell ref="CM152:CV152"/>
    <mergeCell ref="CW152:DF152"/>
    <mergeCell ref="DG152:DP152"/>
    <mergeCell ref="DQ152:DZ152"/>
    <mergeCell ref="K150:T150"/>
    <mergeCell ref="U150:AD150"/>
    <mergeCell ref="AE150:AN150"/>
    <mergeCell ref="AO150:AX150"/>
    <mergeCell ref="AY150:BH150"/>
    <mergeCell ref="HC150:HL150"/>
    <mergeCell ref="HM150:HV150"/>
    <mergeCell ref="HW150:IF150"/>
    <mergeCell ref="IG150:IP150"/>
    <mergeCell ref="IQ150:IV150"/>
    <mergeCell ref="FE150:FN150"/>
    <mergeCell ref="FO150:FX150"/>
    <mergeCell ref="FY150:GH150"/>
    <mergeCell ref="GI150:GR150"/>
    <mergeCell ref="GS150:HB150"/>
    <mergeCell ref="DG150:DP150"/>
    <mergeCell ref="DQ150:DZ150"/>
    <mergeCell ref="EA150:EJ150"/>
    <mergeCell ref="EK150:ET150"/>
    <mergeCell ref="EU150:FD150"/>
    <mergeCell ref="IG108:IP108"/>
    <mergeCell ref="IQ108:IV108"/>
    <mergeCell ref="GI108:GR108"/>
    <mergeCell ref="GS108:HB108"/>
    <mergeCell ref="HC108:HL108"/>
    <mergeCell ref="HM108:HV108"/>
    <mergeCell ref="HW108:IF108"/>
    <mergeCell ref="EK108:ET108"/>
    <mergeCell ref="EU108:FD108"/>
    <mergeCell ref="FE108:FN108"/>
    <mergeCell ref="FO108:FX108"/>
    <mergeCell ref="FY108:GH108"/>
    <mergeCell ref="A108:J108"/>
    <mergeCell ref="K108:T108"/>
    <mergeCell ref="U108:AD108"/>
    <mergeCell ref="AE108:AN108"/>
    <mergeCell ref="AO108:AX108"/>
    <mergeCell ref="AY108:BH108"/>
    <mergeCell ref="BI108:BR108"/>
    <mergeCell ref="BS108:CB108"/>
    <mergeCell ref="CC108:CL108"/>
    <mergeCell ref="CM108:CV108"/>
    <mergeCell ref="CW108:DF108"/>
    <mergeCell ref="DG108:DP108"/>
    <mergeCell ref="DQ108:DZ108"/>
    <mergeCell ref="EA108:EJ108"/>
    <mergeCell ref="HM88:HV88"/>
    <mergeCell ref="HW88:IF88"/>
    <mergeCell ref="IG88:IP88"/>
    <mergeCell ref="IQ88:IV88"/>
    <mergeCell ref="FO88:FX88"/>
    <mergeCell ref="FY88:GH88"/>
    <mergeCell ref="GI88:GR88"/>
    <mergeCell ref="GS88:HB88"/>
    <mergeCell ref="HC88:HL88"/>
    <mergeCell ref="DQ88:DZ88"/>
    <mergeCell ref="EA88:EJ88"/>
    <mergeCell ref="EK88:ET88"/>
    <mergeCell ref="EU88:FD88"/>
    <mergeCell ref="FE88:FN88"/>
    <mergeCell ref="A88:J88"/>
    <mergeCell ref="K88:T88"/>
    <mergeCell ref="U88:AD88"/>
    <mergeCell ref="AE88:AN88"/>
    <mergeCell ref="AO88:AX88"/>
    <mergeCell ref="AY88:BH88"/>
    <mergeCell ref="BI88:BR88"/>
    <mergeCell ref="BS88:CB88"/>
    <mergeCell ref="CC88:CL88"/>
    <mergeCell ref="CM88:CV88"/>
    <mergeCell ref="CW88:DF88"/>
    <mergeCell ref="DG88:DP88"/>
    <mergeCell ref="IQ50:IV50"/>
    <mergeCell ref="GS50:HB50"/>
    <mergeCell ref="HC50:HL50"/>
    <mergeCell ref="HM50:HV50"/>
    <mergeCell ref="HW50:IF50"/>
    <mergeCell ref="IG50:IP50"/>
    <mergeCell ref="FE50:FN50"/>
    <mergeCell ref="FO50:FX50"/>
    <mergeCell ref="FY50:GH50"/>
    <mergeCell ref="GI50:GR50"/>
    <mergeCell ref="A50:J50"/>
    <mergeCell ref="K50:T50"/>
    <mergeCell ref="U50:AD50"/>
    <mergeCell ref="AE50:AN50"/>
    <mergeCell ref="AO50:AX50"/>
    <mergeCell ref="AY50:BH50"/>
    <mergeCell ref="BI50:BR50"/>
    <mergeCell ref="BS50:CB50"/>
    <mergeCell ref="CC50:CL50"/>
    <mergeCell ref="CM50:CV50"/>
    <mergeCell ref="CW50:DF50"/>
    <mergeCell ref="DG50:DP50"/>
    <mergeCell ref="DQ50:DZ50"/>
    <mergeCell ref="EA50:EJ50"/>
    <mergeCell ref="EK50:ET50"/>
    <mergeCell ref="HW53:IF53"/>
    <mergeCell ref="IG53:IP53"/>
    <mergeCell ref="IQ53:IV53"/>
    <mergeCell ref="FY53:GH53"/>
    <mergeCell ref="GI53:GR53"/>
    <mergeCell ref="GS53:HB53"/>
    <mergeCell ref="HC53:HL53"/>
    <mergeCell ref="HM53:HV53"/>
    <mergeCell ref="FE53:FN53"/>
    <mergeCell ref="FO53:FX53"/>
    <mergeCell ref="A53:J53"/>
    <mergeCell ref="K53:T53"/>
    <mergeCell ref="U53:AD53"/>
    <mergeCell ref="AE53:AN53"/>
    <mergeCell ref="AO53:AX53"/>
    <mergeCell ref="AY53:BH53"/>
    <mergeCell ref="BI53:BR53"/>
    <mergeCell ref="BS53:CB53"/>
    <mergeCell ref="CC53:CL53"/>
    <mergeCell ref="CM53:CV53"/>
    <mergeCell ref="CW53:DF53"/>
    <mergeCell ref="DG53:DP53"/>
    <mergeCell ref="DQ53:DZ53"/>
    <mergeCell ref="HC55:HL55"/>
    <mergeCell ref="HM55:HV55"/>
    <mergeCell ref="HW55:IF55"/>
    <mergeCell ref="IG55:IP55"/>
    <mergeCell ref="IQ55:IV55"/>
    <mergeCell ref="FE55:FN55"/>
    <mergeCell ref="FO55:FX55"/>
    <mergeCell ref="FY55:GH55"/>
    <mergeCell ref="GI55:GR55"/>
    <mergeCell ref="GS55:HB55"/>
    <mergeCell ref="IG57:IP57"/>
    <mergeCell ref="IQ57:IV57"/>
    <mergeCell ref="GI57:GR57"/>
    <mergeCell ref="GS57:HB57"/>
    <mergeCell ref="HC57:HL57"/>
    <mergeCell ref="HM57:HV57"/>
    <mergeCell ref="HW57:IF57"/>
    <mergeCell ref="EK57:ET57"/>
    <mergeCell ref="EU57:FD57"/>
    <mergeCell ref="FE57:FN57"/>
    <mergeCell ref="FO57:FX57"/>
    <mergeCell ref="FY57:GH57"/>
    <mergeCell ref="A57:J57"/>
    <mergeCell ref="K57:T57"/>
    <mergeCell ref="U57:AD57"/>
    <mergeCell ref="AE57:AN57"/>
    <mergeCell ref="AO57:AX57"/>
    <mergeCell ref="AY57:BH57"/>
    <mergeCell ref="BI57:BR57"/>
    <mergeCell ref="BS57:CB57"/>
    <mergeCell ref="CC57:CL57"/>
    <mergeCell ref="CM57:CV57"/>
    <mergeCell ref="CW57:DF57"/>
    <mergeCell ref="DG57:DP57"/>
    <mergeCell ref="DQ57:DZ57"/>
    <mergeCell ref="EA57:EJ57"/>
    <mergeCell ref="HM59:HV59"/>
    <mergeCell ref="HW59:IF59"/>
    <mergeCell ref="IG59:IP59"/>
    <mergeCell ref="IQ59:IV59"/>
    <mergeCell ref="FO59:FX59"/>
    <mergeCell ref="FY59:GH59"/>
    <mergeCell ref="GI59:GR59"/>
    <mergeCell ref="GS59:HB59"/>
    <mergeCell ref="HC59:HL59"/>
    <mergeCell ref="DQ59:DZ59"/>
    <mergeCell ref="EA59:EJ59"/>
    <mergeCell ref="EK59:ET59"/>
    <mergeCell ref="EU59:FD59"/>
    <mergeCell ref="FE59:FN59"/>
    <mergeCell ref="A59:J59"/>
    <mergeCell ref="K59:T59"/>
    <mergeCell ref="U59:AD59"/>
    <mergeCell ref="AE59:AN59"/>
    <mergeCell ref="AO59:AX59"/>
    <mergeCell ref="AY59:BH59"/>
    <mergeCell ref="BI59:BR59"/>
    <mergeCell ref="BS59:CB59"/>
    <mergeCell ref="CC59:CL59"/>
    <mergeCell ref="CM59:CV59"/>
    <mergeCell ref="CW59:DF59"/>
    <mergeCell ref="DG59:DP59"/>
    <mergeCell ref="IQ70:IV70"/>
    <mergeCell ref="GS70:HB70"/>
    <mergeCell ref="HC70:HL70"/>
    <mergeCell ref="HM70:HV70"/>
    <mergeCell ref="HW70:IF70"/>
    <mergeCell ref="IG70:IP70"/>
    <mergeCell ref="EU70:FD70"/>
    <mergeCell ref="FE70:FN70"/>
    <mergeCell ref="FO70:FX70"/>
    <mergeCell ref="FY70:GH70"/>
    <mergeCell ref="GI70:GR70"/>
    <mergeCell ref="A70:J70"/>
    <mergeCell ref="K70:T70"/>
    <mergeCell ref="U70:AD70"/>
    <mergeCell ref="AE70:AN70"/>
    <mergeCell ref="AO70:AX70"/>
    <mergeCell ref="AY70:BH70"/>
    <mergeCell ref="BI70:BR70"/>
    <mergeCell ref="BS70:CB70"/>
    <mergeCell ref="CC70:CL70"/>
    <mergeCell ref="CM70:CV70"/>
    <mergeCell ref="CW70:DF70"/>
    <mergeCell ref="DG70:DP70"/>
    <mergeCell ref="DQ70:DZ70"/>
    <mergeCell ref="EA70:EJ70"/>
    <mergeCell ref="EK70:ET70"/>
    <mergeCell ref="FY72:GH72"/>
    <mergeCell ref="GI72:GR72"/>
    <mergeCell ref="GS72:HB72"/>
    <mergeCell ref="HC72:HL72"/>
    <mergeCell ref="HM72:HV72"/>
    <mergeCell ref="EA72:EJ72"/>
    <mergeCell ref="EK72:ET72"/>
    <mergeCell ref="EU72:FD72"/>
    <mergeCell ref="FE72:FN72"/>
    <mergeCell ref="FO72:FX72"/>
    <mergeCell ref="HW72:IF72"/>
    <mergeCell ref="IG72:IP72"/>
    <mergeCell ref="IQ72:IV72"/>
    <mergeCell ref="HC75:HL75"/>
    <mergeCell ref="HM75:HV75"/>
    <mergeCell ref="HW75:IF75"/>
    <mergeCell ref="IG75:IP75"/>
    <mergeCell ref="IQ75:IV75"/>
    <mergeCell ref="FE75:FN75"/>
    <mergeCell ref="FO75:FX75"/>
    <mergeCell ref="FY75:GH75"/>
    <mergeCell ref="GI75:GR75"/>
    <mergeCell ref="GS75:HB75"/>
    <mergeCell ref="A183:J183"/>
    <mergeCell ref="A78:J78"/>
    <mergeCell ref="A75:J75"/>
    <mergeCell ref="A150:J150"/>
    <mergeCell ref="A173:J173"/>
    <mergeCell ref="A177:J177"/>
    <mergeCell ref="A180:J180"/>
    <mergeCell ref="A182:J182"/>
    <mergeCell ref="A158:J158"/>
    <mergeCell ref="C160:D160"/>
    <mergeCell ref="E160:F160"/>
    <mergeCell ref="A174:J174"/>
    <mergeCell ref="A175:J175"/>
    <mergeCell ref="A125:J125"/>
    <mergeCell ref="A127:J127"/>
    <mergeCell ref="A155:J155"/>
    <mergeCell ref="A156:J156"/>
    <mergeCell ref="A157:J157"/>
    <mergeCell ref="A106:J106"/>
    <mergeCell ref="B111:C111"/>
    <mergeCell ref="D111:E111"/>
    <mergeCell ref="A123:J123"/>
    <mergeCell ref="A124:J124"/>
    <mergeCell ref="C90:D90"/>
    <mergeCell ref="E90:F90"/>
    <mergeCell ref="A103:J103"/>
    <mergeCell ref="A104:J104"/>
    <mergeCell ref="A105:J105"/>
    <mergeCell ref="A43:J43"/>
    <mergeCell ref="A45:J45"/>
    <mergeCell ref="A47:J47"/>
    <mergeCell ref="A49:J49"/>
    <mergeCell ref="A52:J52"/>
    <mergeCell ref="A58:J58"/>
    <mergeCell ref="A71:J71"/>
    <mergeCell ref="A74:J74"/>
    <mergeCell ref="A72:J72"/>
    <mergeCell ref="A176:J176"/>
    <mergeCell ref="A179:J179"/>
    <mergeCell ref="A181:J181"/>
    <mergeCell ref="A79:J79"/>
    <mergeCell ref="A107:J107"/>
    <mergeCell ref="A151:J151"/>
    <mergeCell ref="A153:J153"/>
    <mergeCell ref="A172:J172"/>
    <mergeCell ref="B129:D129"/>
    <mergeCell ref="E129:G129"/>
    <mergeCell ref="DG75:DP75"/>
    <mergeCell ref="DQ75:DZ75"/>
    <mergeCell ref="EA75:EJ75"/>
    <mergeCell ref="EK75:ET75"/>
    <mergeCell ref="EU75:FD75"/>
    <mergeCell ref="B61:C61"/>
    <mergeCell ref="D61:E61"/>
    <mergeCell ref="A73:J73"/>
    <mergeCell ref="A76:J76"/>
    <mergeCell ref="C82:D82"/>
    <mergeCell ref="E82:F82"/>
    <mergeCell ref="A1:J30"/>
    <mergeCell ref="A51:J51"/>
    <mergeCell ref="A54:J54"/>
    <mergeCell ref="A56:J56"/>
    <mergeCell ref="A60:J60"/>
    <mergeCell ref="A55:J55"/>
    <mergeCell ref="BI75:BR75"/>
    <mergeCell ref="BS75:CB75"/>
    <mergeCell ref="CC75:CL75"/>
    <mergeCell ref="CM75:CV75"/>
    <mergeCell ref="CW75:DF75"/>
    <mergeCell ref="K75:T75"/>
    <mergeCell ref="U75:AD75"/>
    <mergeCell ref="AE75:AN75"/>
    <mergeCell ref="AO75:AX75"/>
    <mergeCell ref="AY75:BH75"/>
    <mergeCell ref="A178:J178"/>
    <mergeCell ref="K72:T72"/>
    <mergeCell ref="U72:AD72"/>
    <mergeCell ref="AE72:AN72"/>
    <mergeCell ref="AO72:AX72"/>
    <mergeCell ref="AY72:BH72"/>
    <mergeCell ref="BI72:BR72"/>
    <mergeCell ref="BS72:CB72"/>
    <mergeCell ref="CC72:CL72"/>
    <mergeCell ref="CM72:CV72"/>
    <mergeCell ref="CW72:DF72"/>
    <mergeCell ref="DG72:DP72"/>
    <mergeCell ref="DQ72:DZ72"/>
    <mergeCell ref="DG55:DP55"/>
    <mergeCell ref="DQ55:DZ55"/>
    <mergeCell ref="EA55:EJ55"/>
    <mergeCell ref="EK55:ET55"/>
    <mergeCell ref="EU55:FD55"/>
    <mergeCell ref="BI55:BR55"/>
    <mergeCell ref="BS55:CB55"/>
    <mergeCell ref="CC55:CL55"/>
    <mergeCell ref="CM55:CV55"/>
    <mergeCell ref="CW55:DF55"/>
    <mergeCell ref="K55:T55"/>
    <mergeCell ref="U55:AD55"/>
    <mergeCell ref="AE55:AN55"/>
    <mergeCell ref="AO55:AX55"/>
    <mergeCell ref="AY55:BH55"/>
    <mergeCell ref="EA53:EJ53"/>
    <mergeCell ref="EK53:ET53"/>
    <mergeCell ref="EU53:FD53"/>
    <mergeCell ref="EU50:FD50"/>
    <mergeCell ref="BI150:BR150"/>
    <mergeCell ref="BS150:CB150"/>
    <mergeCell ref="CC150:CL150"/>
    <mergeCell ref="CM150:CV150"/>
    <mergeCell ref="CW150:DF150"/>
  </mergeCells>
  <printOptions/>
  <pageMargins left="0.7" right="0.7" top="0.75" bottom="0.75" header="0.3" footer="0.3"/>
  <pageSetup fitToHeight="0" fitToWidth="1" horizontalDpi="600" verticalDpi="600" orientation="landscape" paperSize="8" scale="80" r:id="rId1"/>
  <rowBreaks count="3" manualBreakCount="3">
    <brk id="77" max="255" man="1"/>
    <brk id="126" max="255" man="1"/>
    <brk id="1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Briski-Vuljak</cp:lastModifiedBy>
  <cp:lastPrinted>2021-03-11T13:06:15Z</cp:lastPrinted>
  <dcterms:created xsi:type="dcterms:W3CDTF">2008-10-17T11:51:54Z</dcterms:created>
  <dcterms:modified xsi:type="dcterms:W3CDTF">2021-03-15T08:52:13Z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VrstaPredmeta">
    <vt:lpwstr>-</vt:lpwstr>
  </property>
  <property fmtid="{D5CDD505-2E9C-101B-9397-08002B2CF9AE}" pid="4" name="TipPredmeta">
    <vt:lpwstr>-</vt:lpwstr>
  </property>
  <property fmtid="{D5CDD505-2E9C-101B-9397-08002B2CF9AE}" pid="5" name="KategorijaPoslovanja">
    <vt:lpwstr>;#-;#</vt:lpwstr>
  </property>
  <property fmtid="{D5CDD505-2E9C-101B-9397-08002B2CF9AE}" pid="6" name="Godina">
    <vt:lpwstr>-</vt:lpwstr>
  </property>
  <property fmtid="{D5CDD505-2E9C-101B-9397-08002B2CF9AE}" pid="7" name="Za arhivu">
    <vt:lpwstr/>
  </property>
  <property fmtid="{D5CDD505-2E9C-101B-9397-08002B2CF9AE}" pid="8" name="Izreka">
    <vt:lpwstr/>
  </property>
  <property fmtid="{D5CDD505-2E9C-101B-9397-08002B2CF9AE}" pid="9" name="NaslovTocke">
    <vt:lpwstr/>
  </property>
  <property fmtid="{D5CDD505-2E9C-101B-9397-08002B2CF9AE}" pid="10" name="BrKolegija">
    <vt:lpwstr>14</vt:lpwstr>
  </property>
  <property fmtid="{D5CDD505-2E9C-101B-9397-08002B2CF9AE}" pid="11" name="Prezentira">
    <vt:lpwstr/>
  </property>
  <property fmtid="{D5CDD505-2E9C-101B-9397-08002B2CF9AE}" pid="12" name="VrstaDokumenta">
    <vt:lpwstr>-</vt:lpwstr>
  </property>
  <property fmtid="{D5CDD505-2E9C-101B-9397-08002B2CF9AE}" pid="13" name="Dileme">
    <vt:lpwstr/>
  </property>
  <property fmtid="{D5CDD505-2E9C-101B-9397-08002B2CF9AE}" pid="14" name="StatusDokumenta">
    <vt:lpwstr>-</vt:lpwstr>
  </property>
  <property fmtid="{D5CDD505-2E9C-101B-9397-08002B2CF9AE}" pid="15" name="PrijedlogPostupanja">
    <vt:lpwstr/>
  </property>
  <property fmtid="{D5CDD505-2E9C-101B-9397-08002B2CF9AE}" pid="16" name="Izradio">
    <vt:lpwstr/>
  </property>
  <property fmtid="{D5CDD505-2E9C-101B-9397-08002B2CF9AE}" pid="17" name="Sazetak">
    <vt:lpwstr/>
  </property>
  <property fmtid="{D5CDD505-2E9C-101B-9397-08002B2CF9AE}" pid="18" name="NamjenaDokumenta">
    <vt:lpwstr>;#Interno;#</vt:lpwstr>
  </property>
</Properties>
</file>