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defaultThemeVersion="124226"/>
  <mc:AlternateContent xmlns:mc="http://schemas.openxmlformats.org/markup-compatibility/2006">
    <mc:Choice Requires="x15">
      <x15ac:absPath xmlns:x15ac="http://schemas.microsoft.com/office/spreadsheetml/2010/11/ac" url="C:\FIN\IZVJEŠTAJI\GRUPA INGRA\2026\I KV\"/>
    </mc:Choice>
  </mc:AlternateContent>
  <xr:revisionPtr revIDLastSave="0" documentId="13_ncr:1_{E22455E9-AA9E-41F2-811D-60D872A957F6}" xr6:coauthVersionLast="47" xr6:coauthVersionMax="47" xr10:uidLastSave="{00000000-0000-0000-0000-000000000000}"/>
  <bookViews>
    <workbookView xWindow="-110" yWindow="-110" windowWidth="25820" windowHeight="1390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Hlk180597270" localSheetId="6">Bilješke!$A$133</definedName>
    <definedName name="_Hlk180597430" localSheetId="6">Bilješke!#REF!</definedName>
    <definedName name="_Hlk203988908" localSheetId="6">Bilješke!$A$337</definedName>
    <definedName name="_xlnm.Print_Area" localSheetId="1">Bilanca!$A$1:$I$135</definedName>
    <definedName name="_xlnm.Print_Area" localSheetId="6">Bilješke!$A$1:$I$406</definedName>
    <definedName name="_xlnm.Print_Area" localSheetId="4">NT_D!$A$1:$I$53</definedName>
    <definedName name="_xlnm.Print_Area" localSheetId="3">NT_I!$A$1:$I$59</definedName>
    <definedName name="_xlnm.Print_Area" localSheetId="0">'Opći podaci'!$A$1:$J$61</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3" i="21" l="1"/>
  <c r="K98" i="26"/>
  <c r="J98" i="26"/>
  <c r="I98" i="26"/>
  <c r="H98" i="26"/>
  <c r="H91" i="26"/>
  <c r="H109" i="26" l="1"/>
  <c r="H110" i="26" s="1"/>
  <c r="K91" i="26"/>
  <c r="J91" i="26"/>
  <c r="I91" i="26"/>
  <c r="H95" i="18"/>
  <c r="I78" i="18"/>
  <c r="H78" i="18"/>
  <c r="H85" i="18"/>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H90" i="26" l="1"/>
  <c r="I109" i="26"/>
  <c r="I110" i="26" s="1"/>
  <c r="J109" i="26"/>
  <c r="J110" i="26" s="1"/>
  <c r="K109" i="26"/>
  <c r="K110" i="26" s="1"/>
  <c r="X10" i="22"/>
  <c r="X30" i="22" s="1"/>
  <c r="X39" i="22"/>
  <c r="X59" i="22" s="1"/>
  <c r="X61" i="22"/>
  <c r="X62" i="22" s="1"/>
  <c r="X63" i="22"/>
  <c r="X34" i="22"/>
  <c r="X32" i="22"/>
  <c r="X33" i="22" s="1"/>
  <c r="K90" i="26" l="1"/>
  <c r="J90" i="26"/>
  <c r="I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H54" i="20" l="1"/>
  <c r="H48" i="20"/>
  <c r="H41" i="20"/>
  <c r="H35" i="20"/>
  <c r="H19" i="20"/>
  <c r="I9" i="20"/>
  <c r="H118" i="18"/>
  <c r="H106" i="18"/>
  <c r="H99" i="18"/>
  <c r="H92" i="18"/>
  <c r="H75" i="18" s="1"/>
  <c r="H60" i="18"/>
  <c r="H53" i="18"/>
  <c r="H45" i="18"/>
  <c r="H38" i="18"/>
  <c r="H27" i="18"/>
  <c r="H17" i="18"/>
  <c r="H10" i="18"/>
  <c r="H63" i="22"/>
  <c r="H61" i="22"/>
  <c r="H62" i="22" s="1"/>
  <c r="H39" i="22"/>
  <c r="H59" i="22" s="1"/>
  <c r="H34" i="22"/>
  <c r="H32" i="22"/>
  <c r="H33" i="22" s="1"/>
  <c r="K10" i="22"/>
  <c r="H42" i="20" l="1"/>
  <c r="H55" i="20"/>
  <c r="H9" i="18"/>
  <c r="H134" i="18"/>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H57" i="20" s="1"/>
  <c r="H59" i="20" s="1"/>
  <c r="I118" i="18"/>
  <c r="I106" i="18"/>
  <c r="I99" i="18"/>
  <c r="I95" i="18"/>
  <c r="I92" i="18"/>
  <c r="I60" i="18"/>
  <c r="I53" i="18"/>
  <c r="I45" i="18"/>
  <c r="I38" i="18"/>
  <c r="I27" i="18"/>
  <c r="I17" i="18"/>
  <c r="I10" i="18"/>
  <c r="I24" i="20" l="1"/>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<sst xmlns="http://schemas.openxmlformats.org/spreadsheetml/2006/main" count="975" uniqueCount="741">
  <si>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</si>
  <si>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</si>
  <si>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</si>
  <si>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</si>
  <si>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</si>
  <si>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</si>
  <si>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</si>
  <si>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</si>
  <si>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</si>
  <si>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</si>
  <si>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</si>
  <si>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</si>
  <si>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</si>
  <si>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</si>
  <si>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</si>
  <si>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</si>
  <si>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</si>
  <si>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</si>
  <si>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</si>
  <si>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</si>
  <si>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</si>
  <si>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</si>
  <si>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</si>
  <si>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</si>
  <si>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</si>
  <si>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</si>
  <si>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</si>
  <si>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</si>
  <si>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</si>
  <si>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</si>
  <si>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</si>
  <si>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</si>
  <si>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</si>
  <si>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</si>
  <si>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</si>
  <si>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</si>
  <si>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</si>
  <si>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</si>
  <si>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</si>
  <si>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</si>
  <si>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</si>
  <si>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</si>
  <si>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</si>
  <si>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</si>
  <si>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</si>
  <si>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</si>
  <si>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</si>
  <si>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</si>
  <si>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</si>
  <si>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</si>
  <si>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</si>
  <si>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</si>
  <si>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</si>
  <si>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</si>
  <si>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</si>
  <si>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</si>
  <si>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</si>
  <si>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</si>
  <si>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</si>
  <si>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</si>
  <si>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</si>
  <si>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</si>
  <si>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</si>
  <si>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</si>
  <si>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</si>
  <si>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</si>
  <si>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</si>
  <si>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</si>
  <si>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</si>
  <si>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</si>
  <si>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</si>
  <si>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</si>
  <si>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</si>
  <si>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</si>
  <si>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</si>
  <si>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</si>
  <si>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</si>
  <si>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</si>
  <si>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</si>
  <si>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</si>
  <si>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</si>
  <si>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</si>
  <si>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</si>
  <si>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</si>
  <si>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</si>
  <si>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</si>
  <si>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</si>
  <si>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</si>
  <si>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</si>
  <si>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</si>
  <si>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</si>
  <si>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</si>
  <si>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</si>
  <si>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</si>
  <si>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</si>
  <si>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</si>
  <si>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</si>
  <si>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</si>
  <si>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</si>
  <si>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</si>
  <si>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</si>
  <si>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</si>
  <si>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</si>
  <si>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</si>
  <si>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</si>
  <si>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</si>
  <si>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</si>
  <si>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</si>
  <si>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</si>
  <si>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</si>
  <si>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</si>
  <si>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</si>
  <si>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</si>
  <si>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</si>
  <si>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</si>
  <si>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</si>
  <si>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</si>
  <si>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</si>
  <si>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</si>
  <si>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</si>
  <si>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</si>
  <si>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</si>
  <si>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</si>
  <si>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</si>
  <si>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</si>
  <si>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</si>
  <si>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</si>
  <si>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</si>
  <si>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</si>
  <si>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</si>
  <si>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</si>
  <si>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</si>
  <si>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</si>
  <si>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</si>
  <si>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</si>
  <si>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</si>
  <si>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</si>
  <si>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</si>
  <si>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</si>
  <si>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</si>
  <si>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</si>
  <si>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</si>
  <si>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</si>
  <si>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</si>
  <si>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</si>
  <si>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</si>
  <si>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</si>
  <si>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</si>
  <si>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</si>
  <si>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</si>
  <si>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</si>
  <si>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</si>
  <si>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</si>
  <si>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</si>
  <si>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</si>
  <si>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</si>
  <si>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</si>
  <si>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</si>
  <si>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</si>
  <si>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</si>
  <si>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</si>
  <si>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</si>
  <si>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</si>
  <si>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</si>
  <si>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</si>
  <si>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</si>
  <si>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</si>
  <si>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</si>
  <si>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</si>
  <si>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</si>
  <si>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</si>
  <si>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</si>
  <si>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</si>
  <si>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</si>
  <si>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</si>
  <si>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</si>
  <si>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</si>
  <si>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</si>
  <si>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</si>
  <si>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</si>
  <si>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</si>
  <si>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</si>
  <si>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</si>
  <si>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</si>
  <si>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</si>
  <si>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</si>
  <si>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</si>
  <si>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</si>
  <si>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</si>
  <si>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</si>
  <si>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</si>
  <si>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</si>
  <si>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</si>
  <si>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</si>
  <si>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</si>
  <si>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</si>
  <si>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</si>
  <si>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</si>
  <si>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</si>
  <si>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</si>
  <si>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</si>
  <si>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</si>
  <si>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</si>
  <si>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</si>
  <si>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</si>
  <si>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</si>
  <si>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</si>
  <si>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</si>
  <si>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</si>
  <si>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</si>
  <si>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</si>
  <si>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</si>
  <si>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</si>
  <si>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</si>
  <si>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</si>
  <si>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</si>
  <si>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</si>
  <si>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</si>
  <si>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</si>
  <si>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</si>
  <si>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</si>
  <si>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</si>
  <si>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</si>
  <si>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</si>
  <si>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</si>
  <si>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</si>
  <si>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</si>
  <si>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</si>
  <si>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</si>
  <si>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</si>
  <si>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</si>
  <si>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</si>
  <si>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</si>
  <si>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</si>
  <si>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</si>
  <si>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</si>
  <si>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</si>
  <si>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</si>
  <si>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</si>
  <si>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</si>
  <si>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</si>
  <si>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</si>
  <si>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</si>
  <si>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</si>
  <si>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</si>
  <si>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</si>
  <si>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</si>
  <si>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</si>
  <si>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</si>
  <si>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</si>
  <si>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</si>
  <si>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</si>
  <si>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</si>
  <si>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</si>
  <si>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</si>
  <si>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</si>
  <si>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</si>
  <si>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</si>
  <si>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</si>
  <si>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</si>
  <si>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</si>
  <si>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</si>
  <si>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</si>
  <si>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</si>
  <si>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</si>
  <si>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</si>
  <si>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</si>
  <si>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</si>
  <si>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</si>
  <si>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</si>
  <si>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</si>
  <si>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</si>
  <si>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</si>
  <si>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</si>
  <si>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</si>
  <si>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</si>
  <si>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</si>
  <si>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</si>
  <si>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</si>
  <si>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</si>
  <si>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</si>
  <si>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</si>
  <si>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</si>
  <si>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</si>
  <si>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</si>
  <si>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</si>
  <si>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</si>
  <si>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</si>
  <si>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</si>
  <si>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</si>
  <si>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</si>
  <si>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</si>
  <si>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</si>
  <si>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</si>
  <si>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</si>
  <si>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</si>
  <si>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</si>
  <si>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</si>
  <si>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</si>
  <si>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</si>
  <si>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</si>
  <si>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</si>
  <si>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</si>
  <si>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</si>
  <si>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</si>
  <si>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</si>
  <si>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</si>
  <si>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</si>
  <si>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</si>
  <si>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</si>
  <si>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</si>
  <si>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</si>
  <si>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</si>
  <si>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</si>
  <si>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</si>
  <si>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</si>
  <si>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</si>
  <si>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</si>
  <si>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</si>
  <si>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</si>
  <si>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</si>
  <si>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</si>
  <si>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</si>
  <si>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</si>
  <si>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</si>
  <si>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</si>
  <si>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</si>
  <si>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</si>
  <si>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</si>
  <si>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</si>
  <si>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</si>
  <si>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</si>
  <si>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</si>
  <si>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</si>
  <si>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</si>
  <si>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</si>
  <si>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</si>
  <si>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</si>
  <si>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</si>
  <si>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</si>
  <si>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</si>
  <si>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</si>
  <si>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</si>
  <si>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</si>
  <si>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</si>
  <si>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</si>
  <si>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</si>
  <si>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</si>
  <si>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</si>
  <si>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</si>
  <si>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</si>
  <si>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</si>
  <si>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</si>
  <si>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</si>
  <si>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</si>
  <si>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</si>
  <si>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</si>
  <si>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</si>
  <si>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</si>
  <si>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</si>
  <si>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</si>
  <si>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</si>
  <si>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</si>
  <si>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</si>
  <si>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</si>
  <si>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</si>
  <si>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</si>
  <si>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</si>
  <si>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</si>
  <si>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</si>
  <si>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</si>
  <si>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</si>
  <si>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</si>
  <si>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</si>
  <si>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</si>
  <si>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</si>
  <si>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</si>
  <si>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</si>
  <si>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</si>
  <si>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</si>
  <si>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</si>
  <si>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</si>
  <si>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</si>
  <si>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</si>
  <si>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</si>
  <si>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</si>
  <si>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</si>
  <si>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</si>
  <si>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</si>
  <si>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</si>
  <si>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</si>
  <si>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</si>
  <si>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</si>
  <si>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</si>
  <si>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</si>
  <si>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</si>
  <si>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</si>
  <si>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</si>
  <si>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</si>
  <si>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</si>
  <si>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</si>
  <si>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</si>
  <si>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</si>
  <si>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</si>
  <si>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</si>
  <si>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</si>
  <si>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</si>
  <si>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</si>
  <si>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</si>
  <si>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</si>
  <si>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</si>
  <si>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</si>
  <si>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</si>
  <si>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</si>
  <si>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</si>
  <si>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</si>
  <si>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</si>
  <si>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</si>
  <si>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</si>
  <si>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</si>
  <si>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</si>
  <si>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</si>
  <si>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</si>
  <si>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</si>
  <si>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</si>
  <si>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</si>
  <si>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</si>
  <si>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Tečajne razlike zbog preračuna u prezentacijsku valutu</t>
  </si>
  <si>
    <t>19 (3 do 6 - 7
 + 8 do 18)</t>
  </si>
  <si>
    <t>21 (19+20)</t>
  </si>
  <si>
    <t>V. REZERVE FER VRIJEDNOSTI I OSTALO (AOP 078 do 083)</t>
  </si>
  <si>
    <t>VI. ZADRŽANA DOBIT ILI PRENESENI GUBITAK (AOP 085-086)</t>
  </si>
  <si>
    <t>VII. DOBIT ILI GUBITAK POSLOVNE GODINE (AOP 088-089)</t>
  </si>
  <si>
    <r>
      <t xml:space="preserve">B)  REZERVIRANJA </t>
    </r>
    <r>
      <rPr>
        <sz val="9"/>
        <rFont val="Arial"/>
        <family val="2"/>
        <charset val="238"/>
      </rPr>
      <t>(AOP 092 do 097)</t>
    </r>
  </si>
  <si>
    <r>
      <t xml:space="preserve">C)  DUGOROČNE OBVEZE </t>
    </r>
    <r>
      <rPr>
        <sz val="9"/>
        <rFont val="Arial"/>
        <family val="2"/>
        <charset val="238"/>
      </rPr>
      <t>(AOP 099 do 109)</t>
    </r>
  </si>
  <si>
    <r>
      <t xml:space="preserve">D)  KRATKOROČNE OBVEZE </t>
    </r>
    <r>
      <rPr>
        <sz val="9"/>
        <rFont val="Arial"/>
        <family val="2"/>
        <charset val="238"/>
      </rPr>
      <t>(AOP 111 do 124)</t>
    </r>
  </si>
  <si>
    <r>
      <t xml:space="preserve">F) UKUPNO – PASIVA </t>
    </r>
    <r>
      <rPr>
        <sz val="9"/>
        <rFont val="Arial"/>
        <family val="2"/>
        <charset val="238"/>
      </rPr>
      <t>(AOP 067+091+098+110+125)</t>
    </r>
  </si>
  <si>
    <t xml:space="preserve">    2. Prihodi od prodaje</t>
  </si>
  <si>
    <t xml:space="preserve">u eurima </t>
  </si>
  <si>
    <t>u eurima</t>
  </si>
  <si>
    <r>
      <t xml:space="preserve">A)  KAPITAL I REZERVE </t>
    </r>
    <r>
      <rPr>
        <sz val="9"/>
        <rFont val="Arial"/>
        <family val="2"/>
        <charset val="238"/>
      </rPr>
      <t>(AOP 068 do 070+076+077+084+087+090)</t>
    </r>
  </si>
  <si>
    <t>2. Tečajne razlike zbog preračuna u prezentacijsku valutu</t>
  </si>
  <si>
    <t>3. Dobitak ili gubitak s osnove naknadnog vrednovanja dužničkih vrijednosnih papira po fer vrijednosti kroz ostalu sveobuhvatnu dobit</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</si>
  <si>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</si>
  <si>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</si>
  <si>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</si>
  <si>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</si>
  <si>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IV. Stavke koje je moguće reklasificirati u dobit ili gubitak (AOP 088 do 096)</t>
  </si>
  <si>
    <t>V. NETO OSTALA SVEOBUHVATNA DOBIT ILI GUBITAK (AOP 080+087 - 086 - 097)</t>
  </si>
  <si>
    <r>
      <t xml:space="preserve">VI. SVEOBUHVATNA DOBIT ILI GUBITAK RAZDOBLJA </t>
    </r>
    <r>
      <rPr>
        <sz val="9"/>
        <rFont val="Arial"/>
        <family val="2"/>
        <charset val="238"/>
      </rPr>
      <t>(AOP 078+098)</t>
    </r>
  </si>
  <si>
    <t xml:space="preserve">stanje na dan 31.03.2026. </t>
  </si>
  <si>
    <t>Obveznik: INGRA GRUPA</t>
  </si>
  <si>
    <t>u razdoblju 01.01.2026. do 31.03.2026.</t>
  </si>
  <si>
    <t>03277267</t>
  </si>
  <si>
    <t>HR</t>
  </si>
  <si>
    <t>080020443</t>
  </si>
  <si>
    <t>7478000040JHIQLL5W26</t>
  </si>
  <si>
    <t>14049708426</t>
  </si>
  <si>
    <t xml:space="preserve">BILJEŠKE UZ FINANCIJSKE IZVJEŠTAJE - TFI
(koji se sastavljaju za tromjesečna razdoblja)
Naziv izdavatelja:  GRUPA INGRA
OIB: 14049708426
Izvještajno razdoblje: 01.01.2026. - 31.03.2026.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</si>
  <si>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2457</t>
  </si>
  <si>
    <t>INGRA d.d.</t>
  </si>
  <si>
    <t>ZAGREB</t>
  </si>
  <si>
    <t>Alexandera von Humboldta 4b</t>
  </si>
  <si>
    <t>ir@ingra.hr</t>
  </si>
  <si>
    <t>www.ingra.hr</t>
  </si>
  <si>
    <t>LANIŠTE d.o.o.</t>
  </si>
  <si>
    <t>INGRA NEKRETNINE d.o.o.</t>
  </si>
  <si>
    <t>GREENGRA d.o.o.</t>
  </si>
  <si>
    <t xml:space="preserve">ALEXANDERA VON HUMBOLDTA 4B, ZAGREB </t>
  </si>
  <si>
    <t>Asić Ivan</t>
  </si>
  <si>
    <t>016102548</t>
  </si>
  <si>
    <t>ivan.asic@ingra.hr</t>
  </si>
  <si>
    <t>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t>
  </si>
  <si>
    <t xml:space="preserve">■     Financijske obveze na dan 31. ožujka 2026. godine iznose 29.939 tisuća eura, što je za 649 tisuća eura manje u odnosu na dan 31. prosinca 2025. godine. </t>
  </si>
  <si>
    <t>Najznačajniji pokazatelji poslovanja:</t>
  </si>
  <si>
    <t>2025.</t>
  </si>
  <si>
    <t>2026.</t>
  </si>
  <si>
    <t>(EUR '000)</t>
  </si>
  <si>
    <t>Poslovni prihodi</t>
  </si>
  <si>
    <t>Prihodi od prodaje</t>
  </si>
  <si>
    <t>EBITDA</t>
  </si>
  <si>
    <t>Financijski rashodi - neto</t>
  </si>
  <si>
    <t>Neto dobit</t>
  </si>
  <si>
    <t xml:space="preserve">b) informacije gdje je omogućen pristup posljednjim godišnjim financijskim izvještajima, radi razumijevanja informacija objavljenih u bilješkama uz financijske izvještaje sastavljene za izvještajno tromjesečno razdoblje, </t>
  </si>
  <si>
    <t xml:space="preserve">Pristup godišnjim financijskim izvještajima omogućen je na internet stranicama Zagrebačke burze www.zse.hr </t>
  </si>
  <si>
    <t>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t>
  </si>
  <si>
    <t>Računovodstvene politike ostale su nepromijenjene u odnosu na godišnje revidirane financijske izvještaje.</t>
  </si>
  <si>
    <t xml:space="preserve">d) objašnjenje poslovnih rezultata u slučaju da izdavatelj obavlja djelatnost sezonske prirode (točke 37. i 38. MRS 34- Financijsko izvještavanje za razdoblja tijekom godine) </t>
  </si>
  <si>
    <t>e) ostale objave koje propisuje MRS 34- Financijsko izvještavanje za razdoblja tijekom godine te</t>
  </si>
  <si>
    <t>EUR '000</t>
  </si>
  <si>
    <t>Troškovi osoblja</t>
  </si>
  <si>
    <t>-</t>
  </si>
  <si>
    <t>Arena</t>
  </si>
  <si>
    <t>Zagreb</t>
  </si>
  <si>
    <t>Izvođački projekti</t>
  </si>
  <si>
    <t xml:space="preserve">Energetika i ostali projekti </t>
  </si>
  <si>
    <t>Nekretninsko poslovanje</t>
  </si>
  <si>
    <t>Opći i zajednički troškovi, Uprava i neraspoređeno</t>
  </si>
  <si>
    <t>Ukupno</t>
  </si>
  <si>
    <t>Prihodi od kamata po osnovi koncesijskog ugovora</t>
  </si>
  <si>
    <t>Ostali poslovni prihodi, poslovni rashodi, promjene zaliha i ostali dobici / (gubici) - neto</t>
  </si>
  <si>
    <t>EBITDA - Dobit prije kamata, poreza i amortizacije</t>
  </si>
  <si>
    <t>Amortizacija</t>
  </si>
  <si>
    <t>EBIT - Dobit prije kamata i poreza</t>
  </si>
  <si>
    <t>Financijski (rashodi) / prihodi - neto</t>
  </si>
  <si>
    <t>EBT - Rezultat prije oporezivanja</t>
  </si>
  <si>
    <t>Porez na dobit</t>
  </si>
  <si>
    <t>Neto rezultat</t>
  </si>
  <si>
    <t>Najznačajniji poslovni prihodi</t>
  </si>
  <si>
    <t>Prihodi od izvođenja projekata /i/</t>
  </si>
  <si>
    <t>Prihodi od održavanja Arene Zagreb /ii/</t>
  </si>
  <si>
    <t>Ostali prihodi od prodaje</t>
  </si>
  <si>
    <t>Ukupni prihodi od prodaje</t>
  </si>
  <si>
    <t>Prihodi od zakupa Arene Zagreb /iii/</t>
  </si>
  <si>
    <t>Prihodi od zakupa poslovnih prostora /iv/</t>
  </si>
  <si>
    <t>Ostali prihodi</t>
  </si>
  <si>
    <t>Ukupni ostali poslovni prihodi</t>
  </si>
  <si>
    <t xml:space="preserve">Ukupni poslovni prihodi </t>
  </si>
  <si>
    <t>/i/ Najvećim dijelom odnosi se na završene projekte izvođenja dijela građevinskih i montažerskih radova u okviru izgradnje vodno-komunalne infrastrukture aglomeracija.</t>
  </si>
  <si>
    <t>/ii/ Grupa ima obvezu održavati Arenu Zagreb za čitavo vrijeme trajanja zakupa, po kojoj osnovi od zakupnika prima kvartalnu naknadu u visini stvarno nastalih troškova održavanja.</t>
  </si>
  <si>
    <t>/iii/ Iskazano uslijed primjene MSFI-jeva.</t>
  </si>
  <si>
    <t>/iv/ Odnosi se na zakup poslovne zgrade.</t>
  </si>
  <si>
    <t>Ključne značajke u izvještaju o financijskom položaju</t>
  </si>
  <si>
    <t>Materijalna imovina</t>
  </si>
  <si>
    <t>31. prosinca</t>
  </si>
  <si>
    <t>31. ožujka</t>
  </si>
  <si>
    <t>Zemljišta</t>
  </si>
  <si>
    <t xml:space="preserve">Poslovna zgrada </t>
  </si>
  <si>
    <t>Postrojenja i oprema /i/</t>
  </si>
  <si>
    <t>Automobili - najam</t>
  </si>
  <si>
    <t>Ostala imovina</t>
  </si>
  <si>
    <t>Imovina u izgradnji</t>
  </si>
  <si>
    <t>Ulaganje u nekretnine /ii/</t>
  </si>
  <si>
    <t>Ukupno materijalna imovina</t>
  </si>
  <si>
    <t xml:space="preserve">/i/ Najvećim dijelom odnosi se na projekt izgradnje sunčane elektrane u Ivanić Gradu (priključna snaga 3,3 MW, instalirana snaga 4,01 MWp). </t>
  </si>
  <si>
    <r>
      <t>/</t>
    </r>
    <r>
      <rPr>
        <sz val="9"/>
        <rFont val="Montserrat"/>
        <charset val="238"/>
      </rPr>
      <t>ii/ Najvećim dijelom odnosi se na dva projekta razvoja sunčanih elektrana na Baniji - Roviška 1 i Roviška 2. Projekti su u fazi izrade projektne dokumentacije i ishođenja dozvola.</t>
    </r>
  </si>
  <si>
    <t>Dugotrajni dani zajmovi i depoziti</t>
  </si>
  <si>
    <t xml:space="preserve">Depoziti/i/ </t>
  </si>
  <si>
    <t>(Kratkotrajni dio dugotrajnih depozita)</t>
  </si>
  <si>
    <t>Zajmovi</t>
  </si>
  <si>
    <t>(Kratkotrajni dio dugotrajnih zajmova)</t>
  </si>
  <si>
    <t>Ulaganje u dužničke vrijednosne papire</t>
  </si>
  <si>
    <t>Ukupno dugotrajna financijska imovina</t>
  </si>
  <si>
    <t>/i/ Odnosi se na jamstveni depozit primljen od javnog partnera u skladu s odredbama Ugovora o zakupu Arene Zagreb. Iskazani depozit služi kao osiguranje za kreditne obveze prema banci koja je financirala izgradnju Arene Zagreb.</t>
  </si>
  <si>
    <t xml:space="preserve"> 2025.</t>
  </si>
  <si>
    <t xml:space="preserve"> 2026.</t>
  </si>
  <si>
    <t>Potraživanje od zakupnika - zakup Arene Zagreb</t>
  </si>
  <si>
    <t>(Potraživanje od zakupnika - nedospjeli kratkotrajni dio)</t>
  </si>
  <si>
    <t>(Potraživanje od zakupnika - dospjeli kratkotrajni dio)</t>
  </si>
  <si>
    <t>Potraživanja od kupaca</t>
  </si>
  <si>
    <t>Ukupna dugotrajna potraživanja</t>
  </si>
  <si>
    <t>Dugotrajna potraživanja</t>
  </si>
  <si>
    <t xml:space="preserve">Zalihe </t>
  </si>
  <si>
    <t xml:space="preserve">31. prosinca </t>
  </si>
  <si>
    <t>Sirovine i materijali</t>
  </si>
  <si>
    <t>Proizvodnja u tijeku /i/</t>
  </si>
  <si>
    <t>Ukupno zalihe</t>
  </si>
  <si>
    <t xml:space="preserve">/i/ Odnosi se na tri nekretninska projekta – zemljišta i troškovi izgradnje:  </t>
  </si>
  <si>
    <r>
      <t>-</t>
    </r>
    <r>
      <rPr>
        <sz val="7"/>
        <color rgb="FF231F20"/>
        <rFont val="Times New Roman"/>
        <family val="1"/>
        <charset val="238"/>
      </rPr>
      <t xml:space="preserve">        </t>
    </r>
    <r>
      <rPr>
        <sz val="9"/>
        <color rgb="FF231F20"/>
        <rFont val="Montserrat"/>
        <charset val="238"/>
      </rPr>
      <t>Stambena zgrada, Vrbik, Zagreb,</t>
    </r>
  </si>
  <si>
    <r>
      <t>-</t>
    </r>
    <r>
      <rPr>
        <sz val="7"/>
        <color rgb="FF231F20"/>
        <rFont val="Times New Roman"/>
        <family val="1"/>
        <charset val="238"/>
      </rPr>
      <t xml:space="preserve">        </t>
    </r>
    <r>
      <rPr>
        <sz val="9"/>
        <color rgb="FF231F20"/>
        <rFont val="Montserrat"/>
        <charset val="238"/>
      </rPr>
      <t>Stambeno naselje, Gornji Stenjevac (Orešje), Zagreb,</t>
    </r>
  </si>
  <si>
    <r>
      <t>-</t>
    </r>
    <r>
      <rPr>
        <sz val="7"/>
        <color rgb="FF231F20"/>
        <rFont val="Times New Roman"/>
        <family val="1"/>
        <charset val="238"/>
      </rPr>
      <t xml:space="preserve">        </t>
    </r>
    <r>
      <rPr>
        <sz val="9"/>
        <color rgb="FF231F20"/>
        <rFont val="Montserrat"/>
        <charset val="238"/>
      </rPr>
      <t>Stambeni kompleks Mokošica, Dubrovnik.</t>
    </r>
  </si>
  <si>
    <t>Za stambeno naselje Gornji Stenjevac (Orešje) u Zagrebu je izdana građevinska dozvola, dok su preostala dva projekta u različitim fazama pripreme, odnosno izrade projektne dokumentacije i ishođenja dozvola.</t>
  </si>
  <si>
    <t>Kratkotrajna potraživanja</t>
  </si>
  <si>
    <t>Potraživanje od zakupnika - nedospjeli kratkotrajni dio</t>
  </si>
  <si>
    <t>Potraživanje od zakupnika - dospjeli kratkotrajni dio</t>
  </si>
  <si>
    <t>Ostala potraživanja od kupaca</t>
  </si>
  <si>
    <t>Ugovorna imovina (ukalkulirana potraživanja) /i/</t>
  </si>
  <si>
    <t>Dani predujmovi</t>
  </si>
  <si>
    <t>Potraživanja za porez na dobit</t>
  </si>
  <si>
    <t>Ostala potraživanja od države</t>
  </si>
  <si>
    <t>Ostala potraživanja</t>
  </si>
  <si>
    <t>Ukupna kratkotrajna potraživanja</t>
  </si>
  <si>
    <t>/i/ Najvećim dijelom odnosi se na izvođačke projekte.</t>
  </si>
  <si>
    <t>Dugoročne financijske obveze</t>
  </si>
  <si>
    <t xml:space="preserve">Krediti </t>
  </si>
  <si>
    <t>(Kratkoročni dio dugoročnih kredita)</t>
  </si>
  <si>
    <t>Izdane obveznice</t>
  </si>
  <si>
    <t>(Kratkoročni dio izdanih obveznica)</t>
  </si>
  <si>
    <t>Obveze za najam</t>
  </si>
  <si>
    <t>(Kratkoročni dio dugoročnih najmova)</t>
  </si>
  <si>
    <t>Ukupne dugoročne financijske obveze</t>
  </si>
  <si>
    <t>Kratkoročne financijske obveze</t>
  </si>
  <si>
    <t>Kratkoročni dio dugoročnih kredita</t>
  </si>
  <si>
    <t>Kratkoročni dio izdanih obveznica</t>
  </si>
  <si>
    <t>Kratkoročni dio dugoročnih najmova</t>
  </si>
  <si>
    <t>Kratkoročni krediti</t>
  </si>
  <si>
    <t>Ukupne kratkoročne financijske obveze</t>
  </si>
  <si>
    <t>Izračun neto duga prikazan je u nastavku:</t>
  </si>
  <si>
    <t>Ukupne financijske obveze</t>
  </si>
  <si>
    <t>Umanjeno za novac i novčane ekvivalente</t>
  </si>
  <si>
    <t>Neto dug</t>
  </si>
  <si>
    <t>Kratkoročne obveze za poreze</t>
  </si>
  <si>
    <t xml:space="preserve">31. ožujka </t>
  </si>
  <si>
    <t>Obveza za PDV</t>
  </si>
  <si>
    <t>Ostali porezi</t>
  </si>
  <si>
    <t>Ukupne kratkoročne obveze za poreze</t>
  </si>
  <si>
    <t>Nepredvidive obveze</t>
  </si>
  <si>
    <t>Protiv Grupe se u svojstvu tuženika na dan izvještaja o financijskom položaju vodi nekoliko sudskih procesa. Financijski učinci najznačajnijih sudskih procesa iznose približno 2,4 milijuna eura (iznos ne uključuje zatezne kamate i sudske troškove).</t>
  </si>
  <si>
    <t>Na dan izdavanja ovih financijskih izvještaja Grupa ima dospjela potraživanja od javnog partnera (zakupnika Arene Zagreb) u ukupnom iznosu od približno 6.692 tisuća eura.</t>
  </si>
  <si>
    <t>Informacije o vlastitim dionicama</t>
  </si>
  <si>
    <t>Grupa na dan 31. ožujka 2026. godine posjeduje ukupno 693.835 vlastitih dionica koje čine 5,12% temeljnog kapitala Grupe.</t>
  </si>
  <si>
    <t>f) u bilješkama uz financijske izvještaje za tromjesečna razdoblja, osim gore navedenih informacija, objavljuju se i sljedeće informacije:</t>
  </si>
  <si>
    <t>1. naziv, sjedište poduzetnika (adresa), pravni oblik poduzetnika, državu osnivanja, matični broj subjekta, osobni identifikacijski broj te, ako je primjenjivo, da je poduzetnik u likvidaciji, stečaju, skraćenom postupku prestanka ili izvanrednoj upravi</t>
  </si>
  <si>
    <t>2. usvojene računovodstvene politike (samo naznaku je li došlo do promjene u odnosu na prethodno razdoblje)</t>
  </si>
  <si>
    <t>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t>
  </si>
  <si>
    <t xml:space="preserve">Izdavatelj: INGRA d.d. </t>
  </si>
  <si>
    <t>Adresa: Alexandera von Humboldta 4b, 10000 Zagreb</t>
  </si>
  <si>
    <t>MBS: 080020443</t>
  </si>
  <si>
    <t>OIB: 14049708426</t>
  </si>
  <si>
    <t xml:space="preserve">Tržište: Zagrebačka burza d.d. – Redovito tržište </t>
  </si>
  <si>
    <t>LEI: 7478000040JHIQLL5W26</t>
  </si>
  <si>
    <t>Matična država članica: Hrvatska</t>
  </si>
  <si>
    <t xml:space="preserve">ISIN: HRINGRRA0001 </t>
  </si>
  <si>
    <t>Burzovna oznaka: INGR</t>
  </si>
  <si>
    <t xml:space="preserve">Računovodstvene politike ostale su nepromijenjene u odnosu na prethodno razdoblje. </t>
  </si>
  <si>
    <t>Vanbilančni zapisi</t>
  </si>
  <si>
    <t>Financijske obveze - garancije</t>
  </si>
  <si>
    <t>Preneseni porezni gubici</t>
  </si>
  <si>
    <t>Nepriznata imovina</t>
  </si>
  <si>
    <t>Odobreni okvir</t>
  </si>
  <si>
    <t>4. iznos i prirodu pojedinih stavki prihoda ili rashoda izuzetne veličine ili pojave</t>
  </si>
  <si>
    <t>Najznačajniji poslovni rashodi</t>
  </si>
  <si>
    <t>Troškovi sirovina i materijala</t>
  </si>
  <si>
    <t>Usluge kooperanata</t>
  </si>
  <si>
    <t>Ostale vanjske usluge /i/</t>
  </si>
  <si>
    <t>Usluge na održavanju imovine</t>
  </si>
  <si>
    <t>Komunalne usluge</t>
  </si>
  <si>
    <t>Premija osiguranja</t>
  </si>
  <si>
    <t>Najam imovine</t>
  </si>
  <si>
    <t>Energija i gorivo</t>
  </si>
  <si>
    <t>Reprezentacija i marketing</t>
  </si>
  <si>
    <t>Bankarske usluge</t>
  </si>
  <si>
    <t>Telekomunikacijske usluge</t>
  </si>
  <si>
    <t>Troškovi prijevoza</t>
  </si>
  <si>
    <t>Ukupno materijalni troškovi</t>
  </si>
  <si>
    <t>/i/ Odnose se na usluge revizora, odvjetnika i ostale opće troškove.</t>
  </si>
  <si>
    <t>Financijski prihodi i rashodi</t>
  </si>
  <si>
    <t>Prihodi od kamata po osnovi depozita</t>
  </si>
  <si>
    <t>Prihodi od ostalih kamata</t>
  </si>
  <si>
    <t>Prihodi od fer vrednovanja financijske imovine kroz P&amp;L</t>
  </si>
  <si>
    <t>Ukupni financijski prihodi</t>
  </si>
  <si>
    <t>Kamate po osnovi kredita</t>
  </si>
  <si>
    <t>Kamate po osnovi izdanih obveznica</t>
  </si>
  <si>
    <t>Kamatni rashodi po osnovi najmova</t>
  </si>
  <si>
    <t>Ostali kamatni rashodi</t>
  </si>
  <si>
    <t>Zatezne kamate</t>
  </si>
  <si>
    <t>Ukupni financijski rashodi</t>
  </si>
  <si>
    <t>Financijski prihodi / rashodi – neto</t>
  </si>
  <si>
    <t>5. iznose koje poduzetnik duguje i koji dospijevaju nakon više od pet godina, kao i ukupna dugovanja poduzetnika pokrivena vrijednim osiguranjem koje je dao poduzetnik, uz naznaku vrste i oblika osiguranja</t>
  </si>
  <si>
    <t>Pregled dugoročnih obveza na dan 31. ožujka 2026. godine:</t>
  </si>
  <si>
    <t>Kamatna stopa</t>
  </si>
  <si>
    <t>Nominalni iznos</t>
  </si>
  <si>
    <t>Dospijeće</t>
  </si>
  <si>
    <t>Način otplate glavnice</t>
  </si>
  <si>
    <t xml:space="preserve">Knjigo-vodstveni iznos </t>
  </si>
  <si>
    <t>Osiguranje</t>
  </si>
  <si>
    <t>Kredit 1</t>
  </si>
  <si>
    <t xml:space="preserve"> 3,625%, promjenjiva</t>
  </si>
  <si>
    <t>2031.</t>
  </si>
  <si>
    <t>Kvartalni anuiteti</t>
  </si>
  <si>
    <t>Zalog na nekretnini Arena Zagreb, asignacija na potraživanju od zakupnika za zakupninu Arene Zagreb</t>
  </si>
  <si>
    <t>Kredit 2</t>
  </si>
  <si>
    <t>1,8%, fiksna</t>
  </si>
  <si>
    <t>2036.</t>
  </si>
  <si>
    <t>Jednokra-tno</t>
  </si>
  <si>
    <t>Zalog nad novčanim depozitom oročenim u banci</t>
  </si>
  <si>
    <t>Kredit 3</t>
  </si>
  <si>
    <t>2,5%, fiksna</t>
  </si>
  <si>
    <t>Kredit 4</t>
  </si>
  <si>
    <t>5,625%, promjenjiva</t>
  </si>
  <si>
    <t>2040.</t>
  </si>
  <si>
    <t>Mjesečni anuiteti</t>
  </si>
  <si>
    <t>Zalog na poslovnoj zgradi</t>
  </si>
  <si>
    <t>Kredit 5</t>
  </si>
  <si>
    <t>2,93%, fiksna</t>
  </si>
  <si>
    <t>2039.</t>
  </si>
  <si>
    <t>Zalog na sunčanoj elektrani</t>
  </si>
  <si>
    <t>Obveznica</t>
  </si>
  <si>
    <t>5,5%, fiksna</t>
  </si>
  <si>
    <t>Sudužništvo Matice Ingre d.d.</t>
  </si>
  <si>
    <t>Obveze za najam prema leasing društvima</t>
  </si>
  <si>
    <t>3,5% - 4,0%</t>
  </si>
  <si>
    <t>2025. - 2027.</t>
  </si>
  <si>
    <t>Vlasništvo nad automobilima</t>
  </si>
  <si>
    <t>6. prosječan broj zaposlenih tijekom tekućeg razdoblja</t>
  </si>
  <si>
    <t>Prosječan broj zaposlenih utvrđen kao prosjek stanja zaposlenih na dan 1. siječnja i krajem svakog tromjesečja prethodne i tekuće godine u 2026. godini: 41 (2025. godina: 45).</t>
  </si>
  <si>
    <t>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t>
  </si>
  <si>
    <t>8. ako su u bilanci priznata rezerviranja za odgođeni porez, stanja odgođenog poreza na kraju poslovne godine i kretanja tih stanja tijekom poslovne godine</t>
  </si>
  <si>
    <t>Kretanje odgođene porezne imovine tijekom promatranog razdoblja bilo je kako slijedi:</t>
  </si>
  <si>
    <t>Stanje na dan 31. prosinca 2025.</t>
  </si>
  <si>
    <t>Priznato u računu dobiti i gubitka</t>
  </si>
  <si>
    <t>Stanje na dan 31. ožujka 2026.</t>
  </si>
  <si>
    <t>Kretanje odgođene porezne obveze tijekom promatranog razdoblja bilo je kako slijedi:</t>
  </si>
  <si>
    <t>Priznato u ostaloj sveobuhvatnoj dobiti</t>
  </si>
  <si>
    <t>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t>
  </si>
  <si>
    <t>10. broj i nominalnu vrijednost, ili ako ne postoji nominalna vrijednost, knjigovodstvenu vrijednost dionica ili udjela upisanih tijekom poslovne godine u okviru odobrenog kapitala</t>
  </si>
  <si>
    <t>11. postojanje bilo kakvih potvrda o sudjelovanju, konvertibilnih zadužnica, jamstava, opcija ili sličnih vrijednosnica ili prava, s naznakom njihovog broja i prava koja daju</t>
  </si>
  <si>
    <t>12. naziv, sjedište te pravni oblik svakog poduzetnika u kojemu poduzetnik ima neograničenu odgovornost</t>
  </si>
  <si>
    <t>13. naziv i sjedište poduzetnika koji sastavlja tromjesečni konsolidirani financijski izvještaj najveće grupe poduzetnika u kojoj poduzetnik sudjeluje kao kontrolirani član grupe</t>
  </si>
  <si>
    <t xml:space="preserve">14. naziv i sjedište poduzetnika koji sastavlja tromjesečni konsolidirani financijski izvještaj najmanje grupe poduzetnika u kojoj poduzetnik sudjeluje kao kontrolirani član i koji je također uključen u grupu poduzetnika iz točke 13. </t>
  </si>
  <si>
    <t>15. mjesto na kojem je moguće dobiti primjerke tromjesečnih konsolidiranih financijskih izvještaja iz točaka 13. i 14., pod uvjetom da su dostupni</t>
  </si>
  <si>
    <t>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t>
  </si>
  <si>
    <t>17. prirodu i financijski učinak značajnih događaja koji su nastupili nakon datuma bilance i nisu odraženi u računu dobiti i gubitka ili bilanci</t>
  </si>
  <si>
    <t>Ostale značajne usklade između revidiranih godišnjih izvještaja (MSFI izvještaja) i GFI-POD izvještaja</t>
  </si>
  <si>
    <t>IZVJEŠTAJ O FINANCIJSKOM POLOŽAJU</t>
  </si>
  <si>
    <t>Naziv pozicije u GFI POD izvještaju</t>
  </si>
  <si>
    <t>AOP</t>
  </si>
  <si>
    <t>Naziv pozicije u MSFI izvještaju</t>
  </si>
  <si>
    <t>Objašnjenje</t>
  </si>
  <si>
    <t>Rezerviranja</t>
  </si>
  <si>
    <t>Rezerviranja (kratkoročna)</t>
  </si>
  <si>
    <t>Odgođeno plaćanje troškova i prihodi budućeg razdoblja</t>
  </si>
  <si>
    <t>Kratkoročne obveze</t>
  </si>
  <si>
    <t>Potraživanja (kratkoročna)</t>
  </si>
  <si>
    <t>Potraživanja od kupaca i ostala potraživanja</t>
  </si>
  <si>
    <t>Sukladno MSFI-jevima, ugovorna imovina zasebno se iskazuje u MSFI izvještajima, dok GFI POD izvještaj nema takvu poziciju.</t>
  </si>
  <si>
    <t>Ugovorna imovina</t>
  </si>
  <si>
    <t>Ostali poslovni prihodi s poduzetnicima unutar grupe, Ostali poslovni prihodi (izvan grupe)</t>
  </si>
  <si>
    <t>Ostali poslovni prihodi, Prihodi od kamata po osnovi koncesijskog ugovora</t>
  </si>
  <si>
    <t>Materijalni troškovi, ostali troškovi, ostali poslovni rashodi, Druga rezerviranja</t>
  </si>
  <si>
    <t>Trošak materijala, trošak usluga, ostali poslovni rashodi</t>
  </si>
  <si>
    <t>Rezerviranja za mirovine, otpremnine i slične obveze</t>
  </si>
  <si>
    <t>Rezerviranja za otpremnine</t>
  </si>
  <si>
    <t>Rezerviranja (dugororočna)</t>
  </si>
  <si>
    <t xml:space="preserve">Sukladno MSFI-jevima, rezerviranja se, kao i svi drugi oblici obveza, klasificiraju na kratkoročnu i dugoročnu poziciju. U GFI POD izvještaju ne postoji takva klasifikacija. </t>
  </si>
  <si>
    <t>Razlika se odnosi na obveze za obračunate (neplaćene) kamate za kredite na dan izvještaja o financijskom položaju te na ukalkulirane obveze prema dobavljačima. Navedene obveze se u MSFI izvještajima iskazuje kao dio sveukupnih financijskih obveza (zajedno s glavnicama kredita, zajmova i izdanih vrijednosnih papira) te kao dio obveza prema dobavljačima i ostalih obveza, dok se u GFI POD izvještaju takva obveza iskazuje odvojeno, kao ukalkulirani trošak (odgođeno plaćanje troškova).</t>
  </si>
  <si>
    <t>Kratkoročne obveze (neuključujući rezerviranja)</t>
  </si>
  <si>
    <t>005, 006</t>
  </si>
  <si>
    <t>Sukladno MSFI-jevima, određene transakcije mogu se iskazivati u temeljnim izvještajima na neto osnovi na poziciji Ostali dobici/gubici, uz obveznu detaljnu razradu takve pozicije u bilješkama financijskih izvještaja ako se radi o značajnom iznosu. U GFI POD izvještajima ne postoji takva pozicija pa se u skladu s time tako netirani iznos za potrebe izrade GFI POD izvještaja razdvaja na dobitke (koji se prikazuju na poziciji Ostali prihodi) i gubitke (koji se iskazuju na poziciji Ostali poslovni rashodi).</t>
  </si>
  <si>
    <t>009, 018, 028, 029</t>
  </si>
  <si>
    <t>Ostali dobici / (gubici) - neto</t>
  </si>
  <si>
    <t>Troškovi osobllja</t>
  </si>
  <si>
    <t>Sukladno MSFI-jevima, ako se za oblik izvještavanja računa dobiti i gubitka izabere prikaz po naravi, tada se svi rashodi vezano za zaposlenike moraju iskazivati u jednoj poziciji, uključivo troškove i prihode po osnovi rezerviranja (osim u iznimnim slučajevima kada je trošak osoblja vezan za restrukturiranje sukladno MRS-u 37).</t>
  </si>
  <si>
    <t>■     U 2026. godini ostvarena je neto dobit u iznosu od 763 tisuće eura (2025. godina: 1.004 tisuće eura).</t>
  </si>
  <si>
    <t>■     U 2026. godini ostvarena je EBITDA marža u iznosu od 1.390 tisuća eura (2025. godina: 1.655 tisuća eura).</t>
  </si>
  <si>
    <t>■     Smanjenje neto dobiti i EBITDA marže posljedica je završetka izvođačkih projekata.</t>
  </si>
  <si>
    <t>■     Fakturirana zakupnina za Arenu Zagreb u prvom tromjesečju 2026. godine iznosi 2.527 tisuća eura uvećano za PDV (2025. godina: 2.475 tisuća eura).</t>
  </si>
  <si>
    <t xml:space="preserve">■     Porast fakturirane zakupnine rezultat je indeksacije obračunate na temelju godišnjeg HICP indeksa (Harmonised Index of Consumer Prices) Europske monetarne unije, koji objavljuje Eurostat, u skladu s Ugovorom o zakupu. </t>
  </si>
  <si>
    <t>■     Uslijed dosljedne primjene Međunarodnih standarda financijskog izvještavanja (MSFI), prihodi od zakupa Arene Zagreb u 2026. godini koji se iskazuju u računu dobiti i gubitka iznose 1.775 tisuća eura (2025. godina: 1.471 tisuću eura).</t>
  </si>
  <si>
    <t xml:space="preserve">■     Za nekretninski projekt stambenog naselja u Gornjem Stenjevcu (Orešje) u Zagrebu je izdana građevinska dozvola. </t>
  </si>
  <si>
    <t>Prihodi od izvođačkih projekata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</si>
</sst>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6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9"/>
      <color rgb="FF231F20"/>
      <name val="Montserrat"/>
      <charset val="238"/>
    </font>
    <font>
      <sz val="9"/>
      <name val="Montserrat"/>
      <charset val="238"/>
    </font>
    <font>
      <sz val="11"/>
      <name val="Calibri"/>
      <family val="2"/>
      <charset val="238"/>
    </font>
    <font>
      <sz val="9"/>
      <color rgb="FF000000"/>
      <name val="Times New Roman"/>
      <family val="1"/>
      <charset val="238"/>
    </font>
    <font>
      <b/>
      <sz val="9"/>
      <color rgb="FFFFFFFF"/>
      <name val="Montserrat SemiBold"/>
      <charset val="238"/>
    </font>
    <font>
      <b/>
      <sz val="9"/>
      <color rgb="FF231F20"/>
      <name val="Montserrat SemiBold"/>
      <charset val="238"/>
    </font>
    <font>
      <sz val="9"/>
      <color rgb="FF000000"/>
      <name val="Trebuchet MS"/>
      <family val="2"/>
      <charset val="238"/>
    </font>
    <font>
      <sz val="8"/>
      <color rgb="FF231F20"/>
      <name val="Montserrat"/>
      <charset val="238"/>
    </font>
    <font>
      <b/>
      <sz val="8"/>
      <color rgb="FF000000"/>
      <name val="Montserrat SemiBold"/>
      <charset val="238"/>
    </font>
    <font>
      <sz val="8"/>
      <color rgb="FF000000"/>
      <name val="Montserrat"/>
      <charset val="238"/>
    </font>
    <font>
      <b/>
      <sz val="8"/>
      <color rgb="FF231F20"/>
      <name val="Montserrat"/>
      <charset val="238"/>
    </font>
    <font>
      <b/>
      <sz val="10"/>
      <color rgb="FF231F20"/>
      <name val="Montserrat"/>
      <charset val="238"/>
    </font>
    <font>
      <b/>
      <sz val="9"/>
      <color rgb="FF000000"/>
      <name val="Trebuchet MS"/>
      <family val="2"/>
      <charset val="238"/>
    </font>
    <font>
      <i/>
      <sz val="8"/>
      <name val="Montserrat"/>
      <charset val="238"/>
    </font>
    <font>
      <b/>
      <sz val="10"/>
      <name val="Montserrat"/>
      <charset val="238"/>
    </font>
    <font>
      <b/>
      <sz val="9"/>
      <name val="Montserrat"/>
      <charset val="238"/>
    </font>
    <font>
      <b/>
      <i/>
      <sz val="10"/>
      <color rgb="FF231F20"/>
      <name val="Montserrat SemiBold"/>
      <charset val="238"/>
    </font>
    <font>
      <b/>
      <sz val="9"/>
      <color rgb="FF231F20"/>
      <name val="Montserrat"/>
      <charset val="238"/>
    </font>
    <font>
      <b/>
      <i/>
      <sz val="1"/>
      <name val="Montserrat SemiBold"/>
      <charset val="238"/>
    </font>
    <font>
      <sz val="2"/>
      <color rgb="FF231F20"/>
      <name val="Montserrat"/>
      <charset val="238"/>
    </font>
    <font>
      <sz val="7"/>
      <color rgb="FF231F20"/>
      <name val="Times New Roman"/>
      <family val="1"/>
      <charset val="238"/>
    </font>
    <font>
      <b/>
      <i/>
      <sz val="9"/>
      <name val="Montserrat SemiBold"/>
      <charset val="238"/>
    </font>
    <font>
      <sz val="20"/>
      <name val="Montserrat"/>
      <charset val="238"/>
    </font>
    <font>
      <sz val="8.5"/>
      <color rgb="FF231F20"/>
      <name val="Montserrat"/>
      <charset val="238"/>
    </font>
    <font>
      <b/>
      <sz val="8.5"/>
      <color rgb="FF231F20"/>
      <name val="Montserrat SemiBold"/>
      <charset val="238"/>
    </font>
    <font>
      <sz val="10"/>
      <name val="Montserrat"/>
      <charset val="238"/>
    </font>
    <font>
      <sz val="8"/>
      <color rgb="FF000000"/>
      <name val="Times New Roman"/>
      <family val="1"/>
      <charset val="238"/>
    </font>
    <font>
      <b/>
      <sz val="8"/>
      <color rgb="FF000000"/>
      <name val="Trebuchet MS"/>
      <family val="2"/>
      <charset val="238"/>
    </font>
    <font>
      <sz val="8"/>
      <color rgb="FF000000"/>
      <name val="Trebuchet MS"/>
      <family val="2"/>
      <charset val="238"/>
    </font>
  </fonts>
  <fills count="17">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003E7E"/>
        <bgColor indexed="64"/>
      </patternFill>
    </fill>
  </fills>
  <borders count="2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style="medium">
        <color rgb="FFFFFFFF"/>
      </right>
      <top/>
      <bottom/>
      <diagonal/>
    </border>
    <border>
      <left/>
      <right/>
      <top/>
      <bottom style="medium">
        <color rgb="FF231F20"/>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right/>
      <top/>
      <bottom style="double">
        <color rgb="FF231F20"/>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8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13" xfId="4" applyFont="1" applyFill="1" applyBorder="1" applyProtection="1">
      <protection locked="0"/>
    </xf>
    <xf numFmtId="0" fontId="29" fillId="11" borderId="14" xfId="4" applyFont="1" applyFill="1" applyBorder="1" applyProtection="1">
      <protection locked="0"/>
    </xf>
    <xf numFmtId="0" fontId="29"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1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10" xfId="4" applyFill="1" applyBorder="1"/>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9" fillId="11" borderId="13" xfId="4" applyFont="1" applyFill="1" applyBorder="1" applyAlignment="1">
      <alignment wrapText="1"/>
    </xf>
    <xf numFmtId="0" fontId="29" fillId="11" borderId="14" xfId="4" applyFont="1" applyFill="1" applyBorder="1" applyAlignment="1">
      <alignment wrapText="1"/>
    </xf>
    <xf numFmtId="0" fontId="29" fillId="11" borderId="13" xfId="4" applyFont="1" applyFill="1" applyBorder="1"/>
    <xf numFmtId="0" fontId="29" fillId="11" borderId="0" xfId="4" applyFont="1" applyFill="1"/>
    <xf numFmtId="0" fontId="29" fillId="11" borderId="0" xfId="4" applyFont="1" applyFill="1" applyAlignment="1">
      <alignment wrapText="1"/>
    </xf>
    <xf numFmtId="0" fontId="29" fillId="11" borderId="14" xfId="4" applyFont="1" applyFill="1" applyBorder="1"/>
    <xf numFmtId="0" fontId="5" fillId="11" borderId="0" xfId="4" applyFont="1" applyFill="1" applyAlignment="1">
      <alignment horizontal="right" vertical="center" wrapText="1"/>
    </xf>
    <xf numFmtId="0" fontId="30" fillId="11" borderId="14" xfId="4" applyFont="1" applyFill="1" applyBorder="1" applyAlignment="1">
      <alignment vertical="center"/>
    </xf>
    <xf numFmtId="0" fontId="5" fillId="11" borderId="13"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14" xfId="4" applyFont="1" applyFill="1" applyBorder="1" applyAlignment="1">
      <alignment vertical="center"/>
    </xf>
    <xf numFmtId="0" fontId="32" fillId="11" borderId="0" xfId="4" applyFont="1" applyFill="1" applyAlignment="1">
      <alignment vertical="center"/>
    </xf>
    <xf numFmtId="0" fontId="32"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9" fillId="11" borderId="13" xfId="4" applyFont="1" applyFill="1" applyBorder="1" applyAlignment="1">
      <alignment vertical="top"/>
    </xf>
    <xf numFmtId="0" fontId="32"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4"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4"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3" fillId="0" borderId="12" xfId="0" applyNumberFormat="1" applyFont="1" applyBorder="1" applyAlignment="1">
      <alignment vertical="center" shrinkToFit="1"/>
    </xf>
    <xf numFmtId="4" fontId="23" fillId="9" borderId="12" xfId="0" applyNumberFormat="1" applyFont="1" applyFill="1" applyBorder="1" applyAlignment="1">
      <alignment vertical="center" shrinkToFit="1"/>
    </xf>
    <xf numFmtId="0" fontId="6" fillId="0" borderId="0" xfId="0" applyFont="1"/>
    <xf numFmtId="0" fontId="35" fillId="0" borderId="0" xfId="0" applyFont="1" applyAlignment="1">
      <alignment horizontal="left" vertical="center" indent="2"/>
    </xf>
    <xf numFmtId="0" fontId="39" fillId="16" borderId="18" xfId="0" applyFont="1" applyFill="1" applyBorder="1" applyAlignment="1">
      <alignment horizontal="center" vertical="center" wrapText="1"/>
    </xf>
    <xf numFmtId="0" fontId="39" fillId="16" borderId="0" xfId="0" applyFont="1" applyFill="1" applyAlignment="1">
      <alignment horizontal="center" vertical="center" wrapText="1"/>
    </xf>
    <xf numFmtId="0" fontId="40" fillId="0" borderId="0" xfId="0" applyFont="1" applyAlignment="1">
      <alignment vertical="center" wrapText="1"/>
    </xf>
    <xf numFmtId="3" fontId="40" fillId="0" borderId="0" xfId="0" applyNumberFormat="1" applyFont="1" applyAlignment="1">
      <alignment horizontal="center" vertical="center" wrapText="1"/>
    </xf>
    <xf numFmtId="0" fontId="40" fillId="0" borderId="0" xfId="0" applyFont="1" applyAlignment="1">
      <alignment horizontal="center" vertical="center" wrapText="1"/>
    </xf>
    <xf numFmtId="0" fontId="35" fillId="0" borderId="0" xfId="0" applyFont="1" applyAlignment="1">
      <alignment vertical="center" wrapText="1"/>
    </xf>
    <xf numFmtId="0" fontId="40" fillId="0" borderId="19" xfId="0" applyFont="1" applyBorder="1" applyAlignment="1">
      <alignment horizontal="right" vertical="center" wrapText="1"/>
    </xf>
    <xf numFmtId="0" fontId="37" fillId="0" borderId="0" xfId="0" applyFont="1"/>
    <xf numFmtId="0" fontId="37" fillId="0" borderId="0" xfId="0" applyFont="1" applyAlignment="1">
      <alignment vertical="center" wrapText="1"/>
    </xf>
    <xf numFmtId="0" fontId="37" fillId="0" borderId="0" xfId="0" applyFont="1" applyAlignment="1">
      <alignment vertical="top" wrapText="1"/>
    </xf>
    <xf numFmtId="0" fontId="37" fillId="0" borderId="0" xfId="0" applyFont="1" applyAlignment="1">
      <alignment wrapText="1"/>
    </xf>
    <xf numFmtId="3" fontId="35" fillId="0" borderId="0" xfId="0" applyNumberFormat="1" applyFont="1" applyAlignment="1">
      <alignment horizontal="right" vertical="center" wrapText="1"/>
    </xf>
    <xf numFmtId="0" fontId="35" fillId="0" borderId="0" xfId="0" applyFont="1" applyAlignment="1">
      <alignment horizontal="right" vertical="center" wrapText="1"/>
    </xf>
    <xf numFmtId="0" fontId="35" fillId="0" borderId="19" xfId="0" applyFont="1" applyBorder="1" applyAlignment="1">
      <alignment horizontal="right" vertical="center" wrapText="1"/>
    </xf>
    <xf numFmtId="3" fontId="40" fillId="0" borderId="0" xfId="0" applyNumberFormat="1" applyFont="1" applyAlignment="1">
      <alignment horizontal="right" vertical="center" wrapText="1"/>
    </xf>
    <xf numFmtId="0" fontId="42" fillId="0" borderId="0" xfId="0" applyFont="1" applyAlignment="1">
      <alignment horizontal="center" vertical="center" wrapText="1"/>
    </xf>
    <xf numFmtId="0" fontId="44" fillId="0" borderId="20" xfId="0" applyFont="1" applyBorder="1" applyAlignment="1">
      <alignment vertical="center"/>
    </xf>
    <xf numFmtId="0" fontId="42" fillId="0" borderId="0" xfId="0" applyFont="1" applyAlignment="1">
      <alignment horizontal="right" vertical="center" wrapText="1"/>
    </xf>
    <xf numFmtId="0" fontId="42" fillId="0" borderId="20" xfId="0" applyFont="1" applyBorder="1" applyAlignment="1">
      <alignment horizontal="right" vertical="center" wrapText="1"/>
    </xf>
    <xf numFmtId="3" fontId="42" fillId="0" borderId="0" xfId="0" applyNumberFormat="1" applyFont="1" applyAlignment="1">
      <alignment horizontal="right" vertical="center" wrapText="1"/>
    </xf>
    <xf numFmtId="3" fontId="42" fillId="0" borderId="20" xfId="0" applyNumberFormat="1" applyFont="1" applyBorder="1" applyAlignment="1">
      <alignment horizontal="right" vertical="center" wrapText="1"/>
    </xf>
    <xf numFmtId="0" fontId="44" fillId="0" borderId="20" xfId="0" applyFont="1" applyBorder="1" applyAlignment="1">
      <alignment vertical="center" wrapText="1"/>
    </xf>
    <xf numFmtId="0" fontId="43" fillId="0" borderId="20" xfId="0" applyFont="1" applyBorder="1" applyAlignment="1">
      <alignment vertical="center"/>
    </xf>
    <xf numFmtId="3" fontId="43" fillId="0" borderId="21" xfId="0" applyNumberFormat="1" applyFont="1" applyBorder="1" applyAlignment="1">
      <alignment horizontal="right" vertical="center"/>
    </xf>
    <xf numFmtId="0" fontId="43" fillId="0" borderId="21" xfId="0" applyFont="1" applyBorder="1" applyAlignment="1">
      <alignment horizontal="right" vertical="center"/>
    </xf>
    <xf numFmtId="0" fontId="43" fillId="0" borderId="22" xfId="0" applyFont="1" applyBorder="1" applyAlignment="1">
      <alignment horizontal="right" vertical="center"/>
    </xf>
    <xf numFmtId="3" fontId="43" fillId="0" borderId="22" xfId="0" applyNumberFormat="1" applyFont="1" applyBorder="1" applyAlignment="1">
      <alignment horizontal="right" vertical="center"/>
    </xf>
    <xf numFmtId="0" fontId="44" fillId="0" borderId="23" xfId="0" applyFont="1" applyBorder="1" applyAlignment="1">
      <alignment horizontal="right" vertical="center" wrapText="1"/>
    </xf>
    <xf numFmtId="0" fontId="44" fillId="0" borderId="24" xfId="0" applyFont="1" applyBorder="1" applyAlignment="1">
      <alignment horizontal="right" vertical="center" wrapText="1"/>
    </xf>
    <xf numFmtId="0" fontId="44" fillId="0" borderId="24" xfId="0" applyFont="1" applyBorder="1" applyAlignment="1">
      <alignment horizontal="right" vertical="center"/>
    </xf>
    <xf numFmtId="3" fontId="43" fillId="0" borderId="23" xfId="0" applyNumberFormat="1" applyFont="1" applyBorder="1" applyAlignment="1">
      <alignment horizontal="right" vertical="center"/>
    </xf>
    <xf numFmtId="0" fontId="43" fillId="0" borderId="23" xfId="0" applyFont="1" applyBorder="1" applyAlignment="1">
      <alignment horizontal="right" vertical="center"/>
    </xf>
    <xf numFmtId="0" fontId="43" fillId="0" borderId="24" xfId="0" applyFont="1" applyBorder="1" applyAlignment="1">
      <alignment horizontal="right" vertical="center"/>
    </xf>
    <xf numFmtId="0" fontId="42" fillId="0" borderId="0" xfId="0" applyFont="1" applyAlignment="1">
      <alignment vertical="center" wrapText="1"/>
    </xf>
    <xf numFmtId="0" fontId="42" fillId="0" borderId="25" xfId="0" applyFont="1" applyBorder="1" applyAlignment="1">
      <alignment horizontal="center" vertical="center" wrapText="1"/>
    </xf>
    <xf numFmtId="3" fontId="43" fillId="0" borderId="24" xfId="0" applyNumberFormat="1" applyFont="1" applyBorder="1" applyAlignment="1">
      <alignment horizontal="right" vertical="center"/>
    </xf>
    <xf numFmtId="0" fontId="46" fillId="0" borderId="0" xfId="0" applyFont="1" applyAlignment="1">
      <alignment horizontal="left" vertical="center" indent="2"/>
    </xf>
    <xf numFmtId="0" fontId="40" fillId="0" borderId="0" xfId="0" applyFont="1" applyAlignment="1">
      <alignment horizontal="right" vertical="center" wrapText="1"/>
    </xf>
    <xf numFmtId="0" fontId="36" fillId="0" borderId="0" xfId="0" applyFont="1" applyAlignment="1">
      <alignment horizontal="right" vertical="center" wrapText="1"/>
    </xf>
    <xf numFmtId="3" fontId="40" fillId="0" borderId="19" xfId="0" applyNumberFormat="1" applyFont="1" applyBorder="1" applyAlignment="1">
      <alignment horizontal="right" vertical="center" wrapText="1"/>
    </xf>
    <xf numFmtId="0" fontId="47" fillId="0" borderId="23" xfId="0" applyFont="1" applyBorder="1" applyAlignment="1">
      <alignment horizontal="right" vertical="center" wrapText="1"/>
    </xf>
    <xf numFmtId="3" fontId="40" fillId="0" borderId="27" xfId="0" applyNumberFormat="1" applyFont="1" applyBorder="1" applyAlignment="1">
      <alignment horizontal="right" vertical="center" wrapText="1"/>
    </xf>
    <xf numFmtId="0" fontId="36" fillId="0" borderId="0" xfId="0" applyFont="1" applyAlignment="1">
      <alignment vertical="center"/>
    </xf>
    <xf numFmtId="0" fontId="48" fillId="0" borderId="0" xfId="0" applyFont="1" applyAlignment="1">
      <alignment vertical="center"/>
    </xf>
    <xf numFmtId="0" fontId="35" fillId="0" borderId="0" xfId="0" applyFont="1" applyAlignment="1">
      <alignment horizontal="justify" vertical="center"/>
    </xf>
    <xf numFmtId="0" fontId="36" fillId="0" borderId="0" xfId="0" applyFont="1" applyAlignment="1">
      <alignment horizontal="justify" vertical="center"/>
    </xf>
    <xf numFmtId="0" fontId="49" fillId="0" borderId="0" xfId="0" applyFont="1" applyAlignment="1">
      <alignment vertical="center"/>
    </xf>
    <xf numFmtId="0" fontId="51" fillId="0" borderId="0" xfId="0" applyFont="1" applyAlignment="1">
      <alignment horizontal="left" vertical="center" indent="3"/>
    </xf>
    <xf numFmtId="0" fontId="37" fillId="0" borderId="0" xfId="0" applyFont="1" applyAlignment="1">
      <alignment vertical="center"/>
    </xf>
    <xf numFmtId="0" fontId="52" fillId="0" borderId="0" xfId="0" applyFont="1" applyAlignment="1">
      <alignment vertical="center" wrapText="1"/>
    </xf>
    <xf numFmtId="3" fontId="52" fillId="0" borderId="27" xfId="0" applyNumberFormat="1" applyFont="1" applyBorder="1" applyAlignment="1">
      <alignment horizontal="right" vertical="center" wrapText="1"/>
    </xf>
    <xf numFmtId="0" fontId="51" fillId="0" borderId="0" xfId="0" applyFont="1" applyAlignment="1">
      <alignment vertical="center"/>
    </xf>
    <xf numFmtId="0" fontId="53" fillId="0" borderId="0" xfId="0" applyFont="1" applyAlignment="1">
      <alignment vertical="center"/>
    </xf>
    <xf numFmtId="3" fontId="35" fillId="0" borderId="19" xfId="0" applyNumberFormat="1" applyFont="1" applyBorder="1" applyAlignment="1">
      <alignment horizontal="right" vertical="center" wrapText="1"/>
    </xf>
    <xf numFmtId="0" fontId="54" fillId="0" borderId="0" xfId="0" applyFont="1" applyAlignment="1">
      <alignment vertical="center"/>
    </xf>
    <xf numFmtId="0" fontId="35" fillId="0" borderId="0" xfId="0" applyFont="1" applyAlignment="1">
      <alignment horizontal="left" vertical="center" indent="3"/>
    </xf>
    <xf numFmtId="0" fontId="35" fillId="0" borderId="0" xfId="0" applyFont="1" applyAlignment="1">
      <alignment horizontal="left" vertical="center" indent="5"/>
    </xf>
    <xf numFmtId="0" fontId="36" fillId="0" borderId="19" xfId="0" applyFont="1" applyBorder="1" applyAlignment="1">
      <alignment horizontal="right" vertical="center" wrapText="1"/>
    </xf>
    <xf numFmtId="0" fontId="56" fillId="0" borderId="0" xfId="0" applyFont="1" applyAlignment="1">
      <alignment vertical="center"/>
    </xf>
    <xf numFmtId="3" fontId="52" fillId="0" borderId="0" xfId="0" applyNumberFormat="1" applyFont="1" applyAlignment="1">
      <alignment horizontal="right" vertical="center" wrapText="1"/>
    </xf>
    <xf numFmtId="0" fontId="40" fillId="0" borderId="27" xfId="0" applyFont="1" applyBorder="1" applyAlignment="1">
      <alignment horizontal="right" vertical="center" wrapText="1"/>
    </xf>
    <xf numFmtId="0" fontId="50" fillId="0" borderId="0" xfId="0" applyFont="1" applyAlignment="1">
      <alignment vertical="center"/>
    </xf>
    <xf numFmtId="0" fontId="57" fillId="0" borderId="0" xfId="0" applyFont="1" applyAlignment="1">
      <alignment vertical="center"/>
    </xf>
    <xf numFmtId="0" fontId="46" fillId="0" borderId="0" xfId="0" applyFont="1" applyAlignment="1">
      <alignment vertical="center"/>
    </xf>
    <xf numFmtId="0" fontId="58" fillId="0" borderId="19" xfId="0" applyFont="1" applyBorder="1" applyAlignment="1">
      <alignment vertical="center" wrapText="1"/>
    </xf>
    <xf numFmtId="0" fontId="59" fillId="0" borderId="19" xfId="0" applyFont="1" applyBorder="1" applyAlignment="1">
      <alignment horizontal="center" vertical="center" wrapText="1"/>
    </xf>
    <xf numFmtId="0" fontId="29" fillId="0" borderId="0" xfId="0" applyFont="1" applyAlignment="1">
      <alignment vertical="center" wrapText="1"/>
    </xf>
    <xf numFmtId="0" fontId="59" fillId="0" borderId="0" xfId="0" applyFont="1" applyAlignment="1">
      <alignment vertical="center" wrapText="1"/>
    </xf>
    <xf numFmtId="0" fontId="58" fillId="0" borderId="0" xfId="0" applyFont="1" applyAlignment="1">
      <alignment horizontal="center" vertical="center" wrapText="1"/>
    </xf>
    <xf numFmtId="3" fontId="58" fillId="0" borderId="0" xfId="0" applyNumberFormat="1" applyFont="1" applyAlignment="1">
      <alignment horizontal="center" vertical="center" wrapText="1"/>
    </xf>
    <xf numFmtId="0" fontId="60" fillId="0" borderId="0" xfId="0" applyFont="1" applyAlignment="1">
      <alignment vertical="center"/>
    </xf>
    <xf numFmtId="0" fontId="61" fillId="16" borderId="18" xfId="0" applyFont="1" applyFill="1" applyBorder="1" applyAlignment="1">
      <alignment vertical="center" wrapText="1"/>
    </xf>
    <xf numFmtId="0" fontId="35" fillId="0" borderId="0" xfId="0" applyFont="1" applyAlignment="1">
      <alignment horizontal="center" vertical="center" wrapText="1"/>
    </xf>
    <xf numFmtId="0" fontId="30" fillId="0" borderId="0" xfId="0" applyFont="1"/>
    <xf numFmtId="0" fontId="62" fillId="0" borderId="0" xfId="0" applyFont="1" applyAlignment="1">
      <alignment horizontal="center" vertical="center"/>
    </xf>
    <xf numFmtId="0" fontId="63" fillId="0" borderId="0" xfId="0" applyFont="1" applyAlignment="1">
      <alignment vertical="center" wrapText="1"/>
    </xf>
    <xf numFmtId="0" fontId="63" fillId="0" borderId="0" xfId="0" applyFont="1" applyAlignment="1">
      <alignment horizontal="center" vertical="center" wrapText="1"/>
    </xf>
    <xf numFmtId="0" fontId="63" fillId="0" borderId="0" xfId="0" applyFont="1" applyAlignment="1">
      <alignment vertical="center"/>
    </xf>
    <xf numFmtId="0" fontId="63" fillId="0" borderId="23" xfId="0" applyFont="1" applyBorder="1" applyAlignment="1">
      <alignment vertical="center" wrapText="1"/>
    </xf>
    <xf numFmtId="0" fontId="63" fillId="0" borderId="23" xfId="0" applyFont="1" applyBorder="1" applyAlignment="1">
      <alignment horizontal="center" vertical="center"/>
    </xf>
    <xf numFmtId="0" fontId="63" fillId="0" borderId="23" xfId="0" applyFont="1" applyBorder="1" applyAlignment="1">
      <alignment vertical="center"/>
    </xf>
    <xf numFmtId="0" fontId="30" fillId="0" borderId="0" xfId="0" applyFont="1" applyAlignment="1">
      <alignment wrapText="1"/>
    </xf>
    <xf numFmtId="0" fontId="63" fillId="0" borderId="23" xfId="0" applyFont="1" applyBorder="1" applyAlignment="1">
      <alignment horizontal="center" vertical="center" wrapText="1"/>
    </xf>
    <xf numFmtId="0" fontId="30" fillId="0" borderId="0" xfId="0" applyFont="1" applyAlignment="1">
      <alignment vertical="center" wrapText="1"/>
    </xf>
    <xf numFmtId="0" fontId="45" fillId="0" borderId="0" xfId="0" applyFont="1" applyAlignment="1">
      <alignment horizontal="center" vertical="center" wrapText="1"/>
    </xf>
    <xf numFmtId="0" fontId="37" fillId="0" borderId="20" xfId="0" applyFont="1" applyBorder="1"/>
    <xf numFmtId="0" fontId="42" fillId="0" borderId="20" xfId="0" applyFont="1" applyBorder="1" applyAlignment="1">
      <alignment horizontal="center" vertical="center" wrapText="1"/>
    </xf>
    <xf numFmtId="0" fontId="43" fillId="0" borderId="26" xfId="0" applyFont="1" applyBorder="1" applyAlignment="1">
      <alignment horizontal="center" vertical="center"/>
    </xf>
    <xf numFmtId="0" fontId="41" fillId="0" borderId="20" xfId="0" applyFont="1" applyBorder="1" applyAlignment="1">
      <alignment vertical="center"/>
    </xf>
    <xf numFmtId="3" fontId="44" fillId="0" borderId="23" xfId="0" applyNumberFormat="1" applyFont="1" applyBorder="1" applyAlignment="1">
      <alignment horizontal="right" vertical="center" wrapText="1"/>
    </xf>
    <xf numFmtId="3" fontId="44" fillId="0" borderId="24" xfId="0" applyNumberFormat="1" applyFont="1" applyBorder="1" applyAlignment="1">
      <alignment horizontal="right" vertical="center"/>
    </xf>
    <xf numFmtId="3" fontId="37" fillId="0" borderId="0" xfId="0" applyNumberFormat="1" applyFont="1"/>
    <xf numFmtId="0" fontId="5" fillId="11" borderId="13"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1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1" borderId="13" xfId="4" applyFont="1" applyFill="1" applyBorder="1" applyAlignment="1">
      <alignment horizontal="center" vertical="center"/>
    </xf>
    <xf numFmtId="0" fontId="5" fillId="11" borderId="13"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1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9" fillId="11" borderId="13" xfId="4" applyFont="1" applyFill="1" applyBorder="1" applyAlignment="1">
      <alignment vertical="center" wrapText="1"/>
    </xf>
    <xf numFmtId="0" fontId="29" fillId="11" borderId="0" xfId="4" applyFont="1" applyFill="1" applyAlignment="1">
      <alignment vertical="center" wrapText="1"/>
    </xf>
    <xf numFmtId="0" fontId="5" fillId="11" borderId="14" xfId="4" applyFont="1" applyFill="1" applyBorder="1" applyAlignment="1">
      <alignment horizontal="right" vertical="center" wrapText="1"/>
    </xf>
    <xf numFmtId="0" fontId="30" fillId="11" borderId="13" xfId="4" applyFont="1" applyFill="1" applyBorder="1" applyAlignment="1">
      <alignment vertical="center"/>
    </xf>
    <xf numFmtId="0" fontId="27" fillId="11" borderId="13"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14" xfId="4" applyFont="1" applyFill="1" applyBorder="1" applyAlignment="1">
      <alignment horizontal="right" vertical="center"/>
    </xf>
    <xf numFmtId="0" fontId="29" fillId="11" borderId="0" xfId="4" applyFont="1" applyFill="1" applyAlignment="1">
      <alignment wrapText="1"/>
    </xf>
    <xf numFmtId="0" fontId="25" fillId="11" borderId="9" xfId="4" applyFont="1" applyFill="1" applyBorder="1" applyAlignment="1">
      <alignment vertical="center"/>
    </xf>
    <xf numFmtId="0" fontId="25" fillId="11" borderId="1" xfId="4" applyFont="1" applyFill="1" applyBorder="1" applyAlignment="1">
      <alignment vertical="center"/>
    </xf>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29" fillId="11" borderId="13" xfId="4" applyFont="1" applyFill="1" applyBorder="1" applyAlignment="1">
      <alignment wrapText="1"/>
    </xf>
    <xf numFmtId="0" fontId="5" fillId="0" borderId="12" xfId="0" applyFont="1" applyBorder="1" applyAlignment="1">
      <alignment horizontal="left" vertical="center" wrapText="1"/>
    </xf>
    <xf numFmtId="0" fontId="4" fillId="0" borderId="12" xfId="0" applyFont="1" applyBorder="1" applyAlignment="1">
      <alignment horizontal="left" vertical="center" wrapText="1"/>
    </xf>
    <xf numFmtId="0" fontId="4" fillId="9" borderId="12" xfId="0" applyFont="1" applyFill="1" applyBorder="1" applyAlignment="1">
      <alignment horizontal="left" vertical="center" wrapText="1"/>
    </xf>
    <xf numFmtId="0" fontId="5" fillId="11" borderId="12" xfId="0" applyFont="1" applyFill="1" applyBorder="1" applyAlignment="1">
      <alignment horizontal="left" vertical="center" wrapText="1"/>
    </xf>
    <xf numFmtId="0" fontId="5" fillId="9"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5" fillId="0" borderId="12" xfId="0" applyFont="1" applyBorder="1" applyAlignment="1">
      <alignment horizontal="left" vertical="center" wrapText="1" inden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5" fillId="11" borderId="12" xfId="0" applyFont="1" applyFill="1" applyBorder="1" applyAlignment="1">
      <alignment horizontal="left" vertical="center" wrapText="1" indent="1"/>
    </xf>
    <xf numFmtId="0" fontId="15" fillId="9" borderId="12" xfId="0" applyFont="1" applyFill="1" applyBorder="1" applyAlignment="1">
      <alignment horizontal="left" vertical="center" wrapTex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21"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4"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7" borderId="12" xfId="0" applyFont="1" applyFill="1" applyBorder="1" applyAlignment="1">
      <alignment horizontal="left" vertical="center" wrapText="1" shrinkToFit="1"/>
    </xf>
    <xf numFmtId="0" fontId="12" fillId="0" borderId="12" xfId="0" applyFont="1" applyBorder="1" applyAlignment="1">
      <alignment horizontal="left" vertical="center" wrapText="1"/>
    </xf>
    <xf numFmtId="0" fontId="5" fillId="10" borderId="12"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5" fillId="0" borderId="7" xfId="0" applyFont="1" applyBorder="1" applyAlignment="1">
      <alignment horizontal="left" vertical="center" wrapText="1"/>
    </xf>
    <xf numFmtId="0" fontId="4" fillId="9" borderId="7" xfId="0" applyFont="1" applyFill="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12" fillId="9" borderId="8" xfId="0" applyFont="1" applyFill="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5" fillId="0" borderId="11" xfId="0" applyFont="1" applyBorder="1" applyAlignment="1">
      <alignment horizontal="left" vertical="center" wrapText="1" indent="1"/>
    </xf>
    <xf numFmtId="0" fontId="5" fillId="0" borderId="11" xfId="0" applyFont="1" applyBorder="1" applyAlignment="1">
      <alignment horizontal="left" vertical="center" wrapText="1"/>
    </xf>
    <xf numFmtId="0" fontId="20" fillId="9" borderId="12" xfId="0" applyFont="1" applyFill="1" applyBorder="1" applyAlignment="1">
      <alignment horizontal="left" vertical="center" wrapText="1"/>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20" fillId="6" borderId="12" xfId="0" applyFont="1" applyFill="1" applyBorder="1" applyAlignment="1">
      <alignment horizontal="left" vertical="center"/>
    </xf>
    <xf numFmtId="0" fontId="3" fillId="0" borderId="12" xfId="0" applyFont="1" applyBorder="1" applyAlignment="1">
      <alignment vertical="center"/>
    </xf>
    <xf numFmtId="0" fontId="3" fillId="0" borderId="12" xfId="0" applyFont="1" applyBorder="1"/>
    <xf numFmtId="0" fontId="18" fillId="0" borderId="12" xfId="0" applyFont="1" applyBorder="1" applyAlignment="1">
      <alignment horizontal="left" vertical="center" wrapText="1"/>
    </xf>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22" fillId="6" borderId="12" xfId="0" applyFont="1" applyFill="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30" fillId="0" borderId="0" xfId="0" applyFont="1"/>
    <xf numFmtId="0" fontId="62" fillId="0" borderId="0" xfId="0" applyFont="1" applyAlignment="1">
      <alignment vertical="center"/>
    </xf>
    <xf numFmtId="0" fontId="2" fillId="0" borderId="0" xfId="0" applyFont="1" applyAlignment="1">
      <alignment vertical="center" wrapText="1"/>
    </xf>
    <xf numFmtId="0" fontId="63" fillId="0" borderId="0" xfId="0" applyFont="1" applyAlignment="1">
      <alignment vertical="center" wrapText="1"/>
    </xf>
    <xf numFmtId="0" fontId="63" fillId="0" borderId="23" xfId="0" applyFont="1" applyBorder="1" applyAlignment="1">
      <alignment vertical="center" wrapText="1"/>
    </xf>
    <xf numFmtId="0" fontId="30" fillId="0" borderId="0" xfId="0" applyFont="1" applyAlignment="1">
      <alignment vertical="center" wrapText="1"/>
    </xf>
    <xf numFmtId="0" fontId="30" fillId="0" borderId="0" xfId="0" applyFont="1" applyAlignment="1">
      <alignment wrapText="1"/>
    </xf>
    <xf numFmtId="0" fontId="58" fillId="0" borderId="0" xfId="0" applyFont="1" applyAlignment="1">
      <alignment horizontal="left" vertical="center" wrapText="1"/>
    </xf>
    <xf numFmtId="0" fontId="35" fillId="0" borderId="0" xfId="0" applyFont="1" applyAlignment="1">
      <alignment vertical="center" wrapText="1"/>
    </xf>
    <xf numFmtId="0" fontId="37" fillId="0" borderId="0" xfId="0" applyFont="1" applyAlignment="1">
      <alignment wrapText="1"/>
    </xf>
    <xf numFmtId="0" fontId="2" fillId="0" borderId="0" xfId="0" applyFont="1" applyAlignment="1">
      <alignment horizontal="left" vertical="top" wrapText="1"/>
    </xf>
    <xf numFmtId="0" fontId="2" fillId="0" borderId="0" xfId="0" applyFont="1" applyAlignment="1">
      <alignment horizontal="left" vertical="top"/>
    </xf>
    <xf numFmtId="0" fontId="38" fillId="16" borderId="18" xfId="0" applyFont="1" applyFill="1" applyBorder="1" applyAlignment="1">
      <alignment vertical="center" wrapText="1"/>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1" defaultTableStyle="TableStyleMedium2" defaultPivotStyle="PivotStyleLight16">
    <tableStyle name="Invisible" pivot="0" table="0" count="0" xr9:uid="{67CCD597-83CA-40D4-A7F8-A222E7D09A73}"/>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 u likvidaciji</xs:documentation>
            </xs:annotation>
          </xs:enumeration>
          <xs:enumeration value="637">
            <xs:annotation>
              <xs:documentation>Croatia Airlines d.d.</xs:documentation>
            </xs:annotation>
          </xs:enumeration>
          <xs:enumeration value="680">
            <xs:annotation>
              <xs:documentation>ŽITO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93">
            <xs:annotation>
              <xs:documentation>TOKIĆ d.d.</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18729">
            <xs:annotation>
              <xs:documentation>ING-GRAD dioničko društvo za specijalne radove u graditeljstvu</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419872" type="Decimal_TD18_FD2___8" nillable="false" minOccurs="1" maxOccurs="1"/>
          <xs:element name="P1419873"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425371" type="Decimal_TD18_FD2___8" nillable="false" minOccurs="1" maxOccurs="1"/>
          <xs:element name="P1425372" type="Decimal_TD18_FD2___8" nillable="false" minOccurs="1" maxOccurs="1"/>
          <xs:element name="P1425373" type="Decimal_TD18_FD2___8" nillable="false" minOccurs="1" maxOccurs="1"/>
          <xs:element name="P1425374"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420846"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42084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420848"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42084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420850"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420851"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420852"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420853"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420854"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420855"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420856"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42085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420858"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42085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420860"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420861"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420862"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420863"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420864"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420865"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420866"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42086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420868"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42086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420870"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420871"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420872"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420873"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420874"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420875"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420876"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42087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420878"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42087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420880"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420881"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420882"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420883"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420884"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420885"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420886"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42088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420888"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420889"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420890"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420892"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420891"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420893"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420894"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420895"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420896"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42089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420898"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42089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6B8AD56D-D268-4BF4-91F3-E9CBBE36631C}" r="E6" connectionId="0">
    <xmlCellPr id="1" xr6:uid="{25C48AEA-19BA-4ABE-998E-65529D479FF3}" uniqueName="Godina">
      <xmlPr mapId="1" xpath="/TFI-IZD-POD/Izvjesce/Godina" xmlDataType="integer"/>
    </xmlCellPr>
  </singleXmlCell>
  <singleXmlCell id="2" xr6:uid="{992DAC28-C026-4EC4-9FE6-B12236A0A109}" r="E8" connectionId="0">
    <xmlCellPr id="1" xr6:uid="{3F9AAF6A-F107-492C-A8B6-1F50B0CF0C2D}" uniqueName="Period">
      <xmlPr mapId="1" xpath="/TFI-IZD-POD/Izvjesce/Period" xmlDataType="integer"/>
    </xmlCellPr>
  </singleXmlCell>
  <singleXmlCell id="3" xr6:uid="{BF533C89-422E-4F8C-AD30-A366801D5A9A}" r="C17" connectionId="0">
    <xmlCellPr id="1" xr6:uid="{A8E1F565-D9B0-47B7-9749-0B7AC5A4F603}" uniqueName="sif_ust">
      <xmlPr mapId="1" xpath="/TFI-IZD-POD/Izvjesce/sif_ust" xmlDataType="string"/>
    </xmlCellPr>
  </singleXmlCell>
  <singleXmlCell id="4" xr6:uid="{C2CC25D9-812F-49AB-8480-C2D8FA90841E}" r="C31" connectionId="0">
    <xmlCellPr id="1" xr6:uid="{4544E9F1-133E-47F4-83FF-C0A1C2E34A46}"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A585D36B-9823-48D2-A62B-84F8BB2D9ED4}" r="H8" connectionId="0">
    <xmlCellPr id="1" xr6:uid="{7A03A089-ED03-451C-9FA4-2B28D0D379A2}" uniqueName="P1074366">
      <xmlPr mapId="1" xpath="/TFI-IZD-POD/IFP-TFI-IZD-POD-E_1000976/P1074366" xmlDataType="decimal"/>
    </xmlCellPr>
  </singleXmlCell>
  <singleXmlCell id="6" xr6:uid="{D44D53F6-28F2-416D-8C85-567D5A29FE6C}" r="I8" connectionId="0">
    <xmlCellPr id="1" xr6:uid="{4F06258B-1542-435A-B459-B9FD350CA4FF}" uniqueName="P1074367">
      <xmlPr mapId="1" xpath="/TFI-IZD-POD/IFP-TFI-IZD-POD-E_1000976/P1074367" xmlDataType="decimal"/>
    </xmlCellPr>
  </singleXmlCell>
  <singleXmlCell id="7" xr6:uid="{9F2AAF11-522D-4F78-9965-E479816B9DE7}" r="H9" connectionId="0">
    <xmlCellPr id="1" xr6:uid="{D18397AF-981B-42E1-B922-70480DF70D4C}" uniqueName="P1074368">
      <xmlPr mapId="1" xpath="/TFI-IZD-POD/IFP-TFI-IZD-POD-E_1000976/P1074368" xmlDataType="decimal"/>
    </xmlCellPr>
  </singleXmlCell>
  <singleXmlCell id="8" xr6:uid="{7664069B-0538-4733-B749-6A51DB044A5B}" r="I9" connectionId="0">
    <xmlCellPr id="1" xr6:uid="{E23A5C0D-C978-4135-B7ED-4564C3788979}" uniqueName="P1074369">
      <xmlPr mapId="1" xpath="/TFI-IZD-POD/IFP-TFI-IZD-POD-E_1000976/P1074369" xmlDataType="decimal"/>
    </xmlCellPr>
  </singleXmlCell>
  <singleXmlCell id="9" xr6:uid="{7BDC082F-7769-48F5-83C5-CDA150A3D857}" r="H10" connectionId="0">
    <xmlCellPr id="1" xr6:uid="{51CA76DD-ED1D-4B06-8BBA-C0402EDDBF5D}" uniqueName="P1074370">
      <xmlPr mapId="1" xpath="/TFI-IZD-POD/IFP-TFI-IZD-POD-E_1000976/P1074370" xmlDataType="decimal"/>
    </xmlCellPr>
  </singleXmlCell>
  <singleXmlCell id="10" xr6:uid="{95C372D9-C368-4E8E-A2FD-D1BCDE6C7B04}" r="I10" connectionId="0">
    <xmlCellPr id="1" xr6:uid="{81DF539F-FEF1-4EFA-B735-9EC7B6AD0FAA}" uniqueName="P1074371">
      <xmlPr mapId="1" xpath="/TFI-IZD-POD/IFP-TFI-IZD-POD-E_1000976/P1074371" xmlDataType="decimal"/>
    </xmlCellPr>
  </singleXmlCell>
  <singleXmlCell id="11" xr6:uid="{8486A003-935A-4EF2-9D04-5F89D2BFC6EB}" r="H11" connectionId="0">
    <xmlCellPr id="1" xr6:uid="{DF8F0B50-3CA6-4C7C-A033-E37E84D14CD5}" uniqueName="P1074372">
      <xmlPr mapId="1" xpath="/TFI-IZD-POD/IFP-TFI-IZD-POD-E_1000976/P1074372" xmlDataType="decimal"/>
    </xmlCellPr>
  </singleXmlCell>
  <singleXmlCell id="12" xr6:uid="{7FDE98AE-23C6-447D-9584-4B9F5D250C1C}" r="I11" connectionId="0">
    <xmlCellPr id="1" xr6:uid="{B80FD1A2-C020-4D19-B97C-40DD5EBEAB8A}" uniqueName="P1074373">
      <xmlPr mapId="1" xpath="/TFI-IZD-POD/IFP-TFI-IZD-POD-E_1000976/P1074373" xmlDataType="decimal"/>
    </xmlCellPr>
  </singleXmlCell>
  <singleXmlCell id="13" xr6:uid="{83454B32-9C6B-4F57-88F2-11FE2651FE09}" r="H12" connectionId="0">
    <xmlCellPr id="1" xr6:uid="{1CD8B627-9658-4762-A581-2373C6AD2B88}" uniqueName="P1074374">
      <xmlPr mapId="1" xpath="/TFI-IZD-POD/IFP-TFI-IZD-POD-E_1000976/P1074374" xmlDataType="decimal"/>
    </xmlCellPr>
  </singleXmlCell>
  <singleXmlCell id="14" xr6:uid="{25002FB1-4792-481D-95C4-68E2765CB79C}" r="I12" connectionId="0">
    <xmlCellPr id="1" xr6:uid="{D9D73CD2-93B3-4A53-AC24-53547A670C2F}" uniqueName="P1074375">
      <xmlPr mapId="1" xpath="/TFI-IZD-POD/IFP-TFI-IZD-POD-E_1000976/P1074375" xmlDataType="decimal"/>
    </xmlCellPr>
  </singleXmlCell>
  <singleXmlCell id="15" xr6:uid="{6DFE1A72-28F6-4C90-BEE9-F16E5A6D2AD6}" r="H13" connectionId="0">
    <xmlCellPr id="1" xr6:uid="{8CBC441B-039B-40DB-9493-0D7F3F312D05}" uniqueName="P1074376">
      <xmlPr mapId="1" xpath="/TFI-IZD-POD/IFP-TFI-IZD-POD-E_1000976/P1074376" xmlDataType="decimal"/>
    </xmlCellPr>
  </singleXmlCell>
  <singleXmlCell id="16" xr6:uid="{B1753B4B-B6EC-4E11-8702-E3E14A729A02}" r="I13" connectionId="0">
    <xmlCellPr id="1" xr6:uid="{3178317F-B98D-4A32-A77C-68364394D07F}" uniqueName="P1074491">
      <xmlPr mapId="1" xpath="/TFI-IZD-POD/IFP-TFI-IZD-POD-E_1000976/P1074491" xmlDataType="decimal"/>
    </xmlCellPr>
  </singleXmlCell>
  <singleXmlCell id="17" xr6:uid="{821C2DFC-11D9-43A6-B44F-FFB71ACCE6B7}" r="H14" connectionId="0">
    <xmlCellPr id="1" xr6:uid="{36FB3B8D-5CA4-4034-B6AF-9A43159A13AF}" uniqueName="P1074492">
      <xmlPr mapId="1" xpath="/TFI-IZD-POD/IFP-TFI-IZD-POD-E_1000976/P1074492" xmlDataType="decimal"/>
    </xmlCellPr>
  </singleXmlCell>
  <singleXmlCell id="18" xr6:uid="{CB842117-2661-4FBE-928E-687630369433}" r="I14" connectionId="0">
    <xmlCellPr id="1" xr6:uid="{F083C409-29BC-4DCC-9CE9-2D293C6D4ECD}" uniqueName="P1074493">
      <xmlPr mapId="1" xpath="/TFI-IZD-POD/IFP-TFI-IZD-POD-E_1000976/P1074493" xmlDataType="decimal"/>
    </xmlCellPr>
  </singleXmlCell>
  <singleXmlCell id="19" xr6:uid="{8A44FBFD-EB76-4EE1-8C5B-24758A84343C}" r="H15" connectionId="0">
    <xmlCellPr id="1" xr6:uid="{7640DCD9-51F3-4C51-AA5D-C90D4F101E25}" uniqueName="P1074494">
      <xmlPr mapId="1" xpath="/TFI-IZD-POD/IFP-TFI-IZD-POD-E_1000976/P1074494" xmlDataType="decimal"/>
    </xmlCellPr>
  </singleXmlCell>
  <singleXmlCell id="20" xr6:uid="{F16DBCD3-1CF4-4702-A477-4B615F110646}" r="I15" connectionId="0">
    <xmlCellPr id="1" xr6:uid="{5F65A38E-2D4C-43FC-BB27-D9A21DD4178D}" uniqueName="P1074575">
      <xmlPr mapId="1" xpath="/TFI-IZD-POD/IFP-TFI-IZD-POD-E_1000976/P1074575" xmlDataType="decimal"/>
    </xmlCellPr>
  </singleXmlCell>
  <singleXmlCell id="21" xr6:uid="{75348DE0-C1FD-48E7-B573-9F19C0ABFBDC}" r="H16" connectionId="0">
    <xmlCellPr id="1" xr6:uid="{009F8B60-915E-46CC-BA7C-7B73AF88A3BB}" uniqueName="P1074576">
      <xmlPr mapId="1" xpath="/TFI-IZD-POD/IFP-TFI-IZD-POD-E_1000976/P1074576" xmlDataType="decimal"/>
    </xmlCellPr>
  </singleXmlCell>
  <singleXmlCell id="22" xr6:uid="{1F292FBD-ECF9-43FF-890B-FD2D8C2BF80D}" r="I16" connectionId="0">
    <xmlCellPr id="1" xr6:uid="{BAD4CAF9-B5DA-4031-AC8E-1417A70FCFCD}" uniqueName="P1074577">
      <xmlPr mapId="1" xpath="/TFI-IZD-POD/IFP-TFI-IZD-POD-E_1000976/P1074577" xmlDataType="decimal"/>
    </xmlCellPr>
  </singleXmlCell>
  <singleXmlCell id="23" xr6:uid="{FE22C175-989B-43F2-8724-8226FBA99270}" r="H17" connectionId="0">
    <xmlCellPr id="1" xr6:uid="{77EB034B-196A-42F5-A1FB-22963C614373}" uniqueName="P1074578">
      <xmlPr mapId="1" xpath="/TFI-IZD-POD/IFP-TFI-IZD-POD-E_1000976/P1074578" xmlDataType="decimal"/>
    </xmlCellPr>
  </singleXmlCell>
  <singleXmlCell id="24" xr6:uid="{FF649F00-EA80-4F09-90B7-C699DEB25435}" r="I17" connectionId="0">
    <xmlCellPr id="1" xr6:uid="{11E10332-2461-4A21-9BE0-88E728B1081C}" uniqueName="P1074579">
      <xmlPr mapId="1" xpath="/TFI-IZD-POD/IFP-TFI-IZD-POD-E_1000976/P1074579" xmlDataType="decimal"/>
    </xmlCellPr>
  </singleXmlCell>
  <singleXmlCell id="25" xr6:uid="{377341A9-D763-4063-94A9-C718CB0A31A6}" r="H18" connectionId="0">
    <xmlCellPr id="1" xr6:uid="{B96DE924-A741-446C-A18E-B74BA086CDDD}" uniqueName="P1074656">
      <xmlPr mapId="1" xpath="/TFI-IZD-POD/IFP-TFI-IZD-POD-E_1000976/P1074656" xmlDataType="decimal"/>
    </xmlCellPr>
  </singleXmlCell>
  <singleXmlCell id="26" xr6:uid="{5AFF903D-A7A6-44E3-BD22-736D4FD1002C}" r="I18" connectionId="0">
    <xmlCellPr id="1" xr6:uid="{3DB5650C-85C4-436D-9A7F-00FF1EAC83A5}" uniqueName="P1074657">
      <xmlPr mapId="1" xpath="/TFI-IZD-POD/IFP-TFI-IZD-POD-E_1000976/P1074657" xmlDataType="decimal"/>
    </xmlCellPr>
  </singleXmlCell>
  <singleXmlCell id="27" xr6:uid="{3075B7F5-3049-4E9D-B40F-344EE0B96968}" r="H19" connectionId="0">
    <xmlCellPr id="1" xr6:uid="{7830C543-9F82-4E7A-B0FF-DBC93F1EEE63}" uniqueName="P1074658">
      <xmlPr mapId="1" xpath="/TFI-IZD-POD/IFP-TFI-IZD-POD-E_1000976/P1074658" xmlDataType="decimal"/>
    </xmlCellPr>
  </singleXmlCell>
  <singleXmlCell id="28" xr6:uid="{7A595666-678B-48CC-BDA2-A06C54F8517D}" r="I19" connectionId="0">
    <xmlCellPr id="1" xr6:uid="{06CA77A3-7F26-4238-89C5-E8CC821CD74C}" uniqueName="P1074659">
      <xmlPr mapId="1" xpath="/TFI-IZD-POD/IFP-TFI-IZD-POD-E_1000976/P1074659" xmlDataType="decimal"/>
    </xmlCellPr>
  </singleXmlCell>
  <singleXmlCell id="29" xr6:uid="{94E861E5-D746-4113-B4ED-921A17E7CC37}" r="H20" connectionId="0">
    <xmlCellPr id="1" xr6:uid="{E7DA99AE-F176-4881-82DF-3D64C31E32AD}" uniqueName="P1074894">
      <xmlPr mapId="1" xpath="/TFI-IZD-POD/IFP-TFI-IZD-POD-E_1000976/P1074894" xmlDataType="decimal"/>
    </xmlCellPr>
  </singleXmlCell>
  <singleXmlCell id="30" xr6:uid="{B0A30BA0-6938-4EDE-B119-B5CBA68FD9E3}" r="I20" connectionId="0">
    <xmlCellPr id="1" xr6:uid="{77CE0BE5-6623-443C-929A-D559ACD25608}" uniqueName="P1074895">
      <xmlPr mapId="1" xpath="/TFI-IZD-POD/IFP-TFI-IZD-POD-E_1000976/P1074895" xmlDataType="decimal"/>
    </xmlCellPr>
  </singleXmlCell>
  <singleXmlCell id="31" xr6:uid="{AE46E2BA-8752-4AFF-8145-06479C87FCD3}" r="H21" connectionId="0">
    <xmlCellPr id="1" xr6:uid="{33850D19-BDC3-4BCE-A74A-8DFE400CB975}" uniqueName="P1074896">
      <xmlPr mapId="1" xpath="/TFI-IZD-POD/IFP-TFI-IZD-POD-E_1000976/P1074896" xmlDataType="decimal"/>
    </xmlCellPr>
  </singleXmlCell>
  <singleXmlCell id="32" xr6:uid="{0B3F56DF-CE5C-468A-86A4-3244766F6F4B}" r="I21" connectionId="0">
    <xmlCellPr id="1" xr6:uid="{DD374C5D-F570-43AA-BC8D-A8808ADB117E}" uniqueName="P1074897">
      <xmlPr mapId="1" xpath="/TFI-IZD-POD/IFP-TFI-IZD-POD-E_1000976/P1074897" xmlDataType="decimal"/>
    </xmlCellPr>
  </singleXmlCell>
  <singleXmlCell id="33" xr6:uid="{94F46DAA-6647-4FF4-B533-154F78679786}" r="H22" connectionId="0">
    <xmlCellPr id="1" xr6:uid="{6C002F01-0972-46CF-B9EA-EF2DE44218FB}" uniqueName="P1074898">
      <xmlPr mapId="1" xpath="/TFI-IZD-POD/IFP-TFI-IZD-POD-E_1000976/P1074898" xmlDataType="decimal"/>
    </xmlCellPr>
  </singleXmlCell>
  <singleXmlCell id="34" xr6:uid="{7E4215F4-11C2-4C1E-9D96-2D7FA51FD0F1}" r="I22" connectionId="0">
    <xmlCellPr id="1" xr6:uid="{9142B597-494C-4404-9B61-4C15FFDC8F61}" uniqueName="P1074899">
      <xmlPr mapId="1" xpath="/TFI-IZD-POD/IFP-TFI-IZD-POD-E_1000976/P1074899" xmlDataType="decimal"/>
    </xmlCellPr>
  </singleXmlCell>
  <singleXmlCell id="35" xr6:uid="{5A7A7279-CEF4-40D4-B5C3-151F3783F3A3}" r="H23" connectionId="0">
    <xmlCellPr id="1" xr6:uid="{0246E680-FAE5-412B-8687-C739BBD8EC63}" uniqueName="P1074900">
      <xmlPr mapId="1" xpath="/TFI-IZD-POD/IFP-TFI-IZD-POD-E_1000976/P1074900" xmlDataType="decimal"/>
    </xmlCellPr>
  </singleXmlCell>
  <singleXmlCell id="36" xr6:uid="{FAFBA44C-2E1C-4C7C-93F7-9A548D826D3B}" r="I23" connectionId="0">
    <xmlCellPr id="1" xr6:uid="{BE0BF008-4DEC-4F65-83EC-91D8FC80F110}" uniqueName="P1074901">
      <xmlPr mapId="1" xpath="/TFI-IZD-POD/IFP-TFI-IZD-POD-E_1000976/P1074901" xmlDataType="decimal"/>
    </xmlCellPr>
  </singleXmlCell>
  <singleXmlCell id="37" xr6:uid="{4DEC25B1-C103-4BA0-B540-99D254BFB18E}" r="H24" connectionId="0">
    <xmlCellPr id="1" xr6:uid="{14505791-2F5C-403F-91FD-5096286577E2}" uniqueName="P1074902">
      <xmlPr mapId="1" xpath="/TFI-IZD-POD/IFP-TFI-IZD-POD-E_1000976/P1074902" xmlDataType="decimal"/>
    </xmlCellPr>
  </singleXmlCell>
  <singleXmlCell id="38" xr6:uid="{9C2FAE3C-76F8-493C-A22C-B49F6C745613}" r="I24" connectionId="0">
    <xmlCellPr id="1" xr6:uid="{C754E8C6-CDB7-429B-B734-018EE59A500C}" uniqueName="P1074903">
      <xmlPr mapId="1" xpath="/TFI-IZD-POD/IFP-TFI-IZD-POD-E_1000976/P1074903" xmlDataType="decimal"/>
    </xmlCellPr>
  </singleXmlCell>
  <singleXmlCell id="39" xr6:uid="{5FD5C7D4-0156-4099-ACC2-1F7609AC69AB}" r="H25" connectionId="0">
    <xmlCellPr id="1" xr6:uid="{48440378-0C19-4F30-8E7E-9CDFBCDF3139}" uniqueName="P1074904">
      <xmlPr mapId="1" xpath="/TFI-IZD-POD/IFP-TFI-IZD-POD-E_1000976/P1074904" xmlDataType="decimal"/>
    </xmlCellPr>
  </singleXmlCell>
  <singleXmlCell id="40" xr6:uid="{FAF8CCE7-F9CE-49FD-B52D-9935211B842C}" r="I25" connectionId="0">
    <xmlCellPr id="1" xr6:uid="{1B472963-7E3F-4BC4-AD77-78CEC651B8FB}" uniqueName="P1074905">
      <xmlPr mapId="1" xpath="/TFI-IZD-POD/IFP-TFI-IZD-POD-E_1000976/P1074905" xmlDataType="decimal"/>
    </xmlCellPr>
  </singleXmlCell>
  <singleXmlCell id="41" xr6:uid="{62DB1755-A1F5-41A2-A357-557E7D7F4359}" r="H26" connectionId="0">
    <xmlCellPr id="1" xr6:uid="{E8F5FB06-9A31-4717-A421-89DC4B50151D}" uniqueName="P1074906">
      <xmlPr mapId="1" xpath="/TFI-IZD-POD/IFP-TFI-IZD-POD-E_1000976/P1074906" xmlDataType="decimal"/>
    </xmlCellPr>
  </singleXmlCell>
  <singleXmlCell id="42" xr6:uid="{08860483-2ADE-4E61-AEF5-093489AB6ECB}" r="I26" connectionId="0">
    <xmlCellPr id="1" xr6:uid="{9F3A30E0-FE94-4BF4-BB7B-A0568FADC3F2}" uniqueName="P1074907">
      <xmlPr mapId="1" xpath="/TFI-IZD-POD/IFP-TFI-IZD-POD-E_1000976/P1074907" xmlDataType="decimal"/>
    </xmlCellPr>
  </singleXmlCell>
  <singleXmlCell id="43" xr6:uid="{43EEB6A8-FAD5-4ABF-9A69-3128455AA2A6}" r="H27" connectionId="0">
    <xmlCellPr id="1" xr6:uid="{4581FAAF-A1F1-4797-84BE-9EC5159ABE4A}" uniqueName="P1074908">
      <xmlPr mapId="1" xpath="/TFI-IZD-POD/IFP-TFI-IZD-POD-E_1000976/P1074908" xmlDataType="decimal"/>
    </xmlCellPr>
  </singleXmlCell>
  <singleXmlCell id="44" xr6:uid="{FBD0F698-AF0B-4F73-89C4-74A233CE80EB}" r="I27" connectionId="0">
    <xmlCellPr id="1" xr6:uid="{0E11E5DE-8D77-42B3-8176-FABAE5F29DA1}" uniqueName="P1074909">
      <xmlPr mapId="1" xpath="/TFI-IZD-POD/IFP-TFI-IZD-POD-E_1000976/P1074909" xmlDataType="decimal"/>
    </xmlCellPr>
  </singleXmlCell>
  <singleXmlCell id="45" xr6:uid="{A4F58D13-FE53-481B-8215-DC6C0C2F8A9F}" r="H28" connectionId="0">
    <xmlCellPr id="1" xr6:uid="{23B2300C-858B-400A-B9EB-FDCE35B27948}" uniqueName="P1074910">
      <xmlPr mapId="1" xpath="/TFI-IZD-POD/IFP-TFI-IZD-POD-E_1000976/P1074910" xmlDataType="decimal"/>
    </xmlCellPr>
  </singleXmlCell>
  <singleXmlCell id="46" xr6:uid="{4D2C14AD-C732-4890-BD5B-E05BF5EAE874}" r="I28" connectionId="0">
    <xmlCellPr id="1" xr6:uid="{87630D55-6BA1-483B-AC05-25C78573803C}" uniqueName="P1074912">
      <xmlPr mapId="1" xpath="/TFI-IZD-POD/IFP-TFI-IZD-POD-E_1000976/P1074912" xmlDataType="decimal"/>
    </xmlCellPr>
  </singleXmlCell>
  <singleXmlCell id="47" xr6:uid="{406CBA6F-B6A6-4602-B04E-C9756CAE460F}" r="H29" connectionId="0">
    <xmlCellPr id="1" xr6:uid="{86FE9CD9-D097-4F58-81D9-345AAC6A2DF6}" uniqueName="P1074914">
      <xmlPr mapId="1" xpath="/TFI-IZD-POD/IFP-TFI-IZD-POD-E_1000976/P1074914" xmlDataType="decimal"/>
    </xmlCellPr>
  </singleXmlCell>
  <singleXmlCell id="48" xr6:uid="{D221CFC2-A4C6-4E75-91AE-FF8CD79826DC}" r="I29" connectionId="0">
    <xmlCellPr id="1" xr6:uid="{44A1EE92-9F29-4F1F-A003-D70741570190}" uniqueName="P1074916">
      <xmlPr mapId="1" xpath="/TFI-IZD-POD/IFP-TFI-IZD-POD-E_1000976/P1074916" xmlDataType="decimal"/>
    </xmlCellPr>
  </singleXmlCell>
  <singleXmlCell id="49" xr6:uid="{F34EB397-C586-48A9-A9B8-74AF007FEB71}" r="H30" connectionId="0">
    <xmlCellPr id="1" xr6:uid="{00BCA9F6-7147-4CD5-8156-07A0C1DF81E5}" uniqueName="P1074918">
      <xmlPr mapId="1" xpath="/TFI-IZD-POD/IFP-TFI-IZD-POD-E_1000976/P1074918" xmlDataType="decimal"/>
    </xmlCellPr>
  </singleXmlCell>
  <singleXmlCell id="50" xr6:uid="{8DEDEBA5-06E1-48EC-A54B-0563A981F8DA}" r="I30" connectionId="0">
    <xmlCellPr id="1" xr6:uid="{CBE27019-13D8-43E5-ACAE-D1544796BDA5}" uniqueName="P1074921">
      <xmlPr mapId="1" xpath="/TFI-IZD-POD/IFP-TFI-IZD-POD-E_1000976/P1074921" xmlDataType="decimal"/>
    </xmlCellPr>
  </singleXmlCell>
  <singleXmlCell id="51" xr6:uid="{D1A1D62B-8283-448D-8FC3-3B785BFDB02B}" r="H31" connectionId="0">
    <xmlCellPr id="1" xr6:uid="{3A8F9135-73B0-4213-AD72-F1C8EDD9EE84}" uniqueName="P1074927">
      <xmlPr mapId="1" xpath="/TFI-IZD-POD/IFP-TFI-IZD-POD-E_1000976/P1074927" xmlDataType="decimal"/>
    </xmlCellPr>
  </singleXmlCell>
  <singleXmlCell id="52" xr6:uid="{264B360E-F42D-4D75-93E0-49DC134E9F9E}" r="I31" connectionId="0">
    <xmlCellPr id="1" xr6:uid="{1DC852B0-3B9E-41ED-B171-B9446A470B08}" uniqueName="P1074947">
      <xmlPr mapId="1" xpath="/TFI-IZD-POD/IFP-TFI-IZD-POD-E_1000976/P1074947" xmlDataType="decimal"/>
    </xmlCellPr>
  </singleXmlCell>
  <singleXmlCell id="53" xr6:uid="{82050F79-AD94-4CB8-B6D7-7CCE07B20433}" r="H32" connectionId="0">
    <xmlCellPr id="1" xr6:uid="{263685F8-21D3-468C-8CA0-D0EEA715926A}" uniqueName="P1074949">
      <xmlPr mapId="1" xpath="/TFI-IZD-POD/IFP-TFI-IZD-POD-E_1000976/P1074949" xmlDataType="decimal"/>
    </xmlCellPr>
  </singleXmlCell>
  <singleXmlCell id="54" xr6:uid="{33E9C79E-8D2D-4F8A-927B-A5B0F8D7923C}" r="I32" connectionId="0">
    <xmlCellPr id="1" xr6:uid="{BF44F2C4-626C-4357-ADF3-45408699A57D}" uniqueName="P1074951">
      <xmlPr mapId="1" xpath="/TFI-IZD-POD/IFP-TFI-IZD-POD-E_1000976/P1074951" xmlDataType="decimal"/>
    </xmlCellPr>
  </singleXmlCell>
  <singleXmlCell id="55" xr6:uid="{4512F09F-DB23-42C2-BA55-034BEACF2863}" r="H33" connectionId="0">
    <xmlCellPr id="1" xr6:uid="{223E08BE-9D99-42F0-A162-6CA3CD075B61}" uniqueName="P1074954">
      <xmlPr mapId="1" xpath="/TFI-IZD-POD/IFP-TFI-IZD-POD-E_1000976/P1074954" xmlDataType="decimal"/>
    </xmlCellPr>
  </singleXmlCell>
  <singleXmlCell id="56" xr6:uid="{42BBBBFB-53FA-48C3-B476-5FE019B05DA2}" r="I33" connectionId="0">
    <xmlCellPr id="1" xr6:uid="{75F1EB31-B18D-478D-94B1-84A9504B8166}" uniqueName="P1074956">
      <xmlPr mapId="1" xpath="/TFI-IZD-POD/IFP-TFI-IZD-POD-E_1000976/P1074956" xmlDataType="decimal"/>
    </xmlCellPr>
  </singleXmlCell>
  <singleXmlCell id="57" xr6:uid="{6B2AE09B-BA11-4D20-B1C1-9F282D2D0A95}" r="H34" connectionId="0">
    <xmlCellPr id="1" xr6:uid="{96F37CF5-017A-4754-B958-9E3322B67412}" uniqueName="P1074958">
      <xmlPr mapId="1" xpath="/TFI-IZD-POD/IFP-TFI-IZD-POD-E_1000976/P1074958" xmlDataType="decimal"/>
    </xmlCellPr>
  </singleXmlCell>
  <singleXmlCell id="58" xr6:uid="{0E60E99B-1C6F-4437-953A-49153AFF10A8}" r="I34" connectionId="0">
    <xmlCellPr id="1" xr6:uid="{22848FAC-5C93-4EA2-869D-222C92E03B52}" uniqueName="P1074960">
      <xmlPr mapId="1" xpath="/TFI-IZD-POD/IFP-TFI-IZD-POD-E_1000976/P1074960" xmlDataType="decimal"/>
    </xmlCellPr>
  </singleXmlCell>
  <singleXmlCell id="59" xr6:uid="{965154CB-58A5-4923-A5C1-18C9CB611B09}" r="H35" connectionId="0">
    <xmlCellPr id="1" xr6:uid="{A3A45F7C-BCFF-497A-974F-50A38805DFBF}" uniqueName="P1074962">
      <xmlPr mapId="1" xpath="/TFI-IZD-POD/IFP-TFI-IZD-POD-E_1000976/P1074962" xmlDataType="decimal"/>
    </xmlCellPr>
  </singleXmlCell>
  <singleXmlCell id="60" xr6:uid="{924DB922-233D-494F-852C-219147E00A12}" r="I35" connectionId="0">
    <xmlCellPr id="1" xr6:uid="{69B59074-DA6F-4696-AEB5-3FB64C67CB93}" uniqueName="P1074964">
      <xmlPr mapId="1" xpath="/TFI-IZD-POD/IFP-TFI-IZD-POD-E_1000976/P1074964" xmlDataType="decimal"/>
    </xmlCellPr>
  </singleXmlCell>
  <singleXmlCell id="61" xr6:uid="{D9BC0804-FBFD-4731-9C07-6BDE00161F39}" r="H36" connectionId="0">
    <xmlCellPr id="1" xr6:uid="{FE5400BD-939A-4ACD-A300-50F928E20E29}" uniqueName="P1074923">
      <xmlPr mapId="1" xpath="/TFI-IZD-POD/IFP-TFI-IZD-POD-E_1000976/P1074923" xmlDataType="decimal"/>
    </xmlCellPr>
  </singleXmlCell>
  <singleXmlCell id="62" xr6:uid="{38BBD8E2-1276-4EBB-8E0E-94CF99C7436D}" r="I36" connectionId="0">
    <xmlCellPr id="1" xr6:uid="{61A886CE-33ED-46C2-942B-A50979BF86B8}" uniqueName="P1074925">
      <xmlPr mapId="1" xpath="/TFI-IZD-POD/IFP-TFI-IZD-POD-E_1000976/P1074925" xmlDataType="decimal"/>
    </xmlCellPr>
  </singleXmlCell>
  <singleXmlCell id="63" xr6:uid="{CACBAC2B-09D6-4C3D-BD1B-868BD140434A}" r="H37" connectionId="0">
    <xmlCellPr id="1" xr6:uid="{BBFCA37B-EA88-4E75-AD39-4D69445F54AE}" uniqueName="P1084406">
      <xmlPr mapId="1" xpath="/TFI-IZD-POD/IFP-TFI-IZD-POD-E_1000976/P1084406" xmlDataType="decimal"/>
    </xmlCellPr>
  </singleXmlCell>
  <singleXmlCell id="64" xr6:uid="{6D827465-FB5B-4250-987A-5A655F4AC695}" r="I37" connectionId="0">
    <xmlCellPr id="1" xr6:uid="{2D7E2E49-5292-457B-90AF-75BCEFC4BD8C}" uniqueName="P1084407">
      <xmlPr mapId="1" xpath="/TFI-IZD-POD/IFP-TFI-IZD-POD-E_1000976/P1084407" xmlDataType="decimal"/>
    </xmlCellPr>
  </singleXmlCell>
  <singleXmlCell id="65" xr6:uid="{B86042C9-AF43-4D05-A6BE-51D0CB346D2F}" r="H38" connectionId="0">
    <xmlCellPr id="1" xr6:uid="{15D19986-79D6-4F6A-8465-C531C74A7DC6}" uniqueName="P1074967">
      <xmlPr mapId="1" xpath="/TFI-IZD-POD/IFP-TFI-IZD-POD-E_1000976/P1074967" xmlDataType="decimal"/>
    </xmlCellPr>
  </singleXmlCell>
  <singleXmlCell id="66" xr6:uid="{8A9E29D7-5F24-4509-8807-ED89BDF67D29}" r="I38" connectionId="0">
    <xmlCellPr id="1" xr6:uid="{E8D01902-BE50-4045-9F4D-65F7FE83ED70}" uniqueName="P1074973">
      <xmlPr mapId="1" xpath="/TFI-IZD-POD/IFP-TFI-IZD-POD-E_1000976/P1074973" xmlDataType="decimal"/>
    </xmlCellPr>
  </singleXmlCell>
  <singleXmlCell id="67" xr6:uid="{629911D0-E57E-4204-81F2-10100598C3FC}" r="H39" connectionId="0">
    <xmlCellPr id="1" xr6:uid="{7A6E9B5F-6A26-4259-B628-9FF813A349F0}" uniqueName="P1074975">
      <xmlPr mapId="1" xpath="/TFI-IZD-POD/IFP-TFI-IZD-POD-E_1000976/P1074975" xmlDataType="decimal"/>
    </xmlCellPr>
  </singleXmlCell>
  <singleXmlCell id="68" xr6:uid="{8E2088F3-6BFC-43F5-B312-28D018010BFD}" r="I39" connectionId="0">
    <xmlCellPr id="1" xr6:uid="{D8024C73-C025-4AA8-9A00-AF107B52630A}" uniqueName="P1074979">
      <xmlPr mapId="1" xpath="/TFI-IZD-POD/IFP-TFI-IZD-POD-E_1000976/P1074979" xmlDataType="decimal"/>
    </xmlCellPr>
  </singleXmlCell>
  <singleXmlCell id="69" xr6:uid="{EBCCA725-486B-4DD6-B24D-0258A84A19A4}" r="H40" connectionId="0">
    <xmlCellPr id="1" xr6:uid="{9B77390C-982F-456B-AD31-68351A654698}" uniqueName="P1074981">
      <xmlPr mapId="1" xpath="/TFI-IZD-POD/IFP-TFI-IZD-POD-E_1000976/P1074981" xmlDataType="decimal"/>
    </xmlCellPr>
  </singleXmlCell>
  <singleXmlCell id="70" xr6:uid="{D0F9864B-5660-4AB9-996B-C89CE07E8290}" r="I40" connectionId="0">
    <xmlCellPr id="1" xr6:uid="{5494937B-2329-4F37-AD8C-E1FCB57820E8}" uniqueName="P1074983">
      <xmlPr mapId="1" xpath="/TFI-IZD-POD/IFP-TFI-IZD-POD-E_1000976/P1074983" xmlDataType="decimal"/>
    </xmlCellPr>
  </singleXmlCell>
  <singleXmlCell id="71" xr6:uid="{B0CB67CA-CCFD-487A-AF07-431943342AAC}" r="H41" connectionId="0">
    <xmlCellPr id="1" xr6:uid="{233CB328-4EFE-4C12-8467-5C1CED7CC9DE}" uniqueName="P1074985">
      <xmlPr mapId="1" xpath="/TFI-IZD-POD/IFP-TFI-IZD-POD-E_1000976/P1074985" xmlDataType="decimal"/>
    </xmlCellPr>
  </singleXmlCell>
  <singleXmlCell id="72" xr6:uid="{605278D7-158E-4E07-A504-A272E160ABFD}" r="I41" connectionId="0">
    <xmlCellPr id="1" xr6:uid="{E2DD5A86-C114-4825-BE8C-074499BD6392}" uniqueName="P1074987">
      <xmlPr mapId="1" xpath="/TFI-IZD-POD/IFP-TFI-IZD-POD-E_1000976/P1074987" xmlDataType="decimal"/>
    </xmlCellPr>
  </singleXmlCell>
  <singleXmlCell id="73" xr6:uid="{3F137481-9A0A-47BB-B785-D799EDEFBC4F}" r="H42" connectionId="0">
    <xmlCellPr id="1" xr6:uid="{630C2D48-DC39-41AA-A472-1362902B0EAB}" uniqueName="P1074989">
      <xmlPr mapId="1" xpath="/TFI-IZD-POD/IFP-TFI-IZD-POD-E_1000976/P1074989" xmlDataType="decimal"/>
    </xmlCellPr>
  </singleXmlCell>
  <singleXmlCell id="74" xr6:uid="{3CA6E040-B2C9-422F-AE62-D1CCCC79D0C4}" r="I42" connectionId="0">
    <xmlCellPr id="1" xr6:uid="{005B8A73-EABF-49CD-B676-E64D680B038D}" uniqueName="P1074991">
      <xmlPr mapId="1" xpath="/TFI-IZD-POD/IFP-TFI-IZD-POD-E_1000976/P1074991" xmlDataType="decimal"/>
    </xmlCellPr>
  </singleXmlCell>
  <singleXmlCell id="75" xr6:uid="{824E7FBA-BDBD-42D2-AA59-150AD8489945}" r="H43" connectionId="0">
    <xmlCellPr id="1" xr6:uid="{D0FBA0CD-5367-42F3-9652-25D28F4117C9}" uniqueName="P1074994">
      <xmlPr mapId="1" xpath="/TFI-IZD-POD/IFP-TFI-IZD-POD-E_1000976/P1074994" xmlDataType="decimal"/>
    </xmlCellPr>
  </singleXmlCell>
  <singleXmlCell id="76" xr6:uid="{A4EF70B1-F368-4369-B14E-BC2759A861CC}" r="I43" connectionId="0">
    <xmlCellPr id="1" xr6:uid="{E055B35E-5214-4A9B-B697-2C1C8CDE45BA}" uniqueName="P1074997">
      <xmlPr mapId="1" xpath="/TFI-IZD-POD/IFP-TFI-IZD-POD-E_1000976/P1074997" xmlDataType="decimal"/>
    </xmlCellPr>
  </singleXmlCell>
  <singleXmlCell id="77" xr6:uid="{1A769767-7F0A-4C4C-860C-263DFCEA69FA}" r="H44" connectionId="0">
    <xmlCellPr id="1" xr6:uid="{1C3341FA-DD07-4544-B8F0-237FF4485639}" uniqueName="P1074998">
      <xmlPr mapId="1" xpath="/TFI-IZD-POD/IFP-TFI-IZD-POD-E_1000976/P1074998" xmlDataType="decimal"/>
    </xmlCellPr>
  </singleXmlCell>
  <singleXmlCell id="78" xr6:uid="{CF58696D-C303-4FD7-BC89-177D576DCF84}" r="I44" connectionId="0">
    <xmlCellPr id="1" xr6:uid="{7E44A448-B2FD-4EA6-9378-C285B7CF12D6}" uniqueName="P1075000">
      <xmlPr mapId="1" xpath="/TFI-IZD-POD/IFP-TFI-IZD-POD-E_1000976/P1075000" xmlDataType="decimal"/>
    </xmlCellPr>
  </singleXmlCell>
  <singleXmlCell id="79" xr6:uid="{20C80BF5-3AD1-4829-839E-E28EF8684542}" r="H45" connectionId="0">
    <xmlCellPr id="1" xr6:uid="{5F0D7C5A-2E1A-4A3D-B473-E3B63226EC45}" uniqueName="P1075001">
      <xmlPr mapId="1" xpath="/TFI-IZD-POD/IFP-TFI-IZD-POD-E_1000976/P1075001" xmlDataType="decimal"/>
    </xmlCellPr>
  </singleXmlCell>
  <singleXmlCell id="80" xr6:uid="{D152EA20-B766-44B9-BC12-A240A86CF641}" r="I45" connectionId="0">
    <xmlCellPr id="1" xr6:uid="{2450FA87-1DB6-48AD-8FEC-1D74B9356282}" uniqueName="P1075003">
      <xmlPr mapId="1" xpath="/TFI-IZD-POD/IFP-TFI-IZD-POD-E_1000976/P1075003" xmlDataType="decimal"/>
    </xmlCellPr>
  </singleXmlCell>
  <singleXmlCell id="81" xr6:uid="{E2A8BF25-C9CE-4EDD-836B-CAA3374CC57F}" r="H46" connectionId="0">
    <xmlCellPr id="1" xr6:uid="{4A94D6B2-D6F0-4667-87EA-3523B2EBB0BE}" uniqueName="P1075005">
      <xmlPr mapId="1" xpath="/TFI-IZD-POD/IFP-TFI-IZD-POD-E_1000976/P1075005" xmlDataType="decimal"/>
    </xmlCellPr>
  </singleXmlCell>
  <singleXmlCell id="82" xr6:uid="{9266F975-A9BC-4D61-BD64-BCFAE1D431F9}" r="I46" connectionId="0">
    <xmlCellPr id="1" xr6:uid="{41F169A6-2452-4714-8C63-8184DF97D739}" uniqueName="P1075007">
      <xmlPr mapId="1" xpath="/TFI-IZD-POD/IFP-TFI-IZD-POD-E_1000976/P1075007" xmlDataType="decimal"/>
    </xmlCellPr>
  </singleXmlCell>
  <singleXmlCell id="83" xr6:uid="{B7DF6432-4925-4053-AC6D-5745FA44FA86}" r="H47" connectionId="0">
    <xmlCellPr id="1" xr6:uid="{BD45C49C-B1F2-44C5-A230-16C27F1D2B36}" uniqueName="P1075009">
      <xmlPr mapId="1" xpath="/TFI-IZD-POD/IFP-TFI-IZD-POD-E_1000976/P1075009" xmlDataType="decimal"/>
    </xmlCellPr>
  </singleXmlCell>
  <singleXmlCell id="84" xr6:uid="{FEE0EECB-28F7-4895-99E1-2A158BF66C87}" r="I47" connectionId="0">
    <xmlCellPr id="1" xr6:uid="{6E5F8E09-5B21-48CA-A0D3-2FB2A35A2836}" uniqueName="P1075011">
      <xmlPr mapId="1" xpath="/TFI-IZD-POD/IFP-TFI-IZD-POD-E_1000976/P1075011" xmlDataType="decimal"/>
    </xmlCellPr>
  </singleXmlCell>
  <singleXmlCell id="85" xr6:uid="{B49394B4-1E5D-461C-A5B3-FF04C0D91AC2}" r="H48" connectionId="0">
    <xmlCellPr id="1" xr6:uid="{A6CE5B00-F48C-445E-BF74-974F02937035}" uniqueName="P1075012">
      <xmlPr mapId="1" xpath="/TFI-IZD-POD/IFP-TFI-IZD-POD-E_1000976/P1075012" xmlDataType="decimal"/>
    </xmlCellPr>
  </singleXmlCell>
  <singleXmlCell id="86" xr6:uid="{38E2B851-0222-4542-8793-9A0FF710EC08}" r="I48" connectionId="0">
    <xmlCellPr id="1" xr6:uid="{EBD99E11-0E15-44E7-8C40-D89F31724868}" uniqueName="P1075014">
      <xmlPr mapId="1" xpath="/TFI-IZD-POD/IFP-TFI-IZD-POD-E_1000976/P1075014" xmlDataType="decimal"/>
    </xmlCellPr>
  </singleXmlCell>
  <singleXmlCell id="87" xr6:uid="{2314EC83-B703-41B2-8195-2D9C50F8389A}" r="H49" connectionId="0">
    <xmlCellPr id="1" xr6:uid="{94619D40-A968-4626-9914-D1FB1C57F517}" uniqueName="P1075016">
      <xmlPr mapId="1" xpath="/TFI-IZD-POD/IFP-TFI-IZD-POD-E_1000976/P1075016" xmlDataType="decimal"/>
    </xmlCellPr>
  </singleXmlCell>
  <singleXmlCell id="88" xr6:uid="{A5A076E9-5219-466D-A030-433A4C236384}" r="I49" connectionId="0">
    <xmlCellPr id="1" xr6:uid="{60325F9D-A8EE-4826-BFE2-BB15DEF5F893}" uniqueName="P1075018">
      <xmlPr mapId="1" xpath="/TFI-IZD-POD/IFP-TFI-IZD-POD-E_1000976/P1075018" xmlDataType="decimal"/>
    </xmlCellPr>
  </singleXmlCell>
  <singleXmlCell id="89" xr6:uid="{86DB766D-FD22-4E18-B56D-1667CB5ABEFF}" r="H50" connectionId="0">
    <xmlCellPr id="1" xr6:uid="{8889C15D-2BFB-4A83-96B3-88DBBD0D89B7}" uniqueName="P1075020">
      <xmlPr mapId="1" xpath="/TFI-IZD-POD/IFP-TFI-IZD-POD-E_1000976/P1075020" xmlDataType="decimal"/>
    </xmlCellPr>
  </singleXmlCell>
  <singleXmlCell id="90" xr6:uid="{93F647B2-865A-4B84-A5FA-E76297022794}" r="I50" connectionId="0">
    <xmlCellPr id="1" xr6:uid="{88C76D1E-5483-4C82-A004-89525F0664B7}" uniqueName="P1075023">
      <xmlPr mapId="1" xpath="/TFI-IZD-POD/IFP-TFI-IZD-POD-E_1000976/P1075023" xmlDataType="decimal"/>
    </xmlCellPr>
  </singleXmlCell>
  <singleXmlCell id="91" xr6:uid="{EE0BB5EB-679F-4B0F-82D5-96D6844E0094}" r="H51" connectionId="0">
    <xmlCellPr id="1" xr6:uid="{D24888B7-A5B1-4262-AB68-4FF8ADAEEF6B}" uniqueName="P1075026">
      <xmlPr mapId="1" xpath="/TFI-IZD-POD/IFP-TFI-IZD-POD-E_1000976/P1075026" xmlDataType="decimal"/>
    </xmlCellPr>
  </singleXmlCell>
  <singleXmlCell id="92" xr6:uid="{329301A1-F537-4672-9BEB-226C936CE9A4}" r="I51" connectionId="0">
    <xmlCellPr id="1" xr6:uid="{93185150-8AB5-4331-9230-C25BC306394F}" uniqueName="P1075028">
      <xmlPr mapId="1" xpath="/TFI-IZD-POD/IFP-TFI-IZD-POD-E_1000976/P1075028" xmlDataType="decimal"/>
    </xmlCellPr>
  </singleXmlCell>
  <singleXmlCell id="93" xr6:uid="{5C56B4D8-1C7F-4069-BE5C-7FCBAFD47164}" r="H52" connectionId="0">
    <xmlCellPr id="1" xr6:uid="{DFB56358-E976-4C86-87E8-0E3A47B5F8C6}" uniqueName="P1075031">
      <xmlPr mapId="1" xpath="/TFI-IZD-POD/IFP-TFI-IZD-POD-E_1000976/P1075031" xmlDataType="decimal"/>
    </xmlCellPr>
  </singleXmlCell>
  <singleXmlCell id="94" xr6:uid="{6889AA56-884A-45C6-954D-35DC3958BADC}" r="I52" connectionId="0">
    <xmlCellPr id="1" xr6:uid="{C19A3197-B32D-4D3C-BD75-568BC55585A7}" uniqueName="P1075033">
      <xmlPr mapId="1" xpath="/TFI-IZD-POD/IFP-TFI-IZD-POD-E_1000976/P1075033" xmlDataType="decimal"/>
    </xmlCellPr>
  </singleXmlCell>
  <singleXmlCell id="95" xr6:uid="{BA43EB45-FC41-4408-B965-D7B6F57A8B17}" r="H53" connectionId="0">
    <xmlCellPr id="1" xr6:uid="{96782A77-84BD-40EB-B5E3-E5EF5A81CFB7}" uniqueName="P1075035">
      <xmlPr mapId="1" xpath="/TFI-IZD-POD/IFP-TFI-IZD-POD-E_1000976/P1075035" xmlDataType="decimal"/>
    </xmlCellPr>
  </singleXmlCell>
  <singleXmlCell id="96" xr6:uid="{E255817A-3EAB-420A-8E22-ABD02357EDE5}" r="I53" connectionId="0">
    <xmlCellPr id="1" xr6:uid="{EBC5A03E-E353-4844-8BBF-F7A00D193D08}" uniqueName="P1075037">
      <xmlPr mapId="1" xpath="/TFI-IZD-POD/IFP-TFI-IZD-POD-E_1000976/P1075037" xmlDataType="decimal"/>
    </xmlCellPr>
  </singleXmlCell>
  <singleXmlCell id="97" xr6:uid="{CDEED00E-453F-41A4-997A-E298C05AD21E}" r="H54" connectionId="0">
    <xmlCellPr id="1" xr6:uid="{936D33FA-6CD4-464A-A1FE-CD5CA0A23D60}" uniqueName="P1075039">
      <xmlPr mapId="1" xpath="/TFI-IZD-POD/IFP-TFI-IZD-POD-E_1000976/P1075039" xmlDataType="decimal"/>
    </xmlCellPr>
  </singleXmlCell>
  <singleXmlCell id="98" xr6:uid="{C0926E23-51FC-4357-9D47-11FB6B9D4ACD}" r="I54" connectionId="0">
    <xmlCellPr id="1" xr6:uid="{4D3FA7BD-C561-4E2F-B90B-415360E04ECC}" uniqueName="P1075043">
      <xmlPr mapId="1" xpath="/TFI-IZD-POD/IFP-TFI-IZD-POD-E_1000976/P1075043" xmlDataType="decimal"/>
    </xmlCellPr>
  </singleXmlCell>
  <singleXmlCell id="99" xr6:uid="{B8805A7B-16B1-4DF6-B0B6-53BA3D2FE716}" r="H55" connectionId="0">
    <xmlCellPr id="1" xr6:uid="{A4CB63D1-6189-4E8D-93CA-EAEBF7358A49}" uniqueName="P1075055">
      <xmlPr mapId="1" xpath="/TFI-IZD-POD/IFP-TFI-IZD-POD-E_1000976/P1075055" xmlDataType="decimal"/>
    </xmlCellPr>
  </singleXmlCell>
  <singleXmlCell id="100" xr6:uid="{D6824A2E-7A16-44A1-AB0B-16E88AF0ABCA}" r="I55" connectionId="0">
    <xmlCellPr id="1" xr6:uid="{1E969409-6658-46D6-BE35-4E9CD4985A5D}" uniqueName="P1075057">
      <xmlPr mapId="1" xpath="/TFI-IZD-POD/IFP-TFI-IZD-POD-E_1000976/P1075057" xmlDataType="decimal"/>
    </xmlCellPr>
  </singleXmlCell>
  <singleXmlCell id="101" xr6:uid="{748103C8-C96F-48C8-BCD0-8FA3C5788956}" r="H56" connectionId="0">
    <xmlCellPr id="1" xr6:uid="{BA59099E-2C58-4CAB-AEA3-C11C9781F314}" uniqueName="P1075058">
      <xmlPr mapId="1" xpath="/TFI-IZD-POD/IFP-TFI-IZD-POD-E_1000976/P1075058" xmlDataType="decimal"/>
    </xmlCellPr>
  </singleXmlCell>
  <singleXmlCell id="102" xr6:uid="{98A0A46C-5127-43F2-A1F4-3FCB3C5ED969}" r="I56" connectionId="0">
    <xmlCellPr id="1" xr6:uid="{FBEDB0C2-2872-4B01-A95B-EED4EC8DE1F8}" uniqueName="P1075060">
      <xmlPr mapId="1" xpath="/TFI-IZD-POD/IFP-TFI-IZD-POD-E_1000976/P1075060" xmlDataType="decimal"/>
    </xmlCellPr>
  </singleXmlCell>
  <singleXmlCell id="103" xr6:uid="{4B6F14C2-C5A0-4B52-8F8E-CC20305C6AB8}" r="H57" connectionId="0">
    <xmlCellPr id="1" xr6:uid="{48E14B94-5B42-48CC-BF30-6D9CFEAFFBFC}" uniqueName="P1075063">
      <xmlPr mapId="1" xpath="/TFI-IZD-POD/IFP-TFI-IZD-POD-E_1000976/P1075063" xmlDataType="decimal"/>
    </xmlCellPr>
  </singleXmlCell>
  <singleXmlCell id="104" xr6:uid="{AE2A4255-A843-463A-BBE3-2D5F5DF840FB}" r="I57" connectionId="0">
    <xmlCellPr id="1" xr6:uid="{B0E19B4C-8ADF-4FBD-9704-C9FBD0524187}" uniqueName="P1075065">
      <xmlPr mapId="1" xpath="/TFI-IZD-POD/IFP-TFI-IZD-POD-E_1000976/P1075065" xmlDataType="decimal"/>
    </xmlCellPr>
  </singleXmlCell>
  <singleXmlCell id="105" xr6:uid="{742A45E0-1AC1-49FC-A56A-4376E6D4EDF4}" r="H58" connectionId="0">
    <xmlCellPr id="1" xr6:uid="{F4775768-2025-45AB-9118-62585DDB5469}" uniqueName="P1075067">
      <xmlPr mapId="1" xpath="/TFI-IZD-POD/IFP-TFI-IZD-POD-E_1000976/P1075067" xmlDataType="decimal"/>
    </xmlCellPr>
  </singleXmlCell>
  <singleXmlCell id="106" xr6:uid="{2A54F9A8-9778-4F20-876D-806D39187EBF}" r="I58" connectionId="0">
    <xmlCellPr id="1" xr6:uid="{3D9A62B8-A9A0-4BE6-A504-6BE52CC04E9C}" uniqueName="P1075071">
      <xmlPr mapId="1" xpath="/TFI-IZD-POD/IFP-TFI-IZD-POD-E_1000976/P1075071" xmlDataType="decimal"/>
    </xmlCellPr>
  </singleXmlCell>
  <singleXmlCell id="107" xr6:uid="{22385A62-ACED-464A-A635-268D6088126B}" r="H59" connectionId="0">
    <xmlCellPr id="1" xr6:uid="{336ADCED-2C74-42D2-8C96-8EF00E24AD36}" uniqueName="P1075076">
      <xmlPr mapId="1" xpath="/TFI-IZD-POD/IFP-TFI-IZD-POD-E_1000976/P1075076" xmlDataType="decimal"/>
    </xmlCellPr>
  </singleXmlCell>
  <singleXmlCell id="108" xr6:uid="{E6A09F51-B972-458E-94A6-FE0A7231A098}" r="I59" connectionId="0">
    <xmlCellPr id="1" xr6:uid="{8933B854-44AA-444F-BE69-BC8ADDB79B06}" uniqueName="P1075080">
      <xmlPr mapId="1" xpath="/TFI-IZD-POD/IFP-TFI-IZD-POD-E_1000976/P1075080" xmlDataType="decimal"/>
    </xmlCellPr>
  </singleXmlCell>
  <singleXmlCell id="109" xr6:uid="{C698CD84-BE8C-4DCA-98EA-110BC250B98A}" r="H60" connectionId="0">
    <xmlCellPr id="1" xr6:uid="{7FFFA3B5-39D9-4EA6-80D7-D7CBA578FD00}" uniqueName="P1075083">
      <xmlPr mapId="1" xpath="/TFI-IZD-POD/IFP-TFI-IZD-POD-E_1000976/P1075083" xmlDataType="decimal"/>
    </xmlCellPr>
  </singleXmlCell>
  <singleXmlCell id="110" xr6:uid="{32B68B55-2010-4227-8C80-5969221E5A83}" r="I60" connectionId="0">
    <xmlCellPr id="1" xr6:uid="{7221F27B-F8A1-48F3-95B1-49CCC6A88778}" uniqueName="P1075085">
      <xmlPr mapId="1" xpath="/TFI-IZD-POD/IFP-TFI-IZD-POD-E_1000976/P1075085" xmlDataType="decimal"/>
    </xmlCellPr>
  </singleXmlCell>
  <singleXmlCell id="111" xr6:uid="{F5638C7D-DF13-4C84-A070-3F0E7EB0C568}" r="H61" connectionId="0">
    <xmlCellPr id="1" xr6:uid="{757EAB64-ED54-4DCB-814F-A1A13AA5308F}" uniqueName="P1075091">
      <xmlPr mapId="1" xpath="/TFI-IZD-POD/IFP-TFI-IZD-POD-E_1000976/P1075091" xmlDataType="decimal"/>
    </xmlCellPr>
  </singleXmlCell>
  <singleXmlCell id="112" xr6:uid="{D4822BE3-85B6-4850-9EA0-52027A258483}" r="I61" connectionId="0">
    <xmlCellPr id="1" xr6:uid="{C358F80A-327B-4841-91DE-36B74572D946}" uniqueName="P1075093">
      <xmlPr mapId="1" xpath="/TFI-IZD-POD/IFP-TFI-IZD-POD-E_1000976/P1075093" xmlDataType="decimal"/>
    </xmlCellPr>
  </singleXmlCell>
  <singleXmlCell id="113" xr6:uid="{53EA3CBF-07A6-40B1-A0B6-CEEDBA31E9F2}" r="H62" connectionId="0">
    <xmlCellPr id="1" xr6:uid="{7770DA6A-F912-424E-B779-44CC26BEB75C}" uniqueName="P1075095">
      <xmlPr mapId="1" xpath="/TFI-IZD-POD/IFP-TFI-IZD-POD-E_1000976/P1075095" xmlDataType="decimal"/>
    </xmlCellPr>
  </singleXmlCell>
  <singleXmlCell id="114" xr6:uid="{EB8728E5-B50F-4CD0-94DD-D3501494D33C}" r="I62" connectionId="0">
    <xmlCellPr id="1" xr6:uid="{7483B87A-ED74-4404-9D82-8061843CCEAC}" uniqueName="P1075097">
      <xmlPr mapId="1" xpath="/TFI-IZD-POD/IFP-TFI-IZD-POD-E_1000976/P1075097" xmlDataType="decimal"/>
    </xmlCellPr>
  </singleXmlCell>
  <singleXmlCell id="115" xr6:uid="{00FE7A2C-6740-4D99-8650-E28358D6E56F}" r="H63" connectionId="0">
    <xmlCellPr id="1" xr6:uid="{A890E3B7-2BBB-4F22-A9AF-0990A0E96134}" uniqueName="P1075099">
      <xmlPr mapId="1" xpath="/TFI-IZD-POD/IFP-TFI-IZD-POD-E_1000976/P1075099" xmlDataType="decimal"/>
    </xmlCellPr>
  </singleXmlCell>
  <singleXmlCell id="116" xr6:uid="{A58A2B67-8D7E-43DE-81DF-F2CEEB1F993F}" r="I63" connectionId="0">
    <xmlCellPr id="1" xr6:uid="{0A295708-E7DF-4657-9B2E-6AEB60D04AB4}" uniqueName="P1075100">
      <xmlPr mapId="1" xpath="/TFI-IZD-POD/IFP-TFI-IZD-POD-E_1000976/P1075100" xmlDataType="decimal"/>
    </xmlCellPr>
  </singleXmlCell>
  <singleXmlCell id="117" xr6:uid="{FC6378DF-74C9-4A18-BC9D-0918F7BC2BA6}" r="H64" connectionId="0">
    <xmlCellPr id="1" xr6:uid="{CDF3AD2C-6095-4356-8F14-2CF02694D1EF}" uniqueName="P1075101">
      <xmlPr mapId="1" xpath="/TFI-IZD-POD/IFP-TFI-IZD-POD-E_1000976/P1075101" xmlDataType="decimal"/>
    </xmlCellPr>
  </singleXmlCell>
  <singleXmlCell id="118" xr6:uid="{1C9B8E1A-2F58-4FFB-A680-E7E1155F5E38}" r="I64" connectionId="0">
    <xmlCellPr id="1" xr6:uid="{97C773AE-0ABD-4AF8-B468-B7DB1916D9E3}" uniqueName="P1075102">
      <xmlPr mapId="1" xpath="/TFI-IZD-POD/IFP-TFI-IZD-POD-E_1000976/P1075102" xmlDataType="decimal"/>
    </xmlCellPr>
  </singleXmlCell>
  <singleXmlCell id="119" xr6:uid="{5AF85148-9583-492D-876A-C1B09E276CA1}" r="H65" connectionId="0">
    <xmlCellPr id="1" xr6:uid="{2610DF1A-AD85-4C3B-99B6-798605A37E26}" uniqueName="P1075103">
      <xmlPr mapId="1" xpath="/TFI-IZD-POD/IFP-TFI-IZD-POD-E_1000976/P1075103" xmlDataType="decimal"/>
    </xmlCellPr>
  </singleXmlCell>
  <singleXmlCell id="120" xr6:uid="{61F98473-D644-4901-91FB-E9187B44FB06}" r="I65" connectionId="0">
    <xmlCellPr id="1" xr6:uid="{B243F7AC-2824-491F-B587-D0CF7892BB5D}" uniqueName="P1075104">
      <xmlPr mapId="1" xpath="/TFI-IZD-POD/IFP-TFI-IZD-POD-E_1000976/P1075104" xmlDataType="decimal"/>
    </xmlCellPr>
  </singleXmlCell>
  <singleXmlCell id="121" xr6:uid="{92D9552D-CCD5-41E9-9930-B411E8F1D0EC}" r="H66" connectionId="0">
    <xmlCellPr id="1" xr6:uid="{EF76373A-CFEC-4CAF-AF45-F88D7DAA6EC8}" uniqueName="P1075105">
      <xmlPr mapId="1" xpath="/TFI-IZD-POD/IFP-TFI-IZD-POD-E_1000976/P1075105" xmlDataType="decimal"/>
    </xmlCellPr>
  </singleXmlCell>
  <singleXmlCell id="122" xr6:uid="{5D75ED44-95D8-4151-9A54-DB2D1101F1B9}" r="I66" connectionId="0">
    <xmlCellPr id="1" xr6:uid="{268FCD3D-F29B-4C34-9E72-661068C3A61D}" uniqueName="P1075106">
      <xmlPr mapId="1" xpath="/TFI-IZD-POD/IFP-TFI-IZD-POD-E_1000976/P1075106" xmlDataType="decimal"/>
    </xmlCellPr>
  </singleXmlCell>
  <singleXmlCell id="123" xr6:uid="{E4CB1BE4-3061-4061-B050-EF3E6831802F}" r="H67" connectionId="0">
    <xmlCellPr id="1" xr6:uid="{79C5C43A-03AF-4CC3-823F-32F8F4E79E39}" uniqueName="P1075107">
      <xmlPr mapId="1" xpath="/TFI-IZD-POD/IFP-TFI-IZD-POD-E_1000976/P1075107" xmlDataType="decimal"/>
    </xmlCellPr>
  </singleXmlCell>
  <singleXmlCell id="124" xr6:uid="{AA498D90-F501-4381-9F71-7EE4DBC420A3}" r="I67" connectionId="0">
    <xmlCellPr id="1" xr6:uid="{F3F2B6ED-39B8-4BD4-A8D8-54102CF7D10B}" uniqueName="P1075108">
      <xmlPr mapId="1" xpath="/TFI-IZD-POD/IFP-TFI-IZD-POD-E_1000976/P1075108" xmlDataType="decimal"/>
    </xmlCellPr>
  </singleXmlCell>
  <singleXmlCell id="125" xr6:uid="{6B296DF9-44AE-4B35-8B9E-C70548681710}" r="H68" connectionId="0">
    <xmlCellPr id="1" xr6:uid="{534867EC-5460-42C7-B027-43D39CEDB454}" uniqueName="P1075109">
      <xmlPr mapId="1" xpath="/TFI-IZD-POD/IFP-TFI-IZD-POD-E_1000976/P1075109" xmlDataType="decimal"/>
    </xmlCellPr>
  </singleXmlCell>
  <singleXmlCell id="126" xr6:uid="{3E8CB5C4-2BFA-460F-B034-A71CA4A1A59B}" r="I68" connectionId="0">
    <xmlCellPr id="1" xr6:uid="{A0290855-B8E1-453B-8B15-16B0462C21FD}" uniqueName="P1075110">
      <xmlPr mapId="1" xpath="/TFI-IZD-POD/IFP-TFI-IZD-POD-E_1000976/P1075110" xmlDataType="decimal"/>
    </xmlCellPr>
  </singleXmlCell>
  <singleXmlCell id="127" xr6:uid="{3978097A-3960-4274-B340-E87196D1D09A}" r="H69" connectionId="0">
    <xmlCellPr id="1" xr6:uid="{C442322D-7170-4A18-92F9-4E630E7FC3F1}" uniqueName="P1075111">
      <xmlPr mapId="1" xpath="/TFI-IZD-POD/IFP-TFI-IZD-POD-E_1000976/P1075111" xmlDataType="decimal"/>
    </xmlCellPr>
  </singleXmlCell>
  <singleXmlCell id="128" xr6:uid="{4F3D1403-C520-4937-B985-EBFA0579A3B7}" r="I69" connectionId="0">
    <xmlCellPr id="1" xr6:uid="{7A7E2843-7083-410F-8979-AA3CED4FAF57}" uniqueName="P1075112">
      <xmlPr mapId="1" xpath="/TFI-IZD-POD/IFP-TFI-IZD-POD-E_1000976/P1075112" xmlDataType="decimal"/>
    </xmlCellPr>
  </singleXmlCell>
  <singleXmlCell id="129" xr6:uid="{6892D224-F5C9-4FEF-BEB6-73E9B1426DCA}" r="H70" connectionId="0">
    <xmlCellPr id="1" xr6:uid="{35F5CE4B-331E-4123-815D-502F68977120}" uniqueName="P1075113">
      <xmlPr mapId="1" xpath="/TFI-IZD-POD/IFP-TFI-IZD-POD-E_1000976/P1075113" xmlDataType="decimal"/>
    </xmlCellPr>
  </singleXmlCell>
  <singleXmlCell id="130" xr6:uid="{849B799C-CB1E-411B-A488-1E59C67BB397}" r="I70" connectionId="0">
    <xmlCellPr id="1" xr6:uid="{A09B3ABC-C5E2-4A28-8FCA-3D907DFCC708}" uniqueName="P1075114">
      <xmlPr mapId="1" xpath="/TFI-IZD-POD/IFP-TFI-IZD-POD-E_1000976/P1075114" xmlDataType="decimal"/>
    </xmlCellPr>
  </singleXmlCell>
  <singleXmlCell id="131" xr6:uid="{4F7CFEDB-D0A2-4E6B-8771-1A3D58F48C6C}" r="H71" connectionId="0">
    <xmlCellPr id="1" xr6:uid="{0A28DBD4-1265-4435-896A-F102B7EA1271}" uniqueName="P1075115">
      <xmlPr mapId="1" xpath="/TFI-IZD-POD/IFP-TFI-IZD-POD-E_1000976/P1075115" xmlDataType="decimal"/>
    </xmlCellPr>
  </singleXmlCell>
  <singleXmlCell id="132" xr6:uid="{15600C7E-3919-4DA1-BAA9-D23A89155CC9}" r="I71" connectionId="0">
    <xmlCellPr id="1" xr6:uid="{9C9D342C-8630-460A-825A-FBBC2D8465E8}" uniqueName="P1075116">
      <xmlPr mapId="1" xpath="/TFI-IZD-POD/IFP-TFI-IZD-POD-E_1000976/P1075116" xmlDataType="decimal"/>
    </xmlCellPr>
  </singleXmlCell>
  <singleXmlCell id="133" xr6:uid="{7DFFC4B5-DAC5-49D7-9309-151C1888C548}" r="H72" connectionId="0">
    <xmlCellPr id="1" xr6:uid="{38300365-CF9B-4B9F-A537-FCD7ABA520D9}" uniqueName="P1075117">
      <xmlPr mapId="1" xpath="/TFI-IZD-POD/IFP-TFI-IZD-POD-E_1000976/P1075117" xmlDataType="decimal"/>
    </xmlCellPr>
  </singleXmlCell>
  <singleXmlCell id="134" xr6:uid="{AA1DC2A7-E3A6-4E2D-841A-B855D13D7AFA}" r="I72" connectionId="0">
    <xmlCellPr id="1" xr6:uid="{52ED5EDA-D7C2-4B73-9991-76E7349E93F3}" uniqueName="P1075118">
      <xmlPr mapId="1" xpath="/TFI-IZD-POD/IFP-TFI-IZD-POD-E_1000976/P1075118" xmlDataType="decimal"/>
    </xmlCellPr>
  </singleXmlCell>
  <singleXmlCell id="135" xr6:uid="{3319267A-1FA3-44FD-864B-F92D898672B5}" r="H73" connectionId="0">
    <xmlCellPr id="1" xr6:uid="{0A1FEB23-989E-455A-9394-6658360999C4}" uniqueName="P1075119">
      <xmlPr mapId="1" xpath="/TFI-IZD-POD/IFP-TFI-IZD-POD-E_1000976/P1075119" xmlDataType="decimal"/>
    </xmlCellPr>
  </singleXmlCell>
  <singleXmlCell id="136" xr6:uid="{07584AE6-0C0A-40E8-9B87-7A5EDC2C71C6}" r="I73" connectionId="0">
    <xmlCellPr id="1" xr6:uid="{9EEE96C9-2319-4720-9668-84962747EED0}" uniqueName="P1075120">
      <xmlPr mapId="1" xpath="/TFI-IZD-POD/IFP-TFI-IZD-POD-E_1000976/P1075120" xmlDataType="decimal"/>
    </xmlCellPr>
  </singleXmlCell>
  <singleXmlCell id="137" xr6:uid="{B480E942-6D04-41D3-BEE7-9D35CF48BFC6}" r="H75" connectionId="0">
    <xmlCellPr id="1" xr6:uid="{E36DEF68-ADF4-42A7-940A-6F6E64246F85}" uniqueName="P1075121">
      <xmlPr mapId="1" xpath="/TFI-IZD-POD/IFP-TFI-IZD-POD-E_1000976/P1075121" xmlDataType="decimal"/>
    </xmlCellPr>
  </singleXmlCell>
  <singleXmlCell id="138" xr6:uid="{418D5604-CD53-4F71-A11C-E8081303A4D7}" r="I75" connectionId="0">
    <xmlCellPr id="1" xr6:uid="{5E24C66C-9D7F-4730-9C75-5F213EF5B412}" uniqueName="P1075229">
      <xmlPr mapId="1" xpath="/TFI-IZD-POD/IFP-TFI-IZD-POD-E_1000976/P1075229" xmlDataType="decimal"/>
    </xmlCellPr>
  </singleXmlCell>
  <singleXmlCell id="139" xr6:uid="{DD428B85-D4A3-439C-A66E-0EA66BC40688}" r="H76" connectionId="0">
    <xmlCellPr id="1" xr6:uid="{0AFB7D74-9A67-405F-BF09-FE87AA3475B9}" uniqueName="P1075230">
      <xmlPr mapId="1" xpath="/TFI-IZD-POD/IFP-TFI-IZD-POD-E_1000976/P1075230" xmlDataType="decimal"/>
    </xmlCellPr>
  </singleXmlCell>
  <singleXmlCell id="140" xr6:uid="{B1991BE6-2BE7-4A05-A8DE-0F967B118C7A}" r="I76" connectionId="0">
    <xmlCellPr id="1" xr6:uid="{94CC4CA9-F735-4549-9D33-0F289A986BDC}" uniqueName="P1075231">
      <xmlPr mapId="1" xpath="/TFI-IZD-POD/IFP-TFI-IZD-POD-E_1000976/P1075231" xmlDataType="decimal"/>
    </xmlCellPr>
  </singleXmlCell>
  <singleXmlCell id="141" xr6:uid="{9EEE0D8C-80D9-4263-B455-4CC91BB13F62}" r="H77" connectionId="0">
    <xmlCellPr id="1" xr6:uid="{DC3E9DD7-3B9A-4FFE-9CA8-6A326D05BBDA}" uniqueName="P1075232">
      <xmlPr mapId="1" xpath="/TFI-IZD-POD/IFP-TFI-IZD-POD-E_1000976/P1075232" xmlDataType="decimal"/>
    </xmlCellPr>
  </singleXmlCell>
  <singleXmlCell id="142" xr6:uid="{8F690D2F-4713-42E4-A1E5-54348DE932E2}" r="I77" connectionId="0">
    <xmlCellPr id="1" xr6:uid="{2873C47E-F479-493B-A785-F74EB895CBAE}" uniqueName="P1075233">
      <xmlPr mapId="1" xpath="/TFI-IZD-POD/IFP-TFI-IZD-POD-E_1000976/P1075233" xmlDataType="decimal"/>
    </xmlCellPr>
  </singleXmlCell>
  <singleXmlCell id="143" xr6:uid="{B45EDEC8-010A-4D46-8F69-10D3BB91A4DE}" r="H78" connectionId="0">
    <xmlCellPr id="1" xr6:uid="{81A1D9E3-37B2-4BC0-B6A0-93536A30A7D0}" uniqueName="P1075234">
      <xmlPr mapId="1" xpath="/TFI-IZD-POD/IFP-TFI-IZD-POD-E_1000976/P1075234" xmlDataType="decimal"/>
    </xmlCellPr>
  </singleXmlCell>
  <singleXmlCell id="144" xr6:uid="{0C690252-CF73-4E83-88EB-2A1B99E7AA42}" r="I78" connectionId="0">
    <xmlCellPr id="1" xr6:uid="{0871295E-FAED-432D-9163-69232D425CD5}" uniqueName="P1075235">
      <xmlPr mapId="1" xpath="/TFI-IZD-POD/IFP-TFI-IZD-POD-E_1000976/P1075235" xmlDataType="decimal"/>
    </xmlCellPr>
  </singleXmlCell>
  <singleXmlCell id="145" xr6:uid="{A3D35802-C0EE-4EE8-8EF5-D0B908E061DE}" r="H79" connectionId="0">
    <xmlCellPr id="1" xr6:uid="{4681E3F3-FE87-4DBF-B78A-FBB0EB8B32EB}" uniqueName="P1075236">
      <xmlPr mapId="1" xpath="/TFI-IZD-POD/IFP-TFI-IZD-POD-E_1000976/P1075236" xmlDataType="decimal"/>
    </xmlCellPr>
  </singleXmlCell>
  <singleXmlCell id="146" xr6:uid="{4C508DF0-3B48-486A-AB1A-6634C25E20FF}" r="I79" connectionId="0">
    <xmlCellPr id="1" xr6:uid="{F63D8E8E-0F71-49CE-8D51-F9607C916D72}" uniqueName="P1075237">
      <xmlPr mapId="1" xpath="/TFI-IZD-POD/IFP-TFI-IZD-POD-E_1000976/P1075237" xmlDataType="decimal"/>
    </xmlCellPr>
  </singleXmlCell>
  <singleXmlCell id="147" xr6:uid="{6E33827E-DCA5-450D-9623-9EC222575897}" r="H80" connectionId="0">
    <xmlCellPr id="1" xr6:uid="{8466748E-3440-4485-85B6-E96819640E0C}" uniqueName="P1075238">
      <xmlPr mapId="1" xpath="/TFI-IZD-POD/IFP-TFI-IZD-POD-E_1000976/P1075238" xmlDataType="decimal"/>
    </xmlCellPr>
  </singleXmlCell>
  <singleXmlCell id="148" xr6:uid="{8B82D9B6-4A27-4D9B-B957-34B7B39B8B44}" r="I80" connectionId="0">
    <xmlCellPr id="1" xr6:uid="{38913D48-8C34-4F5B-AEFC-3F42704217E6}" uniqueName="P1075239">
      <xmlPr mapId="1" xpath="/TFI-IZD-POD/IFP-TFI-IZD-POD-E_1000976/P1075239" xmlDataType="decimal"/>
    </xmlCellPr>
  </singleXmlCell>
  <singleXmlCell id="149" xr6:uid="{C28A2814-20C6-4E50-A092-35D5F8555AA8}" r="H81" connectionId="0">
    <xmlCellPr id="1" xr6:uid="{91D4862C-8D22-4625-B1A8-CCFABD302197}" uniqueName="P1075240">
      <xmlPr mapId="1" xpath="/TFI-IZD-POD/IFP-TFI-IZD-POD-E_1000976/P1075240" xmlDataType="decimal"/>
    </xmlCellPr>
  </singleXmlCell>
  <singleXmlCell id="150" xr6:uid="{88CE591B-8E84-4FDF-BF9E-B7196D2F8925}" r="I81" connectionId="0">
    <xmlCellPr id="1" xr6:uid="{A5E190AD-2BE4-4B8E-953D-2FDD96AF00A9}" uniqueName="P1075241">
      <xmlPr mapId="1" xpath="/TFI-IZD-POD/IFP-TFI-IZD-POD-E_1000976/P1075241" xmlDataType="decimal"/>
    </xmlCellPr>
  </singleXmlCell>
  <singleXmlCell id="151" xr6:uid="{80D761BC-CBED-435E-93EA-C4B6E7D64770}" r="H82" connectionId="0">
    <xmlCellPr id="1" xr6:uid="{561AC6B0-5151-4C28-AB7B-66894F09BE84}" uniqueName="P1075242">
      <xmlPr mapId="1" xpath="/TFI-IZD-POD/IFP-TFI-IZD-POD-E_1000976/P1075242" xmlDataType="decimal"/>
    </xmlCellPr>
  </singleXmlCell>
  <singleXmlCell id="152" xr6:uid="{2090CD8A-84F9-4B16-AA44-E28D420F7906}" r="I82" connectionId="0">
    <xmlCellPr id="1" xr6:uid="{FBC3F297-7A82-4240-B1F4-18F0ADCED2F2}" uniqueName="P1075243">
      <xmlPr mapId="1" xpath="/TFI-IZD-POD/IFP-TFI-IZD-POD-E_1000976/P1075243" xmlDataType="decimal"/>
    </xmlCellPr>
  </singleXmlCell>
  <singleXmlCell id="153" xr6:uid="{C19F3C77-3527-4584-8597-BAD45F9446B8}" r="H83" connectionId="0">
    <xmlCellPr id="1" xr6:uid="{D48737F9-FDC7-4161-BEC0-AA5040FAA5B1}" uniqueName="P1075244">
      <xmlPr mapId="1" xpath="/TFI-IZD-POD/IFP-TFI-IZD-POD-E_1000976/P1075244" xmlDataType="decimal"/>
    </xmlCellPr>
  </singleXmlCell>
  <singleXmlCell id="154" xr6:uid="{473A11EB-CCBF-477F-9A07-F5A83DF4837F}" r="I83" connectionId="0">
    <xmlCellPr id="1" xr6:uid="{C6DC2181-DB32-4FF3-8542-A45D42B11638}" uniqueName="P1075245">
      <xmlPr mapId="1" xpath="/TFI-IZD-POD/IFP-TFI-IZD-POD-E_1000976/P1075245" xmlDataType="decimal"/>
    </xmlCellPr>
  </singleXmlCell>
  <singleXmlCell id="155" xr6:uid="{C2FD6B6C-8BE4-46AA-973F-F205878527F6}" r="H84" connectionId="0">
    <xmlCellPr id="1" xr6:uid="{3A5D3FBC-3A46-42A9-BEA9-A6C1E9F61D99}" uniqueName="P1075246">
      <xmlPr mapId="1" xpath="/TFI-IZD-POD/IFP-TFI-IZD-POD-E_1000976/P1075246" xmlDataType="decimal"/>
    </xmlCellPr>
  </singleXmlCell>
  <singleXmlCell id="156" xr6:uid="{F2B608D6-9227-4C0D-91D3-89371B086E36}" r="I84" connectionId="0">
    <xmlCellPr id="1" xr6:uid="{68E4AC76-6CEE-4218-94E3-DAF0D4438981}" uniqueName="P1075247">
      <xmlPr mapId="1" xpath="/TFI-IZD-POD/IFP-TFI-IZD-POD-E_1000976/P1075247" xmlDataType="decimal"/>
    </xmlCellPr>
  </singleXmlCell>
  <singleXmlCell id="157" xr6:uid="{6156399F-5CDD-4A74-9891-424DE249BAFE}" r="H85" connectionId="0">
    <xmlCellPr id="1" xr6:uid="{7D2029A0-B4FC-4435-9B0A-B55C360C118D}" uniqueName="P1075248">
      <xmlPr mapId="1" xpath="/TFI-IZD-POD/IFP-TFI-IZD-POD-E_1000976/P1075248" xmlDataType="decimal"/>
    </xmlCellPr>
  </singleXmlCell>
  <singleXmlCell id="158" xr6:uid="{536490B8-DF40-4AD8-BD6D-5A56278D623A}" r="I85" connectionId="0">
    <xmlCellPr id="1" xr6:uid="{69077FB0-698E-4748-9B33-AE1374F3F99B}" uniqueName="P1075249">
      <xmlPr mapId="1" xpath="/TFI-IZD-POD/IFP-TFI-IZD-POD-E_1000976/P1075249" xmlDataType="decimal"/>
    </xmlCellPr>
  </singleXmlCell>
  <singleXmlCell id="159" xr6:uid="{72AC3E74-0822-4C42-B7CC-EC54F5838E71}" r="H86" connectionId="0">
    <xmlCellPr id="1" xr6:uid="{0B1BEDB5-9C20-4437-8007-217019ACC97C}" uniqueName="P1075250">
      <xmlPr mapId="1" xpath="/TFI-IZD-POD/IFP-TFI-IZD-POD-E_1000976/P1075250" xmlDataType="decimal"/>
    </xmlCellPr>
  </singleXmlCell>
  <singleXmlCell id="160" xr6:uid="{00AC60A2-90FA-4C67-AFBD-FD75DE0A337F}" r="I86" connectionId="0">
    <xmlCellPr id="1" xr6:uid="{3BAFAA79-6D43-45E8-9B44-6E64BD3EFC48}" uniqueName="P1075251">
      <xmlPr mapId="1" xpath="/TFI-IZD-POD/IFP-TFI-IZD-POD-E_1000976/P1075251" xmlDataType="decimal"/>
    </xmlCellPr>
  </singleXmlCell>
  <singleXmlCell id="161" xr6:uid="{E3B0C370-63DB-4FEB-8C6C-F5E2E5BAC6F8}" r="H87" connectionId="0">
    <xmlCellPr id="1" xr6:uid="{65216EA5-3397-4DFE-AFA0-3E2910B2F1B0}" uniqueName="P1075252">
      <xmlPr mapId="1" xpath="/TFI-IZD-POD/IFP-TFI-IZD-POD-E_1000976/P1075252" xmlDataType="decimal"/>
    </xmlCellPr>
  </singleXmlCell>
  <singleXmlCell id="162" xr6:uid="{B0ABE618-E41E-433F-8335-F8081C46A8D2}" r="I87" connectionId="0">
    <xmlCellPr id="1" xr6:uid="{AB5F0B2F-C0D2-46CB-9742-2C14F812FB76}" uniqueName="P1075253">
      <xmlPr mapId="1" xpath="/TFI-IZD-POD/IFP-TFI-IZD-POD-E_1000976/P1075253" xmlDataType="decimal"/>
    </xmlCellPr>
  </singleXmlCell>
  <singleXmlCell id="163" xr6:uid="{3697BEEB-BCDF-4DD2-8BFB-B5D94A38AF3D}" r="H88" connectionId="0">
    <xmlCellPr id="1" xr6:uid="{42327F03-8D63-42B7-A7E6-88C60C76529D}" uniqueName="P1075254">
      <xmlPr mapId="1" xpath="/TFI-IZD-POD/IFP-TFI-IZD-POD-E_1000976/P1075254" xmlDataType="decimal"/>
    </xmlCellPr>
  </singleXmlCell>
  <singleXmlCell id="164" xr6:uid="{BA0C6A24-7667-467F-B652-BE9AF1D0901C}" r="I88" connectionId="0">
    <xmlCellPr id="1" xr6:uid="{67FC44B1-E386-4CE0-805E-9E454DFC91E0}" uniqueName="P1075255">
      <xmlPr mapId="1" xpath="/TFI-IZD-POD/IFP-TFI-IZD-POD-E_1000976/P1075255" xmlDataType="decimal"/>
    </xmlCellPr>
  </singleXmlCell>
  <singleXmlCell id="165" xr6:uid="{C662BD61-475D-4843-A46D-8507C5444228}" r="H89" connectionId="0">
    <xmlCellPr id="1" xr6:uid="{92BEE31C-639B-4502-A9A5-F8B5AF243F06}" uniqueName="P1123422">
      <xmlPr mapId="1" xpath="/TFI-IZD-POD/IFP-TFI-IZD-POD-E_1000976/P1123422" xmlDataType="decimal"/>
    </xmlCellPr>
  </singleXmlCell>
  <singleXmlCell id="166" xr6:uid="{E0B78A98-5B07-49A8-B805-E1650962FD0E}" r="I89" connectionId="0">
    <xmlCellPr id="1" xr6:uid="{6A25FD41-23EF-4D6C-B447-D0042F1C8864}" uniqueName="P1123423">
      <xmlPr mapId="1" xpath="/TFI-IZD-POD/IFP-TFI-IZD-POD-E_1000976/P1123423" xmlDataType="decimal"/>
    </xmlCellPr>
  </singleXmlCell>
  <singleXmlCell id="167" xr6:uid="{08FF2229-7F92-4A92-BA3D-CFC3FAAAD2BC}" r="H90" connectionId="0">
    <xmlCellPr id="1" xr6:uid="{6BD67928-C17E-4EEF-B5E8-92E2DB30F603}" uniqueName="P1123424">
      <xmlPr mapId="1" xpath="/TFI-IZD-POD/IFP-TFI-IZD-POD-E_1000976/P1123424" xmlDataType="decimal"/>
    </xmlCellPr>
  </singleXmlCell>
  <singleXmlCell id="168" xr6:uid="{5CF8EC56-7A08-4728-B183-C752FF6F0786}" r="I90" connectionId="0">
    <xmlCellPr id="1" xr6:uid="{AAF75D51-F386-4A0D-8717-98FBAD5D3798}" uniqueName="P1123425">
      <xmlPr mapId="1" xpath="/TFI-IZD-POD/IFP-TFI-IZD-POD-E_1000976/P1123425" xmlDataType="decimal"/>
    </xmlCellPr>
  </singleXmlCell>
  <singleXmlCell id="169" xr6:uid="{53CAA0E0-E095-4DA5-9C5B-E7B3914D4530}" r="H91" connectionId="0">
    <xmlCellPr id="1" xr6:uid="{91642417-F6D3-4C26-A8AB-C3687B18DA93}" uniqueName="P1419872">
      <xmlPr mapId="1" xpath="/TFI-IZD-POD/IFP-TFI-IZD-POD-E_1000976/P1419872" xmlDataType="decimal"/>
    </xmlCellPr>
  </singleXmlCell>
  <singleXmlCell id="170" xr6:uid="{3D33823F-986A-493C-ABD6-6727414ED213}" r="I91" connectionId="0">
    <xmlCellPr id="1" xr6:uid="{2FBCA17A-FECE-4760-A72A-9E0718ECBA2C}" uniqueName="P1419873">
      <xmlPr mapId="1" xpath="/TFI-IZD-POD/IFP-TFI-IZD-POD-E_1000976/P1419873" xmlDataType="decimal"/>
    </xmlCellPr>
  </singleXmlCell>
  <singleXmlCell id="171" xr6:uid="{1C396404-55C3-4AA8-9EAA-E67B4AA5047A}" r="H92" connectionId="0">
    <xmlCellPr id="1" xr6:uid="{FF268C52-BE7E-4428-B732-761DF4B75E0B}" uniqueName="P1075256">
      <xmlPr mapId="1" xpath="/TFI-IZD-POD/IFP-TFI-IZD-POD-E_1000976/P1075256" xmlDataType="decimal"/>
    </xmlCellPr>
  </singleXmlCell>
  <singleXmlCell id="172" xr6:uid="{8D54AE69-19A0-44AB-ADB4-4803801ED453}" r="I92" connectionId="0">
    <xmlCellPr id="1" xr6:uid="{D53E201B-C9B7-42FD-B36B-0070222E14DA}" uniqueName="P1075257">
      <xmlPr mapId="1" xpath="/TFI-IZD-POD/IFP-TFI-IZD-POD-E_1000976/P1075257" xmlDataType="decimal"/>
    </xmlCellPr>
  </singleXmlCell>
  <singleXmlCell id="173" xr6:uid="{3D5F5895-7234-4601-8E4F-8933FC17CF49}" r="H93" connectionId="0">
    <xmlCellPr id="1" xr6:uid="{7B4DFF8E-077E-4C04-B42E-A98886038B07}" uniqueName="P1075258">
      <xmlPr mapId="1" xpath="/TFI-IZD-POD/IFP-TFI-IZD-POD-E_1000976/P1075258" xmlDataType="decimal"/>
    </xmlCellPr>
  </singleXmlCell>
  <singleXmlCell id="174" xr6:uid="{8CEC18A2-8686-4ABA-92F6-44C1644E9BA3}" r="I93" connectionId="0">
    <xmlCellPr id="1" xr6:uid="{EE99E22E-31C5-433A-BAEA-62D3FA731F02}" uniqueName="P1075259">
      <xmlPr mapId="1" xpath="/TFI-IZD-POD/IFP-TFI-IZD-POD-E_1000976/P1075259" xmlDataType="decimal"/>
    </xmlCellPr>
  </singleXmlCell>
  <singleXmlCell id="175" xr6:uid="{97DECC0E-4A35-4560-B53E-353104E785CD}" r="H94" connectionId="0">
    <xmlCellPr id="1" xr6:uid="{9B2DDC2B-4FCC-4D02-A310-286829593F42}" uniqueName="P1075260">
      <xmlPr mapId="1" xpath="/TFI-IZD-POD/IFP-TFI-IZD-POD-E_1000976/P1075260" xmlDataType="decimal"/>
    </xmlCellPr>
  </singleXmlCell>
  <singleXmlCell id="176" xr6:uid="{AFFFA194-3826-4B6E-BB5A-1B8617EE1345}" r="I94" connectionId="0">
    <xmlCellPr id="1" xr6:uid="{FDA36696-3C92-4D90-BF03-5940DDF38AB5}" uniqueName="P1075261">
      <xmlPr mapId="1" xpath="/TFI-IZD-POD/IFP-TFI-IZD-POD-E_1000976/P1075261" xmlDataType="decimal"/>
    </xmlCellPr>
  </singleXmlCell>
  <singleXmlCell id="177" xr6:uid="{E53BAAF6-2D9D-4F37-96F5-CB49851745D4}" r="H95" connectionId="0">
    <xmlCellPr id="1" xr6:uid="{6F6D00E3-9020-4EA2-BC5E-CD13AD90C05E}" uniqueName="P1075262">
      <xmlPr mapId="1" xpath="/TFI-IZD-POD/IFP-TFI-IZD-POD-E_1000976/P1075262" xmlDataType="decimal"/>
    </xmlCellPr>
  </singleXmlCell>
  <singleXmlCell id="178" xr6:uid="{A153CE02-A9B5-459C-8544-EBB10EC77943}" r="I95" connectionId="0">
    <xmlCellPr id="1" xr6:uid="{BCF14EDE-050B-4913-8E6B-4C6081D40BC6}" uniqueName="P1075263">
      <xmlPr mapId="1" xpath="/TFI-IZD-POD/IFP-TFI-IZD-POD-E_1000976/P1075263" xmlDataType="decimal"/>
    </xmlCellPr>
  </singleXmlCell>
  <singleXmlCell id="179" xr6:uid="{39F7C111-54CE-4778-B63E-76ED0E6CBD57}" r="H96" connectionId="0">
    <xmlCellPr id="1" xr6:uid="{B4BA2ACB-F92C-4185-BD9F-0EF04B2E18D7}" uniqueName="P1075264">
      <xmlPr mapId="1" xpath="/TFI-IZD-POD/IFP-TFI-IZD-POD-E_1000976/P1075264" xmlDataType="decimal"/>
    </xmlCellPr>
  </singleXmlCell>
  <singleXmlCell id="180" xr6:uid="{0C9D2E72-3251-4853-8A9C-462C631100F2}" r="I96" connectionId="0">
    <xmlCellPr id="1" xr6:uid="{951F6AD2-6CAC-4706-A954-D81563934C91}" uniqueName="P1075265">
      <xmlPr mapId="1" xpath="/TFI-IZD-POD/IFP-TFI-IZD-POD-E_1000976/P1075265" xmlDataType="decimal"/>
    </xmlCellPr>
  </singleXmlCell>
  <singleXmlCell id="181" xr6:uid="{DBA40EAA-8C7D-4091-9303-700E25F5DF34}" r="H97" connectionId="0">
    <xmlCellPr id="1" xr6:uid="{CBDD2878-33F3-4343-9ED6-EB5B2892FCFC}" uniqueName="P1075266">
      <xmlPr mapId="1" xpath="/TFI-IZD-POD/IFP-TFI-IZD-POD-E_1000976/P1075266" xmlDataType="decimal"/>
    </xmlCellPr>
  </singleXmlCell>
  <singleXmlCell id="182" xr6:uid="{9675A432-7C37-481F-B57E-E45C4D6A14F4}" r="I97" connectionId="0">
    <xmlCellPr id="1" xr6:uid="{51576CDE-3451-40F1-829B-A38467DFB8E7}" uniqueName="P1075267">
      <xmlPr mapId="1" xpath="/TFI-IZD-POD/IFP-TFI-IZD-POD-E_1000976/P1075267" xmlDataType="decimal"/>
    </xmlCellPr>
  </singleXmlCell>
  <singleXmlCell id="183" xr6:uid="{4740224F-1008-4B31-8E10-182DD9C03613}" r="H98" connectionId="0">
    <xmlCellPr id="1" xr6:uid="{953EBE25-8FE5-4CC0-9E5A-6DFDC327E5EB}" uniqueName="P1075268">
      <xmlPr mapId="1" xpath="/TFI-IZD-POD/IFP-TFI-IZD-POD-E_1000976/P1075268" xmlDataType="decimal"/>
    </xmlCellPr>
  </singleXmlCell>
  <singleXmlCell id="184" xr6:uid="{12C37176-1D30-4B4B-AE11-6FE29C8B2629}" r="I98" connectionId="0">
    <xmlCellPr id="1" xr6:uid="{2A3D80D0-98F0-4EDF-95DF-D958DE4ACA63}" uniqueName="P1075269">
      <xmlPr mapId="1" xpath="/TFI-IZD-POD/IFP-TFI-IZD-POD-E_1000976/P1075269" xmlDataType="decimal"/>
    </xmlCellPr>
  </singleXmlCell>
  <singleXmlCell id="185" xr6:uid="{9ACE081F-7BA7-443F-8740-FFF31AC7B7C5}" r="H99" connectionId="0">
    <xmlCellPr id="1" xr6:uid="{74EBBC46-D41F-43D9-BEAB-83999EEC13D2}" uniqueName="P1075270">
      <xmlPr mapId="1" xpath="/TFI-IZD-POD/IFP-TFI-IZD-POD-E_1000976/P1075270" xmlDataType="decimal"/>
    </xmlCellPr>
  </singleXmlCell>
  <singleXmlCell id="186" xr6:uid="{57DC45DB-29B4-4215-8956-128A711C0950}" r="I99" connectionId="0">
    <xmlCellPr id="1" xr6:uid="{81635129-93F4-4871-B3D5-1B20AED0677E}" uniqueName="P1075271">
      <xmlPr mapId="1" xpath="/TFI-IZD-POD/IFP-TFI-IZD-POD-E_1000976/P1075271" xmlDataType="decimal"/>
    </xmlCellPr>
  </singleXmlCell>
  <singleXmlCell id="187" xr6:uid="{AC89D691-5FDE-4B2C-8A8A-B257965177C7}" r="H100" connectionId="0">
    <xmlCellPr id="1" xr6:uid="{6D940D52-0C5D-4417-81E6-91A8B148D197}" uniqueName="P1075272">
      <xmlPr mapId="1" xpath="/TFI-IZD-POD/IFP-TFI-IZD-POD-E_1000976/P1075272" xmlDataType="decimal"/>
    </xmlCellPr>
  </singleXmlCell>
  <singleXmlCell id="188" xr6:uid="{044064D1-3400-4814-A32B-5F76D1C46FFD}" r="I100" connectionId="0">
    <xmlCellPr id="1" xr6:uid="{4B9A7A26-317B-4CD3-BF0C-B52E452939D5}" uniqueName="P1075273">
      <xmlPr mapId="1" xpath="/TFI-IZD-POD/IFP-TFI-IZD-POD-E_1000976/P1075273" xmlDataType="decimal"/>
    </xmlCellPr>
  </singleXmlCell>
  <singleXmlCell id="189" xr6:uid="{BC1934BB-5472-4A61-A159-1CE26A804A84}" r="H101" connectionId="0">
    <xmlCellPr id="1" xr6:uid="{5B42CB0D-911B-49D9-A3DC-88A4E6CFB9AF}" uniqueName="P1075274">
      <xmlPr mapId="1" xpath="/TFI-IZD-POD/IFP-TFI-IZD-POD-E_1000976/P1075274" xmlDataType="decimal"/>
    </xmlCellPr>
  </singleXmlCell>
  <singleXmlCell id="190" xr6:uid="{60755298-62C1-40E2-A713-46F4872D67EF}" r="I101" connectionId="0">
    <xmlCellPr id="1" xr6:uid="{B0F3A205-6AB3-4DDC-95D7-7A2CDBA7FDBA}" uniqueName="P1075275">
      <xmlPr mapId="1" xpath="/TFI-IZD-POD/IFP-TFI-IZD-POD-E_1000976/P1075275" xmlDataType="decimal"/>
    </xmlCellPr>
  </singleXmlCell>
  <singleXmlCell id="191" xr6:uid="{5615FE4D-5D4B-469E-9B0C-02A4BC347E65}" r="H102" connectionId="0">
    <xmlCellPr id="1" xr6:uid="{433DE9FF-D7BA-45F3-987E-FEAB5A52326E}" uniqueName="P1075276">
      <xmlPr mapId="1" xpath="/TFI-IZD-POD/IFP-TFI-IZD-POD-E_1000976/P1075276" xmlDataType="decimal"/>
    </xmlCellPr>
  </singleXmlCell>
  <singleXmlCell id="192" xr6:uid="{B52913EB-005A-4C44-87DC-3C8CF570B938}" r="I102" connectionId="0">
    <xmlCellPr id="1" xr6:uid="{F22B1206-C6FE-4C62-8341-0EA7E4C10E27}" uniqueName="P1075277">
      <xmlPr mapId="1" xpath="/TFI-IZD-POD/IFP-TFI-IZD-POD-E_1000976/P1075277" xmlDataType="decimal"/>
    </xmlCellPr>
  </singleXmlCell>
  <singleXmlCell id="193" xr6:uid="{18366DC6-287A-474A-BD99-4F03113B4330}" r="H103" connectionId="0">
    <xmlCellPr id="1" xr6:uid="{BB99FFCA-3D40-4480-804E-C9EF4441F8C2}" uniqueName="P1075278">
      <xmlPr mapId="1" xpath="/TFI-IZD-POD/IFP-TFI-IZD-POD-E_1000976/P1075278" xmlDataType="decimal"/>
    </xmlCellPr>
  </singleXmlCell>
  <singleXmlCell id="194" xr6:uid="{B9B151B9-63A8-407A-9411-7FA3C902EBF7}" r="I103" connectionId="0">
    <xmlCellPr id="1" xr6:uid="{6DE3BFB8-44C8-4578-B810-0A913121133E}" uniqueName="P1075279">
      <xmlPr mapId="1" xpath="/TFI-IZD-POD/IFP-TFI-IZD-POD-E_1000976/P1075279" xmlDataType="decimal"/>
    </xmlCellPr>
  </singleXmlCell>
  <singleXmlCell id="195" xr6:uid="{06380290-1A5A-409D-AA21-28BDF18A72C4}" r="H104" connectionId="0">
    <xmlCellPr id="1" xr6:uid="{2E8F051F-3E5F-47D1-9A1F-C8F2D843CA0A}" uniqueName="P1075280">
      <xmlPr mapId="1" xpath="/TFI-IZD-POD/IFP-TFI-IZD-POD-E_1000976/P1075280" xmlDataType="decimal"/>
    </xmlCellPr>
  </singleXmlCell>
  <singleXmlCell id="196" xr6:uid="{0C62C8B0-35F0-46BF-A760-7BB7F7468167}" r="I104" connectionId="0">
    <xmlCellPr id="1" xr6:uid="{1A9D7F7E-BFAF-41FB-877D-4837B3A7EE09}" uniqueName="P1075281">
      <xmlPr mapId="1" xpath="/TFI-IZD-POD/IFP-TFI-IZD-POD-E_1000976/P1075281" xmlDataType="decimal"/>
    </xmlCellPr>
  </singleXmlCell>
  <singleXmlCell id="197" xr6:uid="{23C4A12E-C50E-4C50-8D3F-DEA819A043DA}" r="H105" connectionId="0">
    <xmlCellPr id="1" xr6:uid="{4A138CB1-0152-4BC2-8B22-0AAEFF464EA8}" uniqueName="P1075282">
      <xmlPr mapId="1" xpath="/TFI-IZD-POD/IFP-TFI-IZD-POD-E_1000976/P1075282" xmlDataType="decimal"/>
    </xmlCellPr>
  </singleXmlCell>
  <singleXmlCell id="198" xr6:uid="{37BCCC0C-AF04-43E7-8A01-1B69E2E9075B}" r="I105" connectionId="0">
    <xmlCellPr id="1" xr6:uid="{3E0EC13F-EC06-4E01-91B2-E971D1607CA0}" uniqueName="P1075283">
      <xmlPr mapId="1" xpath="/TFI-IZD-POD/IFP-TFI-IZD-POD-E_1000976/P1075283" xmlDataType="decimal"/>
    </xmlCellPr>
  </singleXmlCell>
  <singleXmlCell id="199" xr6:uid="{948E014A-74DA-4CFE-A19C-0F38D268F178}" r="H106" connectionId="0">
    <xmlCellPr id="1" xr6:uid="{69AD3A5E-EA3F-48FB-B65B-363EC72B3B60}" uniqueName="P1075284">
      <xmlPr mapId="1" xpath="/TFI-IZD-POD/IFP-TFI-IZD-POD-E_1000976/P1075284" xmlDataType="decimal"/>
    </xmlCellPr>
  </singleXmlCell>
  <singleXmlCell id="200" xr6:uid="{3038E50A-C325-4529-9425-20B5C8F98D0B}" r="I106" connectionId="0">
    <xmlCellPr id="1" xr6:uid="{43C59339-0089-4E1C-9620-A5FBC7E69190}" uniqueName="P1075285">
      <xmlPr mapId="1" xpath="/TFI-IZD-POD/IFP-TFI-IZD-POD-E_1000976/P1075285" xmlDataType="decimal"/>
    </xmlCellPr>
  </singleXmlCell>
  <singleXmlCell id="201" xr6:uid="{D1945C36-2E64-4591-8FCB-07A876F36E18}" r="H107" connectionId="0">
    <xmlCellPr id="1" xr6:uid="{59AF9BC3-CEA8-4008-ADC2-77A2A48A1C1F}" uniqueName="P1075286">
      <xmlPr mapId="1" xpath="/TFI-IZD-POD/IFP-TFI-IZD-POD-E_1000976/P1075286" xmlDataType="decimal"/>
    </xmlCellPr>
  </singleXmlCell>
  <singleXmlCell id="202" xr6:uid="{F58AF3BE-EAF4-435A-91D2-97BC68714923}" r="I107" connectionId="0">
    <xmlCellPr id="1" xr6:uid="{12C33795-0D8A-4B10-9973-4B23A5502E68}" uniqueName="P1075287">
      <xmlPr mapId="1" xpath="/TFI-IZD-POD/IFP-TFI-IZD-POD-E_1000976/P1075287" xmlDataType="decimal"/>
    </xmlCellPr>
  </singleXmlCell>
  <singleXmlCell id="203" xr6:uid="{6FE89216-0B25-4599-B218-2EDFA4A0B16E}" r="H108" connectionId="0">
    <xmlCellPr id="1" xr6:uid="{32E13FC1-F6BD-47E6-8138-A4830805719F}" uniqueName="P1075288">
      <xmlPr mapId="1" xpath="/TFI-IZD-POD/IFP-TFI-IZD-POD-E_1000976/P1075288" xmlDataType="decimal"/>
    </xmlCellPr>
  </singleXmlCell>
  <singleXmlCell id="204" xr6:uid="{D619E1F2-0009-4427-A7D0-E685A9D16818}" r="I108" connectionId="0">
    <xmlCellPr id="1" xr6:uid="{BE2DE6A2-348C-4643-A97F-8BE989ED67C2}" uniqueName="P1075289">
      <xmlPr mapId="1" xpath="/TFI-IZD-POD/IFP-TFI-IZD-POD-E_1000976/P1075289" xmlDataType="decimal"/>
    </xmlCellPr>
  </singleXmlCell>
  <singleXmlCell id="205" xr6:uid="{1D32F0F9-1234-4D37-823F-CF35AF722AE7}" r="H109" connectionId="0">
    <xmlCellPr id="1" xr6:uid="{4B1B7C3F-6D37-4EA6-BE73-CB901ADE6C8B}" uniqueName="P1075290">
      <xmlPr mapId="1" xpath="/TFI-IZD-POD/IFP-TFI-IZD-POD-E_1000976/P1075290" xmlDataType="decimal"/>
    </xmlCellPr>
  </singleXmlCell>
  <singleXmlCell id="206" xr6:uid="{020F99F9-A46D-4BBB-9728-572438468780}" r="I109" connectionId="0">
    <xmlCellPr id="1" xr6:uid="{5DB5CD68-086E-4A3E-BE1C-6DAABBF91CBC}" uniqueName="P1075291">
      <xmlPr mapId="1" xpath="/TFI-IZD-POD/IFP-TFI-IZD-POD-E_1000976/P1075291" xmlDataType="decimal"/>
    </xmlCellPr>
  </singleXmlCell>
  <singleXmlCell id="207" xr6:uid="{5E0196DD-4BF1-4FDE-8D21-01904383BFE1}" r="H110" connectionId="0">
    <xmlCellPr id="1" xr6:uid="{FA75561C-809E-41F6-8F14-598638A44624}" uniqueName="P1075292">
      <xmlPr mapId="1" xpath="/TFI-IZD-POD/IFP-TFI-IZD-POD-E_1000976/P1075292" xmlDataType="decimal"/>
    </xmlCellPr>
  </singleXmlCell>
  <singleXmlCell id="208" xr6:uid="{138CE4B1-1EE2-4F2B-8FCD-6D190A7AE8FF}" r="I110" connectionId="0">
    <xmlCellPr id="1" xr6:uid="{DC902C14-A325-4901-BDAA-1194D2FA89F9}" uniqueName="P1075293">
      <xmlPr mapId="1" xpath="/TFI-IZD-POD/IFP-TFI-IZD-POD-E_1000976/P1075293" xmlDataType="decimal"/>
    </xmlCellPr>
  </singleXmlCell>
  <singleXmlCell id="209" xr6:uid="{635A18B4-0D5C-44CB-A486-62CA87BFD901}" r="H111" connectionId="0">
    <xmlCellPr id="1" xr6:uid="{F8D673A6-5726-4DC4-A44C-577F937B176F}" uniqueName="P1075294">
      <xmlPr mapId="1" xpath="/TFI-IZD-POD/IFP-TFI-IZD-POD-E_1000976/P1075294" xmlDataType="decimal"/>
    </xmlCellPr>
  </singleXmlCell>
  <singleXmlCell id="210" xr6:uid="{51296715-12AB-466D-87C4-4D0EB11B0135}" r="I111" connectionId="0">
    <xmlCellPr id="1" xr6:uid="{31A3145E-2BB9-4C44-9138-C1A3CBB3DA60}" uniqueName="P1075295">
      <xmlPr mapId="1" xpath="/TFI-IZD-POD/IFP-TFI-IZD-POD-E_1000976/P1075295" xmlDataType="decimal"/>
    </xmlCellPr>
  </singleXmlCell>
  <singleXmlCell id="211" xr6:uid="{83AC1AF9-057A-457F-8C6A-105E25368363}" r="H112" connectionId="0">
    <xmlCellPr id="1" xr6:uid="{C005B3F7-E057-4319-94F3-9D33FFB28978}" uniqueName="P1075296">
      <xmlPr mapId="1" xpath="/TFI-IZD-POD/IFP-TFI-IZD-POD-E_1000976/P1075296" xmlDataType="decimal"/>
    </xmlCellPr>
  </singleXmlCell>
  <singleXmlCell id="212" xr6:uid="{BB49081C-3C5C-426D-AF95-0A2EBAF3174A}" r="I112" connectionId="0">
    <xmlCellPr id="1" xr6:uid="{CA52F756-0A34-4F9E-BA85-9DDCE460D4AB}" uniqueName="P1075297">
      <xmlPr mapId="1" xpath="/TFI-IZD-POD/IFP-TFI-IZD-POD-E_1000976/P1075297" xmlDataType="decimal"/>
    </xmlCellPr>
  </singleXmlCell>
  <singleXmlCell id="213" xr6:uid="{49DE075E-EBF3-4D8C-82F5-066BD83965FF}" r="H113" connectionId="0">
    <xmlCellPr id="1" xr6:uid="{9354BD91-7DCF-4BCF-9B08-183A9F0BA5BB}" uniqueName="P1075298">
      <xmlPr mapId="1" xpath="/TFI-IZD-POD/IFP-TFI-IZD-POD-E_1000976/P1075298" xmlDataType="decimal"/>
    </xmlCellPr>
  </singleXmlCell>
  <singleXmlCell id="214" xr6:uid="{6F95C4F5-F621-48E6-8EAC-6BB13A4B9AA1}" r="I113" connectionId="0">
    <xmlCellPr id="1" xr6:uid="{CF25564E-3049-4BC1-81E4-0E9738C68A25}" uniqueName="P1075299">
      <xmlPr mapId="1" xpath="/TFI-IZD-POD/IFP-TFI-IZD-POD-E_1000976/P1075299" xmlDataType="decimal"/>
    </xmlCellPr>
  </singleXmlCell>
  <singleXmlCell id="215" xr6:uid="{F88DE2F8-7B80-4E82-BD4B-A96FF6B5BD03}" r="H114" connectionId="0">
    <xmlCellPr id="1" xr6:uid="{32A392C6-2E07-4DAF-9B37-04D1CD7AC3F5}" uniqueName="P1075300">
      <xmlPr mapId="1" xpath="/TFI-IZD-POD/IFP-TFI-IZD-POD-E_1000976/P1075300" xmlDataType="decimal"/>
    </xmlCellPr>
  </singleXmlCell>
  <singleXmlCell id="216" xr6:uid="{0F4CDB64-8B32-457B-A4E8-C06F3D411994}" r="I114" connectionId="0">
    <xmlCellPr id="1" xr6:uid="{B9163AE5-160E-4775-9663-248F96B7EAD3}" uniqueName="P1075301">
      <xmlPr mapId="1" xpath="/TFI-IZD-POD/IFP-TFI-IZD-POD-E_1000976/P1075301" xmlDataType="decimal"/>
    </xmlCellPr>
  </singleXmlCell>
  <singleXmlCell id="217" xr6:uid="{5EBE44B6-9A11-4297-A4C3-8917E22CFB2E}" r="H115" connectionId="0">
    <xmlCellPr id="1" xr6:uid="{640A7B7C-7C40-4913-8617-96726C054A50}" uniqueName="P1075302">
      <xmlPr mapId="1" xpath="/TFI-IZD-POD/IFP-TFI-IZD-POD-E_1000976/P1075302" xmlDataType="decimal"/>
    </xmlCellPr>
  </singleXmlCell>
  <singleXmlCell id="218" xr6:uid="{AAB7347F-0797-4AD9-BFBC-7AF8022B1B4C}" r="I115" connectionId="0">
    <xmlCellPr id="1" xr6:uid="{AAFB133C-78B3-4C28-A920-143775FE55BD}" uniqueName="P1075303">
      <xmlPr mapId="1" xpath="/TFI-IZD-POD/IFP-TFI-IZD-POD-E_1000976/P1075303" xmlDataType="decimal"/>
    </xmlCellPr>
  </singleXmlCell>
  <singleXmlCell id="219" xr6:uid="{8467B278-42A2-434C-A581-63171E82E4BD}" r="H116" connectionId="0">
    <xmlCellPr id="1" xr6:uid="{A1D441C9-75B3-4A03-901B-57D39622CDFB}" uniqueName="P1075304">
      <xmlPr mapId="1" xpath="/TFI-IZD-POD/IFP-TFI-IZD-POD-E_1000976/P1075304" xmlDataType="decimal"/>
    </xmlCellPr>
  </singleXmlCell>
  <singleXmlCell id="220" xr6:uid="{AC78A635-75F1-4C63-B92E-23B5EE87A3EB}" r="I116" connectionId="0">
    <xmlCellPr id="1" xr6:uid="{99A32ACE-CA34-485C-89B8-A4AD517ED171}" uniqueName="P1075305">
      <xmlPr mapId="1" xpath="/TFI-IZD-POD/IFP-TFI-IZD-POD-E_1000976/P1075305" xmlDataType="decimal"/>
    </xmlCellPr>
  </singleXmlCell>
  <singleXmlCell id="221" xr6:uid="{EA9E8C38-AC26-4288-873A-16C962CBB29C}" r="H117" connectionId="0">
    <xmlCellPr id="1" xr6:uid="{8FCB51CB-FCD5-435A-9CBF-D39D249BA6FD}" uniqueName="P1075306">
      <xmlPr mapId="1" xpath="/TFI-IZD-POD/IFP-TFI-IZD-POD-E_1000976/P1075306" xmlDataType="decimal"/>
    </xmlCellPr>
  </singleXmlCell>
  <singleXmlCell id="222" xr6:uid="{F24D3A8B-DDF4-4058-A0A4-2D5DF02A7BA9}" r="I117" connectionId="0">
    <xmlCellPr id="1" xr6:uid="{672992E6-6B7F-4B57-B16B-1E581D11B2EA}" uniqueName="P1075307">
      <xmlPr mapId="1" xpath="/TFI-IZD-POD/IFP-TFI-IZD-POD-E_1000976/P1075307" xmlDataType="decimal"/>
    </xmlCellPr>
  </singleXmlCell>
  <singleXmlCell id="223" xr6:uid="{7E09DF25-5F76-4072-923E-E1FE6120428F}" r="H118" connectionId="0">
    <xmlCellPr id="1" xr6:uid="{284FD83C-ADDA-4B85-A345-F2672CF5B765}" uniqueName="P1075308">
      <xmlPr mapId="1" xpath="/TFI-IZD-POD/IFP-TFI-IZD-POD-E_1000976/P1075308" xmlDataType="decimal"/>
    </xmlCellPr>
  </singleXmlCell>
  <singleXmlCell id="224" xr6:uid="{7C26F523-C497-4EA8-81DE-3BF50E3F1FFE}" r="I118" connectionId="0">
    <xmlCellPr id="1" xr6:uid="{84D737E2-9E8F-4F38-BA24-08D6F1EEA841}" uniqueName="P1075309">
      <xmlPr mapId="1" xpath="/TFI-IZD-POD/IFP-TFI-IZD-POD-E_1000976/P1075309" xmlDataType="decimal"/>
    </xmlCellPr>
  </singleXmlCell>
  <singleXmlCell id="225" xr6:uid="{E9D699D6-AD81-49A8-9023-1670EF5F0533}" r="H119" connectionId="0">
    <xmlCellPr id="1" xr6:uid="{E5BF6C76-D78E-4ABE-BDF1-E5BF598E8192}" uniqueName="P1075310">
      <xmlPr mapId="1" xpath="/TFI-IZD-POD/IFP-TFI-IZD-POD-E_1000976/P1075310" xmlDataType="decimal"/>
    </xmlCellPr>
  </singleXmlCell>
  <singleXmlCell id="226" xr6:uid="{DBAB616A-750A-4018-A377-15ECD4E2CD39}" r="I119" connectionId="0">
    <xmlCellPr id="1" xr6:uid="{6BCCB04F-DB80-47AA-94F0-D5E487B874A5}" uniqueName="P1075311">
      <xmlPr mapId="1" xpath="/TFI-IZD-POD/IFP-TFI-IZD-POD-E_1000976/P1075311" xmlDataType="decimal"/>
    </xmlCellPr>
  </singleXmlCell>
  <singleXmlCell id="227" xr6:uid="{05DFE425-B623-4CF8-BDF1-D0BE11648F10}" r="H120" connectionId="0">
    <xmlCellPr id="1" xr6:uid="{3EDC4A21-9461-4DA2-95D2-BDC59BB8ABDC}" uniqueName="P1075312">
      <xmlPr mapId="1" xpath="/TFI-IZD-POD/IFP-TFI-IZD-POD-E_1000976/P1075312" xmlDataType="decimal"/>
    </xmlCellPr>
  </singleXmlCell>
  <singleXmlCell id="228" xr6:uid="{BAE5E380-54A7-423E-A587-83E6E4A44C64}" r="I120" connectionId="0">
    <xmlCellPr id="1" xr6:uid="{9101462F-E687-40F2-BB50-154CE0E7396A}" uniqueName="P1075313">
      <xmlPr mapId="1" xpath="/TFI-IZD-POD/IFP-TFI-IZD-POD-E_1000976/P1075313" xmlDataType="decimal"/>
    </xmlCellPr>
  </singleXmlCell>
  <singleXmlCell id="229" xr6:uid="{DA54BAE9-4D70-4F83-A481-C938C88F7440}" r="H121" connectionId="0">
    <xmlCellPr id="1" xr6:uid="{2D5E9958-7A6C-4DC8-96A4-44615FCD078E}" uniqueName="P1075314">
      <xmlPr mapId="1" xpath="/TFI-IZD-POD/IFP-TFI-IZD-POD-E_1000976/P1075314" xmlDataType="decimal"/>
    </xmlCellPr>
  </singleXmlCell>
  <singleXmlCell id="230" xr6:uid="{5CBEF923-5341-4BEC-B9A7-1A3395940FB1}" r="I121" connectionId="0">
    <xmlCellPr id="1" xr6:uid="{3C700B10-3F30-44FE-9F41-02A66806DC3C}" uniqueName="P1075315">
      <xmlPr mapId="1" xpath="/TFI-IZD-POD/IFP-TFI-IZD-POD-E_1000976/P1075315" xmlDataType="decimal"/>
    </xmlCellPr>
  </singleXmlCell>
  <singleXmlCell id="231" xr6:uid="{843DBCE9-051B-404B-8C96-DEECD2025AD7}" r="H122" connectionId="0">
    <xmlCellPr id="1" xr6:uid="{08699B5C-7AB8-4D09-BFC4-F55585A35512}" uniqueName="P1075316">
      <xmlPr mapId="1" xpath="/TFI-IZD-POD/IFP-TFI-IZD-POD-E_1000976/P1075316" xmlDataType="decimal"/>
    </xmlCellPr>
  </singleXmlCell>
  <singleXmlCell id="232" xr6:uid="{3C7E61B7-0D58-40A0-8B72-96F667C4449A}" r="I122" connectionId="0">
    <xmlCellPr id="1" xr6:uid="{36D464EE-2C4F-4EB8-95DD-8E638FBEFC6F}" uniqueName="P1075317">
      <xmlPr mapId="1" xpath="/TFI-IZD-POD/IFP-TFI-IZD-POD-E_1000976/P1075317" xmlDataType="decimal"/>
    </xmlCellPr>
  </singleXmlCell>
  <singleXmlCell id="233" xr6:uid="{DF4074BE-77FE-4B81-A2FF-0EF2F9CF7B07}" r="H123" connectionId="0">
    <xmlCellPr id="1" xr6:uid="{1415B0DA-B703-4325-B01E-1A069774C44C}" uniqueName="P1075318">
      <xmlPr mapId="1" xpath="/TFI-IZD-POD/IFP-TFI-IZD-POD-E_1000976/P1075318" xmlDataType="decimal"/>
    </xmlCellPr>
  </singleXmlCell>
  <singleXmlCell id="234" xr6:uid="{46BE454B-C89A-48C1-B8E2-2535751B3F3F}" r="I123" connectionId="0">
    <xmlCellPr id="1" xr6:uid="{200214CA-808C-40CA-8D1F-5CB3E5AFEE6B}" uniqueName="P1075319">
      <xmlPr mapId="1" xpath="/TFI-IZD-POD/IFP-TFI-IZD-POD-E_1000976/P1075319" xmlDataType="decimal"/>
    </xmlCellPr>
  </singleXmlCell>
  <singleXmlCell id="235" xr6:uid="{36C4FC35-F10C-449F-91A3-5D7E4ED10B4A}" r="H124" connectionId="0">
    <xmlCellPr id="1" xr6:uid="{58CDCD32-4EE5-4D90-9CB1-B6A34B5D32F1}" uniqueName="P1075320">
      <xmlPr mapId="1" xpath="/TFI-IZD-POD/IFP-TFI-IZD-POD-E_1000976/P1075320" xmlDataType="decimal"/>
    </xmlCellPr>
  </singleXmlCell>
  <singleXmlCell id="236" xr6:uid="{3AEC34AA-5764-483B-92F5-85DFA066FDD8}" r="I124" connectionId="0">
    <xmlCellPr id="1" xr6:uid="{B626E510-795B-44F4-8336-F5AEB1C0D526}" uniqueName="P1075321">
      <xmlPr mapId="1" xpath="/TFI-IZD-POD/IFP-TFI-IZD-POD-E_1000976/P1075321" xmlDataType="decimal"/>
    </xmlCellPr>
  </singleXmlCell>
  <singleXmlCell id="237" xr6:uid="{75C55F57-05D8-4C17-9567-727F550A2323}" r="H125" connectionId="0">
    <xmlCellPr id="1" xr6:uid="{2BD7169F-8764-4CFF-9C3B-2CC7D77128DD}" uniqueName="P1075322">
      <xmlPr mapId="1" xpath="/TFI-IZD-POD/IFP-TFI-IZD-POD-E_1000976/P1075322" xmlDataType="decimal"/>
    </xmlCellPr>
  </singleXmlCell>
  <singleXmlCell id="238" xr6:uid="{D9123479-C143-4BA8-9397-3AB9D34C4393}" r="I125" connectionId="0">
    <xmlCellPr id="1" xr6:uid="{4FEFF0B1-CF66-473A-9015-3ABB52A22E6D}" uniqueName="P1075323">
      <xmlPr mapId="1" xpath="/TFI-IZD-POD/IFP-TFI-IZD-POD-E_1000976/P1075323" xmlDataType="decimal"/>
    </xmlCellPr>
  </singleXmlCell>
  <singleXmlCell id="239" xr6:uid="{1CAD2467-2612-4CC4-8F1A-1053BE3B777C}" r="H126" connectionId="0">
    <xmlCellPr id="1" xr6:uid="{E6F99FEB-D0B0-498F-B94C-A967F384E484}" uniqueName="P1075324">
      <xmlPr mapId="1" xpath="/TFI-IZD-POD/IFP-TFI-IZD-POD-E_1000976/P1075324" xmlDataType="decimal"/>
    </xmlCellPr>
  </singleXmlCell>
  <singleXmlCell id="240" xr6:uid="{D555859E-1A41-46AD-8797-A675214E0F6B}" r="I126" connectionId="0">
    <xmlCellPr id="1" xr6:uid="{1B2396E5-5959-4E89-BEA3-5E09CB29D2D5}" uniqueName="P1075325">
      <xmlPr mapId="1" xpath="/TFI-IZD-POD/IFP-TFI-IZD-POD-E_1000976/P1075325" xmlDataType="decimal"/>
    </xmlCellPr>
  </singleXmlCell>
  <singleXmlCell id="241" xr6:uid="{42825D09-9B08-40FA-A190-22556256CAA0}" r="H127" connectionId="0">
    <xmlCellPr id="1" xr6:uid="{F6125F27-E558-474B-93CB-075A959D43C3}" uniqueName="P1075326">
      <xmlPr mapId="1" xpath="/TFI-IZD-POD/IFP-TFI-IZD-POD-E_1000976/P1075326" xmlDataType="decimal"/>
    </xmlCellPr>
  </singleXmlCell>
  <singleXmlCell id="242" xr6:uid="{B1447BB0-2079-443C-975D-2B61A4235E06}" r="I127" connectionId="0">
    <xmlCellPr id="1" xr6:uid="{A313AF70-E623-4DE5-9AA1-4D36D953B620}" uniqueName="P1075327">
      <xmlPr mapId="1" xpath="/TFI-IZD-POD/IFP-TFI-IZD-POD-E_1000976/P1075327" xmlDataType="decimal"/>
    </xmlCellPr>
  </singleXmlCell>
  <singleXmlCell id="243" xr6:uid="{096927E8-F936-441A-8344-A132262CB61C}" r="H128" connectionId="0">
    <xmlCellPr id="1" xr6:uid="{587D0CC0-A39E-4575-B753-59C943248348}" uniqueName="P1075328">
      <xmlPr mapId="1" xpath="/TFI-IZD-POD/IFP-TFI-IZD-POD-E_1000976/P1075328" xmlDataType="decimal"/>
    </xmlCellPr>
  </singleXmlCell>
  <singleXmlCell id="244" xr6:uid="{647295AB-1E7F-4374-A815-C2211251BC4A}" r="I128" connectionId="0">
    <xmlCellPr id="1" xr6:uid="{A80FAEAC-1DC3-489F-ACC1-0A2952C7ED6F}" uniqueName="P1075329">
      <xmlPr mapId="1" xpath="/TFI-IZD-POD/IFP-TFI-IZD-POD-E_1000976/P1075329" xmlDataType="decimal"/>
    </xmlCellPr>
  </singleXmlCell>
  <singleXmlCell id="245" xr6:uid="{F181838C-2936-4756-A37C-7616EF60A04E}" r="H129" connectionId="0">
    <xmlCellPr id="1" xr6:uid="{3642908F-BCAC-4D45-B758-9094339CE298}" uniqueName="P1075330">
      <xmlPr mapId="1" xpath="/TFI-IZD-POD/IFP-TFI-IZD-POD-E_1000976/P1075330" xmlDataType="decimal"/>
    </xmlCellPr>
  </singleXmlCell>
  <singleXmlCell id="246" xr6:uid="{0CEB85EA-7076-44FE-9275-8D88ED8E9CFD}" r="I129" connectionId="0">
    <xmlCellPr id="1" xr6:uid="{3C95D3A8-FAC1-4B4F-8ED8-9F3BBA49A0F0}" uniqueName="P1075331">
      <xmlPr mapId="1" xpath="/TFI-IZD-POD/IFP-TFI-IZD-POD-E_1000976/P1075331" xmlDataType="decimal"/>
    </xmlCellPr>
  </singleXmlCell>
  <singleXmlCell id="247" xr6:uid="{9272C8CC-346A-4742-9FAB-5ACDB7F25A4E}" r="H130" connectionId="0">
    <xmlCellPr id="1" xr6:uid="{A375B2D3-2367-4F80-8E6E-88D580C60ED9}" uniqueName="P1075332">
      <xmlPr mapId="1" xpath="/TFI-IZD-POD/IFP-TFI-IZD-POD-E_1000976/P1075332" xmlDataType="decimal"/>
    </xmlCellPr>
  </singleXmlCell>
  <singleXmlCell id="248" xr6:uid="{1ABF5576-1261-48A1-924F-6F129DA3992C}" r="I130" connectionId="0">
    <xmlCellPr id="1" xr6:uid="{2761051E-439E-49B0-AE05-85C411E6E93A}" uniqueName="P1075333">
      <xmlPr mapId="1" xpath="/TFI-IZD-POD/IFP-TFI-IZD-POD-E_1000976/P1075333" xmlDataType="decimal"/>
    </xmlCellPr>
  </singleXmlCell>
  <singleXmlCell id="249" xr6:uid="{D1D7227A-E10D-428D-8E11-DA9043E872CB}" r="H131" connectionId="0">
    <xmlCellPr id="1" xr6:uid="{CA925FD4-F6EC-4C15-822B-F5108F4FD3AB}" uniqueName="P1075334">
      <xmlPr mapId="1" xpath="/TFI-IZD-POD/IFP-TFI-IZD-POD-E_1000976/P1075334" xmlDataType="decimal"/>
    </xmlCellPr>
  </singleXmlCell>
  <singleXmlCell id="250" xr6:uid="{FEBEF8DA-0158-4707-BF73-C4F478384AE7}" r="I131" connectionId="0">
    <xmlCellPr id="1" xr6:uid="{58904949-FBA6-4FDC-A51D-B8A135FCF391}" uniqueName="P1075335">
      <xmlPr mapId="1" xpath="/TFI-IZD-POD/IFP-TFI-IZD-POD-E_1000976/P1075335" xmlDataType="decimal"/>
    </xmlCellPr>
  </singleXmlCell>
  <singleXmlCell id="251" xr6:uid="{79D285B6-950E-46BD-BC3B-4B48989CC4E3}" r="H132" connectionId="0">
    <xmlCellPr id="1" xr6:uid="{0AF686E0-3EA0-487D-BFE1-36809231D9D4}" uniqueName="P1075336">
      <xmlPr mapId="1" xpath="/TFI-IZD-POD/IFP-TFI-IZD-POD-E_1000976/P1075336" xmlDataType="decimal"/>
    </xmlCellPr>
  </singleXmlCell>
  <singleXmlCell id="252" xr6:uid="{07121508-7A34-415A-9D4E-84879D94156D}" r="I132" connectionId="0">
    <xmlCellPr id="1" xr6:uid="{BA65862C-BE25-48B7-BA3B-B28B247754DE}" uniqueName="P1075337">
      <xmlPr mapId="1" xpath="/TFI-IZD-POD/IFP-TFI-IZD-POD-E_1000976/P1075337" xmlDataType="decimal"/>
    </xmlCellPr>
  </singleXmlCell>
  <singleXmlCell id="253" xr6:uid="{61BCBCBC-7A60-4F0C-8AAA-7620A0456919}" r="H133" connectionId="0">
    <xmlCellPr id="1" xr6:uid="{65EFEE49-B0CD-4826-8A2B-FCF8308B7E27}" uniqueName="P1075338">
      <xmlPr mapId="1" xpath="/TFI-IZD-POD/IFP-TFI-IZD-POD-E_1000976/P1075338" xmlDataType="decimal"/>
    </xmlCellPr>
  </singleXmlCell>
  <singleXmlCell id="254" xr6:uid="{C2242638-8991-41DA-88DD-D56BB60DFCF6}" r="I133" connectionId="0">
    <xmlCellPr id="1" xr6:uid="{E94CC98F-4481-415D-8515-F057B25CC08D}" uniqueName="P1075339">
      <xmlPr mapId="1" xpath="/TFI-IZD-POD/IFP-TFI-IZD-POD-E_1000976/P1075339" xmlDataType="decimal"/>
    </xmlCellPr>
  </singleXmlCell>
  <singleXmlCell id="255" xr6:uid="{7B5F0086-523F-427A-82A9-257A5322B15C}" r="H134" connectionId="0">
    <xmlCellPr id="1" xr6:uid="{0EFCFBEC-67BD-4B3F-AD06-0CC51F48067A}" uniqueName="P1075340">
      <xmlPr mapId="1" xpath="/TFI-IZD-POD/IFP-TFI-IZD-POD-E_1000976/P1075340" xmlDataType="decimal"/>
    </xmlCellPr>
  </singleXmlCell>
  <singleXmlCell id="256" xr6:uid="{96C2BC30-0DE4-4D5D-B2D1-2E0CAC583E79}" r="I134" connectionId="0">
    <xmlCellPr id="1" xr6:uid="{B4D64662-9DC6-4D8D-972C-EF516A966036}" uniqueName="P1075341">
      <xmlPr mapId="1" xpath="/TFI-IZD-POD/IFP-TFI-IZD-POD-E_1000976/P1075341" xmlDataType="decimal"/>
    </xmlCellPr>
  </singleXmlCell>
  <singleXmlCell id="257" xr6:uid="{02D72B7D-B6C5-4657-8FDD-DF905F9B8835}" r="H135" connectionId="0">
    <xmlCellPr id="1" xr6:uid="{524A51C7-D605-487A-A66B-FED6A9851F54}" uniqueName="P1075342">
      <xmlPr mapId="1" xpath="/TFI-IZD-POD/IFP-TFI-IZD-POD-E_1000976/P1075342" xmlDataType="decimal"/>
    </xmlCellPr>
  </singleXmlCell>
  <singleXmlCell id="258" xr6:uid="{0BE541BB-CAD8-447B-B458-DC7F482BCD1F}" r="I135" connectionId="0">
    <xmlCellPr id="1" xr6:uid="{ADE356F2-97F3-45CD-8E71-E3190348A4F0}" uniqueName="P1075343">
      <xmlPr mapId="1"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982C513D-09B3-4DBB-B4C5-CEF4339AE841}" r="H8" connectionId="0">
    <xmlCellPr id="1" xr6:uid="{96955436-8322-477D-AD92-2EB2645B4A28}" uniqueName="P1076024">
      <xmlPr mapId="1" xpath="/TFI-IZD-POD/ISD-TFI-IZD-POD-E_1000979/P1076024" xmlDataType="decimal"/>
    </xmlCellPr>
  </singleXmlCell>
  <singleXmlCell id="260" xr6:uid="{0042A8F8-3363-42AA-B9EA-BDA8573E7573}" r="I8" connectionId="0">
    <xmlCellPr id="1" xr6:uid="{9E5EAAFB-AFC3-41D9-8749-40A886E7F2DE}" uniqueName="P1082291">
      <xmlPr mapId="1" xpath="/TFI-IZD-POD/ISD-TFI-IZD-POD-E_1000979/P1082291" xmlDataType="decimal"/>
    </xmlCellPr>
  </singleXmlCell>
  <singleXmlCell id="261" xr6:uid="{1B6E91D2-0E97-421B-91D1-C74E39EAB14F}" r="J8" connectionId="0">
    <xmlCellPr id="1" xr6:uid="{CC3FA6A4-68E8-4EDA-B9A3-41B60282E3DB}" uniqueName="P1076032">
      <xmlPr mapId="1" xpath="/TFI-IZD-POD/ISD-TFI-IZD-POD-E_1000979/P1076032" xmlDataType="decimal"/>
    </xmlCellPr>
  </singleXmlCell>
  <singleXmlCell id="262" xr6:uid="{ED5E5D52-3E85-4284-8751-1FA10DB0273D}" r="K8" connectionId="0">
    <xmlCellPr id="1" xr6:uid="{E0E7B108-C34D-4A01-A400-0DC64E3FF69F}" uniqueName="P1082293">
      <xmlPr mapId="1" xpath="/TFI-IZD-POD/ISD-TFI-IZD-POD-E_1000979/P1082293" xmlDataType="decimal"/>
    </xmlCellPr>
  </singleXmlCell>
  <singleXmlCell id="263" xr6:uid="{454344AC-2C64-420F-9963-2783E10CA489}" r="H9" connectionId="0">
    <xmlCellPr id="1" xr6:uid="{C16456EC-7180-4E1D-B407-65C2144B060D}" uniqueName="P1076039">
      <xmlPr mapId="1" xpath="/TFI-IZD-POD/ISD-TFI-IZD-POD-E_1000979/P1076039" xmlDataType="decimal"/>
    </xmlCellPr>
  </singleXmlCell>
  <singleXmlCell id="264" xr6:uid="{1FDFA2AD-D46E-40EC-AEFE-59B57CB697D1}" r="I9" connectionId="0">
    <xmlCellPr id="1" xr6:uid="{DC3F9A22-931C-4F0B-8ACC-F419FF7C6EEB}" uniqueName="P1082294">
      <xmlPr mapId="1" xpath="/TFI-IZD-POD/ISD-TFI-IZD-POD-E_1000979/P1082294" xmlDataType="decimal"/>
    </xmlCellPr>
  </singleXmlCell>
  <singleXmlCell id="265" xr6:uid="{EF02DD57-81A6-409D-AC8C-4720EAEFA71B}" r="J9" connectionId="0">
    <xmlCellPr id="1" xr6:uid="{9A93F4A5-883D-4A3A-9BEE-0CCBF0C8E612}" uniqueName="P1076041">
      <xmlPr mapId="1" xpath="/TFI-IZD-POD/ISD-TFI-IZD-POD-E_1000979/P1076041" xmlDataType="decimal"/>
    </xmlCellPr>
  </singleXmlCell>
  <singleXmlCell id="266" xr6:uid="{13B8F50C-BC05-4918-BFD7-02138C002660}" r="K9" connectionId="0">
    <xmlCellPr id="1" xr6:uid="{0D0A9C79-468D-404F-8EEF-78276821149F}" uniqueName="P1082296">
      <xmlPr mapId="1" xpath="/TFI-IZD-POD/ISD-TFI-IZD-POD-E_1000979/P1082296" xmlDataType="decimal"/>
    </xmlCellPr>
  </singleXmlCell>
  <singleXmlCell id="267" xr6:uid="{1B3D0B8C-2B2A-4CE7-8580-1023DC0DF29A}" r="H10" connectionId="0">
    <xmlCellPr id="1" xr6:uid="{438E26A4-25D3-466E-B570-70A0CD4AD171}" uniqueName="P1076043">
      <xmlPr mapId="1" xpath="/TFI-IZD-POD/ISD-TFI-IZD-POD-E_1000979/P1076043" xmlDataType="decimal"/>
    </xmlCellPr>
  </singleXmlCell>
  <singleXmlCell id="268" xr6:uid="{130CF1FD-C4A1-4E0D-8B55-CDCB326170C5}" r="I10" connectionId="0">
    <xmlCellPr id="1" xr6:uid="{705E1602-7A38-4A8C-82B6-550485CD5080}" uniqueName="P1082297">
      <xmlPr mapId="1" xpath="/TFI-IZD-POD/ISD-TFI-IZD-POD-E_1000979/P1082297" xmlDataType="decimal"/>
    </xmlCellPr>
  </singleXmlCell>
  <singleXmlCell id="269" xr6:uid="{2FA8E18A-E527-4598-9E8F-CBB1DEFADA8F}" r="J10" connectionId="0">
    <xmlCellPr id="1" xr6:uid="{8FA29490-2318-4795-A55F-8AEDA894DDD4}" uniqueName="P1076046">
      <xmlPr mapId="1" xpath="/TFI-IZD-POD/ISD-TFI-IZD-POD-E_1000979/P1076046" xmlDataType="decimal"/>
    </xmlCellPr>
  </singleXmlCell>
  <singleXmlCell id="270" xr6:uid="{2F381A91-E61E-4FDE-93D3-0EA2C14BD698}" r="K10" connectionId="0">
    <xmlCellPr id="1" xr6:uid="{BD031020-A7B8-491A-A6E2-7D58A39B8214}" uniqueName="P1082299">
      <xmlPr mapId="1" xpath="/TFI-IZD-POD/ISD-TFI-IZD-POD-E_1000979/P1082299" xmlDataType="decimal"/>
    </xmlCellPr>
  </singleXmlCell>
  <singleXmlCell id="271" xr6:uid="{91E77E95-43B7-4522-911E-C7EAD1CE5F87}" r="H11" connectionId="0">
    <xmlCellPr id="1" xr6:uid="{707AB340-5F6B-4A66-9F78-C21AAC4F1977}" uniqueName="P1076048">
      <xmlPr mapId="1" xpath="/TFI-IZD-POD/ISD-TFI-IZD-POD-E_1000979/P1076048" xmlDataType="decimal"/>
    </xmlCellPr>
  </singleXmlCell>
  <singleXmlCell id="272" xr6:uid="{8AF0D17A-B46E-4415-B7DE-EEBD8F133907}" r="I11" connectionId="0">
    <xmlCellPr id="1" xr6:uid="{1D90CFE0-3E11-4DDB-A75A-EF849B728C40}" uniqueName="P1082302">
      <xmlPr mapId="1" xpath="/TFI-IZD-POD/ISD-TFI-IZD-POD-E_1000979/P1082302" xmlDataType="decimal"/>
    </xmlCellPr>
  </singleXmlCell>
  <singleXmlCell id="273" xr6:uid="{BCC6997C-9A9C-4C10-BC46-A47F4EEEBA9D}" r="J11" connectionId="0">
    <xmlCellPr id="1" xr6:uid="{C720CBB0-0A46-404D-9565-ADFD49E6F861}" uniqueName="P1076052">
      <xmlPr mapId="1" xpath="/TFI-IZD-POD/ISD-TFI-IZD-POD-E_1000979/P1076052" xmlDataType="decimal"/>
    </xmlCellPr>
  </singleXmlCell>
  <singleXmlCell id="274" xr6:uid="{BEEE3919-33B7-4858-8E21-F01340A7C59C}" r="K11" connectionId="0">
    <xmlCellPr id="1" xr6:uid="{C23FFAAE-AD10-454A-BE25-64B5826AFDFA}" uniqueName="P1082303">
      <xmlPr mapId="1" xpath="/TFI-IZD-POD/ISD-TFI-IZD-POD-E_1000979/P1082303" xmlDataType="decimal"/>
    </xmlCellPr>
  </singleXmlCell>
  <singleXmlCell id="275" xr6:uid="{F5F13442-9E2C-46AA-8F68-20C079FFFA71}" r="H12" connectionId="0">
    <xmlCellPr id="1" xr6:uid="{D24F83B0-9D76-4D4E-A22A-98A4FC5C45E9}" uniqueName="P1076056">
      <xmlPr mapId="1" xpath="/TFI-IZD-POD/ISD-TFI-IZD-POD-E_1000979/P1076056" xmlDataType="decimal"/>
    </xmlCellPr>
  </singleXmlCell>
  <singleXmlCell id="276" xr6:uid="{004DEC47-6612-4935-9FF6-B632DCC38C20}" r="I12" connectionId="0">
    <xmlCellPr id="1" xr6:uid="{6AB3B1F5-2F5B-4B0A-8140-50E154296411}" uniqueName="P1082305">
      <xmlPr mapId="1" xpath="/TFI-IZD-POD/ISD-TFI-IZD-POD-E_1000979/P1082305" xmlDataType="decimal"/>
    </xmlCellPr>
  </singleXmlCell>
  <singleXmlCell id="277" xr6:uid="{D2360853-A5F4-43FF-8FE6-B3C13E30639B}" r="J12" connectionId="0">
    <xmlCellPr id="1" xr6:uid="{820D1B24-4A62-463D-B9FC-62BAAC9020F8}" uniqueName="P1076058">
      <xmlPr mapId="1" xpath="/TFI-IZD-POD/ISD-TFI-IZD-POD-E_1000979/P1076058" xmlDataType="decimal"/>
    </xmlCellPr>
  </singleXmlCell>
  <singleXmlCell id="278" xr6:uid="{D53AC876-EC50-4681-8721-31AD08F75F09}" r="K12" connectionId="0">
    <xmlCellPr id="1" xr6:uid="{2BE59DB3-91F2-4F5C-BBB5-FE4E4A038B13}" uniqueName="P1082307">
      <xmlPr mapId="1" xpath="/TFI-IZD-POD/ISD-TFI-IZD-POD-E_1000979/P1082307" xmlDataType="decimal"/>
    </xmlCellPr>
  </singleXmlCell>
  <singleXmlCell id="279" xr6:uid="{91BFC57A-F6AE-4F6D-A30C-D1356F809619}" r="H13" connectionId="0">
    <xmlCellPr id="1" xr6:uid="{F418C005-C4BE-426E-8004-D1C657DDF55A}" uniqueName="P1076060">
      <xmlPr mapId="1" xpath="/TFI-IZD-POD/ISD-TFI-IZD-POD-E_1000979/P1076060" xmlDataType="decimal"/>
    </xmlCellPr>
  </singleXmlCell>
  <singleXmlCell id="280" xr6:uid="{D1EDEEBB-8FC1-4D47-81A7-F0856A2BC3BE}" r="I13" connectionId="0">
    <xmlCellPr id="1" xr6:uid="{8C75C4BE-E693-4996-9323-B2715EA8F3A6}" uniqueName="P1082308">
      <xmlPr mapId="1" xpath="/TFI-IZD-POD/ISD-TFI-IZD-POD-E_1000979/P1082308" xmlDataType="decimal"/>
    </xmlCellPr>
  </singleXmlCell>
  <singleXmlCell id="281" xr6:uid="{F78CAA01-6774-4E4E-9521-2D5322CBF369}" r="J13" connectionId="0">
    <xmlCellPr id="1" xr6:uid="{C44DD221-0CF9-45E3-87F3-4B10D901A19F}" uniqueName="P1076062">
      <xmlPr mapId="1" xpath="/TFI-IZD-POD/ISD-TFI-IZD-POD-E_1000979/P1076062" xmlDataType="decimal"/>
    </xmlCellPr>
  </singleXmlCell>
  <singleXmlCell id="282" xr6:uid="{3F14606E-CCFE-47AB-83B1-0D125FA20B5D}" r="K13" connectionId="0">
    <xmlCellPr id="1" xr6:uid="{36539A31-5852-4FC3-89E4-7AB25497A001}" uniqueName="P1082310">
      <xmlPr mapId="1" xpath="/TFI-IZD-POD/ISD-TFI-IZD-POD-E_1000979/P1082310" xmlDataType="decimal"/>
    </xmlCellPr>
  </singleXmlCell>
  <singleXmlCell id="283" xr6:uid="{EDDCCFA8-FF8F-425C-AB17-649D6E2A79F0}" r="H14" connectionId="0">
    <xmlCellPr id="1" xr6:uid="{A4C7D0AF-F6AC-46BF-B0AD-1394FCBB0C4A}" uniqueName="P1076064">
      <xmlPr mapId="1" xpath="/TFI-IZD-POD/ISD-TFI-IZD-POD-E_1000979/P1076064" xmlDataType="decimal"/>
    </xmlCellPr>
  </singleXmlCell>
  <singleXmlCell id="284" xr6:uid="{CB04119C-51C1-49C9-A83C-F288D482FCE2}" r="I14" connectionId="0">
    <xmlCellPr id="1" xr6:uid="{1F918470-C8CB-4654-A088-A2AAEBC314E1}" uniqueName="P1082311">
      <xmlPr mapId="1" xpath="/TFI-IZD-POD/ISD-TFI-IZD-POD-E_1000979/P1082311" xmlDataType="decimal"/>
    </xmlCellPr>
  </singleXmlCell>
  <singleXmlCell id="285" xr6:uid="{271009CF-2A17-4F3D-BEA8-B6A75269AA20}" r="J14" connectionId="0">
    <xmlCellPr id="1" xr6:uid="{FA9422C6-277F-4BE8-A066-C150CD58FD9B}" uniqueName="P1076066">
      <xmlPr mapId="1" xpath="/TFI-IZD-POD/ISD-TFI-IZD-POD-E_1000979/P1076066" xmlDataType="decimal"/>
    </xmlCellPr>
  </singleXmlCell>
  <singleXmlCell id="286" xr6:uid="{46F1E9C9-62B7-4E99-86B3-392D6BEA8D3D}" r="K14" connectionId="0">
    <xmlCellPr id="1" xr6:uid="{B97D38D6-F892-48FC-A68A-4D7565B8E092}" uniqueName="P1082313">
      <xmlPr mapId="1" xpath="/TFI-IZD-POD/ISD-TFI-IZD-POD-E_1000979/P1082313" xmlDataType="decimal"/>
    </xmlCellPr>
  </singleXmlCell>
  <singleXmlCell id="287" xr6:uid="{ACB0F7E5-619F-48B7-9FF0-D64AD920FB43}" r="H15" connectionId="0">
    <xmlCellPr id="1" xr6:uid="{79FB6F90-2F55-4884-AB31-1898E15B119F}" uniqueName="P1076069">
      <xmlPr mapId="1" xpath="/TFI-IZD-POD/ISD-TFI-IZD-POD-E_1000979/P1076069" xmlDataType="decimal"/>
    </xmlCellPr>
  </singleXmlCell>
  <singleXmlCell id="288" xr6:uid="{D8118CD0-1CB8-43AD-998D-93C1FCD292F7}" r="I15" connectionId="0">
    <xmlCellPr id="1" xr6:uid="{A96A91D8-5F29-4971-A9A1-60DE6F499EB5}" uniqueName="P1082315">
      <xmlPr mapId="1" xpath="/TFI-IZD-POD/ISD-TFI-IZD-POD-E_1000979/P1082315" xmlDataType="decimal"/>
    </xmlCellPr>
  </singleXmlCell>
  <singleXmlCell id="289" xr6:uid="{2AEF79DB-8B81-43A3-AB4C-38C95AADF143}" r="J15" connectionId="0">
    <xmlCellPr id="1" xr6:uid="{A2DCF1CD-55F3-4ACE-AFC7-24AE709F842D}" uniqueName="P1076071">
      <xmlPr mapId="1" xpath="/TFI-IZD-POD/ISD-TFI-IZD-POD-E_1000979/P1076071" xmlDataType="decimal"/>
    </xmlCellPr>
  </singleXmlCell>
  <singleXmlCell id="290" xr6:uid="{D8FAA2DD-29F0-431F-B0B6-C9598BF57DA2}" r="K15" connectionId="0">
    <xmlCellPr id="1" xr6:uid="{C278637F-258F-4E79-9AF5-6C7D2A0C302C}" uniqueName="P1082316">
      <xmlPr mapId="1" xpath="/TFI-IZD-POD/ISD-TFI-IZD-POD-E_1000979/P1082316" xmlDataType="decimal"/>
    </xmlCellPr>
  </singleXmlCell>
  <singleXmlCell id="291" xr6:uid="{A8007753-CB19-4B72-947A-4AFF204BA2DE}" r="H16" connectionId="0">
    <xmlCellPr id="1" xr6:uid="{A472D877-9D49-4C35-B900-52BBA4BB7F0D}" uniqueName="P1076073">
      <xmlPr mapId="1" xpath="/TFI-IZD-POD/ISD-TFI-IZD-POD-E_1000979/P1076073" xmlDataType="decimal"/>
    </xmlCellPr>
  </singleXmlCell>
  <singleXmlCell id="292" xr6:uid="{CE877D8C-B3DD-4E01-8FA2-5D6E2559BC25}" r="I16" connectionId="0">
    <xmlCellPr id="1" xr6:uid="{5452CB68-9DCD-41BD-B3F8-C5AD01163C35}" uniqueName="P1082318">
      <xmlPr mapId="1" xpath="/TFI-IZD-POD/ISD-TFI-IZD-POD-E_1000979/P1082318" xmlDataType="decimal"/>
    </xmlCellPr>
  </singleXmlCell>
  <singleXmlCell id="293" xr6:uid="{5CC6EA3A-3B5A-4200-BB65-CED40F5A3A3A}" r="J16" connectionId="0">
    <xmlCellPr id="1" xr6:uid="{AA1442B2-6C21-4F87-AC22-10D3DF753D5E}" uniqueName="P1076076">
      <xmlPr mapId="1" xpath="/TFI-IZD-POD/ISD-TFI-IZD-POD-E_1000979/P1076076" xmlDataType="decimal"/>
    </xmlCellPr>
  </singleXmlCell>
  <singleXmlCell id="294" xr6:uid="{305BB42E-EB58-4093-813E-1A44AB8314C5}" r="K16" connectionId="0">
    <xmlCellPr id="1" xr6:uid="{7B7438AD-091A-4EB4-A5BC-37800D4A8A61}" uniqueName="P1082319">
      <xmlPr mapId="1" xpath="/TFI-IZD-POD/ISD-TFI-IZD-POD-E_1000979/P1082319" xmlDataType="decimal"/>
    </xmlCellPr>
  </singleXmlCell>
  <singleXmlCell id="295" xr6:uid="{6CB923F5-832C-40FB-BE9C-AE8E07BE4F1B}" r="H17" connectionId="0">
    <xmlCellPr id="1" xr6:uid="{644D7614-F2B5-40B9-B2C5-23538BADB55C}" uniqueName="P1076078">
      <xmlPr mapId="1" xpath="/TFI-IZD-POD/ISD-TFI-IZD-POD-E_1000979/P1076078" xmlDataType="decimal"/>
    </xmlCellPr>
  </singleXmlCell>
  <singleXmlCell id="296" xr6:uid="{542B6D1E-C61C-4EA5-BA69-8BDBA0B74EAC}" r="I17" connectionId="0">
    <xmlCellPr id="1" xr6:uid="{34A73602-D417-4DB3-B772-F02005E16F67}" uniqueName="P1082321">
      <xmlPr mapId="1" xpath="/TFI-IZD-POD/ISD-TFI-IZD-POD-E_1000979/P1082321" xmlDataType="decimal"/>
    </xmlCellPr>
  </singleXmlCell>
  <singleXmlCell id="297" xr6:uid="{9119F0BE-C6B4-45E2-B891-25F7F8AFAE04}" r="J17" connectionId="0">
    <xmlCellPr id="1" xr6:uid="{03989705-74FB-421B-A30D-A9AE49A16347}" uniqueName="P1076080">
      <xmlPr mapId="1" xpath="/TFI-IZD-POD/ISD-TFI-IZD-POD-E_1000979/P1076080" xmlDataType="decimal"/>
    </xmlCellPr>
  </singleXmlCell>
  <singleXmlCell id="298" xr6:uid="{E5FE1DC1-9F22-4A3E-BBFC-A4E6EEA43937}" r="K17" connectionId="0">
    <xmlCellPr id="1" xr6:uid="{35A5A021-BF89-4C26-A885-49E94C32C837}" uniqueName="P1082324">
      <xmlPr mapId="1" xpath="/TFI-IZD-POD/ISD-TFI-IZD-POD-E_1000979/P1082324" xmlDataType="decimal"/>
    </xmlCellPr>
  </singleXmlCell>
  <singleXmlCell id="299" xr6:uid="{A9D5F899-122D-4F93-BB1C-922A4C0FD178}" r="H18" connectionId="0">
    <xmlCellPr id="1" xr6:uid="{A2EA5352-378C-48B2-860A-7F5CA9ECB5B2}" uniqueName="P1076082">
      <xmlPr mapId="1" xpath="/TFI-IZD-POD/ISD-TFI-IZD-POD-E_1000979/P1076082" xmlDataType="decimal"/>
    </xmlCellPr>
  </singleXmlCell>
  <singleXmlCell id="300" xr6:uid="{534B176D-314D-4A22-A12E-778FCC8C3474}" r="I18" connectionId="0">
    <xmlCellPr id="1" xr6:uid="{533571ED-EC62-46B4-BFDC-D9196356382B}" uniqueName="P1082326">
      <xmlPr mapId="1" xpath="/TFI-IZD-POD/ISD-TFI-IZD-POD-E_1000979/P1082326" xmlDataType="decimal"/>
    </xmlCellPr>
  </singleXmlCell>
  <singleXmlCell id="301" xr6:uid="{3C21B663-38CD-47B1-9E70-D70E9093A7E8}" r="J18" connectionId="0">
    <xmlCellPr id="1" xr6:uid="{84DD38C8-D488-41EA-BA28-395D9D9AEEFF}" uniqueName="P1076084">
      <xmlPr mapId="1" xpath="/TFI-IZD-POD/ISD-TFI-IZD-POD-E_1000979/P1076084" xmlDataType="decimal"/>
    </xmlCellPr>
  </singleXmlCell>
  <singleXmlCell id="302" xr6:uid="{7793183D-A83D-4A60-9B38-1E1165E84CB6}" r="K18" connectionId="0">
    <xmlCellPr id="1" xr6:uid="{4DD5A6E6-D889-4933-A64D-1F4CF457AF7E}" uniqueName="P1082327">
      <xmlPr mapId="1" xpath="/TFI-IZD-POD/ISD-TFI-IZD-POD-E_1000979/P1082327" xmlDataType="decimal"/>
    </xmlCellPr>
  </singleXmlCell>
  <singleXmlCell id="303" xr6:uid="{F24322DE-F25A-497A-BE47-F55BCF8275D4}" r="H19" connectionId="0">
    <xmlCellPr id="1" xr6:uid="{D8EFEB89-C706-4267-967F-1271E70244CE}" uniqueName="P1076087">
      <xmlPr mapId="1" xpath="/TFI-IZD-POD/ISD-TFI-IZD-POD-E_1000979/P1076087" xmlDataType="decimal"/>
    </xmlCellPr>
  </singleXmlCell>
  <singleXmlCell id="304" xr6:uid="{A0283AD3-5C70-4ABD-B9ED-9E3773DF5AA3}" r="I19" connectionId="0">
    <xmlCellPr id="1" xr6:uid="{531EBF81-4455-4FA6-8DC8-70002E00632D}" uniqueName="P1082329">
      <xmlPr mapId="1" xpath="/TFI-IZD-POD/ISD-TFI-IZD-POD-E_1000979/P1082329" xmlDataType="decimal"/>
    </xmlCellPr>
  </singleXmlCell>
  <singleXmlCell id="305" xr6:uid="{4448D10F-FB6F-4CA2-8ABD-49650C0E05B1}" r="J19" connectionId="0">
    <xmlCellPr id="1" xr6:uid="{4725C66B-1DBB-4413-A762-A2ADFC17D5B0}" uniqueName="P1076090">
      <xmlPr mapId="1" xpath="/TFI-IZD-POD/ISD-TFI-IZD-POD-E_1000979/P1076090" xmlDataType="decimal"/>
    </xmlCellPr>
  </singleXmlCell>
  <singleXmlCell id="306" xr6:uid="{4EAB7016-F70E-49E9-B5B9-41C8F9F1013D}" r="K19" connectionId="0">
    <xmlCellPr id="1" xr6:uid="{10B730A6-523F-4455-87AC-AA23DDA0A3F0}" uniqueName="P1082330">
      <xmlPr mapId="1" xpath="/TFI-IZD-POD/ISD-TFI-IZD-POD-E_1000979/P1082330" xmlDataType="decimal"/>
    </xmlCellPr>
  </singleXmlCell>
  <singleXmlCell id="307" xr6:uid="{DF899CF1-D8F7-4545-83F2-7EE53F8DFE7C}" r="H20" connectionId="0">
    <xmlCellPr id="1" xr6:uid="{95795EF7-30EF-486A-9D8F-311BDDEFA380}" uniqueName="P1076092">
      <xmlPr mapId="1" xpath="/TFI-IZD-POD/ISD-TFI-IZD-POD-E_1000979/P1076092" xmlDataType="decimal"/>
    </xmlCellPr>
  </singleXmlCell>
  <singleXmlCell id="308" xr6:uid="{60E295FA-CD7A-46DD-A289-514AE0101DD6}" r="I20" connectionId="0">
    <xmlCellPr id="1" xr6:uid="{B2E2B8C5-A332-4693-8A38-9191B694F5EE}" uniqueName="P1082332">
      <xmlPr mapId="1" xpath="/TFI-IZD-POD/ISD-TFI-IZD-POD-E_1000979/P1082332" xmlDataType="decimal"/>
    </xmlCellPr>
  </singleXmlCell>
  <singleXmlCell id="309" xr6:uid="{C8E7BDB9-FA06-4153-B67B-6E46C5A7027D}" r="J20" connectionId="0">
    <xmlCellPr id="1" xr6:uid="{462B8694-7A0C-4B7E-9827-15AE17793C36}" uniqueName="P1076094">
      <xmlPr mapId="1" xpath="/TFI-IZD-POD/ISD-TFI-IZD-POD-E_1000979/P1076094" xmlDataType="decimal"/>
    </xmlCellPr>
  </singleXmlCell>
  <singleXmlCell id="310" xr6:uid="{2ACD4A2E-0D46-4D06-B598-8035D5DE01E5}" r="K20" connectionId="0">
    <xmlCellPr id="1" xr6:uid="{70310011-7096-498B-8817-DF9C0D7C988D}" uniqueName="P1082334">
      <xmlPr mapId="1" xpath="/TFI-IZD-POD/ISD-TFI-IZD-POD-E_1000979/P1082334" xmlDataType="decimal"/>
    </xmlCellPr>
  </singleXmlCell>
  <singleXmlCell id="311" xr6:uid="{591AE04E-A2B9-40E0-9FA2-3D70486C5ADC}" r="H21" connectionId="0">
    <xmlCellPr id="1" xr6:uid="{41695F86-0636-47F7-8CA0-4F70D3284089}" uniqueName="P1076095">
      <xmlPr mapId="1" xpath="/TFI-IZD-POD/ISD-TFI-IZD-POD-E_1000979/P1076095" xmlDataType="decimal"/>
    </xmlCellPr>
  </singleXmlCell>
  <singleXmlCell id="312" xr6:uid="{C39A6502-3F35-4A9A-B2DD-1B7570C24607}" r="I21" connectionId="0">
    <xmlCellPr id="1" xr6:uid="{8E7A0A41-E682-46FE-8EDF-709F9843E45F}" uniqueName="P1082335">
      <xmlPr mapId="1" xpath="/TFI-IZD-POD/ISD-TFI-IZD-POD-E_1000979/P1082335" xmlDataType="decimal"/>
    </xmlCellPr>
  </singleXmlCell>
  <singleXmlCell id="313" xr6:uid="{3A78D77D-F8FE-4CA1-8B6D-39D97542C714}" r="J21" connectionId="0">
    <xmlCellPr id="1" xr6:uid="{B0E6EC41-D750-4895-94DA-086A570EC23D}" uniqueName="P1076098">
      <xmlPr mapId="1" xpath="/TFI-IZD-POD/ISD-TFI-IZD-POD-E_1000979/P1076098" xmlDataType="decimal"/>
    </xmlCellPr>
  </singleXmlCell>
  <singleXmlCell id="314" xr6:uid="{010A7B8F-3E91-4476-991E-338613F8796B}" r="K21" connectionId="0">
    <xmlCellPr id="1" xr6:uid="{2970C074-498B-4A7C-B2CF-1D34113D6602}" uniqueName="P1082337">
      <xmlPr mapId="1" xpath="/TFI-IZD-POD/ISD-TFI-IZD-POD-E_1000979/P1082337" xmlDataType="decimal"/>
    </xmlCellPr>
  </singleXmlCell>
  <singleXmlCell id="315" xr6:uid="{6EA690B6-0499-4D58-953C-2E4839302360}" r="H22" connectionId="0">
    <xmlCellPr id="1" xr6:uid="{B066FE87-B2BC-4623-B01D-3F37F194D770}" uniqueName="P1076101">
      <xmlPr mapId="1" xpath="/TFI-IZD-POD/ISD-TFI-IZD-POD-E_1000979/P1076101" xmlDataType="decimal"/>
    </xmlCellPr>
  </singleXmlCell>
  <singleXmlCell id="316" xr6:uid="{19C8C03C-9A8F-4905-913D-2B8E654CECB3}" r="I22" connectionId="0">
    <xmlCellPr id="1" xr6:uid="{BBADD346-F611-407E-B05C-AF88313B4848}" uniqueName="P1082339">
      <xmlPr mapId="1" xpath="/TFI-IZD-POD/ISD-TFI-IZD-POD-E_1000979/P1082339" xmlDataType="decimal"/>
    </xmlCellPr>
  </singleXmlCell>
  <singleXmlCell id="317" xr6:uid="{18654C10-2844-42B3-8F08-3BDB03D2BB92}" r="J22" connectionId="0">
    <xmlCellPr id="1" xr6:uid="{2931836E-8BCE-434A-BA6B-71B9E1E083D9}" uniqueName="P1076103">
      <xmlPr mapId="1" xpath="/TFI-IZD-POD/ISD-TFI-IZD-POD-E_1000979/P1076103" xmlDataType="decimal"/>
    </xmlCellPr>
  </singleXmlCell>
  <singleXmlCell id="318" xr6:uid="{1232A9E4-CC8F-498C-A70B-CC0E59A3721A}" r="K22" connectionId="0">
    <xmlCellPr id="1" xr6:uid="{A6DD9ED3-B41D-4FDF-89FB-F6EB65FCED07}" uniqueName="P1082340">
      <xmlPr mapId="1" xpath="/TFI-IZD-POD/ISD-TFI-IZD-POD-E_1000979/P1082340" xmlDataType="decimal"/>
    </xmlCellPr>
  </singleXmlCell>
  <singleXmlCell id="319" xr6:uid="{CD9E589C-0A08-4C80-99A0-FB58405B8EA4}" r="H23" connectionId="0">
    <xmlCellPr id="1" xr6:uid="{A206E942-A891-4D10-9974-9BCE495F2B94}" uniqueName="P1076105">
      <xmlPr mapId="1" xpath="/TFI-IZD-POD/ISD-TFI-IZD-POD-E_1000979/P1076105" xmlDataType="decimal"/>
    </xmlCellPr>
  </singleXmlCell>
  <singleXmlCell id="320" xr6:uid="{CDF669CB-4FE2-4EE7-B1C0-2F4B7BE3023C}" r="I23" connectionId="0">
    <xmlCellPr id="1" xr6:uid="{DAF5B2F7-AA5D-409B-BA8B-72779D8F3971}" uniqueName="P1082342">
      <xmlPr mapId="1" xpath="/TFI-IZD-POD/ISD-TFI-IZD-POD-E_1000979/P1082342" xmlDataType="decimal"/>
    </xmlCellPr>
  </singleXmlCell>
  <singleXmlCell id="321" xr6:uid="{230A66DC-4CD5-407F-B055-2627A58FF5B3}" r="J23" connectionId="0">
    <xmlCellPr id="1" xr6:uid="{72D4C9E9-B7B7-4D67-A73F-66096F6C55B4}" uniqueName="P1076107">
      <xmlPr mapId="1" xpath="/TFI-IZD-POD/ISD-TFI-IZD-POD-E_1000979/P1076107" xmlDataType="decimal"/>
    </xmlCellPr>
  </singleXmlCell>
  <singleXmlCell id="322" xr6:uid="{FAB246EE-A6F7-46D2-B647-DCFB4B9898E6}" r="K23" connectionId="0">
    <xmlCellPr id="1" xr6:uid="{1104B592-E4EF-416D-9279-0EE9A5C45546}" uniqueName="P1082345">
      <xmlPr mapId="1" xpath="/TFI-IZD-POD/ISD-TFI-IZD-POD-E_1000979/P1082345" xmlDataType="decimal"/>
    </xmlCellPr>
  </singleXmlCell>
  <singleXmlCell id="323" xr6:uid="{794FAAE4-CB32-4F77-A956-2D6BBE14B3DF}" r="H24" connectionId="0">
    <xmlCellPr id="1" xr6:uid="{24E3B813-3F7F-4FFD-94DA-4CDAAE3BF16C}" uniqueName="P1076109">
      <xmlPr mapId="1" xpath="/TFI-IZD-POD/ISD-TFI-IZD-POD-E_1000979/P1076109" xmlDataType="decimal"/>
    </xmlCellPr>
  </singleXmlCell>
  <singleXmlCell id="324" xr6:uid="{3263EE98-C80F-425A-84BC-44F633B91387}" r="I24" connectionId="0">
    <xmlCellPr id="1" xr6:uid="{84A152AD-A6B3-4CCC-AFD7-486DB7F1E79A}" uniqueName="P1082347">
      <xmlPr mapId="1" xpath="/TFI-IZD-POD/ISD-TFI-IZD-POD-E_1000979/P1082347" xmlDataType="decimal"/>
    </xmlCellPr>
  </singleXmlCell>
  <singleXmlCell id="325" xr6:uid="{9B3B6BC2-0789-469E-9001-DAB554771925}" r="J24" connectionId="0">
    <xmlCellPr id="1" xr6:uid="{630CBDD5-7660-4751-B6C4-77FB631A7DD7}" uniqueName="P1076111">
      <xmlPr mapId="1" xpath="/TFI-IZD-POD/ISD-TFI-IZD-POD-E_1000979/P1076111" xmlDataType="decimal"/>
    </xmlCellPr>
  </singleXmlCell>
  <singleXmlCell id="326" xr6:uid="{D109515F-B8A8-46E7-9459-7D0558A55945}" r="K24" connectionId="0">
    <xmlCellPr id="1" xr6:uid="{9CC9B9B7-14ED-4830-A552-666C4C93E24F}" uniqueName="P1082348">
      <xmlPr mapId="1" xpath="/TFI-IZD-POD/ISD-TFI-IZD-POD-E_1000979/P1082348" xmlDataType="decimal"/>
    </xmlCellPr>
  </singleXmlCell>
  <singleXmlCell id="327" xr6:uid="{D3B76B66-4DFE-4C96-BE35-D18804B1CD83}" r="H25" connectionId="0">
    <xmlCellPr id="1" xr6:uid="{1476544F-23A9-4223-B1B9-D098A6A31623}" uniqueName="P1076113">
      <xmlPr mapId="1" xpath="/TFI-IZD-POD/ISD-TFI-IZD-POD-E_1000979/P1076113" xmlDataType="decimal"/>
    </xmlCellPr>
  </singleXmlCell>
  <singleXmlCell id="328" xr6:uid="{64194EC6-5CA7-4D89-A1B1-D7AFFB5CF3CA}" r="I25" connectionId="0">
    <xmlCellPr id="1" xr6:uid="{698405A6-276C-4564-A4A7-3D1D1B1E2F77}" uniqueName="P1082350">
      <xmlPr mapId="1" xpath="/TFI-IZD-POD/ISD-TFI-IZD-POD-E_1000979/P1082350" xmlDataType="decimal"/>
    </xmlCellPr>
  </singleXmlCell>
  <singleXmlCell id="329" xr6:uid="{3EB97B27-9689-4FB1-89D1-B860A5FDD9A8}" r="J25" connectionId="0">
    <xmlCellPr id="1" xr6:uid="{0BCA83B7-0071-4303-B15D-E49A3879988C}" uniqueName="P1076115">
      <xmlPr mapId="1" xpath="/TFI-IZD-POD/ISD-TFI-IZD-POD-E_1000979/P1076115" xmlDataType="decimal"/>
    </xmlCellPr>
  </singleXmlCell>
  <singleXmlCell id="330" xr6:uid="{9620A1AE-64F6-4912-8CF1-455C6DF1C9DB}" r="K25" connectionId="0">
    <xmlCellPr id="1" xr6:uid="{B765F338-762F-43BE-8702-EFF33261F61D}" uniqueName="P1082352">
      <xmlPr mapId="1" xpath="/TFI-IZD-POD/ISD-TFI-IZD-POD-E_1000979/P1082352" xmlDataType="decimal"/>
    </xmlCellPr>
  </singleXmlCell>
  <singleXmlCell id="331" xr6:uid="{5EB0FF52-6C62-4F1F-8237-2C3F9CF02D89}" r="H26" connectionId="0">
    <xmlCellPr id="1" xr6:uid="{7627F4CD-0A50-4A64-9AC7-82D4BF7EAA3A}" uniqueName="P1076117">
      <xmlPr mapId="1" xpath="/TFI-IZD-POD/ISD-TFI-IZD-POD-E_1000979/P1076117" xmlDataType="decimal"/>
    </xmlCellPr>
  </singleXmlCell>
  <singleXmlCell id="332" xr6:uid="{8922287B-7D17-4B8D-983C-0EA93541E394}" r="I26" connectionId="0">
    <xmlCellPr id="1" xr6:uid="{86499FB6-DE25-4158-BDC4-ADC4E90175A2}" uniqueName="P1082353">
      <xmlPr mapId="1" xpath="/TFI-IZD-POD/ISD-TFI-IZD-POD-E_1000979/P1082353" xmlDataType="decimal"/>
    </xmlCellPr>
  </singleXmlCell>
  <singleXmlCell id="333" xr6:uid="{D15E5564-EDC3-4645-AA3C-20E7AD7483FF}" r="J26" connectionId="0">
    <xmlCellPr id="1" xr6:uid="{2D6792C9-6A01-4A09-BBF4-9225831673F9}" uniqueName="P1076122">
      <xmlPr mapId="1" xpath="/TFI-IZD-POD/ISD-TFI-IZD-POD-E_1000979/P1076122" xmlDataType="decimal"/>
    </xmlCellPr>
  </singleXmlCell>
  <singleXmlCell id="334" xr6:uid="{2D550F22-A83E-40C6-AC66-1D51CAE33761}" r="K26" connectionId="0">
    <xmlCellPr id="1" xr6:uid="{9B278627-5AA2-4B45-A11A-5A2F463F0A41}" uniqueName="P1082355">
      <xmlPr mapId="1" xpath="/TFI-IZD-POD/ISD-TFI-IZD-POD-E_1000979/P1082355" xmlDataType="decimal"/>
    </xmlCellPr>
  </singleXmlCell>
  <singleXmlCell id="335" xr6:uid="{3910C3C5-2D4D-4C4C-ADD5-A20B65884A40}" r="H27" connectionId="0">
    <xmlCellPr id="1" xr6:uid="{0F9D460B-F589-4801-BFAE-523F11E0FDCC}" uniqueName="P1076126">
      <xmlPr mapId="1" xpath="/TFI-IZD-POD/ISD-TFI-IZD-POD-E_1000979/P1076126" xmlDataType="decimal"/>
    </xmlCellPr>
  </singleXmlCell>
  <singleXmlCell id="336" xr6:uid="{FD07D9EA-3F77-40C9-949B-4E01F7DF4BE1}" r="I27" connectionId="0">
    <xmlCellPr id="1" xr6:uid="{0E8194A2-F007-4ED9-A235-DFDE06826003}" uniqueName="P1082357">
      <xmlPr mapId="1" xpath="/TFI-IZD-POD/ISD-TFI-IZD-POD-E_1000979/P1082357" xmlDataType="decimal"/>
    </xmlCellPr>
  </singleXmlCell>
  <singleXmlCell id="337" xr6:uid="{1776475F-BA72-4EA8-B304-6BA8BCD12786}" r="J27" connectionId="0">
    <xmlCellPr id="1" xr6:uid="{334B59FA-6C2F-4355-AD1C-B815D2F5C7C9}" uniqueName="P1076128">
      <xmlPr mapId="1" xpath="/TFI-IZD-POD/ISD-TFI-IZD-POD-E_1000979/P1076128" xmlDataType="decimal"/>
    </xmlCellPr>
  </singleXmlCell>
  <singleXmlCell id="338" xr6:uid="{2B9D2EE1-5CE8-4C21-8254-A5C6E79F9D55}" r="K27" connectionId="0">
    <xmlCellPr id="1" xr6:uid="{2B204918-1029-4A6B-96A1-CA97C4187A6F}" uniqueName="P1082359">
      <xmlPr mapId="1" xpath="/TFI-IZD-POD/ISD-TFI-IZD-POD-E_1000979/P1082359" xmlDataType="decimal"/>
    </xmlCellPr>
  </singleXmlCell>
  <singleXmlCell id="339" xr6:uid="{CCD17D6F-69F0-4B22-9B62-EDB9FED3A220}" r="H28" connectionId="0">
    <xmlCellPr id="1" xr6:uid="{AD05D2E5-2B85-4858-BEBE-A5D90D944A39}" uniqueName="P1076130">
      <xmlPr mapId="1" xpath="/TFI-IZD-POD/ISD-TFI-IZD-POD-E_1000979/P1076130" xmlDataType="decimal"/>
    </xmlCellPr>
  </singleXmlCell>
  <singleXmlCell id="340" xr6:uid="{34040B80-33AC-48E9-8C6E-8799B8E9A160}" r="I28" connectionId="0">
    <xmlCellPr id="1" xr6:uid="{55303BF2-FE0C-4824-8F19-ABCE2FCAE351}" uniqueName="P1082363">
      <xmlPr mapId="1" xpath="/TFI-IZD-POD/ISD-TFI-IZD-POD-E_1000979/P1082363" xmlDataType="decimal"/>
    </xmlCellPr>
  </singleXmlCell>
  <singleXmlCell id="341" xr6:uid="{9A8F53A7-1312-46FE-8CCF-DCE4091B0F86}" r="J28" connectionId="0">
    <xmlCellPr id="1" xr6:uid="{BAA61592-26F0-43E6-B8B8-24225AE0E2EF}" uniqueName="P1076132">
      <xmlPr mapId="1" xpath="/TFI-IZD-POD/ISD-TFI-IZD-POD-E_1000979/P1076132" xmlDataType="decimal"/>
    </xmlCellPr>
  </singleXmlCell>
  <singleXmlCell id="342" xr6:uid="{6C220F85-C1AE-4A0B-96EB-C5B7B6E91FC9}" r="K28" connectionId="0">
    <xmlCellPr id="1" xr6:uid="{7065B036-A081-4AC0-AAC8-76F32E852E9A}" uniqueName="P1082371">
      <xmlPr mapId="1" xpath="/TFI-IZD-POD/ISD-TFI-IZD-POD-E_1000979/P1082371" xmlDataType="decimal"/>
    </xmlCellPr>
  </singleXmlCell>
  <singleXmlCell id="343" xr6:uid="{FD2ABEC9-1148-418C-91FF-50DD4A212A1D}" r="H29" connectionId="0">
    <xmlCellPr id="1" xr6:uid="{8455440E-C045-4899-8F88-F6A747C83171}" uniqueName="P1076134">
      <xmlPr mapId="1" xpath="/TFI-IZD-POD/ISD-TFI-IZD-POD-E_1000979/P1076134" xmlDataType="decimal"/>
    </xmlCellPr>
  </singleXmlCell>
  <singleXmlCell id="344" xr6:uid="{C173D825-25B9-4318-96BD-A4D6ADFE7144}" r="I29" connectionId="0">
    <xmlCellPr id="1" xr6:uid="{3844BFDE-55E0-45A4-889A-C35D39D0D80B}" uniqueName="P1082373">
      <xmlPr mapId="1" xpath="/TFI-IZD-POD/ISD-TFI-IZD-POD-E_1000979/P1082373" xmlDataType="decimal"/>
    </xmlCellPr>
  </singleXmlCell>
  <singleXmlCell id="345" xr6:uid="{D08EB115-AB2C-4F07-966F-AC399013AC17}" r="J29" connectionId="0">
    <xmlCellPr id="1" xr6:uid="{DC1AC148-9F23-4F5C-BDA9-1114E839AC31}" uniqueName="P1076136">
      <xmlPr mapId="1" xpath="/TFI-IZD-POD/ISD-TFI-IZD-POD-E_1000979/P1076136" xmlDataType="decimal"/>
    </xmlCellPr>
  </singleXmlCell>
  <singleXmlCell id="346" xr6:uid="{44D8A6BA-B973-4B03-BE79-F60A94ACE405}" r="K29" connectionId="0">
    <xmlCellPr id="1" xr6:uid="{3C72F89B-55EF-40B4-B612-C5F26F18FBA1}" uniqueName="P1082375">
      <xmlPr mapId="1" xpath="/TFI-IZD-POD/ISD-TFI-IZD-POD-E_1000979/P1082375" xmlDataType="decimal"/>
    </xmlCellPr>
  </singleXmlCell>
  <singleXmlCell id="347" xr6:uid="{3049EE53-9679-4445-BC2D-0B3B41E448CF}" r="H30" connectionId="0">
    <xmlCellPr id="1" xr6:uid="{9241BC78-1408-4040-AF02-665C25ED3DCC}" uniqueName="P1076138">
      <xmlPr mapId="1" xpath="/TFI-IZD-POD/ISD-TFI-IZD-POD-E_1000979/P1076138" xmlDataType="decimal"/>
    </xmlCellPr>
  </singleXmlCell>
  <singleXmlCell id="348" xr6:uid="{1CF65082-FD05-4929-96CC-475E54F0EAE1}" r="I30" connectionId="0">
    <xmlCellPr id="1" xr6:uid="{9C2DFA74-AB4C-42D8-86AB-9C43457ACF34}" uniqueName="P1082377">
      <xmlPr mapId="1" xpath="/TFI-IZD-POD/ISD-TFI-IZD-POD-E_1000979/P1082377" xmlDataType="decimal"/>
    </xmlCellPr>
  </singleXmlCell>
  <singleXmlCell id="349" xr6:uid="{CF95859D-65AA-49EE-8C5C-720AAE613B4F}" r="J30" connectionId="0">
    <xmlCellPr id="1" xr6:uid="{81CAE095-91C7-484F-B23F-6D5AD87AD647}" uniqueName="P1076140">
      <xmlPr mapId="1" xpath="/TFI-IZD-POD/ISD-TFI-IZD-POD-E_1000979/P1076140" xmlDataType="decimal"/>
    </xmlCellPr>
  </singleXmlCell>
  <singleXmlCell id="350" xr6:uid="{96BB373C-E90D-49D5-97A1-C98459428C4E}" r="K30" connectionId="0">
    <xmlCellPr id="1" xr6:uid="{929D6AB6-EDC7-4F20-ADCA-F151900907D8}" uniqueName="P1082379">
      <xmlPr mapId="1" xpath="/TFI-IZD-POD/ISD-TFI-IZD-POD-E_1000979/P1082379" xmlDataType="decimal"/>
    </xmlCellPr>
  </singleXmlCell>
  <singleXmlCell id="351" xr6:uid="{4A6BC903-6460-4E07-9FB1-3EC111E32228}" r="H31" connectionId="0">
    <xmlCellPr id="1" xr6:uid="{12A568FB-46D8-48E0-96AE-C9DA415C5642}" uniqueName="P1076142">
      <xmlPr mapId="1" xpath="/TFI-IZD-POD/ISD-TFI-IZD-POD-E_1000979/P1076142" xmlDataType="decimal"/>
    </xmlCellPr>
  </singleXmlCell>
  <singleXmlCell id="352" xr6:uid="{E21FEFEE-611C-4438-9FA1-8415C954525E}" r="I31" connectionId="0">
    <xmlCellPr id="1" xr6:uid="{3A4700CC-1384-44F6-BA54-A5096D8009B5}" uniqueName="P1082380">
      <xmlPr mapId="1" xpath="/TFI-IZD-POD/ISD-TFI-IZD-POD-E_1000979/P1082380" xmlDataType="decimal"/>
    </xmlCellPr>
  </singleXmlCell>
  <singleXmlCell id="353" xr6:uid="{E9A6C776-816A-487B-AB47-18E29F0F4740}" r="J31" connectionId="0">
    <xmlCellPr id="1" xr6:uid="{120B073D-8825-47AA-9B74-1ABC5DDD0181}" uniqueName="P1076144">
      <xmlPr mapId="1" xpath="/TFI-IZD-POD/ISD-TFI-IZD-POD-E_1000979/P1076144" xmlDataType="decimal"/>
    </xmlCellPr>
  </singleXmlCell>
  <singleXmlCell id="354" xr6:uid="{7DE6ABC8-E17F-4E5A-92EA-3E23BD4FE378}" r="K31" connectionId="0">
    <xmlCellPr id="1" xr6:uid="{DF590AC5-1313-4A46-9480-8F044C5E3CD4}" uniqueName="P1082382">
      <xmlPr mapId="1" xpath="/TFI-IZD-POD/ISD-TFI-IZD-POD-E_1000979/P1082382" xmlDataType="decimal"/>
    </xmlCellPr>
  </singleXmlCell>
  <singleXmlCell id="355" xr6:uid="{1C0D790D-CE89-43D8-9507-5CBC1426B78A}" r="H32" connectionId="0">
    <xmlCellPr id="1" xr6:uid="{15369CEC-17FC-4845-8F64-1349248EA393}" uniqueName="P1076147">
      <xmlPr mapId="1" xpath="/TFI-IZD-POD/ISD-TFI-IZD-POD-E_1000979/P1076147" xmlDataType="decimal"/>
    </xmlCellPr>
  </singleXmlCell>
  <singleXmlCell id="356" xr6:uid="{E03103EA-4334-425F-94B7-875B11C658E1}" r="I32" connectionId="0">
    <xmlCellPr id="1" xr6:uid="{E364B731-872D-4109-92D9-737574B9573F}" uniqueName="P1082384">
      <xmlPr mapId="1" xpath="/TFI-IZD-POD/ISD-TFI-IZD-POD-E_1000979/P1082384" xmlDataType="decimal"/>
    </xmlCellPr>
  </singleXmlCell>
  <singleXmlCell id="357" xr6:uid="{5CD623FD-6FB3-44D8-B4EF-689FA6A3CC5A}" r="J32" connectionId="0">
    <xmlCellPr id="1" xr6:uid="{50E4613A-8F91-4F47-83FE-2326F579BE43}" uniqueName="P1076150">
      <xmlPr mapId="1" xpath="/TFI-IZD-POD/ISD-TFI-IZD-POD-E_1000979/P1076150" xmlDataType="decimal"/>
    </xmlCellPr>
  </singleXmlCell>
  <singleXmlCell id="358" xr6:uid="{49601BC8-AB08-4FF0-A73A-E08ACFCB6A8E}" r="K32" connectionId="0">
    <xmlCellPr id="1" xr6:uid="{92669FD8-E700-4918-A5BB-E73AB41CED6C}" uniqueName="P1082386">
      <xmlPr mapId="1" xpath="/TFI-IZD-POD/ISD-TFI-IZD-POD-E_1000979/P1082386" xmlDataType="decimal"/>
    </xmlCellPr>
  </singleXmlCell>
  <singleXmlCell id="359" xr6:uid="{AFF9DBFD-E171-48B8-90E7-4DBCC255ED8C}" r="H33" connectionId="0">
    <xmlCellPr id="1" xr6:uid="{DA88D6CF-3D7B-40B0-BB65-3366929CA15C}" uniqueName="P1076152">
      <xmlPr mapId="1" xpath="/TFI-IZD-POD/ISD-TFI-IZD-POD-E_1000979/P1076152" xmlDataType="decimal"/>
    </xmlCellPr>
  </singleXmlCell>
  <singleXmlCell id="360" xr6:uid="{6BCBF7AC-2D56-4F31-AC67-84429B634A95}" r="I33" connectionId="0">
    <xmlCellPr id="1" xr6:uid="{C17E8B2C-2516-4AC4-899F-4202428887CC}" uniqueName="P1082387">
      <xmlPr mapId="1" xpath="/TFI-IZD-POD/ISD-TFI-IZD-POD-E_1000979/P1082387" xmlDataType="decimal"/>
    </xmlCellPr>
  </singleXmlCell>
  <singleXmlCell id="361" xr6:uid="{2AC3BFF8-CDEF-41AE-93DB-17AC95276230}" r="J33" connectionId="0">
    <xmlCellPr id="1" xr6:uid="{55362DCB-E6E3-4089-846F-E37B8D9E6F29}" uniqueName="P1076154">
      <xmlPr mapId="1" xpath="/TFI-IZD-POD/ISD-TFI-IZD-POD-E_1000979/P1076154" xmlDataType="decimal"/>
    </xmlCellPr>
  </singleXmlCell>
  <singleXmlCell id="362" xr6:uid="{B43D2FC9-C53A-4A13-B8DB-20DB3CF96934}" r="K33" connectionId="0">
    <xmlCellPr id="1" xr6:uid="{B340042D-3D27-4EF8-99ED-03F6F135BCEA}" uniqueName="P1082389">
      <xmlPr mapId="1" xpath="/TFI-IZD-POD/ISD-TFI-IZD-POD-E_1000979/P1082389" xmlDataType="decimal"/>
    </xmlCellPr>
  </singleXmlCell>
  <singleXmlCell id="363" xr6:uid="{5C11E261-5064-4FD3-B0C3-9539558E7468}" r="H34" connectionId="0">
    <xmlCellPr id="1" xr6:uid="{28C11265-209B-4C08-949B-A3626C7A4568}" uniqueName="P1076156">
      <xmlPr mapId="1" xpath="/TFI-IZD-POD/ISD-TFI-IZD-POD-E_1000979/P1076156" xmlDataType="decimal"/>
    </xmlCellPr>
  </singleXmlCell>
  <singleXmlCell id="364" xr6:uid="{A6E3789D-8AC3-4CEF-8C52-05855BA84832}" r="I34" connectionId="0">
    <xmlCellPr id="1" xr6:uid="{A3CDFA1C-BA72-425C-B5F6-0615C2362436}" uniqueName="P1082391">
      <xmlPr mapId="1" xpath="/TFI-IZD-POD/ISD-TFI-IZD-POD-E_1000979/P1082391" xmlDataType="decimal"/>
    </xmlCellPr>
  </singleXmlCell>
  <singleXmlCell id="365" xr6:uid="{8471E80B-D50E-472E-87AB-FC6729D2A144}" r="J34" connectionId="0">
    <xmlCellPr id="1" xr6:uid="{73308AF6-6CCD-4D22-AA6A-4EC38158CB14}" uniqueName="P1076158">
      <xmlPr mapId="1" xpath="/TFI-IZD-POD/ISD-TFI-IZD-POD-E_1000979/P1076158" xmlDataType="decimal"/>
    </xmlCellPr>
  </singleXmlCell>
  <singleXmlCell id="366" xr6:uid="{8F76F8AA-277B-4EFD-8154-CD9A535816FA}" r="K34" connectionId="0">
    <xmlCellPr id="1" xr6:uid="{40F4FE9A-0D42-4681-B10F-8C7F2973F7DF}" uniqueName="P1082393">
      <xmlPr mapId="1" xpath="/TFI-IZD-POD/ISD-TFI-IZD-POD-E_1000979/P1082393" xmlDataType="decimal"/>
    </xmlCellPr>
  </singleXmlCell>
  <singleXmlCell id="367" xr6:uid="{5B210262-D3DA-4634-9E3F-ECFE02CFCB22}" r="H35" connectionId="0">
    <xmlCellPr id="1" xr6:uid="{1C933AEA-B213-4A1F-A7A9-16F2271ED8CA}" uniqueName="P1076162">
      <xmlPr mapId="1" xpath="/TFI-IZD-POD/ISD-TFI-IZD-POD-E_1000979/P1076162" xmlDataType="decimal"/>
    </xmlCellPr>
  </singleXmlCell>
  <singleXmlCell id="368" xr6:uid="{1EA41049-ABB2-4684-8884-B9BE48D7262E}" r="I35" connectionId="0">
    <xmlCellPr id="1" xr6:uid="{4D0177AA-06F4-4B72-B393-10459B51A0A6}" uniqueName="P1082395">
      <xmlPr mapId="1" xpath="/TFI-IZD-POD/ISD-TFI-IZD-POD-E_1000979/P1082395" xmlDataType="decimal"/>
    </xmlCellPr>
  </singleXmlCell>
  <singleXmlCell id="369" xr6:uid="{C2BC3A43-2F08-4E18-99AD-29FAB3C95413}" r="J35" connectionId="0">
    <xmlCellPr id="1" xr6:uid="{6A179A9D-31C1-4FCA-8FC4-023A2FD02E1F}" uniqueName="P1076164">
      <xmlPr mapId="1" xpath="/TFI-IZD-POD/ISD-TFI-IZD-POD-E_1000979/P1076164" xmlDataType="decimal"/>
    </xmlCellPr>
  </singleXmlCell>
  <singleXmlCell id="370" xr6:uid="{062475BD-2ED7-4ACE-88A2-ADEE3196A560}" r="K35" connectionId="0">
    <xmlCellPr id="1" xr6:uid="{94008391-C307-4ED2-B8BB-7644474386C5}" uniqueName="P1082397">
      <xmlPr mapId="1" xpath="/TFI-IZD-POD/ISD-TFI-IZD-POD-E_1000979/P1082397" xmlDataType="decimal"/>
    </xmlCellPr>
  </singleXmlCell>
  <singleXmlCell id="371" xr6:uid="{18A9E462-EB47-45A4-AED2-CD521DD6CBF3}" r="H36" connectionId="0">
    <xmlCellPr id="1" xr6:uid="{66C25234-B474-43EC-B4C2-06A7B9EC7303}" uniqueName="P1076166">
      <xmlPr mapId="1" xpath="/TFI-IZD-POD/ISD-TFI-IZD-POD-E_1000979/P1076166" xmlDataType="decimal"/>
    </xmlCellPr>
  </singleXmlCell>
  <singleXmlCell id="372" xr6:uid="{3714AB08-A3E1-43B3-BE6B-328BE44DDA1F}" r="I36" connectionId="0">
    <xmlCellPr id="1" xr6:uid="{F38F1D94-B723-4492-BBC2-1581A1C1C56B}" uniqueName="P1082399">
      <xmlPr mapId="1" xpath="/TFI-IZD-POD/ISD-TFI-IZD-POD-E_1000979/P1082399" xmlDataType="decimal"/>
    </xmlCellPr>
  </singleXmlCell>
  <singleXmlCell id="373" xr6:uid="{1F1D9A6C-A306-448F-AE29-6A1CFCFBDB58}" r="J36" connectionId="0">
    <xmlCellPr id="1" xr6:uid="{175BD36F-1C2F-4230-8E48-E31B682399FC}" uniqueName="P1076168">
      <xmlPr mapId="1" xpath="/TFI-IZD-POD/ISD-TFI-IZD-POD-E_1000979/P1076168" xmlDataType="decimal"/>
    </xmlCellPr>
  </singleXmlCell>
  <singleXmlCell id="374" xr6:uid="{B0418320-2588-4B3B-B6E5-25542BD30AD6}" r="K36" connectionId="0">
    <xmlCellPr id="1" xr6:uid="{DDF2C515-986E-4D03-B2E2-7513F2AB098E}" uniqueName="P1082400">
      <xmlPr mapId="1" xpath="/TFI-IZD-POD/ISD-TFI-IZD-POD-E_1000979/P1082400" xmlDataType="decimal"/>
    </xmlCellPr>
  </singleXmlCell>
  <singleXmlCell id="375" xr6:uid="{EF1E1D8E-4C4C-4332-9672-124D0A18BF38}" r="H37" connectionId="0">
    <xmlCellPr id="1" xr6:uid="{BCA9AED8-A0A2-45A5-8BC1-55A93806277C}" uniqueName="P1076170">
      <xmlPr mapId="1" xpath="/TFI-IZD-POD/ISD-TFI-IZD-POD-E_1000979/P1076170" xmlDataType="decimal"/>
    </xmlCellPr>
  </singleXmlCell>
  <singleXmlCell id="376" xr6:uid="{C32FDF88-617D-46DB-BA4C-8128BF8F638B}" r="I37" connectionId="0">
    <xmlCellPr id="1" xr6:uid="{A8F6A0E8-AC88-45E2-86C6-A4BFA6AFB705}" uniqueName="P1082402">
      <xmlPr mapId="1" xpath="/TFI-IZD-POD/ISD-TFI-IZD-POD-E_1000979/P1082402" xmlDataType="decimal"/>
    </xmlCellPr>
  </singleXmlCell>
  <singleXmlCell id="377" xr6:uid="{67D7A9A2-7B84-4B26-9A10-47B61AE072AA}" r="J37" connectionId="0">
    <xmlCellPr id="1" xr6:uid="{6FB8C532-2F69-463F-AE95-94337E98AA14}" uniqueName="P1076173">
      <xmlPr mapId="1" xpath="/TFI-IZD-POD/ISD-TFI-IZD-POD-E_1000979/P1076173" xmlDataType="decimal"/>
    </xmlCellPr>
  </singleXmlCell>
  <singleXmlCell id="378" xr6:uid="{B2FF9A53-F0AC-4DA8-B984-2003945777FA}" r="K37" connectionId="0">
    <xmlCellPr id="1" xr6:uid="{462C4F46-A98E-46CE-BC9E-B33132289AE0}" uniqueName="P1082404">
      <xmlPr mapId="1" xpath="/TFI-IZD-POD/ISD-TFI-IZD-POD-E_1000979/P1082404" xmlDataType="decimal"/>
    </xmlCellPr>
  </singleXmlCell>
  <singleXmlCell id="379" xr6:uid="{CF11BC84-A5CA-4D2A-97E6-F53216482BAF}" r="H38" connectionId="0">
    <xmlCellPr id="1" xr6:uid="{4D5CDF88-449A-4188-85FE-B2C9ECD99633}" uniqueName="P1076175">
      <xmlPr mapId="1" xpath="/TFI-IZD-POD/ISD-TFI-IZD-POD-E_1000979/P1076175" xmlDataType="decimal"/>
    </xmlCellPr>
  </singleXmlCell>
  <singleXmlCell id="380" xr6:uid="{49462CAB-2EE2-4DE8-ABB1-619D8D096697}" r="I38" connectionId="0">
    <xmlCellPr id="1" xr6:uid="{C2E570B2-6465-4189-BCF1-32C322A32243}" uniqueName="P1082405">
      <xmlPr mapId="1" xpath="/TFI-IZD-POD/ISD-TFI-IZD-POD-E_1000979/P1082405" xmlDataType="decimal"/>
    </xmlCellPr>
  </singleXmlCell>
  <singleXmlCell id="381" xr6:uid="{5982C103-7F16-4519-885B-675CBD4AB883}" r="J38" connectionId="0">
    <xmlCellPr id="1" xr6:uid="{6B272331-83B6-425C-8A41-6BE710F35A84}" uniqueName="P1076178">
      <xmlPr mapId="1" xpath="/TFI-IZD-POD/ISD-TFI-IZD-POD-E_1000979/P1076178" xmlDataType="decimal"/>
    </xmlCellPr>
  </singleXmlCell>
  <singleXmlCell id="382" xr6:uid="{03E79713-ABED-40AD-9BE0-65263286D3A4}" r="K38" connectionId="0">
    <xmlCellPr id="1" xr6:uid="{2E8606CF-02F6-4D5B-AF9A-51AE1E50ADF9}" uniqueName="P1082407">
      <xmlPr mapId="1" xpath="/TFI-IZD-POD/ISD-TFI-IZD-POD-E_1000979/P1082407" xmlDataType="decimal"/>
    </xmlCellPr>
  </singleXmlCell>
  <singleXmlCell id="383" xr6:uid="{CDD401DA-B022-470E-836E-E1E4DECCC34F}" r="H39" connectionId="0">
    <xmlCellPr id="1" xr6:uid="{91B138FF-F487-4E22-97FA-7C84F8601E6C}" uniqueName="P1076180">
      <xmlPr mapId="1" xpath="/TFI-IZD-POD/ISD-TFI-IZD-POD-E_1000979/P1076180" xmlDataType="decimal"/>
    </xmlCellPr>
  </singleXmlCell>
  <singleXmlCell id="384" xr6:uid="{1042E020-ACEB-4BCF-9C61-C62D6AE67786}" r="I39" connectionId="0">
    <xmlCellPr id="1" xr6:uid="{46C71633-2D2B-4C0C-A712-19D833AF0A9D}" uniqueName="P1082409">
      <xmlPr mapId="1" xpath="/TFI-IZD-POD/ISD-TFI-IZD-POD-E_1000979/P1082409" xmlDataType="decimal"/>
    </xmlCellPr>
  </singleXmlCell>
  <singleXmlCell id="385" xr6:uid="{EA167D31-DD80-47C4-9FB7-1D60F374E733}" r="J39" connectionId="0">
    <xmlCellPr id="1" xr6:uid="{EAEA3FA1-A8ED-4357-BDA3-6E91FD6C6B5D}" uniqueName="P1076182">
      <xmlPr mapId="1" xpath="/TFI-IZD-POD/ISD-TFI-IZD-POD-E_1000979/P1076182" xmlDataType="decimal"/>
    </xmlCellPr>
  </singleXmlCell>
  <singleXmlCell id="386" xr6:uid="{35DBDE12-AF4D-4069-BE50-5D15192DD5AF}" r="K39" connectionId="0">
    <xmlCellPr id="1" xr6:uid="{75CE0568-00C9-4AFF-979C-0FE2A7740257}" uniqueName="P1082411">
      <xmlPr mapId="1" xpath="/TFI-IZD-POD/ISD-TFI-IZD-POD-E_1000979/P1082411" xmlDataType="decimal"/>
    </xmlCellPr>
  </singleXmlCell>
  <singleXmlCell id="387" xr6:uid="{70B3497F-B08B-4642-8B74-D36806AB68D7}" r="H40" connectionId="0">
    <xmlCellPr id="1" xr6:uid="{F7E7A221-CE7F-43D1-8B80-0B80F7418518}" uniqueName="P1076234">
      <xmlPr mapId="1" xpath="/TFI-IZD-POD/ISD-TFI-IZD-POD-E_1000979/P1076234" xmlDataType="decimal"/>
    </xmlCellPr>
  </singleXmlCell>
  <singleXmlCell id="388" xr6:uid="{4DC96BBE-140A-4382-BB09-C4FD133B381E}" r="I40" connectionId="0">
    <xmlCellPr id="1" xr6:uid="{B0BF0CB1-465C-4709-BD88-8C52DB965709}" uniqueName="P1082413">
      <xmlPr mapId="1" xpath="/TFI-IZD-POD/ISD-TFI-IZD-POD-E_1000979/P1082413" xmlDataType="decimal"/>
    </xmlCellPr>
  </singleXmlCell>
  <singleXmlCell id="389" xr6:uid="{9D6D0984-2A3F-4483-8339-E3B8305A60A4}" r="J40" connectionId="0">
    <xmlCellPr id="1" xr6:uid="{88FB49F1-A56B-42FC-8479-2759BF3742F6}" uniqueName="P1076236">
      <xmlPr mapId="1" xpath="/TFI-IZD-POD/ISD-TFI-IZD-POD-E_1000979/P1076236" xmlDataType="decimal"/>
    </xmlCellPr>
  </singleXmlCell>
  <singleXmlCell id="390" xr6:uid="{F2085967-BECB-4262-8B70-2D80251D0F1A}" r="K40" connectionId="0">
    <xmlCellPr id="1" xr6:uid="{CEB297CB-5D2B-4824-812F-3BA50A7038B8}" uniqueName="P1082414">
      <xmlPr mapId="1" xpath="/TFI-IZD-POD/ISD-TFI-IZD-POD-E_1000979/P1082414" xmlDataType="decimal"/>
    </xmlCellPr>
  </singleXmlCell>
  <singleXmlCell id="391" xr6:uid="{0342B51A-B0DB-4584-8923-0A7709ACC8DE}" r="H41" connectionId="0">
    <xmlCellPr id="1" xr6:uid="{EAF3C77B-3045-4E29-8B74-26B90017DDB3}" uniqueName="P1076240">
      <xmlPr mapId="1" xpath="/TFI-IZD-POD/ISD-TFI-IZD-POD-E_1000979/P1076240" xmlDataType="decimal"/>
    </xmlCellPr>
  </singleXmlCell>
  <singleXmlCell id="392" xr6:uid="{A55FB6EE-181C-4C98-9888-C206F37D3083}" r="I41" connectionId="0">
    <xmlCellPr id="1" xr6:uid="{D0B75CDC-F9DF-495E-8888-B1C488E046D1}" uniqueName="P1082421">
      <xmlPr mapId="1" xpath="/TFI-IZD-POD/ISD-TFI-IZD-POD-E_1000979/P1082421" xmlDataType="decimal"/>
    </xmlCellPr>
  </singleXmlCell>
  <singleXmlCell id="393" xr6:uid="{134CC46F-B786-4B61-AA67-5CD244136B22}" r="J41" connectionId="0">
    <xmlCellPr id="1" xr6:uid="{AD62A8FC-063C-4D4A-983A-DEECFBB94AF8}" uniqueName="P1076243">
      <xmlPr mapId="1" xpath="/TFI-IZD-POD/ISD-TFI-IZD-POD-E_1000979/P1076243" xmlDataType="decimal"/>
    </xmlCellPr>
  </singleXmlCell>
  <singleXmlCell id="394" xr6:uid="{78CBAB6B-E237-4EBF-BA25-EC83D62B1659}" r="K41" connectionId="0">
    <xmlCellPr id="1" xr6:uid="{ABBAE291-0012-4500-8707-3CAAAF7E9671}" uniqueName="P1082424">
      <xmlPr mapId="1" xpath="/TFI-IZD-POD/ISD-TFI-IZD-POD-E_1000979/P1082424" xmlDataType="decimal"/>
    </xmlCellPr>
  </singleXmlCell>
  <singleXmlCell id="395" xr6:uid="{21062520-2F75-49CA-800C-72C97F0026D1}" r="H42" connectionId="0">
    <xmlCellPr id="1" xr6:uid="{93274A75-FE19-41F2-AEAC-43761197B64C}" uniqueName="P1076245">
      <xmlPr mapId="1" xpath="/TFI-IZD-POD/ISD-TFI-IZD-POD-E_1000979/P1076245" xmlDataType="decimal"/>
    </xmlCellPr>
  </singleXmlCell>
  <singleXmlCell id="396" xr6:uid="{8448818F-512E-43BF-B01E-CD9A0A0EB704}" r="I42" connectionId="0">
    <xmlCellPr id="1" xr6:uid="{02E1EEF6-6901-4C98-9E8E-8DD56EE8B5DB}" uniqueName="P1082426">
      <xmlPr mapId="1" xpath="/TFI-IZD-POD/ISD-TFI-IZD-POD-E_1000979/P1082426" xmlDataType="decimal"/>
    </xmlCellPr>
  </singleXmlCell>
  <singleXmlCell id="397" xr6:uid="{4E18D78A-FC28-4DBE-8DE9-523DFF15E656}" r="J42" connectionId="0">
    <xmlCellPr id="1" xr6:uid="{EE505302-3153-43B9-A30C-704AA3F47CCC}" uniqueName="P1076247">
      <xmlPr mapId="1" xpath="/TFI-IZD-POD/ISD-TFI-IZD-POD-E_1000979/P1076247" xmlDataType="decimal"/>
    </xmlCellPr>
  </singleXmlCell>
  <singleXmlCell id="398" xr6:uid="{74A90B4A-4EB9-4EDC-AC8D-E211AE4442AE}" r="K42" connectionId="0">
    <xmlCellPr id="1" xr6:uid="{51F91E8C-0E12-4B5E-8D22-3EE693F22BD9}" uniqueName="P1082427">
      <xmlPr mapId="1" xpath="/TFI-IZD-POD/ISD-TFI-IZD-POD-E_1000979/P1082427" xmlDataType="decimal"/>
    </xmlCellPr>
  </singleXmlCell>
  <singleXmlCell id="399" xr6:uid="{034A29CB-FB46-441B-A23A-548A6E46A9F6}" r="H43" connectionId="0">
    <xmlCellPr id="1" xr6:uid="{E50DF655-0DD3-4FA0-97A8-04F8FC254149}" uniqueName="P1076249">
      <xmlPr mapId="1" xpath="/TFI-IZD-POD/ISD-TFI-IZD-POD-E_1000979/P1076249" xmlDataType="decimal"/>
    </xmlCellPr>
  </singleXmlCell>
  <singleXmlCell id="400" xr6:uid="{309EDD98-AB3B-4E19-89E7-7ED75DC2F420}" r="I43" connectionId="0">
    <xmlCellPr id="1" xr6:uid="{913D2B72-C456-499D-AE58-0A66040EEA61}" uniqueName="P1082431">
      <xmlPr mapId="1" xpath="/TFI-IZD-POD/ISD-TFI-IZD-POD-E_1000979/P1082431" xmlDataType="decimal"/>
    </xmlCellPr>
  </singleXmlCell>
  <singleXmlCell id="401" xr6:uid="{CB4107F9-1132-45C9-BD06-8F597C0FBF1E}" r="J43" connectionId="0">
    <xmlCellPr id="1" xr6:uid="{A5C5A845-C120-4255-870B-0E98FE10A6E7}" uniqueName="P1076251">
      <xmlPr mapId="1" xpath="/TFI-IZD-POD/ISD-TFI-IZD-POD-E_1000979/P1076251" xmlDataType="decimal"/>
    </xmlCellPr>
  </singleXmlCell>
  <singleXmlCell id="402" xr6:uid="{8253A4CC-7D5E-4C9E-A0BF-565F4E9F11B2}" r="K43" connectionId="0">
    <xmlCellPr id="1" xr6:uid="{779F3842-D2B0-4352-BA2D-E9678EF8C66D}" uniqueName="P1082432">
      <xmlPr mapId="1" xpath="/TFI-IZD-POD/ISD-TFI-IZD-POD-E_1000979/P1082432" xmlDataType="decimal"/>
    </xmlCellPr>
  </singleXmlCell>
  <singleXmlCell id="403" xr6:uid="{4BEAACFF-C1C8-42BB-AC2E-4813B7DE1717}" r="H44" connectionId="0">
    <xmlCellPr id="1" xr6:uid="{033EF661-1873-46C0-BF7F-72F4D3E87F7F}" uniqueName="P1076253">
      <xmlPr mapId="1" xpath="/TFI-IZD-POD/ISD-TFI-IZD-POD-E_1000979/P1076253" xmlDataType="decimal"/>
    </xmlCellPr>
  </singleXmlCell>
  <singleXmlCell id="404" xr6:uid="{B02EF5B1-E1E3-4044-8FD1-BA8A9D18FADB}" r="I44" connectionId="0">
    <xmlCellPr id="1" xr6:uid="{E16B85DF-BDC8-42CB-9757-DD3358777CC0}" uniqueName="P1082434">
      <xmlPr mapId="1" xpath="/TFI-IZD-POD/ISD-TFI-IZD-POD-E_1000979/P1082434" xmlDataType="decimal"/>
    </xmlCellPr>
  </singleXmlCell>
  <singleXmlCell id="405" xr6:uid="{7F27E8F3-A181-415B-A91A-C9B29DBA3D9E}" r="J44" connectionId="0">
    <xmlCellPr id="1" xr6:uid="{3C5509F5-9D77-4A39-8CC7-C16C0C217D9E}" uniqueName="P1076255">
      <xmlPr mapId="1" xpath="/TFI-IZD-POD/ISD-TFI-IZD-POD-E_1000979/P1076255" xmlDataType="decimal"/>
    </xmlCellPr>
  </singleXmlCell>
  <singleXmlCell id="406" xr6:uid="{4069F3D9-1217-42C9-A2DC-2C52E33F8C57}" r="K44" connectionId="0">
    <xmlCellPr id="1" xr6:uid="{8BBE1EB1-FFCD-4847-B62D-C5BE526BA294}" uniqueName="P1082436">
      <xmlPr mapId="1" xpath="/TFI-IZD-POD/ISD-TFI-IZD-POD-E_1000979/P1082436" xmlDataType="decimal"/>
    </xmlCellPr>
  </singleXmlCell>
  <singleXmlCell id="407" xr6:uid="{F07F7613-C4B9-4CCB-96A0-6DADBE3A17D8}" r="H45" connectionId="0">
    <xmlCellPr id="1" xr6:uid="{807ED6E9-807A-4781-A922-E1F0A4DA5259}" uniqueName="P1076257">
      <xmlPr mapId="1" xpath="/TFI-IZD-POD/ISD-TFI-IZD-POD-E_1000979/P1076257" xmlDataType="decimal"/>
    </xmlCellPr>
  </singleXmlCell>
  <singleXmlCell id="408" xr6:uid="{F4D90A8C-BD9A-4290-BC4C-6CCB076EBF4F}" r="I45" connectionId="0">
    <xmlCellPr id="1" xr6:uid="{558AF041-DE39-491E-8644-6248C782C93B}" uniqueName="P1082438">
      <xmlPr mapId="1" xpath="/TFI-IZD-POD/ISD-TFI-IZD-POD-E_1000979/P1082438" xmlDataType="decimal"/>
    </xmlCellPr>
  </singleXmlCell>
  <singleXmlCell id="409" xr6:uid="{C9D9F7E9-685C-437E-A507-03EBAB04A0A1}" r="J45" connectionId="0">
    <xmlCellPr id="1" xr6:uid="{E1287881-B76E-4669-8802-4331476951BC}" uniqueName="P1076259">
      <xmlPr mapId="1" xpath="/TFI-IZD-POD/ISD-TFI-IZD-POD-E_1000979/P1076259" xmlDataType="decimal"/>
    </xmlCellPr>
  </singleXmlCell>
  <singleXmlCell id="410" xr6:uid="{639918AC-0D57-4814-901A-FA45AEA4E275}" r="K45" connectionId="0">
    <xmlCellPr id="1" xr6:uid="{FB7D424C-3092-4E02-A4AD-0E8715F02445}" uniqueName="P1082439">
      <xmlPr mapId="1" xpath="/TFI-IZD-POD/ISD-TFI-IZD-POD-E_1000979/P1082439" xmlDataType="decimal"/>
    </xmlCellPr>
  </singleXmlCell>
  <singleXmlCell id="411" xr6:uid="{66CBC26C-40D6-42D5-BB2B-53B605C16663}" r="H46" connectionId="0">
    <xmlCellPr id="1" xr6:uid="{A4E9E714-E8D8-4038-9696-335B8A7FDCEC}" uniqueName="P1076262">
      <xmlPr mapId="1" xpath="/TFI-IZD-POD/ISD-TFI-IZD-POD-E_1000979/P1076262" xmlDataType="decimal"/>
    </xmlCellPr>
  </singleXmlCell>
  <singleXmlCell id="412" xr6:uid="{63B081BF-E6A6-4E09-A764-82119D424B7F}" r="I46" connectionId="0">
    <xmlCellPr id="1" xr6:uid="{68E17750-F411-4342-B452-DB60D539D67B}" uniqueName="P1082441">
      <xmlPr mapId="1" xpath="/TFI-IZD-POD/ISD-TFI-IZD-POD-E_1000979/P1082441" xmlDataType="decimal"/>
    </xmlCellPr>
  </singleXmlCell>
  <singleXmlCell id="413" xr6:uid="{5A8D6AE2-8917-48C5-93DB-3C2A2CB63606}" r="J46" connectionId="0">
    <xmlCellPr id="1" xr6:uid="{F7FC228B-35BB-4D0E-A34F-D0EBA5439974}" uniqueName="P1076264">
      <xmlPr mapId="1" xpath="/TFI-IZD-POD/ISD-TFI-IZD-POD-E_1000979/P1076264" xmlDataType="decimal"/>
    </xmlCellPr>
  </singleXmlCell>
  <singleXmlCell id="414" xr6:uid="{3E3CBDE6-6413-4177-869B-A8DA0E0D302A}" r="K46" connectionId="0">
    <xmlCellPr id="1" xr6:uid="{FFB5743F-736E-4742-AFBA-2BED6C890356}" uniqueName="P1082443">
      <xmlPr mapId="1" xpath="/TFI-IZD-POD/ISD-TFI-IZD-POD-E_1000979/P1082443" xmlDataType="decimal"/>
    </xmlCellPr>
  </singleXmlCell>
  <singleXmlCell id="415" xr6:uid="{F9DEBC63-DC2F-4088-A1FD-407D65B0D69C}" r="H47" connectionId="0">
    <xmlCellPr id="1" xr6:uid="{F70D67D7-DB47-456F-895B-B0BE52932132}" uniqueName="P1076274">
      <xmlPr mapId="1" xpath="/TFI-IZD-POD/ISD-TFI-IZD-POD-E_1000979/P1076274" xmlDataType="decimal"/>
    </xmlCellPr>
  </singleXmlCell>
  <singleXmlCell id="416" xr6:uid="{4890C357-8509-4EDE-B815-15BAA428EA7A}" r="I47" connectionId="0">
    <xmlCellPr id="1" xr6:uid="{A5B1AC3A-A656-4692-A1DE-514096AC44BB}" uniqueName="P1082444">
      <xmlPr mapId="1" xpath="/TFI-IZD-POD/ISD-TFI-IZD-POD-E_1000979/P1082444" xmlDataType="decimal"/>
    </xmlCellPr>
  </singleXmlCell>
  <singleXmlCell id="417" xr6:uid="{AB9EA7B4-2799-486E-8702-CC768B703B24}" r="J47" connectionId="0">
    <xmlCellPr id="1" xr6:uid="{5CA04D3A-4F05-40E2-8ABF-62CD8E05BF1E}" uniqueName="P1076276">
      <xmlPr mapId="1" xpath="/TFI-IZD-POD/ISD-TFI-IZD-POD-E_1000979/P1076276" xmlDataType="decimal"/>
    </xmlCellPr>
  </singleXmlCell>
  <singleXmlCell id="418" xr6:uid="{B315C612-5DA6-41EC-9A98-74B17D16B745}" r="K47" connectionId="0">
    <xmlCellPr id="1" xr6:uid="{90E02D37-6449-4185-B523-FB6302456186}" uniqueName="P1082446">
      <xmlPr mapId="1" xpath="/TFI-IZD-POD/ISD-TFI-IZD-POD-E_1000979/P1082446" xmlDataType="decimal"/>
    </xmlCellPr>
  </singleXmlCell>
  <singleXmlCell id="419" xr6:uid="{58F02D47-7CF3-4431-80D1-EEEB31CC1BDE}" r="H48" connectionId="0">
    <xmlCellPr id="1" xr6:uid="{844297EB-B49F-4BE1-B86C-9317C53246FF}" uniqueName="P1076278">
      <xmlPr mapId="1" xpath="/TFI-IZD-POD/ISD-TFI-IZD-POD-E_1000979/P1076278" xmlDataType="decimal"/>
    </xmlCellPr>
  </singleXmlCell>
  <singleXmlCell id="420" xr6:uid="{8B623CB6-41A1-41B8-87F8-CD6BDE6A5475}" r="I48" connectionId="0">
    <xmlCellPr id="1" xr6:uid="{8B78C1F6-A8DC-4F0A-8150-EC9D4D20276A}" uniqueName="P1082448">
      <xmlPr mapId="1" xpath="/TFI-IZD-POD/ISD-TFI-IZD-POD-E_1000979/P1082448" xmlDataType="decimal"/>
    </xmlCellPr>
  </singleXmlCell>
  <singleXmlCell id="421" xr6:uid="{323B421D-8262-4C50-89FA-21085734E634}" r="J48" connectionId="0">
    <xmlCellPr id="1" xr6:uid="{6E45C2F7-4F04-400F-B0DE-42A3E0E8BD2C}" uniqueName="P1076280">
      <xmlPr mapId="1" xpath="/TFI-IZD-POD/ISD-TFI-IZD-POD-E_1000979/P1076280" xmlDataType="decimal"/>
    </xmlCellPr>
  </singleXmlCell>
  <singleXmlCell id="422" xr6:uid="{637006DE-D507-4713-AE61-28C60FA403D4}" r="K48" connectionId="0">
    <xmlCellPr id="1" xr6:uid="{DC28A1C4-03C2-4158-BFFF-2EFA98273C74}" uniqueName="P1082449">
      <xmlPr mapId="1" xpath="/TFI-IZD-POD/ISD-TFI-IZD-POD-E_1000979/P1082449" xmlDataType="decimal"/>
    </xmlCellPr>
  </singleXmlCell>
  <singleXmlCell id="423" xr6:uid="{2467C33F-9B33-4672-9EF7-461E0067C54E}" r="H49" connectionId="0">
    <xmlCellPr id="1" xr6:uid="{F8E35633-0E60-4C18-8C6E-A86CE467FE1A}" uniqueName="P1076281">
      <xmlPr mapId="1" xpath="/TFI-IZD-POD/ISD-TFI-IZD-POD-E_1000979/P1076281" xmlDataType="decimal"/>
    </xmlCellPr>
  </singleXmlCell>
  <singleXmlCell id="424" xr6:uid="{79AAA4EC-439E-45EA-B8E6-B294BB94D61E}" r="I49" connectionId="0">
    <xmlCellPr id="1" xr6:uid="{2142A026-6B75-47B2-B62D-3F0E7A519513}" uniqueName="P1082451">
      <xmlPr mapId="1" xpath="/TFI-IZD-POD/ISD-TFI-IZD-POD-E_1000979/P1082451" xmlDataType="decimal"/>
    </xmlCellPr>
  </singleXmlCell>
  <singleXmlCell id="425" xr6:uid="{16E21BC7-57E6-4E8A-8933-1709072424B2}" r="J49" connectionId="0">
    <xmlCellPr id="1" xr6:uid="{AB6A3C1B-7040-47D0-A6A5-D14D09CACC1A}" uniqueName="P1076282">
      <xmlPr mapId="1" xpath="/TFI-IZD-POD/ISD-TFI-IZD-POD-E_1000979/P1076282" xmlDataType="decimal"/>
    </xmlCellPr>
  </singleXmlCell>
  <singleXmlCell id="426" xr6:uid="{010EEDD7-2DB5-4EE9-AA16-1042FAC09F4E}" r="K49" connectionId="0">
    <xmlCellPr id="1" xr6:uid="{86373FD9-8812-4A73-A7F5-9393CAF7E175}" uniqueName="P1082452">
      <xmlPr mapId="1" xpath="/TFI-IZD-POD/ISD-TFI-IZD-POD-E_1000979/P1082452" xmlDataType="decimal"/>
    </xmlCellPr>
  </singleXmlCell>
  <singleXmlCell id="427" xr6:uid="{347C3701-064E-4D2F-8DAA-82EED0761C97}" r="H50" connectionId="0">
    <xmlCellPr id="1" xr6:uid="{04F8F1EE-3CA4-44D9-91E9-C33880BE9D85}" uniqueName="P1076283">
      <xmlPr mapId="1" xpath="/TFI-IZD-POD/ISD-TFI-IZD-POD-E_1000979/P1076283" xmlDataType="decimal"/>
    </xmlCellPr>
  </singleXmlCell>
  <singleXmlCell id="428" xr6:uid="{A1C3AD7E-BA0E-425F-B8B0-E4FA4D8C5894}" r="I50" connectionId="0">
    <xmlCellPr id="1" xr6:uid="{7D9B1C06-0BCB-4756-A8C4-AB80D24ADFD4}" uniqueName="P1082454">
      <xmlPr mapId="1" xpath="/TFI-IZD-POD/ISD-TFI-IZD-POD-E_1000979/P1082454" xmlDataType="decimal"/>
    </xmlCellPr>
  </singleXmlCell>
  <singleXmlCell id="429" xr6:uid="{7B9E8606-B41F-4D87-BB7B-8E1B62EB624C}" r="J50" connectionId="0">
    <xmlCellPr id="1" xr6:uid="{B5001A7E-F972-492F-8CCC-EFAF889F9BCB}" uniqueName="P1076284">
      <xmlPr mapId="1" xpath="/TFI-IZD-POD/ISD-TFI-IZD-POD-E_1000979/P1076284" xmlDataType="decimal"/>
    </xmlCellPr>
  </singleXmlCell>
  <singleXmlCell id="430" xr6:uid="{F2985B4C-7CF3-4FA9-A6DB-17B08AA9A568}" r="K50" connectionId="0">
    <xmlCellPr id="1" xr6:uid="{BF487A40-A55A-4D81-945C-861707AE71CF}" uniqueName="P1082456">
      <xmlPr mapId="1" xpath="/TFI-IZD-POD/ISD-TFI-IZD-POD-E_1000979/P1082456" xmlDataType="decimal"/>
    </xmlCellPr>
  </singleXmlCell>
  <singleXmlCell id="431" xr6:uid="{5735FB74-FAF3-4272-82F1-BCD314BC2A68}" r="H51" connectionId="0">
    <xmlCellPr id="1" xr6:uid="{AE094664-6C0B-49A9-8BA9-C406A197A49A}" uniqueName="P1076285">
      <xmlPr mapId="1" xpath="/TFI-IZD-POD/ISD-TFI-IZD-POD-E_1000979/P1076285" xmlDataType="decimal"/>
    </xmlCellPr>
  </singleXmlCell>
  <singleXmlCell id="432" xr6:uid="{C4017677-338A-485F-87F3-0160B40EC89F}" r="I51" connectionId="0">
    <xmlCellPr id="1" xr6:uid="{3851BAFD-5144-4C7C-B5EA-410578C223A9}" uniqueName="P1082457">
      <xmlPr mapId="1" xpath="/TFI-IZD-POD/ISD-TFI-IZD-POD-E_1000979/P1082457" xmlDataType="decimal"/>
    </xmlCellPr>
  </singleXmlCell>
  <singleXmlCell id="433" xr6:uid="{0A2B43C9-B666-4F66-8019-6FF0C5853042}" r="J51" connectionId="0">
    <xmlCellPr id="1" xr6:uid="{D0ADFFD4-2A06-4722-8742-9632D0F666A6}" uniqueName="P1076286">
      <xmlPr mapId="1" xpath="/TFI-IZD-POD/ISD-TFI-IZD-POD-E_1000979/P1076286" xmlDataType="decimal"/>
    </xmlCellPr>
  </singleXmlCell>
  <singleXmlCell id="434" xr6:uid="{765661F5-8940-4061-A187-F1C1EC156ED5}" r="K51" connectionId="0">
    <xmlCellPr id="1" xr6:uid="{68C796DF-917C-4228-897E-BA66B23F4A42}" uniqueName="P1082459">
      <xmlPr mapId="1" xpath="/TFI-IZD-POD/ISD-TFI-IZD-POD-E_1000979/P1082459" xmlDataType="decimal"/>
    </xmlCellPr>
  </singleXmlCell>
  <singleXmlCell id="435" xr6:uid="{514E8562-880B-4B8F-9B08-A572DFEB3A72}" r="H52" connectionId="0">
    <xmlCellPr id="1" xr6:uid="{A1062375-83DE-4C83-8500-C6F6D38570FF}" uniqueName="P1076287">
      <xmlPr mapId="1" xpath="/TFI-IZD-POD/ISD-TFI-IZD-POD-E_1000979/P1076287" xmlDataType="decimal"/>
    </xmlCellPr>
  </singleXmlCell>
  <singleXmlCell id="436" xr6:uid="{135DA835-620E-4996-A03D-04B3247B9318}" r="I52" connectionId="0">
    <xmlCellPr id="1" xr6:uid="{D65FB5D5-6676-47C5-8CB1-212698570C13}" uniqueName="P1082476">
      <xmlPr mapId="1" xpath="/TFI-IZD-POD/ISD-TFI-IZD-POD-E_1000979/P1082476" xmlDataType="decimal"/>
    </xmlCellPr>
  </singleXmlCell>
  <singleXmlCell id="437" xr6:uid="{542829EA-064B-4C88-BCBB-BB6C39FE2AC9}" r="J52" connectionId="0">
    <xmlCellPr id="1" xr6:uid="{41CB23B0-1F1F-429D-9928-27FB233ED2A2}" uniqueName="P1076288">
      <xmlPr mapId="1" xpath="/TFI-IZD-POD/ISD-TFI-IZD-POD-E_1000979/P1076288" xmlDataType="decimal"/>
    </xmlCellPr>
  </singleXmlCell>
  <singleXmlCell id="438" xr6:uid="{6A5F7252-F235-4F3F-8E68-CE975F01B127}" r="K52" connectionId="0">
    <xmlCellPr id="1" xr6:uid="{9BE7C534-7AB9-46C1-9CC0-8AE834BF5CE8}" uniqueName="P1082478">
      <xmlPr mapId="1" xpath="/TFI-IZD-POD/ISD-TFI-IZD-POD-E_1000979/P1082478" xmlDataType="decimal"/>
    </xmlCellPr>
  </singleXmlCell>
  <singleXmlCell id="439" xr6:uid="{DE415740-C05A-4859-B78D-10945EAD73E9}" r="H53" connectionId="0">
    <xmlCellPr id="1" xr6:uid="{E3747119-2F8C-4FD2-8827-40D65EA6DC7F}" uniqueName="P1076289">
      <xmlPr mapId="1" xpath="/TFI-IZD-POD/ISD-TFI-IZD-POD-E_1000979/P1076289" xmlDataType="decimal"/>
    </xmlCellPr>
  </singleXmlCell>
  <singleXmlCell id="440" xr6:uid="{8D7C6FD5-39DF-4049-8207-D6E0D416A4C3}" r="I53" connectionId="0">
    <xmlCellPr id="1" xr6:uid="{057BB783-8162-47FD-B96D-27F741E289AC}" uniqueName="P1082479">
      <xmlPr mapId="1" xpath="/TFI-IZD-POD/ISD-TFI-IZD-POD-E_1000979/P1082479" xmlDataType="decimal"/>
    </xmlCellPr>
  </singleXmlCell>
  <singleXmlCell id="441" xr6:uid="{80F9CC17-BEBE-45B6-B4E2-0197FC62F5DB}" r="J53" connectionId="0">
    <xmlCellPr id="1" xr6:uid="{32109178-0FC2-4372-96C6-23ABFD28DAA7}" uniqueName="P1076291">
      <xmlPr mapId="1" xpath="/TFI-IZD-POD/ISD-TFI-IZD-POD-E_1000979/P1076291" xmlDataType="decimal"/>
    </xmlCellPr>
  </singleXmlCell>
  <singleXmlCell id="442" xr6:uid="{0B449131-1DD2-45C2-AA2D-426B24E338B2}" r="K53" connectionId="0">
    <xmlCellPr id="1" xr6:uid="{E2BF0EE1-E0D4-4199-958A-EBFC3C90B434}" uniqueName="P1082481">
      <xmlPr mapId="1" xpath="/TFI-IZD-POD/ISD-TFI-IZD-POD-E_1000979/P1082481" xmlDataType="decimal"/>
    </xmlCellPr>
  </singleXmlCell>
  <singleXmlCell id="443" xr6:uid="{CC055085-C5B4-4D1E-AA63-8E7699C37AC3}" r="H54" connectionId="0">
    <xmlCellPr id="1" xr6:uid="{DAD77AB6-A34D-4AC9-949E-307AB5412002}" uniqueName="P1076293">
      <xmlPr mapId="1" xpath="/TFI-IZD-POD/ISD-TFI-IZD-POD-E_1000979/P1076293" xmlDataType="decimal"/>
    </xmlCellPr>
  </singleXmlCell>
  <singleXmlCell id="444" xr6:uid="{C5A00C31-921D-419B-A41F-8B4B833406F7}" r="I54" connectionId="0">
    <xmlCellPr id="1" xr6:uid="{00799C6E-0BF6-4DC7-BC3A-BE5D4F4AF881}" uniqueName="P1082483">
      <xmlPr mapId="1" xpath="/TFI-IZD-POD/ISD-TFI-IZD-POD-E_1000979/P1082483" xmlDataType="decimal"/>
    </xmlCellPr>
  </singleXmlCell>
  <singleXmlCell id="445" xr6:uid="{87250420-8587-4A5A-8C3F-F3EB9B7E3FCC}" r="J54" connectionId="0">
    <xmlCellPr id="1" xr6:uid="{E9D93A59-1FBA-429D-BD48-0FA908751237}" uniqueName="P1076295">
      <xmlPr mapId="1" xpath="/TFI-IZD-POD/ISD-TFI-IZD-POD-E_1000979/P1076295" xmlDataType="decimal"/>
    </xmlCellPr>
  </singleXmlCell>
  <singleXmlCell id="446" xr6:uid="{E10F1B02-6399-4819-B439-314FB838B185}" r="K54" connectionId="0">
    <xmlCellPr id="1" xr6:uid="{8897C721-9034-469A-B582-3AC93C760351}" uniqueName="P1082485">
      <xmlPr mapId="1" xpath="/TFI-IZD-POD/ISD-TFI-IZD-POD-E_1000979/P1082485" xmlDataType="decimal"/>
    </xmlCellPr>
  </singleXmlCell>
  <singleXmlCell id="447" xr6:uid="{EF83E2C4-D03B-40E3-B70C-42E15CEB1509}" r="H55" connectionId="0">
    <xmlCellPr id="1" xr6:uid="{F7A834AA-4D83-46E4-B263-BCF43B5DA0AD}" uniqueName="P1076297">
      <xmlPr mapId="1" xpath="/TFI-IZD-POD/ISD-TFI-IZD-POD-E_1000979/P1076297" xmlDataType="decimal"/>
    </xmlCellPr>
  </singleXmlCell>
  <singleXmlCell id="448" xr6:uid="{11658247-DD78-47F9-A37A-FAA05E69273C}" r="I55" connectionId="0">
    <xmlCellPr id="1" xr6:uid="{7ED16E5A-32F6-414A-AA8B-87FBF4F97C0A}" uniqueName="P1082486">
      <xmlPr mapId="1" xpath="/TFI-IZD-POD/ISD-TFI-IZD-POD-E_1000979/P1082486" xmlDataType="decimal"/>
    </xmlCellPr>
  </singleXmlCell>
  <singleXmlCell id="449" xr6:uid="{22ADF1D9-38CF-4F83-9CBE-F527E799D31C}" r="J55" connectionId="0">
    <xmlCellPr id="1" xr6:uid="{074CB0E0-060F-453B-A609-D26F7AB47C36}" uniqueName="P1076299">
      <xmlPr mapId="1" xpath="/TFI-IZD-POD/ISD-TFI-IZD-POD-E_1000979/P1076299" xmlDataType="decimal"/>
    </xmlCellPr>
  </singleXmlCell>
  <singleXmlCell id="450" xr6:uid="{C97D5E9B-E4B5-4A3F-AE20-8CEB2B8515F2}" r="K55" connectionId="0">
    <xmlCellPr id="1" xr6:uid="{30659770-1B7F-4520-8612-0B11D67B092D}" uniqueName="P1082489">
      <xmlPr mapId="1" xpath="/TFI-IZD-POD/ISD-TFI-IZD-POD-E_1000979/P1082489" xmlDataType="decimal"/>
    </xmlCellPr>
  </singleXmlCell>
  <singleXmlCell id="451" xr6:uid="{AF64E427-6853-43BE-B14E-16FFBE7DA0AA}" r="H56" connectionId="0">
    <xmlCellPr id="1" xr6:uid="{57D4BF2B-3D12-40F2-85E6-F0F4CF1CA319}" uniqueName="P1076301">
      <xmlPr mapId="1" xpath="/TFI-IZD-POD/ISD-TFI-IZD-POD-E_1000979/P1076301" xmlDataType="decimal"/>
    </xmlCellPr>
  </singleXmlCell>
  <singleXmlCell id="452" xr6:uid="{1336349C-DDB0-42EE-8132-97A378C579A2}" r="I56" connectionId="0">
    <xmlCellPr id="1" xr6:uid="{B964A50F-2A3B-405F-8CB0-B14042AED7AC}" uniqueName="P1082491">
      <xmlPr mapId="1" xpath="/TFI-IZD-POD/ISD-TFI-IZD-POD-E_1000979/P1082491" xmlDataType="decimal"/>
    </xmlCellPr>
  </singleXmlCell>
  <singleXmlCell id="453" xr6:uid="{3B85DF68-DE72-48F8-BCCB-DEC62CD01B94}" r="J56" connectionId="0">
    <xmlCellPr id="1" xr6:uid="{6FFF818A-29CA-431A-AAEA-198A74522633}" uniqueName="P1076303">
      <xmlPr mapId="1" xpath="/TFI-IZD-POD/ISD-TFI-IZD-POD-E_1000979/P1076303" xmlDataType="decimal"/>
    </xmlCellPr>
  </singleXmlCell>
  <singleXmlCell id="454" xr6:uid="{9352DE7F-71AC-4C6F-80DC-CCAFBB1CAC43}" r="K56" connectionId="0">
    <xmlCellPr id="1" xr6:uid="{DAEEEB86-E6FF-42E7-9300-FE84B016DD48}" uniqueName="P1082492">
      <xmlPr mapId="1" xpath="/TFI-IZD-POD/ISD-TFI-IZD-POD-E_1000979/P1082492" xmlDataType="decimal"/>
    </xmlCellPr>
  </singleXmlCell>
  <singleXmlCell id="455" xr6:uid="{8D6F335F-3E71-47B4-9A7F-4C49BD55ECBE}" r="H57" connectionId="0">
    <xmlCellPr id="1" xr6:uid="{D62F3E24-8F70-4220-92B7-8FEC90AE8109}" uniqueName="P1076315">
      <xmlPr mapId="1" xpath="/TFI-IZD-POD/ISD-TFI-IZD-POD-E_1000979/P1076315" xmlDataType="decimal"/>
    </xmlCellPr>
  </singleXmlCell>
  <singleXmlCell id="456" xr6:uid="{43DC5D46-4638-423F-93F3-1C942678DDFA}" r="I57" connectionId="0">
    <xmlCellPr id="1" xr6:uid="{34CF0B3F-15F6-4023-BCA8-C533D9258A01}" uniqueName="P1082494">
      <xmlPr mapId="1" xpath="/TFI-IZD-POD/ISD-TFI-IZD-POD-E_1000979/P1082494" xmlDataType="decimal"/>
    </xmlCellPr>
  </singleXmlCell>
  <singleXmlCell id="457" xr6:uid="{6E23BAAC-20A6-41EA-B24F-FB00D8037924}" r="J57" connectionId="0">
    <xmlCellPr id="1" xr6:uid="{8195F2AC-7F1A-4080-A855-284431B96F42}" uniqueName="P1076317">
      <xmlPr mapId="1" xpath="/TFI-IZD-POD/ISD-TFI-IZD-POD-E_1000979/P1076317" xmlDataType="decimal"/>
    </xmlCellPr>
  </singleXmlCell>
  <singleXmlCell id="458" xr6:uid="{75AA6898-375F-4FD2-972E-822FE27ECBFA}" r="K57" connectionId="0">
    <xmlCellPr id="1" xr6:uid="{EA2826F0-AD8D-4D14-91C6-11B612EB2AE0}" uniqueName="P1082495">
      <xmlPr mapId="1" xpath="/TFI-IZD-POD/ISD-TFI-IZD-POD-E_1000979/P1082495" xmlDataType="decimal"/>
    </xmlCellPr>
  </singleXmlCell>
  <singleXmlCell id="459" xr6:uid="{198C398F-EAF0-4820-9845-6357A86BDA1D}" r="H58" connectionId="0">
    <xmlCellPr id="1" xr6:uid="{8EA491CC-9FD7-4415-B2AF-8272694D352E}" uniqueName="P1076322">
      <xmlPr mapId="1" xpath="/TFI-IZD-POD/ISD-TFI-IZD-POD-E_1000979/P1076322" xmlDataType="decimal"/>
    </xmlCellPr>
  </singleXmlCell>
  <singleXmlCell id="460" xr6:uid="{E6F0FE66-9A0C-4B5B-8394-FE5F158B06F2}" r="I58" connectionId="0">
    <xmlCellPr id="1" xr6:uid="{1E70ABD9-95C0-408F-B6A1-B04693356487}" uniqueName="P1082496">
      <xmlPr mapId="1" xpath="/TFI-IZD-POD/ISD-TFI-IZD-POD-E_1000979/P1082496" xmlDataType="decimal"/>
    </xmlCellPr>
  </singleXmlCell>
  <singleXmlCell id="461" xr6:uid="{685A97A8-4299-402E-97C9-7687E5E1788A}" r="J58" connectionId="0">
    <xmlCellPr id="1" xr6:uid="{17A8DB96-4B9B-49ED-8DD9-17F0816F41BF}" uniqueName="P1076324">
      <xmlPr mapId="1" xpath="/TFI-IZD-POD/ISD-TFI-IZD-POD-E_1000979/P1076324" xmlDataType="decimal"/>
    </xmlCellPr>
  </singleXmlCell>
  <singleXmlCell id="462" xr6:uid="{BD85361B-751F-48B0-B72D-6777A15F6A86}" r="K58" connectionId="0">
    <xmlCellPr id="1" xr6:uid="{B3196598-623A-4150-AABB-F237503E3844}" uniqueName="P1082499">
      <xmlPr mapId="1" xpath="/TFI-IZD-POD/ISD-TFI-IZD-POD-E_1000979/P1082499" xmlDataType="decimal"/>
    </xmlCellPr>
  </singleXmlCell>
  <singleXmlCell id="463" xr6:uid="{F440F11D-6857-4A11-8828-2693C4DD6B60}" r="H59" connectionId="0">
    <xmlCellPr id="1" xr6:uid="{CC8C6B48-1E91-4E31-8516-28E5230AA4F1}" uniqueName="P1076326">
      <xmlPr mapId="1" xpath="/TFI-IZD-POD/ISD-TFI-IZD-POD-E_1000979/P1076326" xmlDataType="decimal"/>
    </xmlCellPr>
  </singleXmlCell>
  <singleXmlCell id="464" xr6:uid="{AC52B884-EE9B-4BA4-AFF8-DE58EA779C90}" r="I59" connectionId="0">
    <xmlCellPr id="1" xr6:uid="{99F29DD9-BD38-485C-86FC-56ECFA38D877}" uniqueName="P1082500">
      <xmlPr mapId="1" xpath="/TFI-IZD-POD/ISD-TFI-IZD-POD-E_1000979/P1082500" xmlDataType="decimal"/>
    </xmlCellPr>
  </singleXmlCell>
  <singleXmlCell id="465" xr6:uid="{82DF74E0-FAC0-4A6B-9A38-FFF5D37C6D6D}" r="J59" connectionId="0">
    <xmlCellPr id="1" xr6:uid="{D26CFF88-90C9-410B-B272-93512232F94F}" uniqueName="P1076330">
      <xmlPr mapId="1" xpath="/TFI-IZD-POD/ISD-TFI-IZD-POD-E_1000979/P1076330" xmlDataType="decimal"/>
    </xmlCellPr>
  </singleXmlCell>
  <singleXmlCell id="466" xr6:uid="{AF6FD059-4F13-4137-8027-EE00820025FF}" r="K59" connectionId="0">
    <xmlCellPr id="1" xr6:uid="{D23BC97A-5662-4D69-8BD1-0D77134DDAD7}" uniqueName="P1082502">
      <xmlPr mapId="1" xpath="/TFI-IZD-POD/ISD-TFI-IZD-POD-E_1000979/P1082502" xmlDataType="decimal"/>
    </xmlCellPr>
  </singleXmlCell>
  <singleXmlCell id="467" xr6:uid="{707D4524-28D2-460A-BC24-26521726632B}" r="H60" connectionId="0">
    <xmlCellPr id="1" xr6:uid="{93DCC6E1-FDF9-448E-A59F-6A3160D79CBB}" uniqueName="P1076331">
      <xmlPr mapId="1" xpath="/TFI-IZD-POD/ISD-TFI-IZD-POD-E_1000979/P1076331" xmlDataType="decimal"/>
    </xmlCellPr>
  </singleXmlCell>
  <singleXmlCell id="468" xr6:uid="{167E360E-750A-4EFC-9610-34AF807962D1}" r="I60" connectionId="0">
    <xmlCellPr id="1" xr6:uid="{58CAE9DA-C945-45E0-BFF1-7755AB63A4DC}" uniqueName="P1082504">
      <xmlPr mapId="1" xpath="/TFI-IZD-POD/ISD-TFI-IZD-POD-E_1000979/P1082504" xmlDataType="decimal"/>
    </xmlCellPr>
  </singleXmlCell>
  <singleXmlCell id="469" xr6:uid="{25EE4E17-1828-4896-9EE8-EF65DD453E4E}" r="J60" connectionId="0">
    <xmlCellPr id="1" xr6:uid="{9F0F9912-36DD-420E-BAFD-697A8E96B76B}" uniqueName="P1076332">
      <xmlPr mapId="1" xpath="/TFI-IZD-POD/ISD-TFI-IZD-POD-E_1000979/P1076332" xmlDataType="decimal"/>
    </xmlCellPr>
  </singleXmlCell>
  <singleXmlCell id="470" xr6:uid="{322E20FB-B751-488A-A5E0-DD71D562740B}" r="K60" connectionId="0">
    <xmlCellPr id="1" xr6:uid="{46C50554-AD6A-498F-83DD-DAFB72CCFBF9}" uniqueName="P1082506">
      <xmlPr mapId="1" xpath="/TFI-IZD-POD/ISD-TFI-IZD-POD-E_1000979/P1082506" xmlDataType="decimal"/>
    </xmlCellPr>
  </singleXmlCell>
  <singleXmlCell id="471" xr6:uid="{701143A2-9DAC-47FF-8C99-E5276CA017FB}" r="H61" connectionId="0">
    <xmlCellPr id="1" xr6:uid="{16D3C38B-BA7A-4505-B4CE-5DA8B1C1AE4C}" uniqueName="P1076333">
      <xmlPr mapId="1" xpath="/TFI-IZD-POD/ISD-TFI-IZD-POD-E_1000979/P1076333" xmlDataType="decimal"/>
    </xmlCellPr>
  </singleXmlCell>
  <singleXmlCell id="472" xr6:uid="{97FF8037-1838-4375-9BEA-C30BAEF2FE9F}" r="I61" connectionId="0">
    <xmlCellPr id="1" xr6:uid="{A54FB178-9CD4-4F4F-804D-ECD515573A09}" uniqueName="P1082508">
      <xmlPr mapId="1" xpath="/TFI-IZD-POD/ISD-TFI-IZD-POD-E_1000979/P1082508" xmlDataType="decimal"/>
    </xmlCellPr>
  </singleXmlCell>
  <singleXmlCell id="473" xr6:uid="{1BED2F69-738B-425E-A0EB-495EDDCBFA87}" r="J61" connectionId="0">
    <xmlCellPr id="1" xr6:uid="{8E3A1BB1-78EC-45DB-BAE7-898E58A19CB5}" uniqueName="P1076334">
      <xmlPr mapId="1" xpath="/TFI-IZD-POD/ISD-TFI-IZD-POD-E_1000979/P1076334" xmlDataType="decimal"/>
    </xmlCellPr>
  </singleXmlCell>
  <singleXmlCell id="474" xr6:uid="{40290909-52D3-4E63-88C7-67D41253D304}" r="K61" connectionId="0">
    <xmlCellPr id="1" xr6:uid="{9D265DD7-C260-4D0E-869E-3A8806C30651}" uniqueName="P1082509">
      <xmlPr mapId="1" xpath="/TFI-IZD-POD/ISD-TFI-IZD-POD-E_1000979/P1082509" xmlDataType="decimal"/>
    </xmlCellPr>
  </singleXmlCell>
  <singleXmlCell id="475" xr6:uid="{D27FFB65-780D-45FC-ABED-83A8544C4CAE}" r="H62" connectionId="0">
    <xmlCellPr id="1" xr6:uid="{D460CD59-2122-4EBF-A9C2-045723D5245D}" uniqueName="P1076335">
      <xmlPr mapId="1" xpath="/TFI-IZD-POD/ISD-TFI-IZD-POD-E_1000979/P1076335" xmlDataType="decimal"/>
    </xmlCellPr>
  </singleXmlCell>
  <singleXmlCell id="476" xr6:uid="{CDC15248-C75D-4A54-B9CF-409C187562F2}" r="I62" connectionId="0">
    <xmlCellPr id="1" xr6:uid="{1C4F1652-A265-45F7-9547-F937559B1549}" uniqueName="P1082511">
      <xmlPr mapId="1" xpath="/TFI-IZD-POD/ISD-TFI-IZD-POD-E_1000979/P1082511" xmlDataType="decimal"/>
    </xmlCellPr>
  </singleXmlCell>
  <singleXmlCell id="477" xr6:uid="{30D7566B-2D9F-4356-A09B-8B95F676329B}" r="J62" connectionId="0">
    <xmlCellPr id="1" xr6:uid="{223CBFD4-9584-4CFE-97A1-0A9A475760DB}" uniqueName="P1076336">
      <xmlPr mapId="1" xpath="/TFI-IZD-POD/ISD-TFI-IZD-POD-E_1000979/P1076336" xmlDataType="decimal"/>
    </xmlCellPr>
  </singleXmlCell>
  <singleXmlCell id="478" xr6:uid="{6C304054-CF3F-49E2-B615-38B79F433A05}" r="K62" connectionId="0">
    <xmlCellPr id="1" xr6:uid="{A5F40572-4A78-43AD-B8AD-46A8356DE53C}" uniqueName="P1082513">
      <xmlPr mapId="1" xpath="/TFI-IZD-POD/ISD-TFI-IZD-POD-E_1000979/P1082513" xmlDataType="decimal"/>
    </xmlCellPr>
  </singleXmlCell>
  <singleXmlCell id="479" xr6:uid="{7DFFC93E-53C4-4178-8561-D02CF9FD4671}" r="H63" connectionId="0">
    <xmlCellPr id="1" xr6:uid="{E8EE2D30-FA24-464E-AA14-6E3194B5AF75}" uniqueName="P1076337">
      <xmlPr mapId="1" xpath="/TFI-IZD-POD/ISD-TFI-IZD-POD-E_1000979/P1076337" xmlDataType="decimal"/>
    </xmlCellPr>
  </singleXmlCell>
  <singleXmlCell id="480" xr6:uid="{E856FBE7-7002-4C9A-93FF-2FFF09E5ADB3}" r="I63" connectionId="0">
    <xmlCellPr id="1" xr6:uid="{F8541158-824E-4758-8652-ECFC007A0B39}" uniqueName="P1082515">
      <xmlPr mapId="1" xpath="/TFI-IZD-POD/ISD-TFI-IZD-POD-E_1000979/P1082515" xmlDataType="decimal"/>
    </xmlCellPr>
  </singleXmlCell>
  <singleXmlCell id="481" xr6:uid="{EEC9419C-785F-40DA-A9D6-601FB52AC80E}" r="J63" connectionId="0">
    <xmlCellPr id="1" xr6:uid="{B4511677-6BB5-4C60-AAD7-B067AF918104}" uniqueName="P1076338">
      <xmlPr mapId="1" xpath="/TFI-IZD-POD/ISD-TFI-IZD-POD-E_1000979/P1076338" xmlDataType="decimal"/>
    </xmlCellPr>
  </singleXmlCell>
  <singleXmlCell id="482" xr6:uid="{AED499A4-ACAA-4FF9-92B7-9B7846506B6A}" r="K63" connectionId="0">
    <xmlCellPr id="1" xr6:uid="{55D6818F-1493-475B-B869-5A36C2787BD7}" uniqueName="P1082517">
      <xmlPr mapId="1" xpath="/TFI-IZD-POD/ISD-TFI-IZD-POD-E_1000979/P1082517" xmlDataType="decimal"/>
    </xmlCellPr>
  </singleXmlCell>
  <singleXmlCell id="483" xr6:uid="{101F5BF9-ED9D-43FC-9793-C67C787907C5}" r="H64" connectionId="0">
    <xmlCellPr id="1" xr6:uid="{44298A5D-60C0-4D28-9831-671531597BC3}" uniqueName="P1076339">
      <xmlPr mapId="1" xpath="/TFI-IZD-POD/ISD-TFI-IZD-POD-E_1000979/P1076339" xmlDataType="decimal"/>
    </xmlCellPr>
  </singleXmlCell>
  <singleXmlCell id="484" xr6:uid="{6BE79244-811A-4BF9-8291-41F7E040193A}" r="I64" connectionId="0">
    <xmlCellPr id="1" xr6:uid="{DD3748D4-0423-4F4C-8231-14C40976BF55}" uniqueName="P1082518">
      <xmlPr mapId="1" xpath="/TFI-IZD-POD/ISD-TFI-IZD-POD-E_1000979/P1082518" xmlDataType="decimal"/>
    </xmlCellPr>
  </singleXmlCell>
  <singleXmlCell id="485" xr6:uid="{AA995AD1-50C9-4068-9A9B-DA1BAE48D789}" r="J64" connectionId="0">
    <xmlCellPr id="1" xr6:uid="{77C765A7-4793-485F-993F-F58BF6506550}" uniqueName="P1076340">
      <xmlPr mapId="1" xpath="/TFI-IZD-POD/ISD-TFI-IZD-POD-E_1000979/P1076340" xmlDataType="decimal"/>
    </xmlCellPr>
  </singleXmlCell>
  <singleXmlCell id="486" xr6:uid="{C4C1F046-08A1-4DC6-83DB-5510EA0368C0}" r="K64" connectionId="0">
    <xmlCellPr id="1" xr6:uid="{856406B9-71FE-4FD5-AC29-73BFA853AD8F}" uniqueName="P1082520">
      <xmlPr mapId="1" xpath="/TFI-IZD-POD/ISD-TFI-IZD-POD-E_1000979/P1082520" xmlDataType="decimal"/>
    </xmlCellPr>
  </singleXmlCell>
  <singleXmlCell id="487" xr6:uid="{40B4CD22-7F7F-4E62-8E9A-B24D64C0FC4A}" r="H65" connectionId="0">
    <xmlCellPr id="1" xr6:uid="{AF249E0D-126F-4DBF-8603-83D42A13D81C}" uniqueName="P1076341">
      <xmlPr mapId="1" xpath="/TFI-IZD-POD/ISD-TFI-IZD-POD-E_1000979/P1076341" xmlDataType="decimal"/>
    </xmlCellPr>
  </singleXmlCell>
  <singleXmlCell id="488" xr6:uid="{4229AB04-95E2-4BAB-B1A4-C8C7AD779167}" r="I65" connectionId="0">
    <xmlCellPr id="1" xr6:uid="{E649E9CF-7D48-4058-825C-790D9E927605}" uniqueName="P1082522">
      <xmlPr mapId="1" xpath="/TFI-IZD-POD/ISD-TFI-IZD-POD-E_1000979/P1082522" xmlDataType="decimal"/>
    </xmlCellPr>
  </singleXmlCell>
  <singleXmlCell id="489" xr6:uid="{D45EB3BA-1345-4E24-9807-2751AD8ACFBE}" r="J65" connectionId="0">
    <xmlCellPr id="1" xr6:uid="{0C60131F-CC6D-4DA7-AD9A-00B3A836BD9F}" uniqueName="P1076342">
      <xmlPr mapId="1" xpath="/TFI-IZD-POD/ISD-TFI-IZD-POD-E_1000979/P1076342" xmlDataType="decimal"/>
    </xmlCellPr>
  </singleXmlCell>
  <singleXmlCell id="490" xr6:uid="{3B6E681B-1ED7-4DE9-BC27-377584B828E4}" r="K65" connectionId="0">
    <xmlCellPr id="1" xr6:uid="{9267A82A-A6F9-4EDE-82F6-9C89843FE919}" uniqueName="P1082524">
      <xmlPr mapId="1" xpath="/TFI-IZD-POD/ISD-TFI-IZD-POD-E_1000979/P1082524" xmlDataType="decimal"/>
    </xmlCellPr>
  </singleXmlCell>
  <singleXmlCell id="491" xr6:uid="{2969752D-9CB6-4A47-8CD9-90E36100850F}" r="H66" connectionId="0">
    <xmlCellPr id="1" xr6:uid="{7DF95A2B-E65C-4E5E-9014-A9B428F430FD}" uniqueName="P1076343">
      <xmlPr mapId="1" xpath="/TFI-IZD-POD/ISD-TFI-IZD-POD-E_1000979/P1076343" xmlDataType="decimal"/>
    </xmlCellPr>
  </singleXmlCell>
  <singleXmlCell id="492" xr6:uid="{AF9B0B0A-A45D-40D2-8742-D33DFAA8AD35}" r="I66" connectionId="0">
    <xmlCellPr id="1" xr6:uid="{03703C86-94DA-498D-A89B-F9DFC8951E19}" uniqueName="P1082526">
      <xmlPr mapId="1" xpath="/TFI-IZD-POD/ISD-TFI-IZD-POD-E_1000979/P1082526" xmlDataType="decimal"/>
    </xmlCellPr>
  </singleXmlCell>
  <singleXmlCell id="493" xr6:uid="{1BE927FA-B77B-45BB-86D2-B6AA5762C59D}" r="J66" connectionId="0">
    <xmlCellPr id="1" xr6:uid="{16156367-C0CA-458B-98A8-ED8A991DC323}" uniqueName="P1076344">
      <xmlPr mapId="1" xpath="/TFI-IZD-POD/ISD-TFI-IZD-POD-E_1000979/P1076344" xmlDataType="decimal"/>
    </xmlCellPr>
  </singleXmlCell>
  <singleXmlCell id="494" xr6:uid="{97231A2F-B309-420B-9520-B7730300262E}" r="K66" connectionId="0">
    <xmlCellPr id="1" xr6:uid="{E9D3EEE6-C92B-4F15-BCEF-0A67C5EF4E2B}" uniqueName="P1082531">
      <xmlPr mapId="1" xpath="/TFI-IZD-POD/ISD-TFI-IZD-POD-E_1000979/P1082531" xmlDataType="decimal"/>
    </xmlCellPr>
  </singleXmlCell>
  <singleXmlCell id="495" xr6:uid="{7CFD180C-8B71-47BA-BDB8-628F127EC6FB}" r="H67" connectionId="0">
    <xmlCellPr id="1" xr6:uid="{F4592A39-1043-413D-B6B9-91608530C8F7}" uniqueName="P1076345">
      <xmlPr mapId="1" xpath="/TFI-IZD-POD/ISD-TFI-IZD-POD-E_1000979/P1076345" xmlDataType="decimal"/>
    </xmlCellPr>
  </singleXmlCell>
  <singleXmlCell id="496" xr6:uid="{F0A17A08-79BD-4FF7-97D0-09268AA721E1}" r="I67" connectionId="0">
    <xmlCellPr id="1" xr6:uid="{03D5D9B6-A94F-4A84-B8A7-E406722F252E}" uniqueName="P1082534">
      <xmlPr mapId="1" xpath="/TFI-IZD-POD/ISD-TFI-IZD-POD-E_1000979/P1082534" xmlDataType="decimal"/>
    </xmlCellPr>
  </singleXmlCell>
  <singleXmlCell id="497" xr6:uid="{C02811F4-63EC-4BC2-B9A4-16D04F7A69BF}" r="J67" connectionId="0">
    <xmlCellPr id="1" xr6:uid="{F8FC58D7-ED53-4B87-99CA-3CE106FE513C}" uniqueName="P1076346">
      <xmlPr mapId="1" xpath="/TFI-IZD-POD/ISD-TFI-IZD-POD-E_1000979/P1076346" xmlDataType="decimal"/>
    </xmlCellPr>
  </singleXmlCell>
  <singleXmlCell id="498" xr6:uid="{AF654EE7-67AA-4D09-9F08-8DFF76732AFA}" r="K67" connectionId="0">
    <xmlCellPr id="1" xr6:uid="{BA287ACA-E6AE-425B-AE60-6B101EF50CE3}" uniqueName="P1082535">
      <xmlPr mapId="1" xpath="/TFI-IZD-POD/ISD-TFI-IZD-POD-E_1000979/P1082535" xmlDataType="decimal"/>
    </xmlCellPr>
  </singleXmlCell>
  <singleXmlCell id="499" xr6:uid="{743850A8-E3E6-410F-A7A2-EAC8653BE9AF}" r="H68" connectionId="0">
    <xmlCellPr id="1" xr6:uid="{92CDE1E2-4CC9-4274-A0BE-3368AB02F6EC}" uniqueName="P1076347">
      <xmlPr mapId="1" xpath="/TFI-IZD-POD/ISD-TFI-IZD-POD-E_1000979/P1076347" xmlDataType="decimal"/>
    </xmlCellPr>
  </singleXmlCell>
  <singleXmlCell id="500" xr6:uid="{7B0A752C-8BF0-485A-8A65-A503B69EF0AE}" r="I68" connectionId="0">
    <xmlCellPr id="1" xr6:uid="{062712BC-A42F-48A9-947F-EB70A46EBF2E}" uniqueName="P1082536">
      <xmlPr mapId="1" xpath="/TFI-IZD-POD/ISD-TFI-IZD-POD-E_1000979/P1082536" xmlDataType="decimal"/>
    </xmlCellPr>
  </singleXmlCell>
  <singleXmlCell id="501" xr6:uid="{E63D6E29-AD42-42E2-BC91-2CEAC35B2B6B}" r="J68" connectionId="0">
    <xmlCellPr id="1" xr6:uid="{329E488F-EA5B-45E0-8FA6-CEA645E35669}" uniqueName="P1076348">
      <xmlPr mapId="1" xpath="/TFI-IZD-POD/ISD-TFI-IZD-POD-E_1000979/P1076348" xmlDataType="decimal"/>
    </xmlCellPr>
  </singleXmlCell>
  <singleXmlCell id="502" xr6:uid="{E93434FA-F1F3-4609-8AD1-FA91707D0295}" r="K68" connectionId="0">
    <xmlCellPr id="1" xr6:uid="{36D13DB7-0FF2-4A8D-9A16-B8DC154DC3E5}" uniqueName="P1082537">
      <xmlPr mapId="1" xpath="/TFI-IZD-POD/ISD-TFI-IZD-POD-E_1000979/P1082537" xmlDataType="decimal"/>
    </xmlCellPr>
  </singleXmlCell>
  <singleXmlCell id="503" xr6:uid="{6A8BA9DF-AECA-4987-91B5-31BC632BB59E}" r="H70" connectionId="0">
    <xmlCellPr id="1" xr6:uid="{54DCB018-E5F5-4538-A646-F41CCAE15BF0}" uniqueName="P1076349">
      <xmlPr mapId="1" xpath="/TFI-IZD-POD/ISD-TFI-IZD-POD-E_1000979/P1076349" xmlDataType="decimal"/>
    </xmlCellPr>
  </singleXmlCell>
  <singleXmlCell id="504" xr6:uid="{8A520E88-7D06-4520-89B4-5549C4A396A8}" r="I70" connectionId="0">
    <xmlCellPr id="1" xr6:uid="{AC4B2972-002F-45DB-BB4B-E67E8D0098D8}" uniqueName="P1082538">
      <xmlPr mapId="1" xpath="/TFI-IZD-POD/ISD-TFI-IZD-POD-E_1000979/P1082538" xmlDataType="decimal"/>
    </xmlCellPr>
  </singleXmlCell>
  <singleXmlCell id="505" xr6:uid="{28A6FC65-8310-466C-B517-27B656C4BCBA}" r="J70" connectionId="0">
    <xmlCellPr id="1" xr6:uid="{3347FF9D-86A6-4223-9F8D-BD7ABD5B5F4C}" uniqueName="P1076350">
      <xmlPr mapId="1" xpath="/TFI-IZD-POD/ISD-TFI-IZD-POD-E_1000979/P1076350" xmlDataType="decimal"/>
    </xmlCellPr>
  </singleXmlCell>
  <singleXmlCell id="506" xr6:uid="{9092943B-322B-4AC3-9FDE-182366CD2176}" r="K70" connectionId="0">
    <xmlCellPr id="1" xr6:uid="{6ED556B9-307A-49CC-87C0-A65A986FE21C}" uniqueName="P1082539">
      <xmlPr mapId="1" xpath="/TFI-IZD-POD/ISD-TFI-IZD-POD-E_1000979/P1082539" xmlDataType="decimal"/>
    </xmlCellPr>
  </singleXmlCell>
  <singleXmlCell id="507" xr6:uid="{0756687C-22FD-439B-8D23-B766ADBFCFFC}" r="H71" connectionId="0">
    <xmlCellPr id="1" xr6:uid="{46B33BA8-C1E2-4625-ACC0-67965E88E8B9}" uniqueName="P1076351">
      <xmlPr mapId="1" xpath="/TFI-IZD-POD/ISD-TFI-IZD-POD-E_1000979/P1076351" xmlDataType="decimal"/>
    </xmlCellPr>
  </singleXmlCell>
  <singleXmlCell id="508" xr6:uid="{BCD0F6AA-27FD-4730-B608-304E32B70F31}" r="I71" connectionId="0">
    <xmlCellPr id="1" xr6:uid="{EA1559FE-E62A-4CFB-B386-EA9F9E57BD11}" uniqueName="P1082540">
      <xmlPr mapId="1" xpath="/TFI-IZD-POD/ISD-TFI-IZD-POD-E_1000979/P1082540" xmlDataType="decimal"/>
    </xmlCellPr>
  </singleXmlCell>
  <singleXmlCell id="509" xr6:uid="{6110D852-2551-4E25-8AAE-63912D87F8AE}" r="J71" connectionId="0">
    <xmlCellPr id="1" xr6:uid="{EC09A10F-A8AD-4E02-A035-853894EA1A2B}" uniqueName="P1076352">
      <xmlPr mapId="1" xpath="/TFI-IZD-POD/ISD-TFI-IZD-POD-E_1000979/P1076352" xmlDataType="decimal"/>
    </xmlCellPr>
  </singleXmlCell>
  <singleXmlCell id="510" xr6:uid="{1C3DB15F-3649-48E8-A54F-24471C211D88}" r="K71" connectionId="0">
    <xmlCellPr id="1" xr6:uid="{459A5B0F-2B0D-4C13-BA18-9BEFF908978F}" uniqueName="P1082541">
      <xmlPr mapId="1" xpath="/TFI-IZD-POD/ISD-TFI-IZD-POD-E_1000979/P1082541" xmlDataType="decimal"/>
    </xmlCellPr>
  </singleXmlCell>
  <singleXmlCell id="511" xr6:uid="{52D32DD8-21B6-4FB6-BAB3-5882080D99D9}" r="H72" connectionId="0">
    <xmlCellPr id="1" xr6:uid="{946322E0-3448-4651-9F60-1FE856ABF8FB}" uniqueName="P1076353">
      <xmlPr mapId="1" xpath="/TFI-IZD-POD/ISD-TFI-IZD-POD-E_1000979/P1076353" xmlDataType="decimal"/>
    </xmlCellPr>
  </singleXmlCell>
  <singleXmlCell id="512" xr6:uid="{E75E4052-9239-4D13-A2B8-7042A263AAB4}" r="I72" connectionId="0">
    <xmlCellPr id="1" xr6:uid="{F519FA4A-6E10-4D31-B66A-E6B17DF7D4FD}" uniqueName="P1082542">
      <xmlPr mapId="1" xpath="/TFI-IZD-POD/ISD-TFI-IZD-POD-E_1000979/P1082542" xmlDataType="decimal"/>
    </xmlCellPr>
  </singleXmlCell>
  <singleXmlCell id="513" xr6:uid="{0B2D729A-35F9-4121-8915-72DE212599BC}" r="J72" connectionId="0">
    <xmlCellPr id="1" xr6:uid="{45557E98-F2A5-4A60-B326-715FEA573D6D}" uniqueName="P1076354">
      <xmlPr mapId="1" xpath="/TFI-IZD-POD/ISD-TFI-IZD-POD-E_1000979/P1076354" xmlDataType="decimal"/>
    </xmlCellPr>
  </singleXmlCell>
  <singleXmlCell id="514" xr6:uid="{CFA27E44-CE81-4614-8ABC-CC15369BBD87}" r="K72" connectionId="0">
    <xmlCellPr id="1" xr6:uid="{54A232CC-D0E7-4703-BEE9-79F42A3F3DCB}" uniqueName="P1082543">
      <xmlPr mapId="1" xpath="/TFI-IZD-POD/ISD-TFI-IZD-POD-E_1000979/P1082543" xmlDataType="decimal"/>
    </xmlCellPr>
  </singleXmlCell>
  <singleXmlCell id="515" xr6:uid="{2D65C40A-39A1-405A-B7A6-8BFEE948A71A}" r="H73" connectionId="0">
    <xmlCellPr id="1" xr6:uid="{F1376A11-6928-4D41-A452-6557C97BFDB8}" uniqueName="P1076355">
      <xmlPr mapId="1" xpath="/TFI-IZD-POD/ISD-TFI-IZD-POD-E_1000979/P1076355" xmlDataType="decimal"/>
    </xmlCellPr>
  </singleXmlCell>
  <singleXmlCell id="516" xr6:uid="{727E2267-90A9-47B2-BF1D-475E171955F7}" r="I73" connectionId="0">
    <xmlCellPr id="1" xr6:uid="{772BC7AA-6EC3-4417-8B80-F579A6EF0EEE}" uniqueName="P1082544">
      <xmlPr mapId="1" xpath="/TFI-IZD-POD/ISD-TFI-IZD-POD-E_1000979/P1082544" xmlDataType="decimal"/>
    </xmlCellPr>
  </singleXmlCell>
  <singleXmlCell id="517" xr6:uid="{03CD22A5-6114-4283-B2A9-92F2C56DD263}" r="J73" connectionId="0">
    <xmlCellPr id="1" xr6:uid="{111B07A0-87DE-44A7-B8E5-8084173D30B7}" uniqueName="P1076356">
      <xmlPr mapId="1" xpath="/TFI-IZD-POD/ISD-TFI-IZD-POD-E_1000979/P1076356" xmlDataType="decimal"/>
    </xmlCellPr>
  </singleXmlCell>
  <singleXmlCell id="518" xr6:uid="{F2180E8C-58CA-40A5-8E1D-8FE9B801B604}" r="K73" connectionId="0">
    <xmlCellPr id="1" xr6:uid="{63F13482-076F-4E0A-8F52-C787980F7FC5}" uniqueName="P1082545">
      <xmlPr mapId="1" xpath="/TFI-IZD-POD/ISD-TFI-IZD-POD-E_1000979/P1082545" xmlDataType="decimal"/>
    </xmlCellPr>
  </singleXmlCell>
  <singleXmlCell id="519" xr6:uid="{7B0EB80A-C12F-4851-B70E-0DE771EE0AE3}" r="H74" connectionId="0">
    <xmlCellPr id="1" xr6:uid="{1DB841EB-CA2A-47BF-9EE3-50F6F34CD937}" uniqueName="P1076357">
      <xmlPr mapId="1" xpath="/TFI-IZD-POD/ISD-TFI-IZD-POD-E_1000979/P1076357" xmlDataType="decimal"/>
    </xmlCellPr>
  </singleXmlCell>
  <singleXmlCell id="520" xr6:uid="{2D4288D2-3DCF-4C6E-856B-29313E6DF193}" r="I74" connectionId="0">
    <xmlCellPr id="1" xr6:uid="{6B5806B2-38C5-4F7A-A1E6-FAF79F5D5E58}" uniqueName="P1082546">
      <xmlPr mapId="1" xpath="/TFI-IZD-POD/ISD-TFI-IZD-POD-E_1000979/P1082546" xmlDataType="decimal"/>
    </xmlCellPr>
  </singleXmlCell>
  <singleXmlCell id="521" xr6:uid="{28495376-4EE6-4FDD-B5DF-71145204E9D9}" r="J74" connectionId="0">
    <xmlCellPr id="1" xr6:uid="{30F4853D-A52D-4906-AC00-09A3184D9015}" uniqueName="P1076358">
      <xmlPr mapId="1" xpath="/TFI-IZD-POD/ISD-TFI-IZD-POD-E_1000979/P1076358" xmlDataType="decimal"/>
    </xmlCellPr>
  </singleXmlCell>
  <singleXmlCell id="522" xr6:uid="{408BBD65-9263-45EC-8B66-B7C9262D54C2}" r="K74" connectionId="0">
    <xmlCellPr id="1" xr6:uid="{3733CD47-1871-4473-B134-B4CBE41C308C}" uniqueName="P1082547">
      <xmlPr mapId="1" xpath="/TFI-IZD-POD/ISD-TFI-IZD-POD-E_1000979/P1082547" xmlDataType="decimal"/>
    </xmlCellPr>
  </singleXmlCell>
  <singleXmlCell id="523" xr6:uid="{D4513C35-4E6D-4C6D-AB23-017A0EA0CED0}" r="H75" connectionId="0">
    <xmlCellPr id="1" xr6:uid="{9523B121-F10F-4B06-8F5A-052DB3C2B666}" uniqueName="P1076359">
      <xmlPr mapId="1" xpath="/TFI-IZD-POD/ISD-TFI-IZD-POD-E_1000979/P1076359" xmlDataType="decimal"/>
    </xmlCellPr>
  </singleXmlCell>
  <singleXmlCell id="524" xr6:uid="{98A8E9C8-39DB-48EA-91E6-C5F3A62564B5}" r="I75" connectionId="0">
    <xmlCellPr id="1" xr6:uid="{6409DEA3-5FAA-4F63-A6CF-FD05EC55E89B}" uniqueName="P1082548">
      <xmlPr mapId="1" xpath="/TFI-IZD-POD/ISD-TFI-IZD-POD-E_1000979/P1082548" xmlDataType="decimal"/>
    </xmlCellPr>
  </singleXmlCell>
  <singleXmlCell id="525" xr6:uid="{BD14B5A7-6532-4B4E-8434-E6560107BBCD}" r="J75" connectionId="0">
    <xmlCellPr id="1" xr6:uid="{4D8A9FFE-4D0F-4594-91A4-73E851EC4736}" uniqueName="P1076360">
      <xmlPr mapId="1" xpath="/TFI-IZD-POD/ISD-TFI-IZD-POD-E_1000979/P1076360" xmlDataType="decimal"/>
    </xmlCellPr>
  </singleXmlCell>
  <singleXmlCell id="526" xr6:uid="{EF1E00B3-67D6-4F8C-AC41-95149FC794D1}" r="K75" connectionId="0">
    <xmlCellPr id="1" xr6:uid="{D05E7525-BDC2-4EE7-A16D-F43EEE0F74D7}" uniqueName="P1082549">
      <xmlPr mapId="1" xpath="/TFI-IZD-POD/ISD-TFI-IZD-POD-E_1000979/P1082549" xmlDataType="decimal"/>
    </xmlCellPr>
  </singleXmlCell>
  <singleXmlCell id="527" xr6:uid="{991D1979-8E59-4A2E-A405-E3B489305773}" r="H77" connectionId="0">
    <xmlCellPr id="1" xr6:uid="{5D7ABB5C-D3DA-40AE-A116-A455E88574AC}" uniqueName="P1076361">
      <xmlPr mapId="1" xpath="/TFI-IZD-POD/ISD-TFI-IZD-POD-E_1000979/P1076361" xmlDataType="decimal"/>
    </xmlCellPr>
  </singleXmlCell>
  <singleXmlCell id="528" xr6:uid="{673F228A-55ED-43A3-9B40-61348937C398}" r="I77" connectionId="0">
    <xmlCellPr id="1" xr6:uid="{BA454B64-433C-4613-A14A-DCC848AF2C8C}" uniqueName="P1082551">
      <xmlPr mapId="1" xpath="/TFI-IZD-POD/ISD-TFI-IZD-POD-E_1000979/P1082551" xmlDataType="decimal"/>
    </xmlCellPr>
  </singleXmlCell>
  <singleXmlCell id="529" xr6:uid="{BA2BA4A7-E684-4162-8660-537789C8ADD2}" r="J77" connectionId="0">
    <xmlCellPr id="1" xr6:uid="{E1534477-9D75-48CC-88D2-FD7DFC331769}" uniqueName="P1076362">
      <xmlPr mapId="1" xpath="/TFI-IZD-POD/ISD-TFI-IZD-POD-E_1000979/P1076362" xmlDataType="decimal"/>
    </xmlCellPr>
  </singleXmlCell>
  <singleXmlCell id="530" xr6:uid="{8E8261DC-EBA0-4B5C-922C-4FE260EDF992}" r="K77" connectionId="0">
    <xmlCellPr id="1" xr6:uid="{67CE4CAF-BF1D-4DA4-9E37-A2BCCBFBD9F9}" uniqueName="P1082553">
      <xmlPr mapId="1" xpath="/TFI-IZD-POD/ISD-TFI-IZD-POD-E_1000979/P1082553" xmlDataType="decimal"/>
    </xmlCellPr>
  </singleXmlCell>
  <singleXmlCell id="531" xr6:uid="{64D12E95-8F33-44DE-80C5-27D5F9CF989C}" r="H78" connectionId="0">
    <xmlCellPr id="1" xr6:uid="{0B86B465-2D88-4C0B-8151-9DDB482E78D7}" uniqueName="P1076363">
      <xmlPr mapId="1" xpath="/TFI-IZD-POD/ISD-TFI-IZD-POD-E_1000979/P1076363" xmlDataType="decimal"/>
    </xmlCellPr>
  </singleXmlCell>
  <singleXmlCell id="532" xr6:uid="{3828A94F-1419-4FE5-B923-50A2AE0C96B2}" r="I78" connectionId="0">
    <xmlCellPr id="1" xr6:uid="{B39C5DF8-A3E1-4934-95AD-96A4646C4811}" uniqueName="P1082555">
      <xmlPr mapId="1" xpath="/TFI-IZD-POD/ISD-TFI-IZD-POD-E_1000979/P1082555" xmlDataType="decimal"/>
    </xmlCellPr>
  </singleXmlCell>
  <singleXmlCell id="533" xr6:uid="{7A6A6A73-01FA-4F41-AD41-A7ADCA70F7CB}" r="J78" connectionId="0">
    <xmlCellPr id="1" xr6:uid="{0EC27765-3C01-4F26-9997-F0AF3C9F4220}" uniqueName="P1076364">
      <xmlPr mapId="1" xpath="/TFI-IZD-POD/ISD-TFI-IZD-POD-E_1000979/P1076364" xmlDataType="decimal"/>
    </xmlCellPr>
  </singleXmlCell>
  <singleXmlCell id="534" xr6:uid="{2E7C018C-3CFE-427A-887F-36DB19203DB6}" r="K78" connectionId="0">
    <xmlCellPr id="1" xr6:uid="{C033EA0F-B6C1-49A4-817A-06436F7AF36E}" uniqueName="P1082556">
      <xmlPr mapId="1" xpath="/TFI-IZD-POD/ISD-TFI-IZD-POD-E_1000979/P1082556" xmlDataType="decimal"/>
    </xmlCellPr>
  </singleXmlCell>
  <singleXmlCell id="535" xr6:uid="{AE8C1680-406A-47A1-B8FB-3D10E42A6486}" r="H79" connectionId="0">
    <xmlCellPr id="1" xr6:uid="{49CC096B-6A6D-4E66-AE84-D8AE900C10C1}" uniqueName="P1076365">
      <xmlPr mapId="1" xpath="/TFI-IZD-POD/ISD-TFI-IZD-POD-E_1000979/P1076365" xmlDataType="decimal"/>
    </xmlCellPr>
  </singleXmlCell>
  <singleXmlCell id="536" xr6:uid="{A2692EF5-126E-4A09-8DB3-D119652343B5}" r="I79" connectionId="0">
    <xmlCellPr id="1" xr6:uid="{1913FCFC-EEF8-4150-BE03-2F11ED1C6C18}" uniqueName="P1082557">
      <xmlPr mapId="1" xpath="/TFI-IZD-POD/ISD-TFI-IZD-POD-E_1000979/P1082557" xmlDataType="decimal"/>
    </xmlCellPr>
  </singleXmlCell>
  <singleXmlCell id="537" xr6:uid="{02366B2F-A85F-4371-A829-0D92012F609B}" r="J79" connectionId="0">
    <xmlCellPr id="1" xr6:uid="{CA5EB3EF-E5F2-40F7-BF7F-9834DE7BFE2E}" uniqueName="P1076366">
      <xmlPr mapId="1" xpath="/TFI-IZD-POD/ISD-TFI-IZD-POD-E_1000979/P1076366" xmlDataType="decimal"/>
    </xmlCellPr>
  </singleXmlCell>
  <singleXmlCell id="538" xr6:uid="{BED8BDA9-F1B7-43E1-ACFD-22E83A780FA0}" r="K79" connectionId="0">
    <xmlCellPr id="1" xr6:uid="{0DA31DA1-8D20-44A4-ACF1-325EDDC76C0D}" uniqueName="P1082559">
      <xmlPr mapId="1" xpath="/TFI-IZD-POD/ISD-TFI-IZD-POD-E_1000979/P1082559" xmlDataType="decimal"/>
    </xmlCellPr>
  </singleXmlCell>
  <singleXmlCell id="539" xr6:uid="{CB2830BC-042F-4330-9FD1-A05B540EC74A}" r="H80" connectionId="0">
    <xmlCellPr id="1" xr6:uid="{8243B2A9-EB36-4892-B7CF-87A207060F73}" uniqueName="P1076367">
      <xmlPr mapId="1" xpath="/TFI-IZD-POD/ISD-TFI-IZD-POD-E_1000979/P1076367" xmlDataType="decimal"/>
    </xmlCellPr>
  </singleXmlCell>
  <singleXmlCell id="540" xr6:uid="{163B8198-173F-4D89-B632-0A145F78050F}" r="I80" connectionId="0">
    <xmlCellPr id="1" xr6:uid="{BBC8512B-85DA-4698-A445-30555E6874A2}" uniqueName="P1082560">
      <xmlPr mapId="1" xpath="/TFI-IZD-POD/ISD-TFI-IZD-POD-E_1000979/P1082560" xmlDataType="decimal"/>
    </xmlCellPr>
  </singleXmlCell>
  <singleXmlCell id="541" xr6:uid="{0D589A6B-CC4D-4FC6-B5BB-0B84577562EF}" r="J80" connectionId="0">
    <xmlCellPr id="1" xr6:uid="{9C4FDA92-7B94-476A-91DC-FF1A7F467938}" uniqueName="P1076368">
      <xmlPr mapId="1" xpath="/TFI-IZD-POD/ISD-TFI-IZD-POD-E_1000979/P1076368" xmlDataType="decimal"/>
    </xmlCellPr>
  </singleXmlCell>
  <singleXmlCell id="542" xr6:uid="{E8F95441-71B5-42F2-8D6D-CADD3F306354}" r="K80" connectionId="0">
    <xmlCellPr id="1" xr6:uid="{022999D2-295F-4BF1-9E01-CD6273D21BBE}" uniqueName="P1082561">
      <xmlPr mapId="1" xpath="/TFI-IZD-POD/ISD-TFI-IZD-POD-E_1000979/P1082561" xmlDataType="decimal"/>
    </xmlCellPr>
  </singleXmlCell>
  <singleXmlCell id="543" xr6:uid="{2711E23B-BC92-4419-A76A-38163DBCE0E3}" r="H81" connectionId="0">
    <xmlCellPr id="1" xr6:uid="{FF210B09-DFE0-4769-A804-AACCB886E63E}" uniqueName="P1076369">
      <xmlPr mapId="1" xpath="/TFI-IZD-POD/ISD-TFI-IZD-POD-E_1000979/P1076369" xmlDataType="decimal"/>
    </xmlCellPr>
  </singleXmlCell>
  <singleXmlCell id="544" xr6:uid="{AFD621BF-28E2-4FDA-B7EA-526981A9A0AC}" r="I81" connectionId="0">
    <xmlCellPr id="1" xr6:uid="{FA6E91F1-1535-491F-A336-7F962436D849}" uniqueName="P1082563">
      <xmlPr mapId="1" xpath="/TFI-IZD-POD/ISD-TFI-IZD-POD-E_1000979/P1082563" xmlDataType="decimal"/>
    </xmlCellPr>
  </singleXmlCell>
  <singleXmlCell id="545" xr6:uid="{6B0EE8F2-CD48-47BB-A73C-81D9E1F10EC1}" r="J81" connectionId="0">
    <xmlCellPr id="1" xr6:uid="{0F85A5D7-75D4-4988-AA7B-49E213250E62}" uniqueName="P1076370">
      <xmlPr mapId="1" xpath="/TFI-IZD-POD/ISD-TFI-IZD-POD-E_1000979/P1076370" xmlDataType="decimal"/>
    </xmlCellPr>
  </singleXmlCell>
  <singleXmlCell id="546" xr6:uid="{793CAF39-B64A-40AD-8DD7-B7208BBA51E1}" r="K81" connectionId="0">
    <xmlCellPr id="1" xr6:uid="{8D93DC8D-14CF-4952-8F82-14F4BDB6AF91}" uniqueName="P1082565">
      <xmlPr mapId="1" xpath="/TFI-IZD-POD/ISD-TFI-IZD-POD-E_1000979/P1082565" xmlDataType="decimal"/>
    </xmlCellPr>
  </singleXmlCell>
  <singleXmlCell id="547" xr6:uid="{D6818A4F-F00F-4AF3-A3F3-7DD528495EE1}" r="H82" connectionId="0">
    <xmlCellPr id="1" xr6:uid="{434843E6-C234-448E-BA98-6EAD458AC4EF}" uniqueName="P1076371">
      <xmlPr mapId="1" xpath="/TFI-IZD-POD/ISD-TFI-IZD-POD-E_1000979/P1076371" xmlDataType="decimal"/>
    </xmlCellPr>
  </singleXmlCell>
  <singleXmlCell id="548" xr6:uid="{2D427917-8241-4694-AE36-FA954A72DAA3}" r="I82" connectionId="0">
    <xmlCellPr id="1" xr6:uid="{6B9E9025-B074-4E7B-9B0F-CD185F222D04}" uniqueName="P1082567">
      <xmlPr mapId="1" xpath="/TFI-IZD-POD/ISD-TFI-IZD-POD-E_1000979/P1082567" xmlDataType="decimal"/>
    </xmlCellPr>
  </singleXmlCell>
  <singleXmlCell id="549" xr6:uid="{099984B8-C30D-4DF4-8A86-1A75227B7210}" r="J82" connectionId="0">
    <xmlCellPr id="1" xr6:uid="{E5B89715-E40E-4B8C-BBBE-53090607DD99}" uniqueName="P1076372">
      <xmlPr mapId="1" xpath="/TFI-IZD-POD/ISD-TFI-IZD-POD-E_1000979/P1076372" xmlDataType="decimal"/>
    </xmlCellPr>
  </singleXmlCell>
  <singleXmlCell id="550" xr6:uid="{8BE1BC1C-B1F6-496D-A099-F076288FBAE6}" r="K82" connectionId="0">
    <xmlCellPr id="1" xr6:uid="{E870C223-CCD6-489F-A4DE-7C1CCF0639B7}" uniqueName="P1082569">
      <xmlPr mapId="1" xpath="/TFI-IZD-POD/ISD-TFI-IZD-POD-E_1000979/P1082569" xmlDataType="decimal"/>
    </xmlCellPr>
  </singleXmlCell>
  <singleXmlCell id="551" xr6:uid="{BF6EB837-0582-4FAE-B2B5-1E5A12C74199}" r="H83" connectionId="0">
    <xmlCellPr id="1" xr6:uid="{616823E1-3A10-4258-BA70-99314E40D0D7}" uniqueName="P1076373">
      <xmlPr mapId="1" xpath="/TFI-IZD-POD/ISD-TFI-IZD-POD-E_1000979/P1076373" xmlDataType="decimal"/>
    </xmlCellPr>
  </singleXmlCell>
  <singleXmlCell id="552" xr6:uid="{ACB6DFA4-012A-4412-A766-C7D1A745BAFD}" r="I83" connectionId="0">
    <xmlCellPr id="1" xr6:uid="{843972F8-42B6-47F5-A664-35657CA7CAB0}" uniqueName="P1082571">
      <xmlPr mapId="1" xpath="/TFI-IZD-POD/ISD-TFI-IZD-POD-E_1000979/P1082571" xmlDataType="decimal"/>
    </xmlCellPr>
  </singleXmlCell>
  <singleXmlCell id="553" xr6:uid="{492BFBC5-EFFB-4DB8-B0C1-1BC4B88FF1D1}" r="J83" connectionId="0">
    <xmlCellPr id="1" xr6:uid="{4EB6781C-BC3B-49C9-ACCA-51DD926F0BFF}" uniqueName="P1076374">
      <xmlPr mapId="1" xpath="/TFI-IZD-POD/ISD-TFI-IZD-POD-E_1000979/P1076374" xmlDataType="decimal"/>
    </xmlCellPr>
  </singleXmlCell>
  <singleXmlCell id="554" xr6:uid="{0D952A4D-D39E-493D-B041-F417C8F67CE8}" r="K83" connectionId="0">
    <xmlCellPr id="1" xr6:uid="{7BA9622A-085E-40A1-B0E0-2A3AE37BAEBB}" uniqueName="P1082572">
      <xmlPr mapId="1" xpath="/TFI-IZD-POD/ISD-TFI-IZD-POD-E_1000979/P1082572" xmlDataType="decimal"/>
    </xmlCellPr>
  </singleXmlCell>
  <singleXmlCell id="559" xr6:uid="{D7A8A7DF-5749-4EF3-97AB-B0927FF9E4F5}" r="H85" connectionId="0">
    <xmlCellPr id="1" xr6:uid="{D6BA8B53-EA44-4BA7-A4EE-7784F91CAF57}" uniqueName="P1076375">
      <xmlPr mapId="1" xpath="/TFI-IZD-POD/ISD-TFI-IZD-POD-E_1000979/P1076375" xmlDataType="decimal"/>
    </xmlCellPr>
  </singleXmlCell>
  <singleXmlCell id="560" xr6:uid="{55D77999-AAE7-42F9-B59E-60CD36A4C5EB}" r="I85" connectionId="0">
    <xmlCellPr id="1" xr6:uid="{68310948-19A5-4619-980A-1AB0026FB6C4}" uniqueName="P1082574">
      <xmlPr mapId="1" xpath="/TFI-IZD-POD/ISD-TFI-IZD-POD-E_1000979/P1082574" xmlDataType="decimal"/>
    </xmlCellPr>
  </singleXmlCell>
  <singleXmlCell id="561" xr6:uid="{ED3A9F06-6C0D-4DC2-9180-EE36C5A84BB8}" r="J85" connectionId="0">
    <xmlCellPr id="1" xr6:uid="{03B22235-31A4-4FB0-A606-8519F1C16F95}" uniqueName="P1076376">
      <xmlPr mapId="1" xpath="/TFI-IZD-POD/ISD-TFI-IZD-POD-E_1000979/P1076376" xmlDataType="decimal"/>
    </xmlCellPr>
  </singleXmlCell>
  <singleXmlCell id="562" xr6:uid="{EDDD4ABA-FD2B-4C7D-8C4A-51343D81AEB6}" r="K85" connectionId="0">
    <xmlCellPr id="1" xr6:uid="{B16B3AEB-622A-4407-87AC-6AA40850E36A}" uniqueName="P1082575">
      <xmlPr mapId="1" xpath="/TFI-IZD-POD/ISD-TFI-IZD-POD-E_1000979/P1082575" xmlDataType="decimal"/>
    </xmlCellPr>
  </singleXmlCell>
  <singleXmlCell id="563" xr6:uid="{C29690A2-7373-4F44-ADFD-9D9B130D309E}" r="H86" connectionId="0">
    <xmlCellPr id="1" xr6:uid="{9ABAC0E9-603D-4F43-9E33-3E346D26DBEE}" uniqueName="P1076377">
      <xmlPr mapId="1" xpath="/TFI-IZD-POD/ISD-TFI-IZD-POD-E_1000979/P1076377" xmlDataType="decimal"/>
    </xmlCellPr>
  </singleXmlCell>
  <singleXmlCell id="564" xr6:uid="{4C6CA366-C504-49DF-8C65-D72E04ECDB99}" r="I86" connectionId="0">
    <xmlCellPr id="1" xr6:uid="{86316296-0ADA-414F-B792-EE9925FAF5D3}" uniqueName="P1082577">
      <xmlPr mapId="1" xpath="/TFI-IZD-POD/ISD-TFI-IZD-POD-E_1000979/P1082577" xmlDataType="decimal"/>
    </xmlCellPr>
  </singleXmlCell>
  <singleXmlCell id="565" xr6:uid="{A1C35AF6-333C-46BE-BDC7-851CA32227FD}" r="J86" connectionId="0">
    <xmlCellPr id="1" xr6:uid="{76A95321-9973-40EC-B467-47FD1A6BB162}" uniqueName="P1076378">
      <xmlPr mapId="1" xpath="/TFI-IZD-POD/ISD-TFI-IZD-POD-E_1000979/P1076378" xmlDataType="decimal"/>
    </xmlCellPr>
  </singleXmlCell>
  <singleXmlCell id="566" xr6:uid="{8B5A6A27-D28F-4D8D-8631-0526065F2725}" r="K86" connectionId="0">
    <xmlCellPr id="1" xr6:uid="{F88DF16E-ADC6-4F75-9761-4F8F444BCAA7}" uniqueName="P1082579">
      <xmlPr mapId="1" xpath="/TFI-IZD-POD/ISD-TFI-IZD-POD-E_1000979/P1082579" xmlDataType="decimal"/>
    </xmlCellPr>
  </singleXmlCell>
  <singleXmlCell id="567" xr6:uid="{B2DF3A20-0A83-4FE7-8B4C-9E4E8CEFD2E1}" r="H87" connectionId="0">
    <xmlCellPr id="1" xr6:uid="{44783EA5-119E-40A9-A702-40C1AEE07A62}" uniqueName="P1076379">
      <xmlPr mapId="1" xpath="/TFI-IZD-POD/ISD-TFI-IZD-POD-E_1000979/P1076379" xmlDataType="decimal"/>
    </xmlCellPr>
  </singleXmlCell>
  <singleXmlCell id="568" xr6:uid="{B238DFC5-24EA-49B4-8677-10B51BF5DE5C}" r="I87" connectionId="0">
    <xmlCellPr id="1" xr6:uid="{390704E2-1733-4CF1-9285-21DDF2429550}" uniqueName="P1082581">
      <xmlPr mapId="1" xpath="/TFI-IZD-POD/ISD-TFI-IZD-POD-E_1000979/P1082581" xmlDataType="decimal"/>
    </xmlCellPr>
  </singleXmlCell>
  <singleXmlCell id="569" xr6:uid="{0BE4D625-1BB6-4347-B3C1-40773EAC9469}" r="J87" connectionId="0">
    <xmlCellPr id="1" xr6:uid="{C57E42FC-D41A-437E-A49C-FCC66AB2C467}" uniqueName="P1076380">
      <xmlPr mapId="1" xpath="/TFI-IZD-POD/ISD-TFI-IZD-POD-E_1000979/P1076380" xmlDataType="decimal"/>
    </xmlCellPr>
  </singleXmlCell>
  <singleXmlCell id="570" xr6:uid="{5FCB7052-A058-4709-97B4-4F0DF04809C8}" r="K87" connectionId="0">
    <xmlCellPr id="1" xr6:uid="{B1BF53F2-C2A6-4881-A6E9-5AEDCE1BDC2F}" uniqueName="P1082583">
      <xmlPr mapId="1" xpath="/TFI-IZD-POD/ISD-TFI-IZD-POD-E_1000979/P1082583" xmlDataType="decimal"/>
    </xmlCellPr>
  </singleXmlCell>
  <singleXmlCell id="571" xr6:uid="{2333BE96-1533-4FC4-87CF-6FA5819ED843}" r="H89" connectionId="0">
    <xmlCellPr id="1" xr6:uid="{B616CA68-F374-47DF-9DD5-5A5C881E536F}" uniqueName="P1076381">
      <xmlPr mapId="1" xpath="/TFI-IZD-POD/ISD-TFI-IZD-POD-E_1000979/P1076381" xmlDataType="decimal"/>
    </xmlCellPr>
  </singleXmlCell>
  <singleXmlCell id="572" xr6:uid="{144F46EB-C035-435E-9890-2D3602E53359}" r="I89" connectionId="0">
    <xmlCellPr id="1" xr6:uid="{64A422E4-E501-48F6-89A6-F6EA90ABB9B3}" uniqueName="P1082585">
      <xmlPr mapId="1" xpath="/TFI-IZD-POD/ISD-TFI-IZD-POD-E_1000979/P1082585" xmlDataType="decimal"/>
    </xmlCellPr>
  </singleXmlCell>
  <singleXmlCell id="573" xr6:uid="{9DD5261F-68D4-4CCA-9DAB-40853320F61A}" r="J89" connectionId="0">
    <xmlCellPr id="1" xr6:uid="{49B0C0DF-B0C3-470D-BEC0-E9B1FFCBBE42}" uniqueName="P1076382">
      <xmlPr mapId="1" xpath="/TFI-IZD-POD/ISD-TFI-IZD-POD-E_1000979/P1076382" xmlDataType="decimal"/>
    </xmlCellPr>
  </singleXmlCell>
  <singleXmlCell id="574" xr6:uid="{6A773AEA-8E08-4A95-871B-974E9110CC21}" r="K89" connectionId="0">
    <xmlCellPr id="1" xr6:uid="{25A0B893-0753-4087-9E8F-C3D016AC70C6}" uniqueName="P1082586">
      <xmlPr mapId="1" xpath="/TFI-IZD-POD/ISD-TFI-IZD-POD-E_1000979/P1082586" xmlDataType="decimal"/>
    </xmlCellPr>
  </singleXmlCell>
  <singleXmlCell id="575" xr6:uid="{3BEACAEC-7C04-423C-A734-5ACC617920D8}" r="H90" connectionId="0">
    <xmlCellPr id="1" xr6:uid="{3FBDF5F6-4C9E-4E21-9F9F-5007089F43C1}" uniqueName="P1076383">
      <xmlPr mapId="1" xpath="/TFI-IZD-POD/ISD-TFI-IZD-POD-E_1000979/P1076383" xmlDataType="decimal"/>
    </xmlCellPr>
  </singleXmlCell>
  <singleXmlCell id="576" xr6:uid="{3D30B1BC-8409-481E-AA17-0F9E3A524A6F}" r="I90" connectionId="0">
    <xmlCellPr id="1" xr6:uid="{677DF46D-198B-40A0-BEEB-676F7FE0B129}" uniqueName="P1082587">
      <xmlPr mapId="1" xpath="/TFI-IZD-POD/ISD-TFI-IZD-POD-E_1000979/P1082587" xmlDataType="decimal"/>
    </xmlCellPr>
  </singleXmlCell>
  <singleXmlCell id="577" xr6:uid="{9DF82DDC-907A-487D-A7B8-590956273B49}" r="J90" connectionId="0">
    <xmlCellPr id="1" xr6:uid="{167AA7A7-ED9C-4F87-A4F1-99D466392288}" uniqueName="P1076384">
      <xmlPr mapId="1" xpath="/TFI-IZD-POD/ISD-TFI-IZD-POD-E_1000979/P1076384" xmlDataType="decimal"/>
    </xmlCellPr>
  </singleXmlCell>
  <singleXmlCell id="578" xr6:uid="{5B143C3C-2008-407B-AF41-5B2456E6872D}" r="K90" connectionId="0">
    <xmlCellPr id="1" xr6:uid="{5C0B62E3-D5FF-4103-85BD-AC168E3C188E}" uniqueName="P1082588">
      <xmlPr mapId="1" xpath="/TFI-IZD-POD/ISD-TFI-IZD-POD-E_1000979/P1082588" xmlDataType="decimal"/>
    </xmlCellPr>
  </singleXmlCell>
  <singleXmlCell id="579" xr6:uid="{191B2DC5-5C60-4A59-9048-DE8D7D261430}" r="H91" connectionId="0">
    <xmlCellPr id="1" xr6:uid="{B86FAEA5-A641-4B88-BEA8-90345AF74289}" uniqueName="P1123798">
      <xmlPr mapId="1" xpath="/TFI-IZD-POD/ISD-TFI-IZD-POD-E_1000979/P1123798" xmlDataType="decimal"/>
    </xmlCellPr>
  </singleXmlCell>
  <singleXmlCell id="580" xr6:uid="{993FFD0F-6BEA-47D5-8454-58AFCE84FEBF}" r="I91" connectionId="0">
    <xmlCellPr id="1" xr6:uid="{9BD6736B-35A2-4709-A178-9BB2DB252C4A}" uniqueName="P1123799">
      <xmlPr mapId="1" xpath="/TFI-IZD-POD/ISD-TFI-IZD-POD-E_1000979/P1123799" xmlDataType="decimal"/>
    </xmlCellPr>
  </singleXmlCell>
  <singleXmlCell id="581" xr6:uid="{90160692-64ED-453C-ADFB-17EBC8BBED2A}" r="J91" connectionId="0">
    <xmlCellPr id="1" xr6:uid="{2F51DF22-3DE0-40EA-866D-49D7B73E2B85}" uniqueName="P1123800">
      <xmlPr mapId="1" xpath="/TFI-IZD-POD/ISD-TFI-IZD-POD-E_1000979/P1123800" xmlDataType="decimal"/>
    </xmlCellPr>
  </singleXmlCell>
  <singleXmlCell id="582" xr6:uid="{E9D70BB1-E7D1-46AB-8A98-CDC111F42560}" r="K91" connectionId="0">
    <xmlCellPr id="1" xr6:uid="{460E90A6-4E4D-4DFC-9C8C-221A67922870}" uniqueName="P1123801">
      <xmlPr mapId="1" xpath="/TFI-IZD-POD/ISD-TFI-IZD-POD-E_1000979/P1123801" xmlDataType="decimal"/>
    </xmlCellPr>
  </singleXmlCell>
  <singleXmlCell id="583" xr6:uid="{2636971D-98A5-41F1-B316-7078A777603D}" r="H92" connectionId="0">
    <xmlCellPr id="1" xr6:uid="{166B52CF-36E8-4E54-9521-0F1FADE189D6}" uniqueName="P1076387">
      <xmlPr mapId="1" xpath="/TFI-IZD-POD/ISD-TFI-IZD-POD-E_1000979/P1076387" xmlDataType="decimal"/>
    </xmlCellPr>
  </singleXmlCell>
  <singleXmlCell id="584" xr6:uid="{A24DD148-53E4-45C5-983A-20D9B3877218}" r="I92" connectionId="0">
    <xmlCellPr id="1" xr6:uid="{AC19B349-60D4-4F38-8CA1-42EBE8EC16DB}" uniqueName="P1082591">
      <xmlPr mapId="1" xpath="/TFI-IZD-POD/ISD-TFI-IZD-POD-E_1000979/P1082591" xmlDataType="decimal"/>
    </xmlCellPr>
  </singleXmlCell>
  <singleXmlCell id="585" xr6:uid="{C11CBAEC-CD01-47A0-B8AC-4DE0D0A8FB7E}" r="J92" connectionId="0">
    <xmlCellPr id="1" xr6:uid="{93BC41CF-2F30-4D29-9404-BAED0BBB94E0}" uniqueName="P1076388">
      <xmlPr mapId="1" xpath="/TFI-IZD-POD/ISD-TFI-IZD-POD-E_1000979/P1076388" xmlDataType="decimal"/>
    </xmlCellPr>
  </singleXmlCell>
  <singleXmlCell id="586" xr6:uid="{C302D1E4-B824-457E-8439-2D6E7CE798F8}" r="K92" connectionId="0">
    <xmlCellPr id="1" xr6:uid="{FD439C1D-D2CA-4C29-96EE-FE2A6F940804}" uniqueName="P1082592">
      <xmlPr mapId="1" xpath="/TFI-IZD-POD/ISD-TFI-IZD-POD-E_1000979/P1082592" xmlDataType="decimal"/>
    </xmlCellPr>
  </singleXmlCell>
  <singleXmlCell id="587" xr6:uid="{B5273782-2C1E-45CE-A86A-545C7607B259}" r="H93" connectionId="0">
    <xmlCellPr id="1" xr6:uid="{EA1597F6-0DDE-49C6-BD8A-38D8CDA2FE38}" uniqueName="P1123802">
      <xmlPr mapId="1" xpath="/TFI-IZD-POD/ISD-TFI-IZD-POD-E_1000979/P1123802" xmlDataType="decimal"/>
    </xmlCellPr>
  </singleXmlCell>
  <singleXmlCell id="588" xr6:uid="{76A99F66-66EB-407A-8C82-6AF9B8E02B59}" r="I93" connectionId="0">
    <xmlCellPr id="1" xr6:uid="{0EC5CCF3-01C0-40CD-88C2-B4DFDCC5AB7B}" uniqueName="P1123803">
      <xmlPr mapId="1" xpath="/TFI-IZD-POD/ISD-TFI-IZD-POD-E_1000979/P1123803" xmlDataType="decimal"/>
    </xmlCellPr>
  </singleXmlCell>
  <singleXmlCell id="589" xr6:uid="{3538A5C2-619F-47C1-8F62-CC89DFAAD679}" r="J93" connectionId="0">
    <xmlCellPr id="1" xr6:uid="{5D6B25B6-AB91-4C24-B090-65D1C1EF84EC}" uniqueName="P1123804">
      <xmlPr mapId="1" xpath="/TFI-IZD-POD/ISD-TFI-IZD-POD-E_1000979/P1123804" xmlDataType="decimal"/>
    </xmlCellPr>
  </singleXmlCell>
  <singleXmlCell id="590" xr6:uid="{FFAE8765-53E1-49B8-9F9A-71B23126D470}" r="K93" connectionId="0">
    <xmlCellPr id="1" xr6:uid="{D4D9AE96-75CA-4598-96AE-88DCCA2A7F12}" uniqueName="P1123805">
      <xmlPr mapId="1" xpath="/TFI-IZD-POD/ISD-TFI-IZD-POD-E_1000979/P1123805" xmlDataType="decimal"/>
    </xmlCellPr>
  </singleXmlCell>
  <singleXmlCell id="591" xr6:uid="{6C8D21D8-19A3-471B-B90A-08166749A2D1}" r="H94" connectionId="0">
    <xmlCellPr id="1" xr6:uid="{63752A2C-8841-429D-9EE3-821962FEC893}" uniqueName="P1123806">
      <xmlPr mapId="1" xpath="/TFI-IZD-POD/ISD-TFI-IZD-POD-E_1000979/P1123806" xmlDataType="decimal"/>
    </xmlCellPr>
  </singleXmlCell>
  <singleXmlCell id="592" xr6:uid="{C095B28F-F0DC-4C0F-817C-5980F90545E9}" r="I94" connectionId="0">
    <xmlCellPr id="1" xr6:uid="{B6CC1AED-037A-4712-95D7-D215A4DE732C}" uniqueName="P1123807">
      <xmlPr mapId="1" xpath="/TFI-IZD-POD/ISD-TFI-IZD-POD-E_1000979/P1123807" xmlDataType="decimal"/>
    </xmlCellPr>
  </singleXmlCell>
  <singleXmlCell id="593" xr6:uid="{CB375856-8B1E-4B34-BC92-FA39855E476A}" r="J94" connectionId="0">
    <xmlCellPr id="1" xr6:uid="{1FB50D08-D81F-4291-8089-94B118FDFC25}" uniqueName="P1123808">
      <xmlPr mapId="1" xpath="/TFI-IZD-POD/ISD-TFI-IZD-POD-E_1000979/P1123808" xmlDataType="decimal"/>
    </xmlCellPr>
  </singleXmlCell>
  <singleXmlCell id="594" xr6:uid="{B5C9A7A5-B6C4-4DCD-BA1B-7EBFE99A76CC}" r="K94" connectionId="0">
    <xmlCellPr id="1" xr6:uid="{E8A1D7A0-9E9C-45A8-8848-EA78DE6639E0}" uniqueName="P1123809">
      <xmlPr mapId="1" xpath="/TFI-IZD-POD/ISD-TFI-IZD-POD-E_1000979/P1123809" xmlDataType="decimal"/>
    </xmlCellPr>
  </singleXmlCell>
  <singleXmlCell id="595" xr6:uid="{4C4AF80E-AF42-4D5D-9DE8-D4C758403C6D}" r="H95" connectionId="0">
    <xmlCellPr id="1" xr6:uid="{40B7C77E-5094-4B8C-AB1E-B8429B57BCD2}" uniqueName="P1123810">
      <xmlPr mapId="1" xpath="/TFI-IZD-POD/ISD-TFI-IZD-POD-E_1000979/P1123810" xmlDataType="decimal"/>
    </xmlCellPr>
  </singleXmlCell>
  <singleXmlCell id="596" xr6:uid="{FC3E7E85-4509-411A-B10F-5A470D30FF45}" r="I95" connectionId="0">
    <xmlCellPr id="1" xr6:uid="{2E499FFE-0799-489F-9538-5B119621FF1D}" uniqueName="P1123811">
      <xmlPr mapId="1" xpath="/TFI-IZD-POD/ISD-TFI-IZD-POD-E_1000979/P1123811" xmlDataType="decimal"/>
    </xmlCellPr>
  </singleXmlCell>
  <singleXmlCell id="597" xr6:uid="{4E826FBD-2917-4975-A800-D11BD3277951}" r="J95" connectionId="0">
    <xmlCellPr id="1" xr6:uid="{B3FF9435-85F8-44F6-9A65-C32DD93BD8CA}" uniqueName="P1123812">
      <xmlPr mapId="1" xpath="/TFI-IZD-POD/ISD-TFI-IZD-POD-E_1000979/P1123812" xmlDataType="decimal"/>
    </xmlCellPr>
  </singleXmlCell>
  <singleXmlCell id="598" xr6:uid="{B7BFAA3B-247F-44E8-BA1D-13F6E52215BD}" r="K95" connectionId="0">
    <xmlCellPr id="1" xr6:uid="{9CE6E16A-94EC-4C8C-BA6D-BD3F8A066447}" uniqueName="P1123813">
      <xmlPr mapId="1" xpath="/TFI-IZD-POD/ISD-TFI-IZD-POD-E_1000979/P1123813" xmlDataType="decimal"/>
    </xmlCellPr>
  </singleXmlCell>
  <singleXmlCell id="599" xr6:uid="{4F25907F-5A55-44E7-BE2D-A8966D8189F7}" r="H96" connectionId="0">
    <xmlCellPr id="1" xr6:uid="{0D2F9613-7F9D-419B-BBD4-93BD3A8F72C4}" uniqueName="P1123814">
      <xmlPr mapId="1" xpath="/TFI-IZD-POD/ISD-TFI-IZD-POD-E_1000979/P1123814" xmlDataType="decimal"/>
    </xmlCellPr>
  </singleXmlCell>
  <singleXmlCell id="600" xr6:uid="{4D680905-5701-4565-9615-F26877AC30B1}" r="I96" connectionId="0">
    <xmlCellPr id="1" xr6:uid="{D098C133-1A6B-43CB-9454-99CD73E07020}" uniqueName="P1123815">
      <xmlPr mapId="1" xpath="/TFI-IZD-POD/ISD-TFI-IZD-POD-E_1000979/P1123815" xmlDataType="decimal"/>
    </xmlCellPr>
  </singleXmlCell>
  <singleXmlCell id="601" xr6:uid="{F0A30883-6541-4DD7-BA7B-C85FCA2E913B}" r="J96" connectionId="0">
    <xmlCellPr id="1" xr6:uid="{03E8043D-046D-44AA-9650-CBEEBD131EBD}" uniqueName="P1123816">
      <xmlPr mapId="1" xpath="/TFI-IZD-POD/ISD-TFI-IZD-POD-E_1000979/P1123816" xmlDataType="decimal"/>
    </xmlCellPr>
  </singleXmlCell>
  <singleXmlCell id="602" xr6:uid="{C953ED5B-C060-4DF3-9632-ADD05FB0F42A}" r="K96" connectionId="0">
    <xmlCellPr id="1" xr6:uid="{59A65DD0-FEB2-4639-884B-9D59C413195E}" uniqueName="P1123817">
      <xmlPr mapId="1" xpath="/TFI-IZD-POD/ISD-TFI-IZD-POD-E_1000979/P1123817" xmlDataType="decimal"/>
    </xmlCellPr>
  </singleXmlCell>
  <singleXmlCell id="603" xr6:uid="{42E92D49-015F-4275-8CDA-AF9AC4D7E12E}" r="H97" connectionId="0">
    <xmlCellPr id="1" xr6:uid="{353AA600-2958-4165-9FF8-D8D676128393}" uniqueName="P1123818">
      <xmlPr mapId="1" xpath="/TFI-IZD-POD/ISD-TFI-IZD-POD-E_1000979/P1123818" xmlDataType="decimal"/>
    </xmlCellPr>
  </singleXmlCell>
  <singleXmlCell id="604" xr6:uid="{B799DBB5-7676-4DAB-BFC5-369B6E28536B}" r="I97" connectionId="0">
    <xmlCellPr id="1" xr6:uid="{96AF354A-16A8-48E0-BF73-D62877B95187}" uniqueName="P1123819">
      <xmlPr mapId="1" xpath="/TFI-IZD-POD/ISD-TFI-IZD-POD-E_1000979/P1123819" xmlDataType="decimal"/>
    </xmlCellPr>
  </singleXmlCell>
  <singleXmlCell id="605" xr6:uid="{CAAD4FFE-3C41-4094-AE52-045685ED081B}" r="J97" connectionId="0">
    <xmlCellPr id="1" xr6:uid="{02F2FE74-0026-4FDF-9C63-21A024E8A1CE}" uniqueName="P1123820">
      <xmlPr mapId="1" xpath="/TFI-IZD-POD/ISD-TFI-IZD-POD-E_1000979/P1123820" xmlDataType="decimal"/>
    </xmlCellPr>
  </singleXmlCell>
  <singleXmlCell id="606" xr6:uid="{985180DC-9012-4B4C-A1CE-BC7014A6483B}" r="K97" connectionId="0">
    <xmlCellPr id="1" xr6:uid="{87BD3E35-D63A-431E-AF3C-D874BBE69F3F}" uniqueName="P1123821">
      <xmlPr mapId="1" xpath="/TFI-IZD-POD/ISD-TFI-IZD-POD-E_1000979/P1123821" xmlDataType="decimal"/>
    </xmlCellPr>
  </singleXmlCell>
  <singleXmlCell id="607" xr6:uid="{DF3B9289-FEF0-4C67-9DE5-66EEBB8E5EE6}" r="H98" connectionId="0">
    <xmlCellPr id="1" xr6:uid="{48526039-08BD-4238-B1D9-180653C3D3CA}" uniqueName="P1123822">
      <xmlPr mapId="1" xpath="/TFI-IZD-POD/ISD-TFI-IZD-POD-E_1000979/P1123822" xmlDataType="decimal"/>
    </xmlCellPr>
  </singleXmlCell>
  <singleXmlCell id="608" xr6:uid="{6103D230-B839-4FD3-B9F0-E1C6E86B9EDE}" r="I98" connectionId="0">
    <xmlCellPr id="1" xr6:uid="{4CBC684F-5148-489F-BD74-7B144EE040A9}" uniqueName="P1123823">
      <xmlPr mapId="1" xpath="/TFI-IZD-POD/ISD-TFI-IZD-POD-E_1000979/P1123823" xmlDataType="decimal"/>
    </xmlCellPr>
  </singleXmlCell>
  <singleXmlCell id="609" xr6:uid="{F4A61D32-FAD6-48DF-AF33-B65FED54F604}" r="J98" connectionId="0">
    <xmlCellPr id="1" xr6:uid="{3F1AC1BC-9C65-47E8-ACAF-E619768DBF0B}" uniqueName="P1123824">
      <xmlPr mapId="1" xpath="/TFI-IZD-POD/ISD-TFI-IZD-POD-E_1000979/P1123824" xmlDataType="decimal"/>
    </xmlCellPr>
  </singleXmlCell>
  <singleXmlCell id="610" xr6:uid="{7845F1C7-BFE1-480A-B9E3-36B799A0FE78}" r="K98" connectionId="0">
    <xmlCellPr id="1" xr6:uid="{B58F9EC4-3A5C-4524-A0E6-4918A3EAAB88}" uniqueName="P1123825">
      <xmlPr mapId="1" xpath="/TFI-IZD-POD/ISD-TFI-IZD-POD-E_1000979/P1123825" xmlDataType="decimal"/>
    </xmlCellPr>
  </singleXmlCell>
  <singleXmlCell id="611" xr6:uid="{AE8EA81D-CEA2-40D8-8B03-662FA6ED5AC2}" r="H99" connectionId="0">
    <xmlCellPr id="1" xr6:uid="{BF0A323F-E23E-4028-9770-ED42862B370F}" uniqueName="P1123826">
      <xmlPr mapId="1" xpath="/TFI-IZD-POD/ISD-TFI-IZD-POD-E_1000979/P1123826" xmlDataType="decimal"/>
    </xmlCellPr>
  </singleXmlCell>
  <singleXmlCell id="612" xr6:uid="{F6E0E020-5E55-4D3B-8E9D-942344BA8D7E}" r="I99" connectionId="0">
    <xmlCellPr id="1" xr6:uid="{A87A7344-599B-4F44-B11C-AEC08B4CB538}" uniqueName="P1123827">
      <xmlPr mapId="1" xpath="/TFI-IZD-POD/ISD-TFI-IZD-POD-E_1000979/P1123827" xmlDataType="decimal"/>
    </xmlCellPr>
  </singleXmlCell>
  <singleXmlCell id="613" xr6:uid="{72F0499A-84B9-4C36-89C4-4ABFE6CBB435}" r="J99" connectionId="0">
    <xmlCellPr id="1" xr6:uid="{B48EEDFD-6499-413E-A422-B43FFE9D27FD}" uniqueName="P1123828">
      <xmlPr mapId="1" xpath="/TFI-IZD-POD/ISD-TFI-IZD-POD-E_1000979/P1123828" xmlDataType="decimal"/>
    </xmlCellPr>
  </singleXmlCell>
  <singleXmlCell id="614" xr6:uid="{1470BF95-933D-47C8-8541-46D2B36F1CBF}" r="K99" connectionId="0">
    <xmlCellPr id="1" xr6:uid="{DF5A2655-EFBD-4254-8E20-D5DE5FA45D71}" uniqueName="P1123829">
      <xmlPr mapId="1" xpath="/TFI-IZD-POD/ISD-TFI-IZD-POD-E_1000979/P1123829" xmlDataType="decimal"/>
    </xmlCellPr>
  </singleXmlCell>
  <singleXmlCell id="615" xr6:uid="{99256DE6-8BD4-42D9-9764-27D8A51126B8}" r="H100" connectionId="0">
    <xmlCellPr id="1" xr6:uid="{D8E6DF06-7366-4E38-89B1-ED49BF2722B3}" uniqueName="P1425371">
      <xmlPr mapId="1" xpath="/TFI-IZD-POD/ISD-TFI-IZD-POD-E_1000979/P1425371" xmlDataType="decimal"/>
    </xmlCellPr>
  </singleXmlCell>
  <singleXmlCell id="616" xr6:uid="{A58FC8FC-D17A-49DC-B264-1EAFB61AAEE3}" r="I100" connectionId="0">
    <xmlCellPr id="1" xr6:uid="{5974D9C0-93AD-4DFE-9CBA-82995D0F2C5A}" uniqueName="P1425372">
      <xmlPr mapId="1" xpath="/TFI-IZD-POD/ISD-TFI-IZD-POD-E_1000979/P1425372" xmlDataType="decimal"/>
    </xmlCellPr>
  </singleXmlCell>
  <singleXmlCell id="617" xr6:uid="{733DEEF0-52EE-48A1-9E10-1B8CAD2FF27F}" r="J100" connectionId="0">
    <xmlCellPr id="1" xr6:uid="{C20218FE-6BF0-49C3-882F-596BB11DD264}" uniqueName="P1425373">
      <xmlPr mapId="1" xpath="/TFI-IZD-POD/ISD-TFI-IZD-POD-E_1000979/P1425373" xmlDataType="decimal"/>
    </xmlCellPr>
  </singleXmlCell>
  <singleXmlCell id="618" xr6:uid="{5CEDC6DD-D864-4E78-9465-92734F5988AC}" r="K100" connectionId="0">
    <xmlCellPr id="1" xr6:uid="{910586E8-D198-496F-9DED-598F4158FAA3}" uniqueName="P1425374">
      <xmlPr mapId="1" xpath="/TFI-IZD-POD/ISD-TFI-IZD-POD-E_1000979/P1425374" xmlDataType="decimal"/>
    </xmlCellPr>
  </singleXmlCell>
  <singleXmlCell id="619" xr6:uid="{C90723FD-07FD-4C85-93C7-A89A0B90474B}" r="H101" connectionId="0">
    <xmlCellPr id="1" xr6:uid="{EFC80A41-15AD-4858-B847-76A04BE83A90}" uniqueName="P1123830">
      <xmlPr mapId="1" xpath="/TFI-IZD-POD/ISD-TFI-IZD-POD-E_1000979/P1123830" xmlDataType="decimal"/>
    </xmlCellPr>
  </singleXmlCell>
  <singleXmlCell id="620" xr6:uid="{93A72F38-DE8B-492D-9E06-CD830419CACE}" r="I101" connectionId="0">
    <xmlCellPr id="1" xr6:uid="{AC401868-1266-4CAA-A964-0C8BC5E6A32C}" uniqueName="P1123831">
      <xmlPr mapId="1" xpath="/TFI-IZD-POD/ISD-TFI-IZD-POD-E_1000979/P1123831" xmlDataType="decimal"/>
    </xmlCellPr>
  </singleXmlCell>
  <singleXmlCell id="621" xr6:uid="{8BCE6931-9970-474B-BA4A-0D43E0100B1E}" r="J101" connectionId="0">
    <xmlCellPr id="1" xr6:uid="{DEDEB0DC-C0EA-414D-B93C-013E66F320BC}" uniqueName="P1123832">
      <xmlPr mapId="1" xpath="/TFI-IZD-POD/ISD-TFI-IZD-POD-E_1000979/P1123832" xmlDataType="decimal"/>
    </xmlCellPr>
  </singleXmlCell>
  <singleXmlCell id="622" xr6:uid="{D81FC5CF-1AB6-4C97-AB0E-61D548624F44}" r="K101" connectionId="0">
    <xmlCellPr id="1" xr6:uid="{7D2EB8F9-AF19-44DB-A7C5-F37E75CC0AE2}" uniqueName="P1123833">
      <xmlPr mapId="1" xpath="/TFI-IZD-POD/ISD-TFI-IZD-POD-E_1000979/P1123833" xmlDataType="decimal"/>
    </xmlCellPr>
  </singleXmlCell>
  <singleXmlCell id="623" xr6:uid="{3C4BE02F-6E6A-480E-B12A-DDF35A9AE501}" r="H102" connectionId="0">
    <xmlCellPr id="1" xr6:uid="{F1F7B6BC-BC7A-47DB-A44A-FA9D5C7D9731}" uniqueName="P1076391">
      <xmlPr mapId="1" xpath="/TFI-IZD-POD/ISD-TFI-IZD-POD-E_1000979/P1076391" xmlDataType="decimal"/>
    </xmlCellPr>
  </singleXmlCell>
  <singleXmlCell id="624" xr6:uid="{B4190321-6313-406C-9C39-4A0E52A78F9F}" r="I102" connectionId="0">
    <xmlCellPr id="1" xr6:uid="{16047CB0-C432-4657-9E1D-1D8665A92575}" uniqueName="P1082595">
      <xmlPr mapId="1" xpath="/TFI-IZD-POD/ISD-TFI-IZD-POD-E_1000979/P1082595" xmlDataType="decimal"/>
    </xmlCellPr>
  </singleXmlCell>
  <singleXmlCell id="625" xr6:uid="{A272BF26-2724-4C13-83A1-654E431A9DCC}" r="J102" connectionId="0">
    <xmlCellPr id="1" xr6:uid="{752414E3-6A40-4CD7-9AD6-BD763750F138}" uniqueName="P1076392">
      <xmlPr mapId="1" xpath="/TFI-IZD-POD/ISD-TFI-IZD-POD-E_1000979/P1076392" xmlDataType="decimal"/>
    </xmlCellPr>
  </singleXmlCell>
  <singleXmlCell id="626" xr6:uid="{7A561E4A-9E5F-4C72-8177-7C30DF98C759}" r="K102" connectionId="0">
    <xmlCellPr id="1" xr6:uid="{AC8382DF-3061-405C-93C1-9477FED31648}" uniqueName="P1082596">
      <xmlPr mapId="1" xpath="/TFI-IZD-POD/ISD-TFI-IZD-POD-E_1000979/P1082596" xmlDataType="decimal"/>
    </xmlCellPr>
  </singleXmlCell>
  <singleXmlCell id="627" xr6:uid="{904756A1-5A5C-44D9-92BC-87B8FAEDE3D9}" r="H103" connectionId="0">
    <xmlCellPr id="1" xr6:uid="{A00EFCD0-9B29-4941-9C36-9AD8EEAC94B0}" uniqueName="P1076393">
      <xmlPr mapId="1" xpath="/TFI-IZD-POD/ISD-TFI-IZD-POD-E_1000979/P1076393" xmlDataType="decimal"/>
    </xmlCellPr>
  </singleXmlCell>
  <singleXmlCell id="628" xr6:uid="{7E1D3F4C-490A-4968-A1E0-54A29FB4A465}" r="I103" connectionId="0">
    <xmlCellPr id="1" xr6:uid="{21848CD1-E72B-433F-B776-40492912D5CC}" uniqueName="P1082597">
      <xmlPr mapId="1" xpath="/TFI-IZD-POD/ISD-TFI-IZD-POD-E_1000979/P1082597" xmlDataType="decimal"/>
    </xmlCellPr>
  </singleXmlCell>
  <singleXmlCell id="629" xr6:uid="{4FA10C70-ABF8-49C1-A9CD-2242F598054B}" r="J103" connectionId="0">
    <xmlCellPr id="1" xr6:uid="{35442870-E863-43DE-B5E9-895DA8FA4ED9}" uniqueName="P1076394">
      <xmlPr mapId="1" xpath="/TFI-IZD-POD/ISD-TFI-IZD-POD-E_1000979/P1076394" xmlDataType="decimal"/>
    </xmlCellPr>
  </singleXmlCell>
  <singleXmlCell id="630" xr6:uid="{83D579EA-100A-4B47-A0A7-951E4FC666C8}" r="K103" connectionId="0">
    <xmlCellPr id="1" xr6:uid="{448CC696-10D0-4B5C-BEB3-0BBF48F5C41F}" uniqueName="P1082598">
      <xmlPr mapId="1" xpath="/TFI-IZD-POD/ISD-TFI-IZD-POD-E_1000979/P1082598" xmlDataType="decimal"/>
    </xmlCellPr>
  </singleXmlCell>
  <singleXmlCell id="631" xr6:uid="{5BEF4229-AF12-45CB-A2F3-C3D40C4B9DCD}" r="H104" connectionId="0">
    <xmlCellPr id="1" xr6:uid="{270D7D8A-0787-4058-A656-7CEED3D6A0AE}" uniqueName="P1076395">
      <xmlPr mapId="1" xpath="/TFI-IZD-POD/ISD-TFI-IZD-POD-E_1000979/P1076395" xmlDataType="decimal"/>
    </xmlCellPr>
  </singleXmlCell>
  <singleXmlCell id="632" xr6:uid="{F5A8796C-F616-4275-890E-5C43BB1B0F92}" r="I104" connectionId="0">
    <xmlCellPr id="1" xr6:uid="{68493EA9-1450-46CF-ADAC-620A7B81EA59}" uniqueName="P1082599">
      <xmlPr mapId="1" xpath="/TFI-IZD-POD/ISD-TFI-IZD-POD-E_1000979/P1082599" xmlDataType="decimal"/>
    </xmlCellPr>
  </singleXmlCell>
  <singleXmlCell id="633" xr6:uid="{A5DA1C9B-8E23-410A-AF7E-5BCA675FE590}" r="J104" connectionId="0">
    <xmlCellPr id="1" xr6:uid="{33A5DDBC-BBEB-4D38-A423-CE1FF6657B42}" uniqueName="P1076396">
      <xmlPr mapId="1" xpath="/TFI-IZD-POD/ISD-TFI-IZD-POD-E_1000979/P1076396" xmlDataType="decimal"/>
    </xmlCellPr>
  </singleXmlCell>
  <singleXmlCell id="634" xr6:uid="{225A4842-E34F-4573-B000-72CE1A4CCEA4}" r="K104" connectionId="0">
    <xmlCellPr id="1" xr6:uid="{DA725B1A-DA3D-4CC9-9A0B-B8B8C31EAA2A}" uniqueName="P1082600">
      <xmlPr mapId="1" xpath="/TFI-IZD-POD/ISD-TFI-IZD-POD-E_1000979/P1082600" xmlDataType="decimal"/>
    </xmlCellPr>
  </singleXmlCell>
  <singleXmlCell id="635" xr6:uid="{CD7E2A78-F993-4686-8333-E8C4ECAAAC37}" r="H105" connectionId="0">
    <xmlCellPr id="1" xr6:uid="{9B4AF9D5-C6B8-4D74-8F6F-712EF924BE27}" uniqueName="P1123834">
      <xmlPr mapId="1" xpath="/TFI-IZD-POD/ISD-TFI-IZD-POD-E_1000979/P1123834" xmlDataType="decimal"/>
    </xmlCellPr>
  </singleXmlCell>
  <singleXmlCell id="636" xr6:uid="{72388B56-6EA2-4663-A5DF-502BC2A0AE15}" r="I105" connectionId="0">
    <xmlCellPr id="1" xr6:uid="{2C1CD6A5-48B4-4051-BCF0-5FC20CF761CC}" uniqueName="P1123835">
      <xmlPr mapId="1" xpath="/TFI-IZD-POD/ISD-TFI-IZD-POD-E_1000979/P1123835" xmlDataType="decimal"/>
    </xmlCellPr>
  </singleXmlCell>
  <singleXmlCell id="637" xr6:uid="{4B2E3470-5754-4D13-A0BF-E763350654DB}" r="J105" connectionId="0">
    <xmlCellPr id="1" xr6:uid="{FCDD466A-4E4A-4F8E-9EB7-0C23082FF3F6}" uniqueName="P1123836">
      <xmlPr mapId="1" xpath="/TFI-IZD-POD/ISD-TFI-IZD-POD-E_1000979/P1123836" xmlDataType="decimal"/>
    </xmlCellPr>
  </singleXmlCell>
  <singleXmlCell id="638" xr6:uid="{32CAC75E-3882-4070-ADDE-E93CF1D94DD7}" r="K105" connectionId="0">
    <xmlCellPr id="1" xr6:uid="{57B2FE46-69CC-465E-A0B0-699C32B7E702}" uniqueName="P1123837">
      <xmlPr mapId="1" xpath="/TFI-IZD-POD/ISD-TFI-IZD-POD-E_1000979/P1123837" xmlDataType="decimal"/>
    </xmlCellPr>
  </singleXmlCell>
  <singleXmlCell id="639" xr6:uid="{66C19A32-1E87-4DF1-983B-2A0073A22E33}" r="H106" connectionId="0">
    <xmlCellPr id="1" xr6:uid="{7FC62509-8DA3-4DB2-B019-B49A3D3CF8DF}" uniqueName="P1123838">
      <xmlPr mapId="1" xpath="/TFI-IZD-POD/ISD-TFI-IZD-POD-E_1000979/P1123838" xmlDataType="decimal"/>
    </xmlCellPr>
  </singleXmlCell>
  <singleXmlCell id="640" xr6:uid="{45A73C0D-408C-472B-8242-4B19327B4B99}" r="I106" connectionId="0">
    <xmlCellPr id="1" xr6:uid="{DD04FF81-2A0E-48C6-8474-35B202476D88}" uniqueName="P1123839">
      <xmlPr mapId="1" xpath="/TFI-IZD-POD/ISD-TFI-IZD-POD-E_1000979/P1123839" xmlDataType="decimal"/>
    </xmlCellPr>
  </singleXmlCell>
  <singleXmlCell id="641" xr6:uid="{0DB2699F-2F83-49C3-9046-745250B6F553}" r="J106" connectionId="0">
    <xmlCellPr id="1" xr6:uid="{448DB954-4724-4FB2-9929-5EE3FD33E684}" uniqueName="P1123840">
      <xmlPr mapId="1" xpath="/TFI-IZD-POD/ISD-TFI-IZD-POD-E_1000979/P1123840" xmlDataType="decimal"/>
    </xmlCellPr>
  </singleXmlCell>
  <singleXmlCell id="642" xr6:uid="{1981D415-A26B-4B88-987D-8F51AD417FE9}" r="K106" connectionId="0">
    <xmlCellPr id="1" xr6:uid="{C4B74255-0787-4684-8545-9FDA8CD04268}" uniqueName="P1123841">
      <xmlPr mapId="1" xpath="/TFI-IZD-POD/ISD-TFI-IZD-POD-E_1000979/P1123841" xmlDataType="decimal"/>
    </xmlCellPr>
  </singleXmlCell>
  <singleXmlCell id="643" xr6:uid="{88184AF1-A2BF-42D9-8BAA-0B87B4B72BDA}" r="H107" connectionId="0">
    <xmlCellPr id="1" xr6:uid="{69FC4203-8BC2-4BDE-AE86-E7E9FB3BBE03}" uniqueName="P1123842">
      <xmlPr mapId="1" xpath="/TFI-IZD-POD/ISD-TFI-IZD-POD-E_1000979/P1123842" xmlDataType="decimal"/>
    </xmlCellPr>
  </singleXmlCell>
  <singleXmlCell id="644" xr6:uid="{D9D0B402-7AE5-4A27-B0F8-96085BE37083}" r="I107" connectionId="0">
    <xmlCellPr id="1" xr6:uid="{227FB37A-7584-4CFB-9C8C-BE3D842AFC69}" uniqueName="P1123843">
      <xmlPr mapId="1" xpath="/TFI-IZD-POD/ISD-TFI-IZD-POD-E_1000979/P1123843" xmlDataType="decimal"/>
    </xmlCellPr>
  </singleXmlCell>
  <singleXmlCell id="645" xr6:uid="{29D3B4B1-54DD-4747-88B7-14D6300FBAE3}" r="J107" connectionId="0">
    <xmlCellPr id="1" xr6:uid="{82A2B58C-B539-494C-BA02-13F7A4EDC245}" uniqueName="P1123844">
      <xmlPr mapId="1" xpath="/TFI-IZD-POD/ISD-TFI-IZD-POD-E_1000979/P1123844" xmlDataType="decimal"/>
    </xmlCellPr>
  </singleXmlCell>
  <singleXmlCell id="646" xr6:uid="{D84A4397-FDA6-430B-AC33-5ED38DA7118B}" r="K107" connectionId="0">
    <xmlCellPr id="1" xr6:uid="{47A7E323-7EC7-4D5B-B2A0-0FEA11F728E2}" uniqueName="P1123845">
      <xmlPr mapId="1" xpath="/TFI-IZD-POD/ISD-TFI-IZD-POD-E_1000979/P1123845" xmlDataType="decimal"/>
    </xmlCellPr>
  </singleXmlCell>
  <singleXmlCell id="647" xr6:uid="{BABFD890-5011-4012-9A0D-DBAC88416ACA}" r="H108" connectionId="0">
    <xmlCellPr id="1" xr6:uid="{F327F090-247E-4DC5-BB75-A08D02F7BB70}" uniqueName="P1123846">
      <xmlPr mapId="1" xpath="/TFI-IZD-POD/ISD-TFI-IZD-POD-E_1000979/P1123846" xmlDataType="decimal"/>
    </xmlCellPr>
  </singleXmlCell>
  <singleXmlCell id="648" xr6:uid="{B431B340-5FD0-400A-8C38-4262AB1C8654}" r="I108" connectionId="0">
    <xmlCellPr id="1" xr6:uid="{75F3943E-C6D7-4499-AE67-44C411A66704}" uniqueName="P1123847">
      <xmlPr mapId="1" xpath="/TFI-IZD-POD/ISD-TFI-IZD-POD-E_1000979/P1123847" xmlDataType="decimal"/>
    </xmlCellPr>
  </singleXmlCell>
  <singleXmlCell id="649" xr6:uid="{97EBC3E9-F4AD-41FA-8E19-597594821EE4}" r="J108" connectionId="0">
    <xmlCellPr id="1" xr6:uid="{9F6A7E32-8BB0-4FFC-B3F7-71E157ACC286}" uniqueName="P1123848">
      <xmlPr mapId="1" xpath="/TFI-IZD-POD/ISD-TFI-IZD-POD-E_1000979/P1123848" xmlDataType="decimal"/>
    </xmlCellPr>
  </singleXmlCell>
  <singleXmlCell id="650" xr6:uid="{30D15B6A-552F-4845-9340-A162361F99A2}" r="K108" connectionId="0">
    <xmlCellPr id="1" xr6:uid="{257E6BA4-7516-4B9F-8CC2-1B42BE550181}" uniqueName="P1123849">
      <xmlPr mapId="1" xpath="/TFI-IZD-POD/ISD-TFI-IZD-POD-E_1000979/P1123849" xmlDataType="decimal"/>
    </xmlCellPr>
  </singleXmlCell>
  <singleXmlCell id="651" xr6:uid="{98E5E511-3BA4-420B-A3F7-D27EA64A3379}" r="H109" connectionId="0">
    <xmlCellPr id="1" xr6:uid="{4D198774-47CD-4509-992A-D3FBFF33CCD7}" uniqueName="P1076403">
      <xmlPr mapId="1" xpath="/TFI-IZD-POD/ISD-TFI-IZD-POD-E_1000979/P1076403" xmlDataType="decimal"/>
    </xmlCellPr>
  </singleXmlCell>
  <singleXmlCell id="652" xr6:uid="{13A1FC9E-028E-4FDC-B2AD-4666D73F07A2}" r="I109" connectionId="0">
    <xmlCellPr id="1" xr6:uid="{E383F493-CD6F-43E9-9CF7-80F310BE0A41}" uniqueName="P1082607">
      <xmlPr mapId="1" xpath="/TFI-IZD-POD/ISD-TFI-IZD-POD-E_1000979/P1082607" xmlDataType="decimal"/>
    </xmlCellPr>
  </singleXmlCell>
  <singleXmlCell id="653" xr6:uid="{794E4EDB-82BF-4673-B45E-E1129A1DA343}" r="J109" connectionId="0">
    <xmlCellPr id="1" xr6:uid="{B7722F38-AD24-4EE8-949E-EBD9AD98FB2B}" uniqueName="P1076404">
      <xmlPr mapId="1" xpath="/TFI-IZD-POD/ISD-TFI-IZD-POD-E_1000979/P1076404" xmlDataType="decimal"/>
    </xmlCellPr>
  </singleXmlCell>
  <singleXmlCell id="654" xr6:uid="{A9F892B6-7AC1-444B-932E-AA9CFF7AEE0C}" r="K109" connectionId="0">
    <xmlCellPr id="1" xr6:uid="{43B819D6-3E0D-4D39-A1FC-7470AEC2373F}" uniqueName="P1082608">
      <xmlPr mapId="1" xpath="/TFI-IZD-POD/ISD-TFI-IZD-POD-E_1000979/P1082608" xmlDataType="decimal"/>
    </xmlCellPr>
  </singleXmlCell>
  <singleXmlCell id="655" xr6:uid="{FC3875E2-E77D-4346-B95B-5B9BB1A54474}" r="H110" connectionId="0">
    <xmlCellPr id="1" xr6:uid="{F463D340-A5F2-4C29-B69A-0F100A2E11F9}" uniqueName="P1076405">
      <xmlPr mapId="1" xpath="/TFI-IZD-POD/ISD-TFI-IZD-POD-E_1000979/P1076405" xmlDataType="decimal"/>
    </xmlCellPr>
  </singleXmlCell>
  <singleXmlCell id="656" xr6:uid="{B8366C67-7BCC-4C94-B9A2-B42B7D346B7B}" r="I110" connectionId="0">
    <xmlCellPr id="1" xr6:uid="{CC4F3BAA-FBF1-4D02-9E88-17EF39F3FDC8}" uniqueName="P1082609">
      <xmlPr mapId="1" xpath="/TFI-IZD-POD/ISD-TFI-IZD-POD-E_1000979/P1082609" xmlDataType="decimal"/>
    </xmlCellPr>
  </singleXmlCell>
  <singleXmlCell id="657" xr6:uid="{9D078321-D85A-40B7-A925-08CF12C5CF4F}" r="J110" connectionId="0">
    <xmlCellPr id="1" xr6:uid="{0BF42513-0CF9-4493-8D07-1A33ACFB815B}" uniqueName="P1076406">
      <xmlPr mapId="1" xpath="/TFI-IZD-POD/ISD-TFI-IZD-POD-E_1000979/P1076406" xmlDataType="decimal"/>
    </xmlCellPr>
  </singleXmlCell>
  <singleXmlCell id="658" xr6:uid="{A2F028EB-71A8-47C4-AD06-C286FC08F119}" r="K110" connectionId="0">
    <xmlCellPr id="1" xr6:uid="{E7D98D32-6D7D-4619-9F7E-933F61528D47}" uniqueName="P1082610">
      <xmlPr mapId="1" xpath="/TFI-IZD-POD/ISD-TFI-IZD-POD-E_1000979/P1082610" xmlDataType="decimal"/>
    </xmlCellPr>
  </singleXmlCell>
  <singleXmlCell id="659" xr6:uid="{3A7AA8C7-7D3E-4C24-923A-19D6C9538B5C}" r="H112" connectionId="0">
    <xmlCellPr id="1" xr6:uid="{F7E84F79-5B00-4A7A-832A-AF99B5F794B5}" uniqueName="P1076407">
      <xmlPr mapId="1" xpath="/TFI-IZD-POD/ISD-TFI-IZD-POD-E_1000979/P1076407" xmlDataType="decimal"/>
    </xmlCellPr>
  </singleXmlCell>
  <singleXmlCell id="660" xr6:uid="{121F0201-0611-4CFC-8F71-3E151CC2B3EB}" r="I112" connectionId="0">
    <xmlCellPr id="1" xr6:uid="{D1844555-09D5-4572-8239-349439EEF111}" uniqueName="P1082611">
      <xmlPr mapId="1" xpath="/TFI-IZD-POD/ISD-TFI-IZD-POD-E_1000979/P1082611" xmlDataType="decimal"/>
    </xmlCellPr>
  </singleXmlCell>
  <singleXmlCell id="661" xr6:uid="{CF49F9CE-A824-4454-AE25-6B35BF264623}" r="J112" connectionId="0">
    <xmlCellPr id="1" xr6:uid="{2999AF0D-FE62-47F3-870C-287969C6E5CE}" uniqueName="P1076408">
      <xmlPr mapId="1" xpath="/TFI-IZD-POD/ISD-TFI-IZD-POD-E_1000979/P1076408" xmlDataType="decimal"/>
    </xmlCellPr>
  </singleXmlCell>
  <singleXmlCell id="662" xr6:uid="{BF85ECDC-BEBB-4287-A04C-52439B6DE946}" r="K112" connectionId="0">
    <xmlCellPr id="1" xr6:uid="{C6917E13-CEFC-42A1-8EC8-21DAD7DD6A76}" uniqueName="P1082612">
      <xmlPr mapId="1" xpath="/TFI-IZD-POD/ISD-TFI-IZD-POD-E_1000979/P1082612" xmlDataType="decimal"/>
    </xmlCellPr>
  </singleXmlCell>
  <singleXmlCell id="663" xr6:uid="{19E9E499-1AD7-4050-AA7F-CA993FCEE767}" r="H113" connectionId="0">
    <xmlCellPr id="1" xr6:uid="{357A75F1-3251-451E-9BBC-DF18418F6BB7}" uniqueName="P1076409">
      <xmlPr mapId="1" xpath="/TFI-IZD-POD/ISD-TFI-IZD-POD-E_1000979/P1076409" xmlDataType="decimal"/>
    </xmlCellPr>
  </singleXmlCell>
  <singleXmlCell id="664" xr6:uid="{E3458498-8491-4B4B-9770-48660808463A}" r="I113" connectionId="0">
    <xmlCellPr id="1" xr6:uid="{5AF76E11-6BE4-4146-A40B-53F7FD7CC216}" uniqueName="P1082613">
      <xmlPr mapId="1" xpath="/TFI-IZD-POD/ISD-TFI-IZD-POD-E_1000979/P1082613" xmlDataType="decimal"/>
    </xmlCellPr>
  </singleXmlCell>
  <singleXmlCell id="665" xr6:uid="{4B41DE3B-20ED-43D7-864B-309114865D0C}" r="J113" connectionId="0">
    <xmlCellPr id="1" xr6:uid="{5FFC66D2-88EF-4DAA-9CCC-46EEFC6D0075}" uniqueName="P1076410">
      <xmlPr mapId="1" xpath="/TFI-IZD-POD/ISD-TFI-IZD-POD-E_1000979/P1076410" xmlDataType="decimal"/>
    </xmlCellPr>
  </singleXmlCell>
  <singleXmlCell id="666" xr6:uid="{C4FCFC17-3FDA-4AE5-8994-CF3A0C0AF9D6}" r="K113" connectionId="0">
    <xmlCellPr id="1" xr6:uid="{3AD2801D-F78F-4C9E-A7C1-50FBAAA8B2A3}" uniqueName="P1082614">
      <xmlPr mapId="1" xpath="/TFI-IZD-POD/ISD-TFI-IZD-POD-E_1000979/P1082614" xmlDataType="decimal"/>
    </xmlCellPr>
  </singleXmlCell>
  <singleXmlCell id="667" xr6:uid="{8763224A-1787-4CE5-8089-D5AAC5EEF698}" r="H114" connectionId="0">
    <xmlCellPr id="1" xr6:uid="{81F298A8-DF63-4B0D-8859-89004B7C1713}" uniqueName="P1076411">
      <xmlPr mapId="1" xpath="/TFI-IZD-POD/ISD-TFI-IZD-POD-E_1000979/P1076411" xmlDataType="decimal"/>
    </xmlCellPr>
  </singleXmlCell>
  <singleXmlCell id="668" xr6:uid="{434D155F-3F47-43DC-8D99-17308D729C00}" r="I114" connectionId="0">
    <xmlCellPr id="1" xr6:uid="{3F476715-8244-48CF-B776-3496FAE97173}" uniqueName="P1082615">
      <xmlPr mapId="1" xpath="/TFI-IZD-POD/ISD-TFI-IZD-POD-E_1000979/P1082615" xmlDataType="decimal"/>
    </xmlCellPr>
  </singleXmlCell>
  <singleXmlCell id="669" xr6:uid="{BF5DCBE9-5C0E-4A85-98ED-0CBBB117130F}" r="J114" connectionId="0">
    <xmlCellPr id="1" xr6:uid="{BBA9CC23-D887-4011-A88E-11D7D0016DCD}" uniqueName="P1076412">
      <xmlPr mapId="1" xpath="/TFI-IZD-POD/ISD-TFI-IZD-POD-E_1000979/P1076412" xmlDataType="decimal"/>
    </xmlCellPr>
  </singleXmlCell>
  <singleXmlCell id="670" xr6:uid="{4E10033C-9413-42CC-B3A1-49F5D9975421}" r="K114" connectionId="0">
    <xmlCellPr id="1" xr6:uid="{F93232C7-309C-4D2F-851F-68DDD90B8DF5}" uniqueName="P1082616">
      <xmlPr mapId="1"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71" xr6:uid="{7A3BCDA3-4A97-4E80-92C5-FFDCB45CFD92}" r="H8" connectionId="0">
    <xmlCellPr id="1" xr6:uid="{8570BC14-F347-4AD1-8F53-AF6ECB334177}" uniqueName="P1076413">
      <xmlPr mapId="1" xpath="/TFI-IZD-POD/NTI-TFI-IZD-POD-E_1000978/P1076413" xmlDataType="decimal"/>
    </xmlCellPr>
  </singleXmlCell>
  <singleXmlCell id="672" xr6:uid="{C802DC0B-9076-43AE-B038-67D2FFC29A2D}" r="I8" connectionId="0">
    <xmlCellPr id="1" xr6:uid="{51639C9A-3369-47FA-8210-55A267696262}" uniqueName="P1076414">
      <xmlPr mapId="1" xpath="/TFI-IZD-POD/NTI-TFI-IZD-POD-E_1000978/P1076414" xmlDataType="decimal"/>
    </xmlCellPr>
  </singleXmlCell>
  <singleXmlCell id="673" xr6:uid="{0F69796D-15D1-4698-8266-BB8895174C86}" r="H9" connectionId="0">
    <xmlCellPr id="1" xr6:uid="{4BF75768-1665-478E-930E-4F56D80AEA6E}" uniqueName="P1076415">
      <xmlPr mapId="1" xpath="/TFI-IZD-POD/NTI-TFI-IZD-POD-E_1000978/P1076415" xmlDataType="decimal"/>
    </xmlCellPr>
  </singleXmlCell>
  <singleXmlCell id="674" xr6:uid="{50765FEF-2ED4-44F0-9B09-7518EE6E4346}" r="I9" connectionId="0">
    <xmlCellPr id="1" xr6:uid="{A45A8CB8-EB2E-464A-8832-0A052D4FE81E}" uniqueName="P1076416">
      <xmlPr mapId="1" xpath="/TFI-IZD-POD/NTI-TFI-IZD-POD-E_1000978/P1076416" xmlDataType="decimal"/>
    </xmlCellPr>
  </singleXmlCell>
  <singleXmlCell id="675" xr6:uid="{A8A7ECF2-3F21-4D7C-84DA-7E67CB5B1CED}" r="H10" connectionId="0">
    <xmlCellPr id="1" xr6:uid="{3CD26486-112A-4C23-9EEC-5AF118706577}" uniqueName="P1076417">
      <xmlPr mapId="1" xpath="/TFI-IZD-POD/NTI-TFI-IZD-POD-E_1000978/P1076417" xmlDataType="decimal"/>
    </xmlCellPr>
  </singleXmlCell>
  <singleXmlCell id="676" xr6:uid="{5F18AA2F-5257-4606-B693-C7CDB72B7BFF}" r="I10" connectionId="0">
    <xmlCellPr id="1" xr6:uid="{C07721EC-98A3-4135-A3C2-B78B243B4B75}" uniqueName="P1076418">
      <xmlPr mapId="1" xpath="/TFI-IZD-POD/NTI-TFI-IZD-POD-E_1000978/P1076418" xmlDataType="decimal"/>
    </xmlCellPr>
  </singleXmlCell>
  <singleXmlCell id="677" xr6:uid="{0A3E0298-B59C-4321-8B57-9F18DD8A9732}" r="H11" connectionId="0">
    <xmlCellPr id="1" xr6:uid="{4991BB54-9C49-4230-8985-D42B919CFAC3}" uniqueName="P1076419">
      <xmlPr mapId="1" xpath="/TFI-IZD-POD/NTI-TFI-IZD-POD-E_1000978/P1076419" xmlDataType="decimal"/>
    </xmlCellPr>
  </singleXmlCell>
  <singleXmlCell id="678" xr6:uid="{5C530524-B68B-40DC-804A-DD4C4E189E08}" r="I11" connectionId="0">
    <xmlCellPr id="1" xr6:uid="{5A7CF574-6D64-4BA6-ABDA-9FF0F810822A}" uniqueName="P1076420">
      <xmlPr mapId="1" xpath="/TFI-IZD-POD/NTI-TFI-IZD-POD-E_1000978/P1076420" xmlDataType="decimal"/>
    </xmlCellPr>
  </singleXmlCell>
  <singleXmlCell id="679" xr6:uid="{C7160E7E-D7C6-4884-A254-D66ACEFEB838}" r="H12" connectionId="0">
    <xmlCellPr id="1" xr6:uid="{8427EAA3-54AE-4603-A667-76EEA7EFEFD3}" uniqueName="P1076421">
      <xmlPr mapId="1" xpath="/TFI-IZD-POD/NTI-TFI-IZD-POD-E_1000978/P1076421" xmlDataType="decimal"/>
    </xmlCellPr>
  </singleXmlCell>
  <singleXmlCell id="680" xr6:uid="{91080E4A-1B55-4110-81DF-F218D72D88EC}" r="I12" connectionId="0">
    <xmlCellPr id="1" xr6:uid="{43D117F1-36C5-4A5D-8AF6-81304BBF5A08}" uniqueName="P1076422">
      <xmlPr mapId="1" xpath="/TFI-IZD-POD/NTI-TFI-IZD-POD-E_1000978/P1076422" xmlDataType="decimal"/>
    </xmlCellPr>
  </singleXmlCell>
  <singleXmlCell id="681" xr6:uid="{F1E920FF-F9E2-484E-94F7-0EE2B90E9E6A}" r="H13" connectionId="0">
    <xmlCellPr id="1" xr6:uid="{B4452B06-26F3-4E48-87AB-250499E07A25}" uniqueName="P1076423">
      <xmlPr mapId="1" xpath="/TFI-IZD-POD/NTI-TFI-IZD-POD-E_1000978/P1076423" xmlDataType="decimal"/>
    </xmlCellPr>
  </singleXmlCell>
  <singleXmlCell id="682" xr6:uid="{A6020CF6-9B95-4905-881F-F17B8BC941A5}" r="I13" connectionId="0">
    <xmlCellPr id="1" xr6:uid="{6B112D2B-83AB-48B9-8471-7585722E7719}" uniqueName="P1076424">
      <xmlPr mapId="1" xpath="/TFI-IZD-POD/NTI-TFI-IZD-POD-E_1000978/P1076424" xmlDataType="decimal"/>
    </xmlCellPr>
  </singleXmlCell>
  <singleXmlCell id="683" xr6:uid="{66752F66-88AC-486E-9111-D42B5E1F6A3B}" r="H14" connectionId="0">
    <xmlCellPr id="1" xr6:uid="{9C5E8499-B75A-4DC8-A0F7-7A3929C8AE15}" uniqueName="P1076425">
      <xmlPr mapId="1" xpath="/TFI-IZD-POD/NTI-TFI-IZD-POD-E_1000978/P1076425" xmlDataType="decimal"/>
    </xmlCellPr>
  </singleXmlCell>
  <singleXmlCell id="684" xr6:uid="{0215E4F3-D139-4D1F-82E3-DA21787607E9}" r="I14" connectionId="0">
    <xmlCellPr id="1" xr6:uid="{F9BD81BE-A2D5-4E3B-96CD-35E8DF875B03}" uniqueName="P1076426">
      <xmlPr mapId="1" xpath="/TFI-IZD-POD/NTI-TFI-IZD-POD-E_1000978/P1076426" xmlDataType="decimal"/>
    </xmlCellPr>
  </singleXmlCell>
  <singleXmlCell id="685" xr6:uid="{75C8C889-0129-434B-A381-62643306B499}" r="H15" connectionId="0">
    <xmlCellPr id="1" xr6:uid="{2469D914-052F-4457-954C-782D2C8F8A2D}" uniqueName="P1076427">
      <xmlPr mapId="1" xpath="/TFI-IZD-POD/NTI-TFI-IZD-POD-E_1000978/P1076427" xmlDataType="decimal"/>
    </xmlCellPr>
  </singleXmlCell>
  <singleXmlCell id="686" xr6:uid="{BA215DBE-0BE3-4E62-986A-30E38BE81F7F}" r="I15" connectionId="0">
    <xmlCellPr id="1" xr6:uid="{0088C695-BB96-43B6-B12A-3F81379DC11B}" uniqueName="P1076428">
      <xmlPr mapId="1" xpath="/TFI-IZD-POD/NTI-TFI-IZD-POD-E_1000978/P1076428" xmlDataType="decimal"/>
    </xmlCellPr>
  </singleXmlCell>
  <singleXmlCell id="687" xr6:uid="{7F407CE2-BAF7-4E2B-8D0B-C45F1FE41F24}" r="H16" connectionId="0">
    <xmlCellPr id="1" xr6:uid="{463329DE-359D-44BD-9C72-15F988BC64C7}" uniqueName="P1076429">
      <xmlPr mapId="1" xpath="/TFI-IZD-POD/NTI-TFI-IZD-POD-E_1000978/P1076429" xmlDataType="decimal"/>
    </xmlCellPr>
  </singleXmlCell>
  <singleXmlCell id="688" xr6:uid="{331BDE97-BECF-4709-AA79-DB7761DDA6B6}" r="I16" connectionId="0">
    <xmlCellPr id="1" xr6:uid="{B5F07B3D-390D-40AE-827F-687801C72E5F}" uniqueName="P1076430">
      <xmlPr mapId="1" xpath="/TFI-IZD-POD/NTI-TFI-IZD-POD-E_1000978/P1076430" xmlDataType="decimal"/>
    </xmlCellPr>
  </singleXmlCell>
  <singleXmlCell id="689" xr6:uid="{0ED845D7-49E3-4A31-8F57-12D2DF88E045}" r="H17" connectionId="0">
    <xmlCellPr id="1" xr6:uid="{55FDADD4-0572-4E8A-879D-1989E8D87CF2}" uniqueName="P1076431">
      <xmlPr mapId="1" xpath="/TFI-IZD-POD/NTI-TFI-IZD-POD-E_1000978/P1076431" xmlDataType="decimal"/>
    </xmlCellPr>
  </singleXmlCell>
  <singleXmlCell id="690" xr6:uid="{EFF99622-6B11-4360-9ED5-7EE781374FA3}" r="I17" connectionId="0">
    <xmlCellPr id="1" xr6:uid="{471AE746-4286-44D0-8296-6B0E078DD317}" uniqueName="P1076432">
      <xmlPr mapId="1" xpath="/TFI-IZD-POD/NTI-TFI-IZD-POD-E_1000978/P1076432" xmlDataType="decimal"/>
    </xmlCellPr>
  </singleXmlCell>
  <singleXmlCell id="691" xr6:uid="{754367FC-C61B-47A2-85AE-A7351C173A5A}" r="H18" connectionId="0">
    <xmlCellPr id="1" xr6:uid="{6E7DC65A-20E3-420A-9189-684EBEDA875B}" uniqueName="P1076433">
      <xmlPr mapId="1" xpath="/TFI-IZD-POD/NTI-TFI-IZD-POD-E_1000978/P1076433" xmlDataType="decimal"/>
    </xmlCellPr>
  </singleXmlCell>
  <singleXmlCell id="692" xr6:uid="{54D753F3-D89D-49E0-8F76-CA9E849F8A12}" r="I18" connectionId="0">
    <xmlCellPr id="1" xr6:uid="{DD9546E2-005A-4560-9DBF-F3DE84987B3F}" uniqueName="P1076434">
      <xmlPr mapId="1" xpath="/TFI-IZD-POD/NTI-TFI-IZD-POD-E_1000978/P1076434" xmlDataType="decimal"/>
    </xmlCellPr>
  </singleXmlCell>
  <singleXmlCell id="693" xr6:uid="{927C08B0-AB4A-4705-905E-A4ED508ED2C6}" r="H19" connectionId="0">
    <xmlCellPr id="1" xr6:uid="{8B667B79-B839-4A26-A3BC-2D8D5957C667}" uniqueName="P1076435">
      <xmlPr mapId="1" xpath="/TFI-IZD-POD/NTI-TFI-IZD-POD-E_1000978/P1076435" xmlDataType="decimal"/>
    </xmlCellPr>
  </singleXmlCell>
  <singleXmlCell id="694" xr6:uid="{61386474-6785-4195-AA0C-01DCB3AE5697}" r="I19" connectionId="0">
    <xmlCellPr id="1" xr6:uid="{0B80A5FC-7604-4AF1-8830-422587392138}" uniqueName="P1076436">
      <xmlPr mapId="1" xpath="/TFI-IZD-POD/NTI-TFI-IZD-POD-E_1000978/P1076436" xmlDataType="decimal"/>
    </xmlCellPr>
  </singleXmlCell>
  <singleXmlCell id="695" xr6:uid="{7E1EB3F4-0BF2-4FF5-AF5D-70FE849A9069}" r="H20" connectionId="0">
    <xmlCellPr id="1" xr6:uid="{AE06F400-F20C-482B-B6F7-C8377F0C2554}" uniqueName="P1076437">
      <xmlPr mapId="1" xpath="/TFI-IZD-POD/NTI-TFI-IZD-POD-E_1000978/P1076437" xmlDataType="decimal"/>
    </xmlCellPr>
  </singleXmlCell>
  <singleXmlCell id="696" xr6:uid="{88591D02-3BAA-40A4-8173-5A1430A66D94}" r="I20" connectionId="0">
    <xmlCellPr id="1" xr6:uid="{0706A7B4-05BC-4253-8FFB-72BF885F5A01}" uniqueName="P1076438">
      <xmlPr mapId="1" xpath="/TFI-IZD-POD/NTI-TFI-IZD-POD-E_1000978/P1076438" xmlDataType="decimal"/>
    </xmlCellPr>
  </singleXmlCell>
  <singleXmlCell id="697" xr6:uid="{501E15FD-F71B-444A-B7D4-A2BA8C7EDC66}" r="H21" connectionId="0">
    <xmlCellPr id="1" xr6:uid="{7215F787-2BB5-4DCA-A087-795994B81A56}" uniqueName="P1076439">
      <xmlPr mapId="1" xpath="/TFI-IZD-POD/NTI-TFI-IZD-POD-E_1000978/P1076439" xmlDataType="decimal"/>
    </xmlCellPr>
  </singleXmlCell>
  <singleXmlCell id="698" xr6:uid="{C8B6313F-E22A-46C0-9DB3-E3EDF95AD53C}" r="I21" connectionId="0">
    <xmlCellPr id="1" xr6:uid="{33373E60-6CC6-482C-ADA5-EE793B7D7336}" uniqueName="P1076440">
      <xmlPr mapId="1" xpath="/TFI-IZD-POD/NTI-TFI-IZD-POD-E_1000978/P1076440" xmlDataType="decimal"/>
    </xmlCellPr>
  </singleXmlCell>
  <singleXmlCell id="699" xr6:uid="{BC258D62-7100-4C95-9CCE-2B965B576B41}" r="H22" connectionId="0">
    <xmlCellPr id="1" xr6:uid="{0CCF7506-6C97-4AA2-B092-8DC27DCE8BB4}" uniqueName="P1076441">
      <xmlPr mapId="1" xpath="/TFI-IZD-POD/NTI-TFI-IZD-POD-E_1000978/P1076441" xmlDataType="decimal"/>
    </xmlCellPr>
  </singleXmlCell>
  <singleXmlCell id="700" xr6:uid="{16A896D1-EF94-4802-BC7B-0283BBB6137E}" r="I22" connectionId="0">
    <xmlCellPr id="1" xr6:uid="{2042B082-A48C-496E-BA05-EFE56BB4E77E}" uniqueName="P1076442">
      <xmlPr mapId="1" xpath="/TFI-IZD-POD/NTI-TFI-IZD-POD-E_1000978/P1076442" xmlDataType="decimal"/>
    </xmlCellPr>
  </singleXmlCell>
  <singleXmlCell id="701" xr6:uid="{B066FDBD-B9C7-40BD-8842-068D7522CC24}" r="H23" connectionId="0">
    <xmlCellPr id="1" xr6:uid="{705FEF99-5D35-40D6-BAB1-FF29630D50B7}" uniqueName="P1076443">
      <xmlPr mapId="1" xpath="/TFI-IZD-POD/NTI-TFI-IZD-POD-E_1000978/P1076443" xmlDataType="decimal"/>
    </xmlCellPr>
  </singleXmlCell>
  <singleXmlCell id="702" xr6:uid="{4E78FFFF-BBED-4095-986E-644FFC51A384}" r="I23" connectionId="0">
    <xmlCellPr id="1" xr6:uid="{CC414689-0851-45EC-8EE9-6995FD8AD2E0}" uniqueName="P1076444">
      <xmlPr mapId="1" xpath="/TFI-IZD-POD/NTI-TFI-IZD-POD-E_1000978/P1076444" xmlDataType="decimal"/>
    </xmlCellPr>
  </singleXmlCell>
  <singleXmlCell id="703" xr6:uid="{D9E1D71D-C6A7-4A3B-990B-F92A09A09BEF}" r="H24" connectionId="0">
    <xmlCellPr id="1" xr6:uid="{4B614439-2049-4FD1-9645-73B641E8A547}" uniqueName="P1076445">
      <xmlPr mapId="1" xpath="/TFI-IZD-POD/NTI-TFI-IZD-POD-E_1000978/P1076445" xmlDataType="decimal"/>
    </xmlCellPr>
  </singleXmlCell>
  <singleXmlCell id="704" xr6:uid="{017C0470-61B2-4FE4-8F66-271174F165AA}" r="I24" connectionId="0">
    <xmlCellPr id="1" xr6:uid="{923DDAC8-D7B7-4291-9770-66D63DE31879}" uniqueName="P1076446">
      <xmlPr mapId="1" xpath="/TFI-IZD-POD/NTI-TFI-IZD-POD-E_1000978/P1076446" xmlDataType="decimal"/>
    </xmlCellPr>
  </singleXmlCell>
  <singleXmlCell id="705" xr6:uid="{138E6565-D0AC-432D-8B7E-1C6AECA1BC60}" r="H25" connectionId="0">
    <xmlCellPr id="1" xr6:uid="{83076D94-A010-4552-8773-087E06B7A6D8}" uniqueName="P1076447">
      <xmlPr mapId="1" xpath="/TFI-IZD-POD/NTI-TFI-IZD-POD-E_1000978/P1076447" xmlDataType="decimal"/>
    </xmlCellPr>
  </singleXmlCell>
  <singleXmlCell id="706" xr6:uid="{A20EF6EE-F419-42EF-83A0-313265654665}" r="I25" connectionId="0">
    <xmlCellPr id="1" xr6:uid="{3CA40368-B464-41AE-9340-53B7BC547AA7}" uniqueName="P1076448">
      <xmlPr mapId="1" xpath="/TFI-IZD-POD/NTI-TFI-IZD-POD-E_1000978/P1076448" xmlDataType="decimal"/>
    </xmlCellPr>
  </singleXmlCell>
  <singleXmlCell id="707" xr6:uid="{25B78E87-4D0B-401A-9279-A5FDDE205956}" r="H26" connectionId="0">
    <xmlCellPr id="1" xr6:uid="{0F681F17-C0F9-492E-B1BB-39DFB563F33F}" uniqueName="P1076449">
      <xmlPr mapId="1" xpath="/TFI-IZD-POD/NTI-TFI-IZD-POD-E_1000978/P1076449" xmlDataType="decimal"/>
    </xmlCellPr>
  </singleXmlCell>
  <singleXmlCell id="708" xr6:uid="{266B5852-B2D8-4355-9733-FE2BA959058F}" r="I26" connectionId="0">
    <xmlCellPr id="1" xr6:uid="{383C4C50-C01B-4CFE-BCB6-01241AAE6783}" uniqueName="P1076450">
      <xmlPr mapId="1" xpath="/TFI-IZD-POD/NTI-TFI-IZD-POD-E_1000978/P1076450" xmlDataType="decimal"/>
    </xmlCellPr>
  </singleXmlCell>
  <singleXmlCell id="709" xr6:uid="{BDBD45B2-4786-4AC2-A4C4-067D10B4D2AE}" r="H27" connectionId="0">
    <xmlCellPr id="1" xr6:uid="{2F43F7C6-0394-47FB-AC03-AA8D61772E61}" uniqueName="P1076451">
      <xmlPr mapId="1" xpath="/TFI-IZD-POD/NTI-TFI-IZD-POD-E_1000978/P1076451" xmlDataType="decimal"/>
    </xmlCellPr>
  </singleXmlCell>
  <singleXmlCell id="710" xr6:uid="{5D9DBEF0-9821-4322-97EB-B56ACC1ADAEE}" r="I27" connectionId="0">
    <xmlCellPr id="1" xr6:uid="{AA6E44CB-D2E7-46CC-8C49-27644AAC86BA}" uniqueName="P1076452">
      <xmlPr mapId="1" xpath="/TFI-IZD-POD/NTI-TFI-IZD-POD-E_1000978/P1076452" xmlDataType="decimal"/>
    </xmlCellPr>
  </singleXmlCell>
  <singleXmlCell id="711" xr6:uid="{C6CA645E-DBC2-4863-B6D8-918685DEF29E}" r="H29" connectionId="0">
    <xmlCellPr id="1" xr6:uid="{C944FEC2-AF53-4B7E-BE52-3F18FEBA7B10}" uniqueName="P1076453">
      <xmlPr mapId="1" xpath="/TFI-IZD-POD/NTI-TFI-IZD-POD-E_1000978/P1076453" xmlDataType="decimal"/>
    </xmlCellPr>
  </singleXmlCell>
  <singleXmlCell id="712" xr6:uid="{03A08E53-1094-4194-ADAA-A79440B0093C}" r="I29" connectionId="0">
    <xmlCellPr id="1" xr6:uid="{02EF5EB9-518B-43CE-ADC3-59567D674A62}" uniqueName="P1076454">
      <xmlPr mapId="1" xpath="/TFI-IZD-POD/NTI-TFI-IZD-POD-E_1000978/P1076454" xmlDataType="decimal"/>
    </xmlCellPr>
  </singleXmlCell>
  <singleXmlCell id="713" xr6:uid="{B82802C2-A1AD-4315-AE52-22636A732DDA}" r="H30" connectionId="0">
    <xmlCellPr id="1" xr6:uid="{637463F1-5500-49F6-9D41-5FF52B858510}" uniqueName="P1076455">
      <xmlPr mapId="1" xpath="/TFI-IZD-POD/NTI-TFI-IZD-POD-E_1000978/P1076455" xmlDataType="decimal"/>
    </xmlCellPr>
  </singleXmlCell>
  <singleXmlCell id="714" xr6:uid="{D43BAD62-9CA0-4372-BC16-F68A3E393019}" r="I30" connectionId="0">
    <xmlCellPr id="1" xr6:uid="{B464ED53-AB26-4407-8422-FC2581E794D8}" uniqueName="P1076456">
      <xmlPr mapId="1" xpath="/TFI-IZD-POD/NTI-TFI-IZD-POD-E_1000978/P1076456" xmlDataType="decimal"/>
    </xmlCellPr>
  </singleXmlCell>
  <singleXmlCell id="715" xr6:uid="{45ECD557-3D0C-4796-A0A9-BB527457AC61}" r="H31" connectionId="0">
    <xmlCellPr id="1" xr6:uid="{F5D243B9-41B8-40EF-9A61-F75BA473B1D8}" uniqueName="P1076457">
      <xmlPr mapId="1" xpath="/TFI-IZD-POD/NTI-TFI-IZD-POD-E_1000978/P1076457" xmlDataType="decimal"/>
    </xmlCellPr>
  </singleXmlCell>
  <singleXmlCell id="716" xr6:uid="{D7FE6636-0429-4689-AE03-EE52CE2E0EF3}" r="I31" connectionId="0">
    <xmlCellPr id="1" xr6:uid="{96ECE50A-6F6E-4ECC-90A1-824670BF57AC}" uniqueName="P1076458">
      <xmlPr mapId="1" xpath="/TFI-IZD-POD/NTI-TFI-IZD-POD-E_1000978/P1076458" xmlDataType="decimal"/>
    </xmlCellPr>
  </singleXmlCell>
  <singleXmlCell id="717" xr6:uid="{CF6A3BBF-6A53-47C7-BBFF-BB9D0D3F1E02}" r="H32" connectionId="0">
    <xmlCellPr id="1" xr6:uid="{7CB5B4E9-312C-4A46-86B7-EEFBB1A2A1B5}" uniqueName="P1076459">
      <xmlPr mapId="1" xpath="/TFI-IZD-POD/NTI-TFI-IZD-POD-E_1000978/P1076459" xmlDataType="decimal"/>
    </xmlCellPr>
  </singleXmlCell>
  <singleXmlCell id="718" xr6:uid="{F2773FCE-CCEA-4EE8-8BC2-D5DB002C1204}" r="I32" connectionId="0">
    <xmlCellPr id="1" xr6:uid="{78E90490-6E98-4829-9E24-15188CF1D5E1}" uniqueName="P1076460">
      <xmlPr mapId="1" xpath="/TFI-IZD-POD/NTI-TFI-IZD-POD-E_1000978/P1076460" xmlDataType="decimal"/>
    </xmlCellPr>
  </singleXmlCell>
  <singleXmlCell id="719" xr6:uid="{700B3A00-4F22-42C6-8F6D-F8AD076B09FE}" r="H33" connectionId="0">
    <xmlCellPr id="1" xr6:uid="{512AEB4A-D61F-48D2-9901-4B82849053AC}" uniqueName="P1076461">
      <xmlPr mapId="1" xpath="/TFI-IZD-POD/NTI-TFI-IZD-POD-E_1000978/P1076461" xmlDataType="decimal"/>
    </xmlCellPr>
  </singleXmlCell>
  <singleXmlCell id="720" xr6:uid="{AA60C59E-E0CE-4498-8C98-8A410FADC8AD}" r="I33" connectionId="0">
    <xmlCellPr id="1" xr6:uid="{D6530FAB-442F-4AE9-A196-B466B6468CB0}" uniqueName="P1076462">
      <xmlPr mapId="1" xpath="/TFI-IZD-POD/NTI-TFI-IZD-POD-E_1000978/P1076462" xmlDataType="decimal"/>
    </xmlCellPr>
  </singleXmlCell>
  <singleXmlCell id="721" xr6:uid="{F64F8D44-2E25-43AE-B7DB-7C30506A9848}" r="H34" connectionId="0">
    <xmlCellPr id="1" xr6:uid="{FD59A9F0-B11D-4539-8FC5-A8CD8CE600D3}" uniqueName="P1076463">
      <xmlPr mapId="1" xpath="/TFI-IZD-POD/NTI-TFI-IZD-POD-E_1000978/P1076463" xmlDataType="decimal"/>
    </xmlCellPr>
  </singleXmlCell>
  <singleXmlCell id="722" xr6:uid="{DD6FD43E-1ED7-4D3E-92AE-AD26A28558F4}" r="I34" connectionId="0">
    <xmlCellPr id="1" xr6:uid="{42B89AEE-3FB9-4749-9789-9503CAD3CFE3}" uniqueName="P1076464">
      <xmlPr mapId="1" xpath="/TFI-IZD-POD/NTI-TFI-IZD-POD-E_1000978/P1076464" xmlDataType="decimal"/>
    </xmlCellPr>
  </singleXmlCell>
  <singleXmlCell id="723" xr6:uid="{9C5EAD74-4072-4055-943A-DD9F95270EB2}" r="H35" connectionId="0">
    <xmlCellPr id="1" xr6:uid="{DFC4DBC1-0CF6-4329-BFA5-368F27E4E5DC}" uniqueName="P1076465">
      <xmlPr mapId="1" xpath="/TFI-IZD-POD/NTI-TFI-IZD-POD-E_1000978/P1076465" xmlDataType="decimal"/>
    </xmlCellPr>
  </singleXmlCell>
  <singleXmlCell id="724" xr6:uid="{684D8CE6-C572-4AEA-B13C-5872CD09D8CF}" r="I35" connectionId="0">
    <xmlCellPr id="1" xr6:uid="{0560CB6C-900F-4BC3-B774-C9CD9A92F1F1}" uniqueName="P1076466">
      <xmlPr mapId="1" xpath="/TFI-IZD-POD/NTI-TFI-IZD-POD-E_1000978/P1076466" xmlDataType="decimal"/>
    </xmlCellPr>
  </singleXmlCell>
  <singleXmlCell id="725" xr6:uid="{F2396DC7-9D9E-4259-B445-16CE134C8453}" r="H36" connectionId="0">
    <xmlCellPr id="1" xr6:uid="{2A0AE1EC-266C-412A-B019-FAAA144FA99E}" uniqueName="P1076467">
      <xmlPr mapId="1" xpath="/TFI-IZD-POD/NTI-TFI-IZD-POD-E_1000978/P1076467" xmlDataType="decimal"/>
    </xmlCellPr>
  </singleXmlCell>
  <singleXmlCell id="726" xr6:uid="{6B6DF764-38F4-4282-B77D-AE8D52360CFD}" r="I36" connectionId="0">
    <xmlCellPr id="1" xr6:uid="{7DD9E7C7-2806-4C20-B1B5-A505E820B3AC}" uniqueName="P1076468">
      <xmlPr mapId="1" xpath="/TFI-IZD-POD/NTI-TFI-IZD-POD-E_1000978/P1076468" xmlDataType="decimal"/>
    </xmlCellPr>
  </singleXmlCell>
  <singleXmlCell id="727" xr6:uid="{589B123E-D766-40B5-B0F1-64F0E07CADFF}" r="H37" connectionId="0">
    <xmlCellPr id="1" xr6:uid="{70B55D4D-B21B-4373-8150-0E331E42B7EB}" uniqueName="P1076469">
      <xmlPr mapId="1" xpath="/TFI-IZD-POD/NTI-TFI-IZD-POD-E_1000978/P1076469" xmlDataType="decimal"/>
    </xmlCellPr>
  </singleXmlCell>
  <singleXmlCell id="728" xr6:uid="{0CFA0A36-B3BE-4055-B1B3-36502A94B5C2}" r="I37" connectionId="0">
    <xmlCellPr id="1" xr6:uid="{072D5881-7ED9-4A9E-A261-9AC1638067D9}" uniqueName="P1076470">
      <xmlPr mapId="1" xpath="/TFI-IZD-POD/NTI-TFI-IZD-POD-E_1000978/P1076470" xmlDataType="decimal"/>
    </xmlCellPr>
  </singleXmlCell>
  <singleXmlCell id="729" xr6:uid="{4812369F-4C93-43F8-B473-0556E2687328}" r="H38" connectionId="0">
    <xmlCellPr id="1" xr6:uid="{F1497EEF-2F36-45D7-8526-CBE0F93FF4BF}" uniqueName="P1076471">
      <xmlPr mapId="1" xpath="/TFI-IZD-POD/NTI-TFI-IZD-POD-E_1000978/P1076471" xmlDataType="decimal"/>
    </xmlCellPr>
  </singleXmlCell>
  <singleXmlCell id="730" xr6:uid="{A9921170-F726-491C-8E5F-A660613F6D2A}" r="I38" connectionId="0">
    <xmlCellPr id="1" xr6:uid="{06B2D362-6852-4F68-A06D-3CECD471F2FC}" uniqueName="P1076472">
      <xmlPr mapId="1" xpath="/TFI-IZD-POD/NTI-TFI-IZD-POD-E_1000978/P1076472" xmlDataType="decimal"/>
    </xmlCellPr>
  </singleXmlCell>
  <singleXmlCell id="731" xr6:uid="{0AA1F6DC-231E-4D87-9B06-F3CFF3F8135F}" r="H39" connectionId="0">
    <xmlCellPr id="1" xr6:uid="{A6E5BF96-B3D9-40A4-8D4E-24BC8E5C82E3}" uniqueName="P1076473">
      <xmlPr mapId="1" xpath="/TFI-IZD-POD/NTI-TFI-IZD-POD-E_1000978/P1076473" xmlDataType="decimal"/>
    </xmlCellPr>
  </singleXmlCell>
  <singleXmlCell id="732" xr6:uid="{A8056184-898B-4CE2-85BE-DEEC3F3BD552}" r="I39" connectionId="0">
    <xmlCellPr id="1" xr6:uid="{FA4ED1B6-CDC2-4C8F-91AE-D2830864F949}" uniqueName="P1076474">
      <xmlPr mapId="1" xpath="/TFI-IZD-POD/NTI-TFI-IZD-POD-E_1000978/P1076474" xmlDataType="decimal"/>
    </xmlCellPr>
  </singleXmlCell>
  <singleXmlCell id="733" xr6:uid="{31195C6F-110B-4988-BEC2-FEF1CF888D3D}" r="H40" connectionId="0">
    <xmlCellPr id="1" xr6:uid="{78B6C517-AAE9-45C0-B21B-E59F1095D668}" uniqueName="P1076475">
      <xmlPr mapId="1" xpath="/TFI-IZD-POD/NTI-TFI-IZD-POD-E_1000978/P1076475" xmlDataType="decimal"/>
    </xmlCellPr>
  </singleXmlCell>
  <singleXmlCell id="734" xr6:uid="{95242ECE-8114-4F64-B89C-901491608341}" r="I40" connectionId="0">
    <xmlCellPr id="1" xr6:uid="{42396148-23E5-4C1F-9336-F0DBC576020C}" uniqueName="P1076476">
      <xmlPr mapId="1" xpath="/TFI-IZD-POD/NTI-TFI-IZD-POD-E_1000978/P1076476" xmlDataType="decimal"/>
    </xmlCellPr>
  </singleXmlCell>
  <singleXmlCell id="735" xr6:uid="{F1CA1456-5DE8-4C8B-901D-ED3793B4C8F0}" r="H41" connectionId="0">
    <xmlCellPr id="1" xr6:uid="{EBB44139-0C9D-49F3-9028-CA803A14CB15}" uniqueName="P1076477">
      <xmlPr mapId="1" xpath="/TFI-IZD-POD/NTI-TFI-IZD-POD-E_1000978/P1076477" xmlDataType="decimal"/>
    </xmlCellPr>
  </singleXmlCell>
  <singleXmlCell id="736" xr6:uid="{C75CB9FC-43DD-4CEC-95F1-65F2DAFA671E}" r="I41" connectionId="0">
    <xmlCellPr id="1" xr6:uid="{26CD9100-1015-4ED3-9643-7C7D26BDB4C3}" uniqueName="P1076478">
      <xmlPr mapId="1" xpath="/TFI-IZD-POD/NTI-TFI-IZD-POD-E_1000978/P1076478" xmlDataType="decimal"/>
    </xmlCellPr>
  </singleXmlCell>
  <singleXmlCell id="737" xr6:uid="{3F21409C-CD08-4E2A-87BF-C20ACCEF1333}" r="H42" connectionId="0">
    <xmlCellPr id="1" xr6:uid="{40B71176-37C9-4968-BBE9-2771ACC25006}" uniqueName="P1076479">
      <xmlPr mapId="1" xpath="/TFI-IZD-POD/NTI-TFI-IZD-POD-E_1000978/P1076479" xmlDataType="decimal"/>
    </xmlCellPr>
  </singleXmlCell>
  <singleXmlCell id="738" xr6:uid="{2FB35096-0739-48CF-B374-8EEFF43FC55C}" r="I42" connectionId="0">
    <xmlCellPr id="1" xr6:uid="{63CDA502-3E7F-47A9-B1A2-D690487EEE54}" uniqueName="P1076480">
      <xmlPr mapId="1" xpath="/TFI-IZD-POD/NTI-TFI-IZD-POD-E_1000978/P1076480" xmlDataType="decimal"/>
    </xmlCellPr>
  </singleXmlCell>
  <singleXmlCell id="739" xr6:uid="{F45CFCAE-3274-4992-8940-D2422AE1BEBD}" r="H44" connectionId="0">
    <xmlCellPr id="1" xr6:uid="{E8BAC986-6654-41B2-B300-0FC6843BD9B6}" uniqueName="P1076481">
      <xmlPr mapId="1" xpath="/TFI-IZD-POD/NTI-TFI-IZD-POD-E_1000978/P1076481" xmlDataType="decimal"/>
    </xmlCellPr>
  </singleXmlCell>
  <singleXmlCell id="740" xr6:uid="{D8349CD4-7B93-407B-A5C0-863777F3A655}" r="I44" connectionId="0">
    <xmlCellPr id="1" xr6:uid="{224AF185-CC2C-4B14-A5F7-1BD81E3AC26E}" uniqueName="P1076482">
      <xmlPr mapId="1" xpath="/TFI-IZD-POD/NTI-TFI-IZD-POD-E_1000978/P1076482" xmlDataType="decimal"/>
    </xmlCellPr>
  </singleXmlCell>
  <singleXmlCell id="741" xr6:uid="{2C91C1D1-011B-4780-8923-2FE679667372}" r="H45" connectionId="0">
    <xmlCellPr id="1" xr6:uid="{3885DD06-EC98-4D0C-8FAD-C9AF08E32533}" uniqueName="P1076483">
      <xmlPr mapId="1" xpath="/TFI-IZD-POD/NTI-TFI-IZD-POD-E_1000978/P1076483" xmlDataType="decimal"/>
    </xmlCellPr>
  </singleXmlCell>
  <singleXmlCell id="742" xr6:uid="{42BF1AF8-74A0-4BE1-BA22-8DB40A5868AB}" r="I45" connectionId="0">
    <xmlCellPr id="1" xr6:uid="{D5290E45-E725-45BB-84A0-D64C19A6D9DA}" uniqueName="P1076484">
      <xmlPr mapId="1" xpath="/TFI-IZD-POD/NTI-TFI-IZD-POD-E_1000978/P1076484" xmlDataType="decimal"/>
    </xmlCellPr>
  </singleXmlCell>
  <singleXmlCell id="743" xr6:uid="{7C2176F2-1F6D-40BB-8FDD-D817FB770D24}" r="H46" connectionId="0">
    <xmlCellPr id="1" xr6:uid="{1BF90453-0FA0-4BEB-BF74-457D68692F6B}" uniqueName="P1076485">
      <xmlPr mapId="1" xpath="/TFI-IZD-POD/NTI-TFI-IZD-POD-E_1000978/P1076485" xmlDataType="decimal"/>
    </xmlCellPr>
  </singleXmlCell>
  <singleXmlCell id="744" xr6:uid="{F8FF5AD4-36B9-4FC8-8F3D-51B5F89CCEF1}" r="I46" connectionId="0">
    <xmlCellPr id="1" xr6:uid="{C702F441-239D-4541-966F-659BF692D719}" uniqueName="P1076486">
      <xmlPr mapId="1" xpath="/TFI-IZD-POD/NTI-TFI-IZD-POD-E_1000978/P1076486" xmlDataType="decimal"/>
    </xmlCellPr>
  </singleXmlCell>
  <singleXmlCell id="745" xr6:uid="{8069875D-2E81-46F8-9A95-1A0D5FFD6FC1}" r="H47" connectionId="0">
    <xmlCellPr id="1" xr6:uid="{326F1983-C837-4FD9-9EBE-AF7DA89F2B4B}" uniqueName="P1076487">
      <xmlPr mapId="1" xpath="/TFI-IZD-POD/NTI-TFI-IZD-POD-E_1000978/P1076487" xmlDataType="decimal"/>
    </xmlCellPr>
  </singleXmlCell>
  <singleXmlCell id="746" xr6:uid="{BF067B71-013C-4E8C-9F44-7B56749E5037}" r="I47" connectionId="0">
    <xmlCellPr id="1" xr6:uid="{D0116BD1-3DFF-4376-8D72-418B6266C745}" uniqueName="P1076488">
      <xmlPr mapId="1" xpath="/TFI-IZD-POD/NTI-TFI-IZD-POD-E_1000978/P1076488" xmlDataType="decimal"/>
    </xmlCellPr>
  </singleXmlCell>
  <singleXmlCell id="747" xr6:uid="{8D0D08BE-8BB7-4A5A-914F-69F630C94A32}" r="H48" connectionId="0">
    <xmlCellPr id="1" xr6:uid="{7301943A-9FB4-4647-80A4-CA13A6FC6B43}" uniqueName="P1076489">
      <xmlPr mapId="1" xpath="/TFI-IZD-POD/NTI-TFI-IZD-POD-E_1000978/P1076489" xmlDataType="decimal"/>
    </xmlCellPr>
  </singleXmlCell>
  <singleXmlCell id="748" xr6:uid="{16F1CC7D-F0B0-479D-9259-BFBA0406F454}" r="I48" connectionId="0">
    <xmlCellPr id="1" xr6:uid="{CE9F50F9-83F1-40EC-86F3-22D2A46EB508}" uniqueName="P1076490">
      <xmlPr mapId="1" xpath="/TFI-IZD-POD/NTI-TFI-IZD-POD-E_1000978/P1076490" xmlDataType="decimal"/>
    </xmlCellPr>
  </singleXmlCell>
  <singleXmlCell id="749" xr6:uid="{B50A8811-8890-4DB1-B2B5-C5F3DEDE73FB}" r="H49" connectionId="0">
    <xmlCellPr id="1" xr6:uid="{A97D5DE0-8A6A-4B5F-BC2C-2FFC9BD613CE}" uniqueName="P1076491">
      <xmlPr mapId="1" xpath="/TFI-IZD-POD/NTI-TFI-IZD-POD-E_1000978/P1076491" xmlDataType="decimal"/>
    </xmlCellPr>
  </singleXmlCell>
  <singleXmlCell id="750" xr6:uid="{9F668044-8A01-4C52-8D04-F678B62E51DA}" r="I49" connectionId="0">
    <xmlCellPr id="1" xr6:uid="{719A798B-C8B0-4D4B-92DC-AD2144E41327}" uniqueName="P1076492">
      <xmlPr mapId="1" xpath="/TFI-IZD-POD/NTI-TFI-IZD-POD-E_1000978/P1076492" xmlDataType="decimal"/>
    </xmlCellPr>
  </singleXmlCell>
  <singleXmlCell id="751" xr6:uid="{A05DD503-7170-4FB0-B203-A348102963EE}" r="H50" connectionId="0">
    <xmlCellPr id="1" xr6:uid="{2D0FE591-FF03-4BDA-A7C8-E9467B0573DB}" uniqueName="P1076493">
      <xmlPr mapId="1" xpath="/TFI-IZD-POD/NTI-TFI-IZD-POD-E_1000978/P1076493" xmlDataType="decimal"/>
    </xmlCellPr>
  </singleXmlCell>
  <singleXmlCell id="752" xr6:uid="{18524554-D7BB-432A-AF0F-D9AC3F1BC868}" r="I50" connectionId="0">
    <xmlCellPr id="1" xr6:uid="{AC91615B-96B9-4459-B5FB-ACE68F22C256}" uniqueName="P1076494">
      <xmlPr mapId="1" xpath="/TFI-IZD-POD/NTI-TFI-IZD-POD-E_1000978/P1076494" xmlDataType="decimal"/>
    </xmlCellPr>
  </singleXmlCell>
  <singleXmlCell id="753" xr6:uid="{EBA3E774-F296-4949-AA26-A1AF587C7A43}" r="H51" connectionId="0">
    <xmlCellPr id="1" xr6:uid="{E8FF6C7D-DDB5-41FA-91A1-AFD103E4DF2A}" uniqueName="P1076495">
      <xmlPr mapId="1" xpath="/TFI-IZD-POD/NTI-TFI-IZD-POD-E_1000978/P1076495" xmlDataType="decimal"/>
    </xmlCellPr>
  </singleXmlCell>
  <singleXmlCell id="754" xr6:uid="{0FD391CE-21A8-45A6-A48C-B52FFA6E9054}" r="I51" connectionId="0">
    <xmlCellPr id="1" xr6:uid="{5546A669-E436-4E6B-8FF0-27614DE7A71D}" uniqueName="P1076496">
      <xmlPr mapId="1" xpath="/TFI-IZD-POD/NTI-TFI-IZD-POD-E_1000978/P1076496" xmlDataType="decimal"/>
    </xmlCellPr>
  </singleXmlCell>
  <singleXmlCell id="755" xr6:uid="{4B166D64-ABB8-4566-93A1-A3D4853865B6}" r="H52" connectionId="0">
    <xmlCellPr id="1" xr6:uid="{F03564F2-9A53-4AC0-BD51-7793FC4C0BEC}" uniqueName="P1078211">
      <xmlPr mapId="1" xpath="/TFI-IZD-POD/NTI-TFI-IZD-POD-E_1000978/P1078211" xmlDataType="decimal"/>
    </xmlCellPr>
  </singleXmlCell>
  <singleXmlCell id="756" xr6:uid="{426754DE-7F2F-4F37-A48C-A0FC9988CB3C}" r="I52" connectionId="0">
    <xmlCellPr id="1" xr6:uid="{F46E66AC-E0F2-4077-A03F-2C2206283064}" uniqueName="P1078212">
      <xmlPr mapId="1" xpath="/TFI-IZD-POD/NTI-TFI-IZD-POD-E_1000978/P1078212" xmlDataType="decimal"/>
    </xmlCellPr>
  </singleXmlCell>
  <singleXmlCell id="757" xr6:uid="{E00CA288-52FB-4C24-B813-C1F3ED393702}" r="H53" connectionId="0">
    <xmlCellPr id="1" xr6:uid="{2699533E-8403-4690-AC1F-C647BF008520}" uniqueName="P1078213">
      <xmlPr mapId="1" xpath="/TFI-IZD-POD/NTI-TFI-IZD-POD-E_1000978/P1078213" xmlDataType="decimal"/>
    </xmlCellPr>
  </singleXmlCell>
  <singleXmlCell id="758" xr6:uid="{37240D53-6101-40A2-9F8C-E2BCB59AED1C}" r="I53" connectionId="0">
    <xmlCellPr id="1" xr6:uid="{60C576F8-F530-42FB-A3C6-6C4161100D72}" uniqueName="P1078214">
      <xmlPr mapId="1" xpath="/TFI-IZD-POD/NTI-TFI-IZD-POD-E_1000978/P1078214" xmlDataType="decimal"/>
    </xmlCellPr>
  </singleXmlCell>
  <singleXmlCell id="759" xr6:uid="{9F18BC28-9A61-40C7-82AE-0C655EEC35E4}" r="H54" connectionId="0">
    <xmlCellPr id="1" xr6:uid="{EC758BE8-5905-40BE-84A1-059BCCE29283}" uniqueName="P1078216">
      <xmlPr mapId="1" xpath="/TFI-IZD-POD/NTI-TFI-IZD-POD-E_1000978/P1078216" xmlDataType="decimal"/>
    </xmlCellPr>
  </singleXmlCell>
  <singleXmlCell id="760" xr6:uid="{5D6C95B4-D7B8-4881-8E10-5E59CAA6B497}" r="I54" connectionId="0">
    <xmlCellPr id="1" xr6:uid="{5B4C13D5-7F43-4398-8B30-593D0A3440ED}" uniqueName="P1078218">
      <xmlPr mapId="1" xpath="/TFI-IZD-POD/NTI-TFI-IZD-POD-E_1000978/P1078218" xmlDataType="decimal"/>
    </xmlCellPr>
  </singleXmlCell>
  <singleXmlCell id="761" xr6:uid="{413CE40C-C765-4F68-90D0-45557C9E7A41}" r="H55" connectionId="0">
    <xmlCellPr id="1" xr6:uid="{F050BDBD-CE73-4ED3-9C52-35503E536AA6}" uniqueName="P1078219">
      <xmlPr mapId="1" xpath="/TFI-IZD-POD/NTI-TFI-IZD-POD-E_1000978/P1078219" xmlDataType="decimal"/>
    </xmlCellPr>
  </singleXmlCell>
  <singleXmlCell id="762" xr6:uid="{4B31E496-F178-430D-A827-30565BD48F76}" r="I55" connectionId="0">
    <xmlCellPr id="1" xr6:uid="{B01A99EB-C773-499F-90E4-D80D49101FBF}" uniqueName="P1078221">
      <xmlPr mapId="1" xpath="/TFI-IZD-POD/NTI-TFI-IZD-POD-E_1000978/P1078221" xmlDataType="decimal"/>
    </xmlCellPr>
  </singleXmlCell>
  <singleXmlCell id="763" xr6:uid="{5924722D-DD0D-4F37-933C-87E79039CA1A}" r="H56" connectionId="0">
    <xmlCellPr id="1" xr6:uid="{13541195-7154-44A6-A081-33D5763C4C66}" uniqueName="P1078223">
      <xmlPr mapId="1" xpath="/TFI-IZD-POD/NTI-TFI-IZD-POD-E_1000978/P1078223" xmlDataType="decimal"/>
    </xmlCellPr>
  </singleXmlCell>
  <singleXmlCell id="764" xr6:uid="{F90D6D50-5982-434C-BC5D-5D53A22C1351}" r="I56" connectionId="0">
    <xmlCellPr id="1" xr6:uid="{084B3D8D-97CD-4829-A953-7BB75C101CA3}" uniqueName="P1078225">
      <xmlPr mapId="1" xpath="/TFI-IZD-POD/NTI-TFI-IZD-POD-E_1000978/P1078225" xmlDataType="decimal"/>
    </xmlCellPr>
  </singleXmlCell>
  <singleXmlCell id="765" xr6:uid="{5ED56C16-4029-4FF9-9941-BA75C5536177}" r="H57" connectionId="0">
    <xmlCellPr id="1" xr6:uid="{C8C58D51-C29D-4B14-8836-83029BED4702}" uniqueName="P1078227">
      <xmlPr mapId="1" xpath="/TFI-IZD-POD/NTI-TFI-IZD-POD-E_1000978/P1078227" xmlDataType="decimal"/>
    </xmlCellPr>
  </singleXmlCell>
  <singleXmlCell id="766" xr6:uid="{7D961C53-28EB-4E35-ADC4-EC48019C07FD}" r="I57" connectionId="0">
    <xmlCellPr id="1" xr6:uid="{F7614431-267D-4E42-82DB-32ABB3D147CE}" uniqueName="P1078228">
      <xmlPr mapId="1" xpath="/TFI-IZD-POD/NTI-TFI-IZD-POD-E_1000978/P1078228" xmlDataType="decimal"/>
    </xmlCellPr>
  </singleXmlCell>
  <singleXmlCell id="767" xr6:uid="{EA974B09-D49B-4617-A3C4-25570C8B8477}" r="H58" connectionId="0">
    <xmlCellPr id="1" xr6:uid="{46443B14-3128-4903-B272-D49CB81E81F4}" uniqueName="P1078230">
      <xmlPr mapId="1" xpath="/TFI-IZD-POD/NTI-TFI-IZD-POD-E_1000978/P1078230" xmlDataType="decimal"/>
    </xmlCellPr>
  </singleXmlCell>
  <singleXmlCell id="768" xr6:uid="{5F0E04F2-44B1-4819-A402-5F0B3772034D}" r="I58" connectionId="0">
    <xmlCellPr id="1" xr6:uid="{AD3CC574-1B16-41A0-984C-4127D197325B}" uniqueName="P1078232">
      <xmlPr mapId="1" xpath="/TFI-IZD-POD/NTI-TFI-IZD-POD-E_1000978/P1078232" xmlDataType="decimal"/>
    </xmlCellPr>
  </singleXmlCell>
  <singleXmlCell id="769" xr6:uid="{C810898D-2FB8-41AA-BD46-9A25542BA953}" r="H59" connectionId="0">
    <xmlCellPr id="1" xr6:uid="{BB6263EC-0856-480B-83BC-E3C0202FFBCE}" uniqueName="P1078234">
      <xmlPr mapId="1" xpath="/TFI-IZD-POD/NTI-TFI-IZD-POD-E_1000978/P1078234" xmlDataType="decimal"/>
    </xmlCellPr>
  </singleXmlCell>
  <singleXmlCell id="770" xr6:uid="{58AEF351-1DA4-4FFB-A556-4F46CB68FE3F}" r="I59" connectionId="0">
    <xmlCellPr id="1" xr6:uid="{3DCAAB4C-B891-4625-8E03-20CEF7C0E031}" uniqueName="P1078235">
      <xmlPr mapId="1"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71" xr6:uid="{42778B71-3D20-4310-A6C8-1137B6837772}" r="H8" connectionId="0">
    <xmlCellPr id="1" xr6:uid="{08F5BB61-0AE7-4899-885E-3B03E063BA3C}" uniqueName="P1078099">
      <xmlPr mapId="1" xpath="/TFI-IZD-POD/NTD-TFI-IZD-POD-E_1000980/P1078099" xmlDataType="decimal"/>
    </xmlCellPr>
  </singleXmlCell>
  <singleXmlCell id="772" xr6:uid="{9E4B7B35-642A-4A79-8DE7-4EB898401FB2}" r="I8" connectionId="0">
    <xmlCellPr id="1" xr6:uid="{A47154C6-D044-4603-B9DA-07C83581F89E}" uniqueName="P1078100">
      <xmlPr mapId="1" xpath="/TFI-IZD-POD/NTD-TFI-IZD-POD-E_1000980/P1078100" xmlDataType="decimal"/>
    </xmlCellPr>
  </singleXmlCell>
  <singleXmlCell id="773" xr6:uid="{3876EECF-4B86-4F6F-B6AD-990150E703DB}" r="H9" connectionId="0">
    <xmlCellPr id="1" xr6:uid="{A4F8FEE3-20CB-467A-AAD7-5555E01825CF}" uniqueName="P1078101">
      <xmlPr mapId="1" xpath="/TFI-IZD-POD/NTD-TFI-IZD-POD-E_1000980/P1078101" xmlDataType="decimal"/>
    </xmlCellPr>
  </singleXmlCell>
  <singleXmlCell id="774" xr6:uid="{35770924-357F-4A85-B504-F4C18DF32AE3}" r="I9" connectionId="0">
    <xmlCellPr id="1" xr6:uid="{BEF74422-2743-4F1A-ABC6-B7F7EFCE081D}" uniqueName="P1078102">
      <xmlPr mapId="1" xpath="/TFI-IZD-POD/NTD-TFI-IZD-POD-E_1000980/P1078102" xmlDataType="decimal"/>
    </xmlCellPr>
  </singleXmlCell>
  <singleXmlCell id="775" xr6:uid="{ED377FF2-70E8-4D3A-A7B1-9F37B432631C}" r="H10" connectionId="0">
    <xmlCellPr id="1" xr6:uid="{D6BE9000-03D2-42DA-814D-6ACA3A530AAE}" uniqueName="P1078103">
      <xmlPr mapId="1" xpath="/TFI-IZD-POD/NTD-TFI-IZD-POD-E_1000980/P1078103" xmlDataType="decimal"/>
    </xmlCellPr>
  </singleXmlCell>
  <singleXmlCell id="776" xr6:uid="{F1720A0D-D6C5-4C06-9C0C-6DF3B61928D6}" r="I10" connectionId="0">
    <xmlCellPr id="1" xr6:uid="{B43A1FA9-6189-4763-8CB6-8777DC138700}" uniqueName="P1078104">
      <xmlPr mapId="1" xpath="/TFI-IZD-POD/NTD-TFI-IZD-POD-E_1000980/P1078104" xmlDataType="decimal"/>
    </xmlCellPr>
  </singleXmlCell>
  <singleXmlCell id="777" xr6:uid="{7427830A-7949-4477-BD7F-E57A81276461}" r="H11" connectionId="0">
    <xmlCellPr id="1" xr6:uid="{0BFCB1B9-2380-4F92-8268-E0AEA34BEC49}" uniqueName="P1078105">
      <xmlPr mapId="1" xpath="/TFI-IZD-POD/NTD-TFI-IZD-POD-E_1000980/P1078105" xmlDataType="decimal"/>
    </xmlCellPr>
  </singleXmlCell>
  <singleXmlCell id="778" xr6:uid="{B51096E8-234A-44E6-9B7A-789201A2E1B1}" r="I11" connectionId="0">
    <xmlCellPr id="1" xr6:uid="{B49633CD-4D43-446A-BEAC-F972D96C5CEC}" uniqueName="P1078106">
      <xmlPr mapId="1" xpath="/TFI-IZD-POD/NTD-TFI-IZD-POD-E_1000980/P1078106" xmlDataType="decimal"/>
    </xmlCellPr>
  </singleXmlCell>
  <singleXmlCell id="779" xr6:uid="{1C5A2D48-9F0A-4669-9935-6AC8D4AABF96}" r="H12" connectionId="0">
    <xmlCellPr id="1" xr6:uid="{512A8B07-6AA2-48BA-8B4E-A10284078E1C}" uniqueName="P1123934">
      <xmlPr mapId="1" xpath="/TFI-IZD-POD/NTD-TFI-IZD-POD-E_1000980/P1123934" xmlDataType="decimal"/>
    </xmlCellPr>
  </singleXmlCell>
  <singleXmlCell id="780" xr6:uid="{E95F8431-C5A9-4222-921D-285D67C03812}" r="I12" connectionId="0">
    <xmlCellPr id="1" xr6:uid="{F828E787-DE08-40A1-B448-409F6C228CF0}" uniqueName="P1123935">
      <xmlPr mapId="1" xpath="/TFI-IZD-POD/NTD-TFI-IZD-POD-E_1000980/P1123935" xmlDataType="decimal"/>
    </xmlCellPr>
  </singleXmlCell>
  <singleXmlCell id="781" xr6:uid="{C40A72B2-1310-4B8D-BD6C-04B6738745CA}" r="H13" connectionId="0">
    <xmlCellPr id="1" xr6:uid="{C0E736DB-406D-49AC-952B-DD025E159A8B}" uniqueName="P1123936">
      <xmlPr mapId="1" xpath="/TFI-IZD-POD/NTD-TFI-IZD-POD-E_1000980/P1123936" xmlDataType="decimal"/>
    </xmlCellPr>
  </singleXmlCell>
  <singleXmlCell id="782" xr6:uid="{7E402168-1362-4BFF-ADF3-87C03C5C87A0}" r="I13" connectionId="0">
    <xmlCellPr id="1" xr6:uid="{2CAC2B67-3137-46F2-8BD1-B4738D2D104B}" uniqueName="P1123937">
      <xmlPr mapId="1" xpath="/TFI-IZD-POD/NTD-TFI-IZD-POD-E_1000980/P1123937" xmlDataType="decimal"/>
    </xmlCellPr>
  </singleXmlCell>
  <singleXmlCell id="783" xr6:uid="{29EA1BE6-1B53-4DB6-BD77-351FE8180B96}" r="H14" connectionId="0">
    <xmlCellPr id="1" xr6:uid="{429F722B-6351-42C0-B187-6734B673FAA8}" uniqueName="P1078107">
      <xmlPr mapId="1" xpath="/TFI-IZD-POD/NTD-TFI-IZD-POD-E_1000980/P1078107" xmlDataType="decimal"/>
    </xmlCellPr>
  </singleXmlCell>
  <singleXmlCell id="784" xr6:uid="{08515680-731B-4417-81F9-B4B2472923B3}" r="I14" connectionId="0">
    <xmlCellPr id="1" xr6:uid="{3D0DF54B-A848-41A0-9BBE-99E54ECC916A}" uniqueName="P1078108">
      <xmlPr mapId="1" xpath="/TFI-IZD-POD/NTD-TFI-IZD-POD-E_1000980/P1078108" xmlDataType="decimal"/>
    </xmlCellPr>
  </singleXmlCell>
  <singleXmlCell id="785" xr6:uid="{1234E1BF-C993-4ACB-BF41-10D34B8FD1F2}" r="H15" connectionId="0">
    <xmlCellPr id="1" xr6:uid="{20FC9028-5DDA-4649-92F9-5E370F264BFC}" uniqueName="P1078109">
      <xmlPr mapId="1" xpath="/TFI-IZD-POD/NTD-TFI-IZD-POD-E_1000980/P1078109" xmlDataType="decimal"/>
    </xmlCellPr>
  </singleXmlCell>
  <singleXmlCell id="786" xr6:uid="{BD1DD4F8-E8C8-4FD7-A855-4AB9B93F9E5E}" r="I15" connectionId="0">
    <xmlCellPr id="1" xr6:uid="{AAE59405-7EF0-489B-BBD6-0A53DBD6B1BC}" uniqueName="P1078110">
      <xmlPr mapId="1" xpath="/TFI-IZD-POD/NTD-TFI-IZD-POD-E_1000980/P1078110" xmlDataType="decimal"/>
    </xmlCellPr>
  </singleXmlCell>
  <singleXmlCell id="787" xr6:uid="{569D4F46-7AD5-4DC0-B217-500CB0D60495}" r="H16" connectionId="0">
    <xmlCellPr id="1" xr6:uid="{754E9B0F-3A80-46AA-9B9D-E23B0598852A}" uniqueName="P1078111">
      <xmlPr mapId="1" xpath="/TFI-IZD-POD/NTD-TFI-IZD-POD-E_1000980/P1078111" xmlDataType="decimal"/>
    </xmlCellPr>
  </singleXmlCell>
  <singleXmlCell id="788" xr6:uid="{543819B1-F474-42D8-A0CB-AB9A86F6EA89}" r="I16" connectionId="0">
    <xmlCellPr id="1" xr6:uid="{73D0954C-3114-4E84-B616-D6AACAC791AD}" uniqueName="P1078112">
      <xmlPr mapId="1" xpath="/TFI-IZD-POD/NTD-TFI-IZD-POD-E_1000980/P1078112" xmlDataType="decimal"/>
    </xmlCellPr>
  </singleXmlCell>
  <singleXmlCell id="789" xr6:uid="{588FFC3C-0B23-4E4C-AB78-020E75C1E494}" r="H17" connectionId="0">
    <xmlCellPr id="1" xr6:uid="{DBA74933-80C7-45E8-A1DD-073E2C09ECD9}" uniqueName="P1078117">
      <xmlPr mapId="1" xpath="/TFI-IZD-POD/NTD-TFI-IZD-POD-E_1000980/P1078117" xmlDataType="decimal"/>
    </xmlCellPr>
  </singleXmlCell>
  <singleXmlCell id="790" xr6:uid="{F535640A-E904-46A5-A235-0684C968BBD5}" r="I17" connectionId="0">
    <xmlCellPr id="1" xr6:uid="{576D1D45-B9DD-471C-B28B-79E040E7EDE8}" uniqueName="P1078118">
      <xmlPr mapId="1" xpath="/TFI-IZD-POD/NTD-TFI-IZD-POD-E_1000980/P1078118" xmlDataType="decimal"/>
    </xmlCellPr>
  </singleXmlCell>
  <singleXmlCell id="791" xr6:uid="{92EBA6E4-9369-4B07-B139-9596915ADD0E}" r="H18" connectionId="0">
    <xmlCellPr id="1" xr6:uid="{B5074B6D-6498-40F0-8860-F5A718932CFC}" uniqueName="P1078119">
      <xmlPr mapId="1" xpath="/TFI-IZD-POD/NTD-TFI-IZD-POD-E_1000980/P1078119" xmlDataType="decimal"/>
    </xmlCellPr>
  </singleXmlCell>
  <singleXmlCell id="792" xr6:uid="{8E5330CC-E109-40A7-9B0B-96EFCE9555A5}" r="I18" connectionId="0">
    <xmlCellPr id="1" xr6:uid="{D2C82A8A-B287-441A-A082-0CDC1226438C}" uniqueName="P1078120">
      <xmlPr mapId="1" xpath="/TFI-IZD-POD/NTD-TFI-IZD-POD-E_1000980/P1078120" xmlDataType="decimal"/>
    </xmlCellPr>
  </singleXmlCell>
  <singleXmlCell id="793" xr6:uid="{FAC39C80-0CBB-4A68-9D53-8D1354A10EFF}" r="H19" connectionId="0">
    <xmlCellPr id="1" xr6:uid="{1A3F0A65-1BD0-442D-AFD4-71C49C8F87F7}" uniqueName="P1123938">
      <xmlPr mapId="1" xpath="/TFI-IZD-POD/NTD-TFI-IZD-POD-E_1000980/P1123938" xmlDataType="decimal"/>
    </xmlCellPr>
  </singleXmlCell>
  <singleXmlCell id="794" xr6:uid="{97510890-3CCF-4D57-BA45-A123C9E0342C}" r="I19" connectionId="0">
    <xmlCellPr id="1" xr6:uid="{FD4C8694-84F3-4946-B957-7BDB677BA3EF}" uniqueName="P1123939">
      <xmlPr mapId="1" xpath="/TFI-IZD-POD/NTD-TFI-IZD-POD-E_1000980/P1123939" xmlDataType="decimal"/>
    </xmlCellPr>
  </singleXmlCell>
  <singleXmlCell id="795" xr6:uid="{C4E337E3-80CF-4C5D-B24A-C06131664CDA}" r="H20" connectionId="0">
    <xmlCellPr id="1" xr6:uid="{3A06FCC1-FA1A-4FE9-A4CE-BD2BA52FB0CA}" uniqueName="P1123940">
      <xmlPr mapId="1" xpath="/TFI-IZD-POD/NTD-TFI-IZD-POD-E_1000980/P1123940" xmlDataType="decimal"/>
    </xmlCellPr>
  </singleXmlCell>
  <singleXmlCell id="796" xr6:uid="{CFDF5286-EC15-4A39-B209-9F6D676797A9}" r="I20" connectionId="0">
    <xmlCellPr id="1" xr6:uid="{8E3F95A6-CC23-4282-B123-97E83A998668}" uniqueName="P1123941">
      <xmlPr mapId="1" xpath="/TFI-IZD-POD/NTD-TFI-IZD-POD-E_1000980/P1123941" xmlDataType="decimal"/>
    </xmlCellPr>
  </singleXmlCell>
  <singleXmlCell id="797" xr6:uid="{81247257-9101-404A-B477-65FEF65F3B63}" r="H21" connectionId="0">
    <xmlCellPr id="1" xr6:uid="{66A2C271-156B-4939-9562-83E3B84F6DEB}" uniqueName="P1078121">
      <xmlPr mapId="1" xpath="/TFI-IZD-POD/NTD-TFI-IZD-POD-E_1000980/P1078121" xmlDataType="decimal"/>
    </xmlCellPr>
  </singleXmlCell>
  <singleXmlCell id="798" xr6:uid="{41699B31-6087-4DAC-849B-38DB3C6F503E}" r="I21" connectionId="0">
    <xmlCellPr id="1" xr6:uid="{440D43C2-6DC3-4B9A-A77B-8CE6E8285366}" uniqueName="P1078122">
      <xmlPr mapId="1" xpath="/TFI-IZD-POD/NTD-TFI-IZD-POD-E_1000980/P1078122" xmlDataType="decimal"/>
    </xmlCellPr>
  </singleXmlCell>
  <singleXmlCell id="799" xr6:uid="{828A49EC-2ECE-4399-BE6E-55444C3D1E38}" r="H23" connectionId="0">
    <xmlCellPr id="1" xr6:uid="{669C3524-5164-448B-B999-D357DDA51D88}" uniqueName="P1078123">
      <xmlPr mapId="1" xpath="/TFI-IZD-POD/NTD-TFI-IZD-POD-E_1000980/P1078123" xmlDataType="decimal"/>
    </xmlCellPr>
  </singleXmlCell>
  <singleXmlCell id="800" xr6:uid="{4F053158-75EC-4318-BC1A-C05256494A65}" r="I23" connectionId="0">
    <xmlCellPr id="1" xr6:uid="{3C222F1D-47EC-4D40-A8D3-5E15619D18A3}" uniqueName="P1078124">
      <xmlPr mapId="1" xpath="/TFI-IZD-POD/NTD-TFI-IZD-POD-E_1000980/P1078124" xmlDataType="decimal"/>
    </xmlCellPr>
  </singleXmlCell>
  <singleXmlCell id="801" xr6:uid="{8F38160F-F305-4B3D-9D6A-89D9CE7A6ACF}" r="H24" connectionId="0">
    <xmlCellPr id="1" xr6:uid="{55E49F0A-DF47-4E1B-AB83-782000B87B83}" uniqueName="P1078125">
      <xmlPr mapId="1" xpath="/TFI-IZD-POD/NTD-TFI-IZD-POD-E_1000980/P1078125" xmlDataType="decimal"/>
    </xmlCellPr>
  </singleXmlCell>
  <singleXmlCell id="802" xr6:uid="{7108B100-1D7D-49A0-B1A7-A3056DEB376C}" r="I24" connectionId="0">
    <xmlCellPr id="1" xr6:uid="{B4369A84-89E9-46F3-AE35-323BDE6412D1}" uniqueName="P1078126">
      <xmlPr mapId="1" xpath="/TFI-IZD-POD/NTD-TFI-IZD-POD-E_1000980/P1078126" xmlDataType="decimal"/>
    </xmlCellPr>
  </singleXmlCell>
  <singleXmlCell id="803" xr6:uid="{D21C9825-C573-45B8-BADF-D735DD3730D7}" r="H25" connectionId="0">
    <xmlCellPr id="1" xr6:uid="{03E1AE40-320F-41E5-B2F7-D4F4E6193FCB}" uniqueName="P1078127">
      <xmlPr mapId="1" xpath="/TFI-IZD-POD/NTD-TFI-IZD-POD-E_1000980/P1078127" xmlDataType="decimal"/>
    </xmlCellPr>
  </singleXmlCell>
  <singleXmlCell id="804" xr6:uid="{37CE3559-3730-4510-B358-96E5466ACA58}" r="I25" connectionId="0">
    <xmlCellPr id="1" xr6:uid="{C96A6473-A318-44D4-9BDB-017853DE0335}" uniqueName="P1078128">
      <xmlPr mapId="1" xpath="/TFI-IZD-POD/NTD-TFI-IZD-POD-E_1000980/P1078128" xmlDataType="decimal"/>
    </xmlCellPr>
  </singleXmlCell>
  <singleXmlCell id="805" xr6:uid="{F3A95200-6433-4895-B78D-F0943CFE0AC1}" r="H26" connectionId="0">
    <xmlCellPr id="1" xr6:uid="{4400519D-E2D7-4A7F-B4DD-F18F7ED8236A}" uniqueName="P1078129">
      <xmlPr mapId="1" xpath="/TFI-IZD-POD/NTD-TFI-IZD-POD-E_1000980/P1078129" xmlDataType="decimal"/>
    </xmlCellPr>
  </singleXmlCell>
  <singleXmlCell id="806" xr6:uid="{03AF0539-6225-4EFA-90AC-6236DAF27F72}" r="I26" connectionId="0">
    <xmlCellPr id="1" xr6:uid="{8E8B0847-44E8-418D-899E-75D2D18DA571}" uniqueName="P1078130">
      <xmlPr mapId="1" xpath="/TFI-IZD-POD/NTD-TFI-IZD-POD-E_1000980/P1078130" xmlDataType="decimal"/>
    </xmlCellPr>
  </singleXmlCell>
  <singleXmlCell id="807" xr6:uid="{874D76C5-F83A-4593-B840-7628EE8BB90B}" r="H27" connectionId="0">
    <xmlCellPr id="1" xr6:uid="{C1DED7BC-A783-4701-AC62-A190447E6A80}" uniqueName="P1078131">
      <xmlPr mapId="1" xpath="/TFI-IZD-POD/NTD-TFI-IZD-POD-E_1000980/P1078131" xmlDataType="decimal"/>
    </xmlCellPr>
  </singleXmlCell>
  <singleXmlCell id="808" xr6:uid="{EA0E0C1A-3792-460D-B080-AC159CCB039E}" r="I27" connectionId="0">
    <xmlCellPr id="1" xr6:uid="{12F9723B-C20A-4DD4-818B-E748C2B211AC}" uniqueName="P1078132">
      <xmlPr mapId="1" xpath="/TFI-IZD-POD/NTD-TFI-IZD-POD-E_1000980/P1078132" xmlDataType="decimal"/>
    </xmlCellPr>
  </singleXmlCell>
  <singleXmlCell id="809" xr6:uid="{82738A29-22AD-4105-92AC-F8088F9BE178}" r="H28" connectionId="0">
    <xmlCellPr id="1" xr6:uid="{E98C5E71-A159-4543-B588-2DC696A7EAF9}" uniqueName="P1078133">
      <xmlPr mapId="1" xpath="/TFI-IZD-POD/NTD-TFI-IZD-POD-E_1000980/P1078133" xmlDataType="decimal"/>
    </xmlCellPr>
  </singleXmlCell>
  <singleXmlCell id="810" xr6:uid="{3D100DEC-491C-4DAE-9A8F-757736F7C9D2}" r="I28" connectionId="0">
    <xmlCellPr id="1" xr6:uid="{A2AC6507-0F0A-421C-93F1-480A4A95404E}" uniqueName="P1078134">
      <xmlPr mapId="1" xpath="/TFI-IZD-POD/NTD-TFI-IZD-POD-E_1000980/P1078134" xmlDataType="decimal"/>
    </xmlCellPr>
  </singleXmlCell>
  <singleXmlCell id="811" xr6:uid="{11BBDC9A-7ECF-48A5-8427-E4B51038F5FA}" r="H29" connectionId="0">
    <xmlCellPr id="1" xr6:uid="{7EA8DFD5-A9BE-4C0E-94CB-63B682232AD2}" uniqueName="P1078135">
      <xmlPr mapId="1" xpath="/TFI-IZD-POD/NTD-TFI-IZD-POD-E_1000980/P1078135" xmlDataType="decimal"/>
    </xmlCellPr>
  </singleXmlCell>
  <singleXmlCell id="812" xr6:uid="{C8E84F60-32F8-47DF-B4B1-94E4BFA62C3D}" r="I29" connectionId="0">
    <xmlCellPr id="1" xr6:uid="{DF024608-81C3-483A-8BBD-CF17C2EE4229}" uniqueName="P1078136">
      <xmlPr mapId="1" xpath="/TFI-IZD-POD/NTD-TFI-IZD-POD-E_1000980/P1078136" xmlDataType="decimal"/>
    </xmlCellPr>
  </singleXmlCell>
  <singleXmlCell id="813" xr6:uid="{2B115058-731D-45EE-805C-01E375080F26}" r="H30" connectionId="0">
    <xmlCellPr id="1" xr6:uid="{BD9CAF0A-149B-4A87-AF52-E7C997971E81}" uniqueName="P1078137">
      <xmlPr mapId="1" xpath="/TFI-IZD-POD/NTD-TFI-IZD-POD-E_1000980/P1078137" xmlDataType="decimal"/>
    </xmlCellPr>
  </singleXmlCell>
  <singleXmlCell id="814" xr6:uid="{0FB24D75-100F-43CD-BB5B-740C4F72AC79}" r="I30" connectionId="0">
    <xmlCellPr id="1" xr6:uid="{8D53D5AF-4D5F-485B-A161-681D2243C853}" uniqueName="P1078138">
      <xmlPr mapId="1" xpath="/TFI-IZD-POD/NTD-TFI-IZD-POD-E_1000980/P1078138" xmlDataType="decimal"/>
    </xmlCellPr>
  </singleXmlCell>
  <singleXmlCell id="815" xr6:uid="{BAB52730-CA2A-40B0-B67B-0BBE239B839E}" r="H31" connectionId="0">
    <xmlCellPr id="1" xr6:uid="{1622431F-10EE-4E80-BBC7-24BB94D70C07}" uniqueName="P1078139">
      <xmlPr mapId="1" xpath="/TFI-IZD-POD/NTD-TFI-IZD-POD-E_1000980/P1078139" xmlDataType="decimal"/>
    </xmlCellPr>
  </singleXmlCell>
  <singleXmlCell id="816" xr6:uid="{ADA2403D-7A41-4B99-BC6C-99874543AB59}" r="I31" connectionId="0">
    <xmlCellPr id="1" xr6:uid="{622F9D94-FCC6-44FF-AA56-0B6934DB6128}" uniqueName="P1078140">
      <xmlPr mapId="1" xpath="/TFI-IZD-POD/NTD-TFI-IZD-POD-E_1000980/P1078140" xmlDataType="decimal"/>
    </xmlCellPr>
  </singleXmlCell>
  <singleXmlCell id="817" xr6:uid="{BE6ECC08-41DC-4088-8DD7-02618E5BFD62}" r="H32" connectionId="0">
    <xmlCellPr id="1" xr6:uid="{3A162279-37B5-4AD5-A306-CAF774AD5D07}" uniqueName="P1078141">
      <xmlPr mapId="1" xpath="/TFI-IZD-POD/NTD-TFI-IZD-POD-E_1000980/P1078141" xmlDataType="decimal"/>
    </xmlCellPr>
  </singleXmlCell>
  <singleXmlCell id="818" xr6:uid="{38D07B06-D530-4143-AC63-57296536D628}" r="I32" connectionId="0">
    <xmlCellPr id="1" xr6:uid="{8B885DEA-022D-45C0-B6FA-48B40F9B683F}" uniqueName="P1078142">
      <xmlPr mapId="1" xpath="/TFI-IZD-POD/NTD-TFI-IZD-POD-E_1000980/P1078142" xmlDataType="decimal"/>
    </xmlCellPr>
  </singleXmlCell>
  <singleXmlCell id="819" xr6:uid="{4DF04925-9219-4A25-BAF1-C72BF6616E9B}" r="H33" connectionId="0">
    <xmlCellPr id="1" xr6:uid="{3C7AF39E-7231-4140-9BFF-A678218601A9}" uniqueName="P1078143">
      <xmlPr mapId="1" xpath="/TFI-IZD-POD/NTD-TFI-IZD-POD-E_1000980/P1078143" xmlDataType="decimal"/>
    </xmlCellPr>
  </singleXmlCell>
  <singleXmlCell id="820" xr6:uid="{84DA48FB-D594-43DD-9234-DD11BBAD95D8}" r="I33" connectionId="0">
    <xmlCellPr id="1" xr6:uid="{B8E84255-CB55-4A71-B920-516608A1F682}" uniqueName="P1078144">
      <xmlPr mapId="1" xpath="/TFI-IZD-POD/NTD-TFI-IZD-POD-E_1000980/P1078144" xmlDataType="decimal"/>
    </xmlCellPr>
  </singleXmlCell>
  <singleXmlCell id="821" xr6:uid="{F41F297C-EA1F-4CB9-BE07-A034321A5D11}" r="H34" connectionId="0">
    <xmlCellPr id="1" xr6:uid="{1CDE1FDF-3E90-4BF7-9512-C8CEEB8BD2C7}" uniqueName="P1078145">
      <xmlPr mapId="1" xpath="/TFI-IZD-POD/NTD-TFI-IZD-POD-E_1000980/P1078145" xmlDataType="decimal"/>
    </xmlCellPr>
  </singleXmlCell>
  <singleXmlCell id="822" xr6:uid="{5FB3E3A7-0040-414F-B3A9-9FE6B475E84A}" r="I34" connectionId="0">
    <xmlCellPr id="1" xr6:uid="{0E55F30A-A0A9-4ABD-ABF1-39A0DAF9655B}" uniqueName="P1078146">
      <xmlPr mapId="1" xpath="/TFI-IZD-POD/NTD-TFI-IZD-POD-E_1000980/P1078146" xmlDataType="decimal"/>
    </xmlCellPr>
  </singleXmlCell>
  <singleXmlCell id="823" xr6:uid="{62D87B60-DEA0-4F9B-A1D9-205623E958F0}" r="H35" connectionId="0">
    <xmlCellPr id="1" xr6:uid="{C83B1F09-8B27-4D03-8599-8205D7532BDE}" uniqueName="P1078147">
      <xmlPr mapId="1" xpath="/TFI-IZD-POD/NTD-TFI-IZD-POD-E_1000980/P1078147" xmlDataType="decimal"/>
    </xmlCellPr>
  </singleXmlCell>
  <singleXmlCell id="824" xr6:uid="{798D7464-D12E-4D05-AA68-D82267E18C22}" r="I35" connectionId="0">
    <xmlCellPr id="1" xr6:uid="{B69FF549-AD4E-4127-BAC2-7ABABD4C0BBC}" uniqueName="P1078148">
      <xmlPr mapId="1" xpath="/TFI-IZD-POD/NTD-TFI-IZD-POD-E_1000980/P1078148" xmlDataType="decimal"/>
    </xmlCellPr>
  </singleXmlCell>
  <singleXmlCell id="825" xr6:uid="{38E2A604-FE5F-4B8A-8C0A-098D3265368A}" r="H36" connectionId="0">
    <xmlCellPr id="1" xr6:uid="{4DDF7D07-4F7A-46DA-B9BA-6DED5A54EBF8}" uniqueName="P1078149">
      <xmlPr mapId="1" xpath="/TFI-IZD-POD/NTD-TFI-IZD-POD-E_1000980/P1078149" xmlDataType="decimal"/>
    </xmlCellPr>
  </singleXmlCell>
  <singleXmlCell id="826" xr6:uid="{1E232823-1356-47B9-847D-367A3E9531A6}" r="I36" connectionId="0">
    <xmlCellPr id="1" xr6:uid="{8B4C618C-7E8A-4B3A-8978-87C809C95A4B}" uniqueName="P1078150">
      <xmlPr mapId="1" xpath="/TFI-IZD-POD/NTD-TFI-IZD-POD-E_1000980/P1078150" xmlDataType="decimal"/>
    </xmlCellPr>
  </singleXmlCell>
  <singleXmlCell id="827" xr6:uid="{4B80D643-E4F0-4FD5-A4DD-B721E6508F12}" r="H38" connectionId="0">
    <xmlCellPr id="1" xr6:uid="{A9789C10-33A7-44C4-83F8-585D9BD1CC2B}" uniqueName="P1078151">
      <xmlPr mapId="1" xpath="/TFI-IZD-POD/NTD-TFI-IZD-POD-E_1000980/P1078151" xmlDataType="decimal"/>
    </xmlCellPr>
  </singleXmlCell>
  <singleXmlCell id="828" xr6:uid="{85C17C1B-5C00-4C96-9548-2879F798F4B9}" r="I38" connectionId="0">
    <xmlCellPr id="1" xr6:uid="{FD1CA469-E0BA-48A3-9A5A-8A6B93ACD1E0}" uniqueName="P1078152">
      <xmlPr mapId="1" xpath="/TFI-IZD-POD/NTD-TFI-IZD-POD-E_1000980/P1078152" xmlDataType="decimal"/>
    </xmlCellPr>
  </singleXmlCell>
  <singleXmlCell id="829" xr6:uid="{E4D6F8A4-E3A8-4C6E-A598-150EC8B2D440}" r="H39" connectionId="0">
    <xmlCellPr id="1" xr6:uid="{C3FFB043-234F-4D19-BF96-AD0D6408618D}" uniqueName="P1078153">
      <xmlPr mapId="1" xpath="/TFI-IZD-POD/NTD-TFI-IZD-POD-E_1000980/P1078153" xmlDataType="decimal"/>
    </xmlCellPr>
  </singleXmlCell>
  <singleXmlCell id="830" xr6:uid="{9E98142E-E592-48D1-9223-3BE7F5ADBD5A}" r="I39" connectionId="0">
    <xmlCellPr id="1" xr6:uid="{99092BDB-007A-4594-88AB-484D3FED486B}" uniqueName="P1078154">
      <xmlPr mapId="1" xpath="/TFI-IZD-POD/NTD-TFI-IZD-POD-E_1000980/P1078154" xmlDataType="decimal"/>
    </xmlCellPr>
  </singleXmlCell>
  <singleXmlCell id="831" xr6:uid="{DD271BAD-64C0-4BBC-913F-411A2AD299BB}" r="H40" connectionId="0">
    <xmlCellPr id="1" xr6:uid="{1F5AF577-FF80-4707-8D85-F0CBCAA9C0B7}" uniqueName="P1078155">
      <xmlPr mapId="1" xpath="/TFI-IZD-POD/NTD-TFI-IZD-POD-E_1000980/P1078155" xmlDataType="decimal"/>
    </xmlCellPr>
  </singleXmlCell>
  <singleXmlCell id="832" xr6:uid="{54F1A652-CFC8-40EB-A0FB-B6D653128E87}" r="I40" connectionId="0">
    <xmlCellPr id="1" xr6:uid="{656D2FF0-ECFD-4F19-9677-B531C763AF43}" uniqueName="P1078156">
      <xmlPr mapId="1" xpath="/TFI-IZD-POD/NTD-TFI-IZD-POD-E_1000980/P1078156" xmlDataType="decimal"/>
    </xmlCellPr>
  </singleXmlCell>
  <singleXmlCell id="833" xr6:uid="{8858BAE1-AA1C-4B19-8758-6B4F966148AD}" r="H41" connectionId="0">
    <xmlCellPr id="1" xr6:uid="{B00DAFEC-43B7-4FD9-A911-9825D378BC42}" uniqueName="P1078157">
      <xmlPr mapId="1" xpath="/TFI-IZD-POD/NTD-TFI-IZD-POD-E_1000980/P1078157" xmlDataType="decimal"/>
    </xmlCellPr>
  </singleXmlCell>
  <singleXmlCell id="834" xr6:uid="{CB2B9757-CFCC-487B-BC23-41F7C2247EFB}" r="I41" connectionId="0">
    <xmlCellPr id="1" xr6:uid="{BC97C61A-EBBC-43F4-8A31-84E093F185EA}" uniqueName="P1078158">
      <xmlPr mapId="1" xpath="/TFI-IZD-POD/NTD-TFI-IZD-POD-E_1000980/P1078158" xmlDataType="decimal"/>
    </xmlCellPr>
  </singleXmlCell>
  <singleXmlCell id="835" xr6:uid="{C0D4079F-C5D8-475F-90A4-90C2D96B0B22}" r="H42" connectionId="0">
    <xmlCellPr id="1" xr6:uid="{5C42B0CC-CD12-4AFA-BBEB-04090651E344}" uniqueName="P1078159">
      <xmlPr mapId="1" xpath="/TFI-IZD-POD/NTD-TFI-IZD-POD-E_1000980/P1078159" xmlDataType="decimal"/>
    </xmlCellPr>
  </singleXmlCell>
  <singleXmlCell id="836" xr6:uid="{068699C4-8D7A-40CB-B3B3-F6882CE07228}" r="I42" connectionId="0">
    <xmlCellPr id="1" xr6:uid="{C77345A6-CFC1-4933-B2B7-45E6DDC5A4DF}" uniqueName="P1078160">
      <xmlPr mapId="1" xpath="/TFI-IZD-POD/NTD-TFI-IZD-POD-E_1000980/P1078160" xmlDataType="decimal"/>
    </xmlCellPr>
  </singleXmlCell>
  <singleXmlCell id="837" xr6:uid="{4E0E7106-C978-4887-9005-10A6F3C49FB6}" r="H43" connectionId="0">
    <xmlCellPr id="1" xr6:uid="{EE92B33D-AE12-4639-876C-DC2287907C9E}" uniqueName="P1078161">
      <xmlPr mapId="1" xpath="/TFI-IZD-POD/NTD-TFI-IZD-POD-E_1000980/P1078161" xmlDataType="decimal"/>
    </xmlCellPr>
  </singleXmlCell>
  <singleXmlCell id="838" xr6:uid="{5D42F596-61D6-4C40-B25F-ED858C914AB6}" r="I43" connectionId="0">
    <xmlCellPr id="1" xr6:uid="{944F5534-89B4-4E3F-B87D-C1FCAA2E027B}" uniqueName="P1078162">
      <xmlPr mapId="1" xpath="/TFI-IZD-POD/NTD-TFI-IZD-POD-E_1000980/P1078162" xmlDataType="decimal"/>
    </xmlCellPr>
  </singleXmlCell>
  <singleXmlCell id="839" xr6:uid="{9F85C72E-F344-4565-8B5D-F0077ADCADAD}" r="H44" connectionId="0">
    <xmlCellPr id="1" xr6:uid="{1FF78944-AF2C-4F42-970A-A5051AEE2552}" uniqueName="P1078163">
      <xmlPr mapId="1" xpath="/TFI-IZD-POD/NTD-TFI-IZD-POD-E_1000980/P1078163" xmlDataType="decimal"/>
    </xmlCellPr>
  </singleXmlCell>
  <singleXmlCell id="840" xr6:uid="{CB9F572E-37D8-4567-B0EF-092B7B01DF97}" r="I44" connectionId="0">
    <xmlCellPr id="1" xr6:uid="{34307E86-9314-41C8-9D58-83504CCC9843}" uniqueName="P1078164">
      <xmlPr mapId="1" xpath="/TFI-IZD-POD/NTD-TFI-IZD-POD-E_1000980/P1078164" xmlDataType="decimal"/>
    </xmlCellPr>
  </singleXmlCell>
  <singleXmlCell id="841" xr6:uid="{DCE937D5-0B9F-4ACD-B7D1-603CDF655F07}" r="H45" connectionId="0">
    <xmlCellPr id="1" xr6:uid="{478DC7D1-EBCB-4561-B0E9-869B5D6EA95D}" uniqueName="P1078165">
      <xmlPr mapId="1" xpath="/TFI-IZD-POD/NTD-TFI-IZD-POD-E_1000980/P1078165" xmlDataType="decimal"/>
    </xmlCellPr>
  </singleXmlCell>
  <singleXmlCell id="842" xr6:uid="{9E9D4AD4-01A5-461F-A4B9-85543AB4ACC1}" r="I45" connectionId="0">
    <xmlCellPr id="1" xr6:uid="{9CA2B11C-63D3-4BE6-8FA9-71EC9A088925}" uniqueName="P1078166">
      <xmlPr mapId="1" xpath="/TFI-IZD-POD/NTD-TFI-IZD-POD-E_1000980/P1078166" xmlDataType="decimal"/>
    </xmlCellPr>
  </singleXmlCell>
  <singleXmlCell id="843" xr6:uid="{3038F5C1-33D2-4296-8912-98EFF04668CB}" r="H46" connectionId="0">
    <xmlCellPr id="1" xr6:uid="{861BB54A-9256-444E-91C7-53697610B3A1}" uniqueName="P1078167">
      <xmlPr mapId="1" xpath="/TFI-IZD-POD/NTD-TFI-IZD-POD-E_1000980/P1078167" xmlDataType="decimal"/>
    </xmlCellPr>
  </singleXmlCell>
  <singleXmlCell id="844" xr6:uid="{A0408F74-4300-4A3D-BFDC-73CE37359778}" r="I46" connectionId="0">
    <xmlCellPr id="1" xr6:uid="{517BED97-461D-4F63-B898-DF75B8FCF4D9}" uniqueName="P1078168">
      <xmlPr mapId="1" xpath="/TFI-IZD-POD/NTD-TFI-IZD-POD-E_1000980/P1078168" xmlDataType="decimal"/>
    </xmlCellPr>
  </singleXmlCell>
  <singleXmlCell id="845" xr6:uid="{026B766A-48EC-4BD0-8B2F-EDAFEBE93267}" r="H47" connectionId="0">
    <xmlCellPr id="1" xr6:uid="{4D27D738-00C4-4759-B4F8-B93A877258C6}" uniqueName="P1078169">
      <xmlPr mapId="1" xpath="/TFI-IZD-POD/NTD-TFI-IZD-POD-E_1000980/P1078169" xmlDataType="decimal"/>
    </xmlCellPr>
  </singleXmlCell>
  <singleXmlCell id="846" xr6:uid="{6CE0A7B0-F4F5-421F-82D3-6DE7D337525D}" r="I47" connectionId="0">
    <xmlCellPr id="1" xr6:uid="{1ECE9E6C-B1B8-4B35-8036-9E2CD8A43EDF}" uniqueName="P1078170">
      <xmlPr mapId="1" xpath="/TFI-IZD-POD/NTD-TFI-IZD-POD-E_1000980/P1078170" xmlDataType="decimal"/>
    </xmlCellPr>
  </singleXmlCell>
  <singleXmlCell id="847" xr6:uid="{0AF60987-66DD-4FE2-AEC2-B1619BEDCA2F}" r="H48" connectionId="0">
    <xmlCellPr id="1" xr6:uid="{D5698F82-C3BD-4714-9D34-F28042738CB0}" uniqueName="P1078171">
      <xmlPr mapId="1" xpath="/TFI-IZD-POD/NTD-TFI-IZD-POD-E_1000980/P1078171" xmlDataType="decimal"/>
    </xmlCellPr>
  </singleXmlCell>
  <singleXmlCell id="848" xr6:uid="{883D3CB1-BB13-427A-A77F-F88CB04E146C}" r="I48" connectionId="0">
    <xmlCellPr id="1" xr6:uid="{72A1CFE4-0817-442C-BDC4-F9EC6FD09314}" uniqueName="P1078172">
      <xmlPr mapId="1" xpath="/TFI-IZD-POD/NTD-TFI-IZD-POD-E_1000980/P1078172" xmlDataType="decimal"/>
    </xmlCellPr>
  </singleXmlCell>
  <singleXmlCell id="849" xr6:uid="{E8FAFE3F-2437-4FE8-918B-FEE0184158E3}" r="H49" connectionId="0">
    <xmlCellPr id="1" xr6:uid="{6AD91ADC-B41F-426F-B0A9-71BFFCA1E421}" uniqueName="P1078173">
      <xmlPr mapId="1" xpath="/TFI-IZD-POD/NTD-TFI-IZD-POD-E_1000980/P1078173" xmlDataType="decimal"/>
    </xmlCellPr>
  </singleXmlCell>
  <singleXmlCell id="850" xr6:uid="{748E66BA-4FA6-45D7-8D02-DD11EDC56D07}" r="I49" connectionId="0">
    <xmlCellPr id="1" xr6:uid="{7D230079-215B-4CE5-9E79-AF2170068246}" uniqueName="P1078174">
      <xmlPr mapId="1" xpath="/TFI-IZD-POD/NTD-TFI-IZD-POD-E_1000980/P1078174" xmlDataType="decimal"/>
    </xmlCellPr>
  </singleXmlCell>
  <singleXmlCell id="851" xr6:uid="{8145809C-DC0F-4B4B-8260-2D1EE24035B7}" r="H50" connectionId="0">
    <xmlCellPr id="1" xr6:uid="{BAEF8D97-3861-4695-A2A5-7F87AE00706D}" uniqueName="P1078175">
      <xmlPr mapId="1" xpath="/TFI-IZD-POD/NTD-TFI-IZD-POD-E_1000980/P1078175" xmlDataType="decimal"/>
    </xmlCellPr>
  </singleXmlCell>
  <singleXmlCell id="852" xr6:uid="{7E1FA54E-EA1E-448B-8946-2B8E5252048E}" r="I50" connectionId="0">
    <xmlCellPr id="1" xr6:uid="{6B9C9C5B-6941-4E29-9216-B1CA820D13BA}" uniqueName="P1078176">
      <xmlPr mapId="1" xpath="/TFI-IZD-POD/NTD-TFI-IZD-POD-E_1000980/P1078176" xmlDataType="decimal"/>
    </xmlCellPr>
  </singleXmlCell>
  <singleXmlCell id="853" xr6:uid="{31537318-4461-405A-9B21-DBD91F18A6E5}" r="H51" connectionId="0">
    <xmlCellPr id="1" xr6:uid="{DF3333D0-9C9B-4EE9-80D9-484C310EF3A2}" uniqueName="P1078177">
      <xmlPr mapId="1" xpath="/TFI-IZD-POD/NTD-TFI-IZD-POD-E_1000980/P1078177" xmlDataType="decimal"/>
    </xmlCellPr>
  </singleXmlCell>
  <singleXmlCell id="854" xr6:uid="{FD057ED0-04B5-446A-8534-E056816AC0B4}" r="I51" connectionId="0">
    <xmlCellPr id="1" xr6:uid="{1DC6B7F4-98D7-4C8E-A597-EDACA349DAC7}" uniqueName="P1078178">
      <xmlPr mapId="1" xpath="/TFI-IZD-POD/NTD-TFI-IZD-POD-E_1000980/P1078178" xmlDataType="decimal"/>
    </xmlCellPr>
  </singleXmlCell>
  <singleXmlCell id="855" xr6:uid="{01314C62-E94E-4467-A7CF-63FE9E5CB3D1}" r="H52" connectionId="0">
    <xmlCellPr id="1" xr6:uid="{B903A453-09AB-44D8-82E1-305F4944629F}" uniqueName="P1078179">
      <xmlPr mapId="1" xpath="/TFI-IZD-POD/NTD-TFI-IZD-POD-E_1000980/P1078179" xmlDataType="decimal"/>
    </xmlCellPr>
  </singleXmlCell>
  <singleXmlCell id="856" xr6:uid="{C670609D-A2D8-4B88-AD15-8005CCA496E4}" r="I52" connectionId="0">
    <xmlCellPr id="1" xr6:uid="{5270BAF6-00B1-495E-96B2-14B122F3E0BA}" uniqueName="P1078180">
      <xmlPr mapId="1" xpath="/TFI-IZD-POD/NTD-TFI-IZD-POD-E_1000980/P1078180" xmlDataType="decimal"/>
    </xmlCellPr>
  </singleXmlCell>
  <singleXmlCell id="857" xr6:uid="{E93CCB1F-A302-434C-A418-6F9D19BAF023}" r="H53" connectionId="0">
    <xmlCellPr id="1" xr6:uid="{46C948F3-8496-4535-867C-FBA85B8012E8}" uniqueName="P1078181">
      <xmlPr mapId="1" xpath="/TFI-IZD-POD/NTD-TFI-IZD-POD-E_1000980/P1078181" xmlDataType="decimal"/>
    </xmlCellPr>
  </singleXmlCell>
  <singleXmlCell id="858" xr6:uid="{20B5EDD9-6923-4EFA-B726-1DC91A87444D}" r="I53" connectionId="0">
    <xmlCellPr id="1" xr6:uid="{309BBB9A-E1A3-439B-B851-616BC033B67A}" uniqueName="P1078182">
      <xmlPr mapId="1"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9" xr6:uid="{150DEC71-8DE5-43C9-8BFD-1AB2B1DD13B2}" r="H7" connectionId="0">
    <xmlCellPr id="1" xr6:uid="{4396FFA2-1F47-46F3-A4B1-09CA13E3C638}" uniqueName="P1073415">
      <xmlPr mapId="1" xpath="/TFI-IZD-POD/IPK-GFI-IZD-POD-E_1000981/P1073415" xmlDataType="decimal"/>
    </xmlCellPr>
  </singleXmlCell>
  <singleXmlCell id="860" xr6:uid="{37B839C5-2D68-4A06-A0F0-282B196AA41E}" r="I7" connectionId="0">
    <xmlCellPr id="1" xr6:uid="{CCF852BB-CB0F-46F8-A27D-6DA0F1D93012}" uniqueName="P1078183">
      <xmlPr mapId="1" xpath="/TFI-IZD-POD/IPK-GFI-IZD-POD-E_1000981/P1078183" xmlDataType="decimal"/>
    </xmlCellPr>
  </singleXmlCell>
  <singleXmlCell id="861" xr6:uid="{88974923-61A8-438D-B4CC-5C630A0DF882}" r="J7" connectionId="0">
    <xmlCellPr id="1" xr6:uid="{815C49F3-8BC1-4002-8D6F-F458F5474EE8}" uniqueName="P1078184">
      <xmlPr mapId="1" xpath="/TFI-IZD-POD/IPK-GFI-IZD-POD-E_1000981/P1078184" xmlDataType="decimal"/>
    </xmlCellPr>
  </singleXmlCell>
  <singleXmlCell id="862" xr6:uid="{F82E439D-A1A1-4222-91BD-B620C1B8BD8F}" r="K7" connectionId="0">
    <xmlCellPr id="1" xr6:uid="{55FE1C6A-B30D-4070-9B5A-71E853257438}" uniqueName="P1078185">
      <xmlPr mapId="1" xpath="/TFI-IZD-POD/IPK-GFI-IZD-POD-E_1000981/P1078185" xmlDataType="decimal"/>
    </xmlCellPr>
  </singleXmlCell>
  <singleXmlCell id="863" xr6:uid="{32916DBA-6DAB-47DB-A6D8-167AA4807E34}" r="L7" connectionId="0">
    <xmlCellPr id="1" xr6:uid="{8E249C28-FCA5-46C8-B242-D8AC19DF82DA}" uniqueName="P1078186">
      <xmlPr mapId="1" xpath="/TFI-IZD-POD/IPK-GFI-IZD-POD-E_1000981/P1078186" xmlDataType="decimal"/>
    </xmlCellPr>
  </singleXmlCell>
  <singleXmlCell id="864" xr6:uid="{5352360A-17C7-44A7-9AFC-FF1397A2F602}" r="M7" connectionId="0">
    <xmlCellPr id="1" xr6:uid="{5B898EB8-01C8-468A-AD04-1400598F3C82}" uniqueName="P1078187">
      <xmlPr mapId="1" xpath="/TFI-IZD-POD/IPK-GFI-IZD-POD-E_1000981/P1078187" xmlDataType="decimal"/>
    </xmlCellPr>
  </singleXmlCell>
  <singleXmlCell id="865" xr6:uid="{D082588F-3694-4E01-B246-ADAC2E918D95}" r="N7" connectionId="0">
    <xmlCellPr id="1" xr6:uid="{1F79268F-094F-4847-8AF5-D528FE4F7EDC}" uniqueName="P1078188">
      <xmlPr mapId="1" xpath="/TFI-IZD-POD/IPK-GFI-IZD-POD-E_1000981/P1078188" xmlDataType="decimal"/>
    </xmlCellPr>
  </singleXmlCell>
  <singleXmlCell id="866" xr6:uid="{2E4961DE-3934-4BBD-B38E-9325F039D7F0}" r="O7" connectionId="0">
    <xmlCellPr id="1" xr6:uid="{D3B93947-0361-4015-B309-1BF550A247C5}" uniqueName="P1078189">
      <xmlPr mapId="1" xpath="/TFI-IZD-POD/IPK-GFI-IZD-POD-E_1000981/P1078189" xmlDataType="decimal"/>
    </xmlCellPr>
  </singleXmlCell>
  <singleXmlCell id="867" xr6:uid="{A30A89F9-D00B-44FD-BC6E-548BC5F0DBE9}" r="P7" connectionId="0">
    <xmlCellPr id="1" xr6:uid="{F3F047AD-B182-4E14-ADD8-26BF887177FF}" uniqueName="P1081532">
      <xmlPr mapId="1" xpath="/TFI-IZD-POD/IPK-GFI-IZD-POD-E_1000981/P1081532" xmlDataType="decimal"/>
    </xmlCellPr>
  </singleXmlCell>
  <singleXmlCell id="868" xr6:uid="{DB6FAAB4-1CE2-4DA5-9FD9-D468D1B0FFDD}" r="Q7" connectionId="0">
    <xmlCellPr id="1" xr6:uid="{888BF545-CCD8-4ACF-93F8-DF02FC9B679F}" uniqueName="P1081533">
      <xmlPr mapId="1" xpath="/TFI-IZD-POD/IPK-GFI-IZD-POD-E_1000981/P1081533" xmlDataType="decimal"/>
    </xmlCellPr>
  </singleXmlCell>
  <singleXmlCell id="869" xr6:uid="{098E8EEC-9F80-4D2F-9E76-3194E5F17CFE}" r="R7" connectionId="0">
    <xmlCellPr id="1" xr6:uid="{72D2C723-1E01-43A6-856E-4EDD35B08BE8}" uniqueName="P1081534">
      <xmlPr mapId="1" xpath="/TFI-IZD-POD/IPK-GFI-IZD-POD-E_1000981/P1081534" xmlDataType="decimal"/>
    </xmlCellPr>
  </singleXmlCell>
  <singleXmlCell id="870" xr6:uid="{C3743CFC-FDEE-4769-92B8-DD7BC7C5AC41}" r="S7" connectionId="0">
    <xmlCellPr id="1" xr6:uid="{F4AFF8EE-D85C-47DD-A2CB-8C8F3D31E93A}" uniqueName="P1124774">
      <xmlPr mapId="1" xpath="/TFI-IZD-POD/IPK-GFI-IZD-POD-E_1000981/P1124774" xmlDataType="decimal"/>
    </xmlCellPr>
  </singleXmlCell>
  <singleXmlCell id="871" xr6:uid="{5338A29B-180D-41B3-8DB5-F3A412415174}" r="T7" connectionId="0">
    <xmlCellPr id="1" xr6:uid="{217E3216-E425-4B6E-8FCF-0F466E6F2F25}" uniqueName="P1124775">
      <xmlPr mapId="1" xpath="/TFI-IZD-POD/IPK-GFI-IZD-POD-E_1000981/P1124775" xmlDataType="decimal"/>
    </xmlCellPr>
  </singleXmlCell>
  <singleXmlCell id="872" xr6:uid="{CD206FF4-6C4D-48F8-971E-CBD60737596D}" r="U7" connectionId="0">
    <xmlCellPr id="1" xr6:uid="{9A25F733-7579-443D-8B3C-8D4620F84D66}" uniqueName="P1420846">
      <xmlPr mapId="1" xpath="/TFI-IZD-POD/IPK-GFI-IZD-POD-E_1000981/P1420846" xmlDataType="decimal"/>
    </xmlCellPr>
  </singleXmlCell>
  <singleXmlCell id="873" xr6:uid="{BCCB7B78-E799-4338-876E-6BCA4AFC3E7E}" r="V7" connectionId="0">
    <xmlCellPr id="1" xr6:uid="{74A072FE-CF35-4A80-91B1-516B50A0A90C}" uniqueName="P1081535">
      <xmlPr mapId="1" xpath="/TFI-IZD-POD/IPK-GFI-IZD-POD-E_1000981/P1081535" xmlDataType="decimal"/>
    </xmlCellPr>
  </singleXmlCell>
  <singleXmlCell id="874" xr6:uid="{5202DEE4-E5B1-4008-86BB-009595097267}" r="W7" connectionId="0">
    <xmlCellPr id="1" xr6:uid="{D0611BD1-27FC-4201-922B-6A15B5834ADA}" uniqueName="P1081536">
      <xmlPr mapId="1" xpath="/TFI-IZD-POD/IPK-GFI-IZD-POD-E_1000981/P1081536" xmlDataType="decimal"/>
    </xmlCellPr>
  </singleXmlCell>
  <singleXmlCell id="875" xr6:uid="{6603907B-0B4F-4357-9EA8-61DDEE876156}" r="X7" connectionId="0">
    <xmlCellPr id="1" xr6:uid="{F691D8C4-34E8-4BD6-B23F-F3CF391C6A88}" uniqueName="P1081537">
      <xmlPr mapId="1" xpath="/TFI-IZD-POD/IPK-GFI-IZD-POD-E_1000981/P1081537" xmlDataType="decimal"/>
    </xmlCellPr>
  </singleXmlCell>
  <singleXmlCell id="876" xr6:uid="{7143F83B-69A8-43B4-9649-180C33CE1178}" r="Y7" connectionId="0">
    <xmlCellPr id="1" xr6:uid="{561F1039-5EFD-456E-99DE-05FC859224A2}" uniqueName="P1081538">
      <xmlPr mapId="1" xpath="/TFI-IZD-POD/IPK-GFI-IZD-POD-E_1000981/P1081538" xmlDataType="decimal"/>
    </xmlCellPr>
  </singleXmlCell>
  <singleXmlCell id="877" xr6:uid="{B1EDF284-BCD9-48EB-B8ED-49F22D3E43AA}" r="Z7" connectionId="0">
    <xmlCellPr id="1" xr6:uid="{8EF24077-CE55-44F9-8C05-3B2C3541372D}" uniqueName="P1081539">
      <xmlPr mapId="1" xpath="/TFI-IZD-POD/IPK-GFI-IZD-POD-E_1000981/P1081539" xmlDataType="decimal"/>
    </xmlCellPr>
  </singleXmlCell>
  <singleXmlCell id="878" xr6:uid="{9E60D262-39C4-41A4-8503-8C6D3EDF1AFE}" r="H8" connectionId="0">
    <xmlCellPr id="1" xr6:uid="{C4A729DA-7A09-4CE3-BB6F-68BC1F96BF12}" uniqueName="P1078190">
      <xmlPr mapId="1" xpath="/TFI-IZD-POD/IPK-GFI-IZD-POD-E_1000981/P1078190" xmlDataType="decimal"/>
    </xmlCellPr>
  </singleXmlCell>
  <singleXmlCell id="879" xr6:uid="{A8F051DE-DF0F-48F2-BD40-0E11E4BBC38E}" r="I8" connectionId="0">
    <xmlCellPr id="1" xr6:uid="{6F66D610-F287-43F5-A347-046EDA5E5765}" uniqueName="P1078191">
      <xmlPr mapId="1" xpath="/TFI-IZD-POD/IPK-GFI-IZD-POD-E_1000981/P1078191" xmlDataType="decimal"/>
    </xmlCellPr>
  </singleXmlCell>
  <singleXmlCell id="880" xr6:uid="{B1B8070A-596F-4777-A217-FB6F22933FDB}" r="J8" connectionId="0">
    <xmlCellPr id="1" xr6:uid="{4F885F36-8804-4489-A28F-465FB03EE6F8}" uniqueName="P1078192">
      <xmlPr mapId="1" xpath="/TFI-IZD-POD/IPK-GFI-IZD-POD-E_1000981/P1078192" xmlDataType="decimal"/>
    </xmlCellPr>
  </singleXmlCell>
  <singleXmlCell id="881" xr6:uid="{3FAFE0AE-0500-401A-8F8E-CDB5743136B3}" r="K8" connectionId="0">
    <xmlCellPr id="1" xr6:uid="{560FAC1D-D4BA-4CCB-A510-49D32063342C}" uniqueName="P1078193">
      <xmlPr mapId="1" xpath="/TFI-IZD-POD/IPK-GFI-IZD-POD-E_1000981/P1078193" xmlDataType="decimal"/>
    </xmlCellPr>
  </singleXmlCell>
  <singleXmlCell id="882" xr6:uid="{85DA619E-68E3-4C1B-834B-E0A9D707442A}" r="L8" connectionId="0">
    <xmlCellPr id="1" xr6:uid="{DC9B0D56-F10A-47C0-88B1-D73753E58EE9}" uniqueName="P1078194">
      <xmlPr mapId="1" xpath="/TFI-IZD-POD/IPK-GFI-IZD-POD-E_1000981/P1078194" xmlDataType="decimal"/>
    </xmlCellPr>
  </singleXmlCell>
  <singleXmlCell id="883" xr6:uid="{FE0A930A-7B10-4D41-90FB-8526F92431C5}" r="M8" connectionId="0">
    <xmlCellPr id="1" xr6:uid="{48B02935-CBFF-4165-A34E-B2E1BACA528C}" uniqueName="P1078195">
      <xmlPr mapId="1" xpath="/TFI-IZD-POD/IPK-GFI-IZD-POD-E_1000981/P1078195" xmlDataType="decimal"/>
    </xmlCellPr>
  </singleXmlCell>
  <singleXmlCell id="884" xr6:uid="{E0414A40-0D30-4909-A69D-07500762582C}" r="N8" connectionId="0">
    <xmlCellPr id="1" xr6:uid="{D17CDFB9-3BB4-4DCA-B2DC-18D66D3A0115}" uniqueName="P1078196">
      <xmlPr mapId="1" xpath="/TFI-IZD-POD/IPK-GFI-IZD-POD-E_1000981/P1078196" xmlDataType="decimal"/>
    </xmlCellPr>
  </singleXmlCell>
  <singleXmlCell id="885" xr6:uid="{FCC48427-602A-4798-A4D1-C60DB7D8119C}" r="O8" connectionId="0">
    <xmlCellPr id="1" xr6:uid="{000DAC3B-AE0A-456E-A6DD-9F46C7220AFE}" uniqueName="P1078197">
      <xmlPr mapId="1" xpath="/TFI-IZD-POD/IPK-GFI-IZD-POD-E_1000981/P1078197" xmlDataType="decimal"/>
    </xmlCellPr>
  </singleXmlCell>
  <singleXmlCell id="886" xr6:uid="{73DD68D9-CADD-42DA-9613-2EA2DB3A2889}" r="P8" connectionId="0">
    <xmlCellPr id="1" xr6:uid="{2C795E1E-C9C9-4845-A0A3-6A0E97A8F01E}" uniqueName="P1081540">
      <xmlPr mapId="1" xpath="/TFI-IZD-POD/IPK-GFI-IZD-POD-E_1000981/P1081540" xmlDataType="decimal"/>
    </xmlCellPr>
  </singleXmlCell>
  <singleXmlCell id="887" xr6:uid="{9C50F1DE-1036-4369-821A-675F2B8F9CF5}" r="Q8" connectionId="0">
    <xmlCellPr id="1" xr6:uid="{A9B3C9B8-7ECC-4CD2-9EE0-DA08F9988F45}" uniqueName="P1081546">
      <xmlPr mapId="1" xpath="/TFI-IZD-POD/IPK-GFI-IZD-POD-E_1000981/P1081546" xmlDataType="decimal"/>
    </xmlCellPr>
  </singleXmlCell>
  <singleXmlCell id="888" xr6:uid="{917CFDBC-2718-4048-84B9-DDB3D50ADC30}" r="R8" connectionId="0">
    <xmlCellPr id="1" xr6:uid="{BE46E677-E842-43C4-BC86-32A3DD90261D}" uniqueName="P1081648">
      <xmlPr mapId="1" xpath="/TFI-IZD-POD/IPK-GFI-IZD-POD-E_1000981/P1081648" xmlDataType="decimal"/>
    </xmlCellPr>
  </singleXmlCell>
  <singleXmlCell id="889" xr6:uid="{36D8838A-BB76-4DAE-9729-44F775C81A7F}" r="S8" connectionId="0">
    <xmlCellPr id="1" xr6:uid="{BE2B3E48-B272-40BE-A5D1-FAED82CBBB2C}" uniqueName="P1124776">
      <xmlPr mapId="1" xpath="/TFI-IZD-POD/IPK-GFI-IZD-POD-E_1000981/P1124776" xmlDataType="decimal"/>
    </xmlCellPr>
  </singleXmlCell>
  <singleXmlCell id="890" xr6:uid="{F7F00F23-0B36-4A88-AA83-D982D12D8D1D}" r="T8" connectionId="0">
    <xmlCellPr id="1" xr6:uid="{CA3F5B08-8C31-4001-9D64-6D7A369F019F}" uniqueName="P1124777">
      <xmlPr mapId="1" xpath="/TFI-IZD-POD/IPK-GFI-IZD-POD-E_1000981/P1124777" xmlDataType="decimal"/>
    </xmlCellPr>
  </singleXmlCell>
  <singleXmlCell id="891" xr6:uid="{FB51A1D6-AAD5-43AE-BB37-242DB890BCD3}" r="U8" connectionId="0">
    <xmlCellPr id="1" xr6:uid="{195AEE72-6964-432B-8605-28987AF92E77}" uniqueName="P1420847">
      <xmlPr mapId="1" xpath="/TFI-IZD-POD/IPK-GFI-IZD-POD-E_1000981/P1420847" xmlDataType="decimal"/>
    </xmlCellPr>
  </singleXmlCell>
  <singleXmlCell id="892" xr6:uid="{E91DE7BE-C5DC-498E-884D-02D6D4C24FAF}" r="V8" connectionId="0">
    <xmlCellPr id="1" xr6:uid="{99FC405C-98F2-4296-A9D7-9D7689F9B93F}" uniqueName="P1081649">
      <xmlPr mapId="1" xpath="/TFI-IZD-POD/IPK-GFI-IZD-POD-E_1000981/P1081649" xmlDataType="decimal"/>
    </xmlCellPr>
  </singleXmlCell>
  <singleXmlCell id="893" xr6:uid="{63767136-533B-4D18-B24C-42077A745108}" r="W8" connectionId="0">
    <xmlCellPr id="1" xr6:uid="{64BC9CCF-64F3-46DC-BC46-AAFBC98A5A26}" uniqueName="P1081651">
      <xmlPr mapId="1" xpath="/TFI-IZD-POD/IPK-GFI-IZD-POD-E_1000981/P1081651" xmlDataType="decimal"/>
    </xmlCellPr>
  </singleXmlCell>
  <singleXmlCell id="894" xr6:uid="{1836A97D-EF8A-46FA-A1D4-C9175155B6BE}" r="X8" connectionId="0">
    <xmlCellPr id="1" xr6:uid="{79E979C3-D405-41F1-B486-E8F3D7BDADC9}" uniqueName="P1081656">
      <xmlPr mapId="1" xpath="/TFI-IZD-POD/IPK-GFI-IZD-POD-E_1000981/P1081656" xmlDataType="decimal"/>
    </xmlCellPr>
  </singleXmlCell>
  <singleXmlCell id="895" xr6:uid="{5CC19EEA-E9F1-484E-8AC2-FDDBD9322BEC}" r="Y8" connectionId="0">
    <xmlCellPr id="1" xr6:uid="{0201B076-03D9-416C-B592-AFC397905F80}" uniqueName="P1081658">
      <xmlPr mapId="1" xpath="/TFI-IZD-POD/IPK-GFI-IZD-POD-E_1000981/P1081658" xmlDataType="decimal"/>
    </xmlCellPr>
  </singleXmlCell>
  <singleXmlCell id="896" xr6:uid="{AA0EF7BF-72AB-4FB0-8977-AE947507E8F9}" r="Z8" connectionId="0">
    <xmlCellPr id="1" xr6:uid="{AB3D2009-4D66-48FB-A19B-E6B1A60CB980}" uniqueName="P1081660">
      <xmlPr mapId="1" xpath="/TFI-IZD-POD/IPK-GFI-IZD-POD-E_1000981/P1081660" xmlDataType="decimal"/>
    </xmlCellPr>
  </singleXmlCell>
  <singleXmlCell id="897" xr6:uid="{AF6BCC15-2D8B-4F40-AAA6-A97DB8DABC6A}" r="H9" connectionId="0">
    <xmlCellPr id="1" xr6:uid="{8BA3869C-3898-42ED-A83C-7B0C4CA1AF1A}" uniqueName="P1078198">
      <xmlPr mapId="1" xpath="/TFI-IZD-POD/IPK-GFI-IZD-POD-E_1000981/P1078198" xmlDataType="decimal"/>
    </xmlCellPr>
  </singleXmlCell>
  <singleXmlCell id="898" xr6:uid="{AEF50723-383B-4CA8-BD9C-170F8220B1C3}" r="I9" connectionId="0">
    <xmlCellPr id="1" xr6:uid="{A5AB9B0E-6F57-439E-89E7-86B972F3FE34}" uniqueName="P1078199">
      <xmlPr mapId="1" xpath="/TFI-IZD-POD/IPK-GFI-IZD-POD-E_1000981/P1078199" xmlDataType="decimal"/>
    </xmlCellPr>
  </singleXmlCell>
  <singleXmlCell id="899" xr6:uid="{4AA16066-5590-484A-BB46-2537F486F67D}" r="J9" connectionId="0">
    <xmlCellPr id="1" xr6:uid="{C988DC02-4AF4-4BB5-A5EB-782B84448CB0}" uniqueName="P1078200">
      <xmlPr mapId="1" xpath="/TFI-IZD-POD/IPK-GFI-IZD-POD-E_1000981/P1078200" xmlDataType="decimal"/>
    </xmlCellPr>
  </singleXmlCell>
  <singleXmlCell id="900" xr6:uid="{774D10C4-5445-4D35-AC00-30DCFA78511D}" r="K9" connectionId="0">
    <xmlCellPr id="1" xr6:uid="{F5287F93-5134-4BA3-980C-9929FD3C5B89}" uniqueName="P1078201">
      <xmlPr mapId="1" xpath="/TFI-IZD-POD/IPK-GFI-IZD-POD-E_1000981/P1078201" xmlDataType="decimal"/>
    </xmlCellPr>
  </singleXmlCell>
  <singleXmlCell id="901" xr6:uid="{C625EAE6-78A7-4038-A0BE-8E01D5737E9E}" r="L9" connectionId="0">
    <xmlCellPr id="1" xr6:uid="{1E0754EE-D456-4EEC-AA40-0E0771FDA186}" uniqueName="P1078202">
      <xmlPr mapId="1" xpath="/TFI-IZD-POD/IPK-GFI-IZD-POD-E_1000981/P1078202" xmlDataType="decimal"/>
    </xmlCellPr>
  </singleXmlCell>
  <singleXmlCell id="902" xr6:uid="{C28E6C2A-BBFC-4EF8-A423-B1302B9D05F7}" r="M9" connectionId="0">
    <xmlCellPr id="1" xr6:uid="{6FC51366-6C73-4D0B-9870-3453F4295CBB}" uniqueName="P1078203">
      <xmlPr mapId="1" xpath="/TFI-IZD-POD/IPK-GFI-IZD-POD-E_1000981/P1078203" xmlDataType="decimal"/>
    </xmlCellPr>
  </singleXmlCell>
  <singleXmlCell id="903" xr6:uid="{6F3CE426-516D-4CC1-9590-ACCFC41E1229}" r="N9" connectionId="0">
    <xmlCellPr id="1" xr6:uid="{A96E1FA6-CF3A-42C8-AE48-DE16DEEED8B9}" uniqueName="P1078204">
      <xmlPr mapId="1" xpath="/TFI-IZD-POD/IPK-GFI-IZD-POD-E_1000981/P1078204" xmlDataType="decimal"/>
    </xmlCellPr>
  </singleXmlCell>
  <singleXmlCell id="904" xr6:uid="{141F4A11-E933-46DC-845D-D331E80B349F}" r="O9" connectionId="0">
    <xmlCellPr id="1" xr6:uid="{B2B0CBA3-D7E0-47CA-B2E3-3AFBA69DEB6A}" uniqueName="P1078205">
      <xmlPr mapId="1" xpath="/TFI-IZD-POD/IPK-GFI-IZD-POD-E_1000981/P1078205" xmlDataType="decimal"/>
    </xmlCellPr>
  </singleXmlCell>
  <singleXmlCell id="905" xr6:uid="{068D5B2B-C69D-4380-B922-4BE659B5B1B7}" r="P9" connectionId="0">
    <xmlCellPr id="1" xr6:uid="{4934088A-C2B6-4993-9A42-F6717BF802B3}" uniqueName="P1081541">
      <xmlPr mapId="1" xpath="/TFI-IZD-POD/IPK-GFI-IZD-POD-E_1000981/P1081541" xmlDataType="decimal"/>
    </xmlCellPr>
  </singleXmlCell>
  <singleXmlCell id="906" xr6:uid="{B2B3F83E-3F80-420C-AD0F-3E9DF505ED88}" r="Q9" connectionId="0">
    <xmlCellPr id="1" xr6:uid="{7A2238F8-9374-4284-A9D7-87CD854CACC3}" uniqueName="P1081548">
      <xmlPr mapId="1" xpath="/TFI-IZD-POD/IPK-GFI-IZD-POD-E_1000981/P1081548" xmlDataType="decimal"/>
    </xmlCellPr>
  </singleXmlCell>
  <singleXmlCell id="907" xr6:uid="{2E4A0F18-E663-479D-AED9-0C1AE050C2CD}" r="R9" connectionId="0">
    <xmlCellPr id="1" xr6:uid="{0E034E74-FAC6-4C04-85ED-ADED9B27704B}" uniqueName="P1081662">
      <xmlPr mapId="1" xpath="/TFI-IZD-POD/IPK-GFI-IZD-POD-E_1000981/P1081662" xmlDataType="decimal"/>
    </xmlCellPr>
  </singleXmlCell>
  <singleXmlCell id="908" xr6:uid="{349E24BE-4BA8-4533-AD9D-C5941B43A003}" r="S9" connectionId="0">
    <xmlCellPr id="1" xr6:uid="{D7F04788-B30E-414C-983D-1E58828DB122}" uniqueName="P1124778">
      <xmlPr mapId="1" xpath="/TFI-IZD-POD/IPK-GFI-IZD-POD-E_1000981/P1124778" xmlDataType="decimal"/>
    </xmlCellPr>
  </singleXmlCell>
  <singleXmlCell id="909" xr6:uid="{04AE227F-E516-4123-BA12-41C5C255C3A0}" r="T9" connectionId="0">
    <xmlCellPr id="1" xr6:uid="{DD83DB70-7939-4B40-972A-BB23CBF7561C}" uniqueName="P1124779">
      <xmlPr mapId="1" xpath="/TFI-IZD-POD/IPK-GFI-IZD-POD-E_1000981/P1124779" xmlDataType="decimal"/>
    </xmlCellPr>
  </singleXmlCell>
  <singleXmlCell id="910" xr6:uid="{EE13F03D-EFED-4A6F-ACBD-48A3EAE576D2}" r="U9" connectionId="0">
    <xmlCellPr id="1" xr6:uid="{9BC79179-5C2A-4300-9BDE-E1F7B584AB88}" uniqueName="P1420848">
      <xmlPr mapId="1" xpath="/TFI-IZD-POD/IPK-GFI-IZD-POD-E_1000981/P1420848" xmlDataType="decimal"/>
    </xmlCellPr>
  </singleXmlCell>
  <singleXmlCell id="911" xr6:uid="{421418C5-0DC7-4099-A677-C7382E8BED71}" r="V9" connectionId="0">
    <xmlCellPr id="1" xr6:uid="{94201036-4556-491C-9BA4-6940E41C7216}" uniqueName="P1081664">
      <xmlPr mapId="1" xpath="/TFI-IZD-POD/IPK-GFI-IZD-POD-E_1000981/P1081664" xmlDataType="decimal"/>
    </xmlCellPr>
  </singleXmlCell>
  <singleXmlCell id="912" xr6:uid="{B385588F-982C-463D-ADFB-8EFE542609FC}" r="W9" connectionId="0">
    <xmlCellPr id="1" xr6:uid="{D3CFD808-046E-49FA-993C-5C761F2272EA}" uniqueName="P1081666">
      <xmlPr mapId="1" xpath="/TFI-IZD-POD/IPK-GFI-IZD-POD-E_1000981/P1081666" xmlDataType="decimal"/>
    </xmlCellPr>
  </singleXmlCell>
  <singleXmlCell id="913" xr6:uid="{A341F5E5-12F4-49EF-8AF3-947811E75EB1}" r="X9" connectionId="0">
    <xmlCellPr id="1" xr6:uid="{C85A6AD0-89B4-4645-AC5B-36012710E57D}" uniqueName="P1081668">
      <xmlPr mapId="1" xpath="/TFI-IZD-POD/IPK-GFI-IZD-POD-E_1000981/P1081668" xmlDataType="decimal"/>
    </xmlCellPr>
  </singleXmlCell>
  <singleXmlCell id="914" xr6:uid="{7772A72C-4584-42BA-BF0D-DCEEF0AE6EA9}" r="Y9" connectionId="0">
    <xmlCellPr id="1" xr6:uid="{FDBC1021-1CD8-4B5F-9897-2BDE3E3B2E43}" uniqueName="P1081670">
      <xmlPr mapId="1" xpath="/TFI-IZD-POD/IPK-GFI-IZD-POD-E_1000981/P1081670" xmlDataType="decimal"/>
    </xmlCellPr>
  </singleXmlCell>
  <singleXmlCell id="915" xr6:uid="{91209F47-0E47-4136-9DCD-1B30E4748EF7}" r="Z9" connectionId="0">
    <xmlCellPr id="1" xr6:uid="{4945B530-63D7-4F2D-AA91-248E65DDD722}" uniqueName="P1081672">
      <xmlPr mapId="1" xpath="/TFI-IZD-POD/IPK-GFI-IZD-POD-E_1000981/P1081672" xmlDataType="decimal"/>
    </xmlCellPr>
  </singleXmlCell>
  <singleXmlCell id="916" xr6:uid="{42ABC1E8-96CC-4093-AD7E-B11C3DC034C9}" r="H10" connectionId="0">
    <xmlCellPr id="1" xr6:uid="{6685C7A6-BD5A-49B8-89AA-8841A390AE8F}" uniqueName="P1078206">
      <xmlPr mapId="1" xpath="/TFI-IZD-POD/IPK-GFI-IZD-POD-E_1000981/P1078206" xmlDataType="decimal"/>
    </xmlCellPr>
  </singleXmlCell>
  <singleXmlCell id="917" xr6:uid="{8D9B4312-BC82-4210-8DD5-0AF19B569EC9}" r="I10" connectionId="0">
    <xmlCellPr id="1" xr6:uid="{9F80FA38-2D86-4D03-BE5B-113511CDB91D}" uniqueName="P1078207">
      <xmlPr mapId="1" xpath="/TFI-IZD-POD/IPK-GFI-IZD-POD-E_1000981/P1078207" xmlDataType="decimal"/>
    </xmlCellPr>
  </singleXmlCell>
  <singleXmlCell id="918" xr6:uid="{47584984-A7D0-47F1-910F-760A81BF08C0}" r="J10" connectionId="0">
    <xmlCellPr id="1" xr6:uid="{AA69211A-723E-4E14-B788-521D13063645}" uniqueName="P1078208">
      <xmlPr mapId="1" xpath="/TFI-IZD-POD/IPK-GFI-IZD-POD-E_1000981/P1078208" xmlDataType="decimal"/>
    </xmlCellPr>
  </singleXmlCell>
  <singleXmlCell id="919" xr6:uid="{C1602D33-92C1-44E8-A811-2D1C2A604E4B}" r="K10" connectionId="0">
    <xmlCellPr id="1" xr6:uid="{5FACFFC0-7308-498B-9118-D497DD2B0B50}" uniqueName="P1078209">
      <xmlPr mapId="1" xpath="/TFI-IZD-POD/IPK-GFI-IZD-POD-E_1000981/P1078209" xmlDataType="decimal"/>
    </xmlCellPr>
  </singleXmlCell>
  <singleXmlCell id="920" xr6:uid="{9D1CE0F0-2798-4A75-91D2-9A23811F6C33}" r="L10" connectionId="0">
    <xmlCellPr id="1" xr6:uid="{04356C78-8EE9-416A-BC6A-FBFD1C9CBC11}" uniqueName="P1078210">
      <xmlPr mapId="1" xpath="/TFI-IZD-POD/IPK-GFI-IZD-POD-E_1000981/P1078210" xmlDataType="decimal"/>
    </xmlCellPr>
  </singleXmlCell>
  <singleXmlCell id="921" xr6:uid="{AD5CBF8A-2C27-489C-B462-F582F7ABF48C}" r="M10" connectionId="0">
    <xmlCellPr id="1" xr6:uid="{57869B01-0BC9-40DD-9313-9FA1A2DA38CB}" uniqueName="P1078215">
      <xmlPr mapId="1" xpath="/TFI-IZD-POD/IPK-GFI-IZD-POD-E_1000981/P1078215" xmlDataType="decimal"/>
    </xmlCellPr>
  </singleXmlCell>
  <singleXmlCell id="922" xr6:uid="{A7BDD6BE-200F-447B-8246-4D8186A72BA2}" r="N10" connectionId="0">
    <xmlCellPr id="1" xr6:uid="{F205ABE0-776A-4455-96BC-7653A93EC1F1}" uniqueName="P1078217">
      <xmlPr mapId="1" xpath="/TFI-IZD-POD/IPK-GFI-IZD-POD-E_1000981/P1078217" xmlDataType="decimal"/>
    </xmlCellPr>
  </singleXmlCell>
  <singleXmlCell id="923" xr6:uid="{027940CF-AD9A-44CD-B65E-8E3CED046EFD}" r="O10" connectionId="0">
    <xmlCellPr id="1" xr6:uid="{DEBEA5E0-845F-4D88-A432-A39C8AE83800}" uniqueName="P1078220">
      <xmlPr mapId="1" xpath="/TFI-IZD-POD/IPK-GFI-IZD-POD-E_1000981/P1078220" xmlDataType="decimal"/>
    </xmlCellPr>
  </singleXmlCell>
  <singleXmlCell id="924" xr6:uid="{73974302-B025-47CA-80D9-0C57DE0DA5EC}" r="P10" connectionId="0">
    <xmlCellPr id="1" xr6:uid="{A055C506-B2F2-49B2-968E-D25997878F59}" uniqueName="P1081542">
      <xmlPr mapId="1" xpath="/TFI-IZD-POD/IPK-GFI-IZD-POD-E_1000981/P1081542" xmlDataType="decimal"/>
    </xmlCellPr>
  </singleXmlCell>
  <singleXmlCell id="925" xr6:uid="{447F7E15-9265-4274-9FE2-AE282A7E5B45}" r="Q10" connectionId="0">
    <xmlCellPr id="1" xr6:uid="{695D5F93-6CCB-408A-96DE-BB2F83AA78AC}" uniqueName="P1081646">
      <xmlPr mapId="1" xpath="/TFI-IZD-POD/IPK-GFI-IZD-POD-E_1000981/P1081646" xmlDataType="decimal"/>
    </xmlCellPr>
  </singleXmlCell>
  <singleXmlCell id="926" xr6:uid="{8994CFC5-626F-4E42-BA2E-81877464D14A}" r="R10" connectionId="0">
    <xmlCellPr id="1" xr6:uid="{B262E442-4108-4A93-B592-CBC85AC887E8}" uniqueName="P1081674">
      <xmlPr mapId="1" xpath="/TFI-IZD-POD/IPK-GFI-IZD-POD-E_1000981/P1081674" xmlDataType="decimal"/>
    </xmlCellPr>
  </singleXmlCell>
  <singleXmlCell id="927" xr6:uid="{7236E5BB-B991-4594-94F6-1C05076DAD2D}" r="S10" connectionId="0">
    <xmlCellPr id="1" xr6:uid="{FCFE0DC9-275A-4518-97E1-D5090825F6A0}" uniqueName="P1124780">
      <xmlPr mapId="1" xpath="/TFI-IZD-POD/IPK-GFI-IZD-POD-E_1000981/P1124780" xmlDataType="decimal"/>
    </xmlCellPr>
  </singleXmlCell>
  <singleXmlCell id="928" xr6:uid="{8BC9B9D2-3C94-4CB1-90A9-34AAA0731C88}" r="T10" connectionId="0">
    <xmlCellPr id="1" xr6:uid="{8F1F6502-2AFE-45A7-A858-A17C97F6DF4E}" uniqueName="P1124781">
      <xmlPr mapId="1" xpath="/TFI-IZD-POD/IPK-GFI-IZD-POD-E_1000981/P1124781" xmlDataType="decimal"/>
    </xmlCellPr>
  </singleXmlCell>
  <singleXmlCell id="929" xr6:uid="{25B016A8-B75B-496A-969C-2D10B80A1EA2}" r="U10" connectionId="0">
    <xmlCellPr id="1" xr6:uid="{7ABF27DB-7AE4-452A-90B8-9DB69496D699}" uniqueName="P1420849">
      <xmlPr mapId="1" xpath="/TFI-IZD-POD/IPK-GFI-IZD-POD-E_1000981/P1420849" xmlDataType="decimal"/>
    </xmlCellPr>
  </singleXmlCell>
  <singleXmlCell id="930" xr6:uid="{26CAD313-4ED0-4449-9B13-FED476EDC66B}" r="V10" connectionId="0">
    <xmlCellPr id="1" xr6:uid="{7BB89017-3A17-4689-B624-6D5BBA02AED1}" uniqueName="P1081676">
      <xmlPr mapId="1" xpath="/TFI-IZD-POD/IPK-GFI-IZD-POD-E_1000981/P1081676" xmlDataType="decimal"/>
    </xmlCellPr>
  </singleXmlCell>
  <singleXmlCell id="931" xr6:uid="{6F4D712F-9363-4380-8836-893C1AB8376A}" r="W10" connectionId="0">
    <xmlCellPr id="1" xr6:uid="{7179F448-C64C-42CF-B8F9-2E431F7040B0}" uniqueName="P1081678">
      <xmlPr mapId="1" xpath="/TFI-IZD-POD/IPK-GFI-IZD-POD-E_1000981/P1081678" xmlDataType="decimal"/>
    </xmlCellPr>
  </singleXmlCell>
  <singleXmlCell id="932" xr6:uid="{A51C76CF-CD61-43B5-B952-684B759E81AD}" r="X10" connectionId="0">
    <xmlCellPr id="1" xr6:uid="{D9991387-BB24-439E-BF2D-D07788EDD7B3}" uniqueName="P1081680">
      <xmlPr mapId="1" xpath="/TFI-IZD-POD/IPK-GFI-IZD-POD-E_1000981/P1081680" xmlDataType="decimal"/>
    </xmlCellPr>
  </singleXmlCell>
  <singleXmlCell id="933" xr6:uid="{2329D91D-38A1-4E19-B24E-E9625FBC1D9D}" r="Y10" connectionId="0">
    <xmlCellPr id="1" xr6:uid="{E9F21A63-F98C-49EF-BFC7-02770B7A3DF3}" uniqueName="P1081682">
      <xmlPr mapId="1" xpath="/TFI-IZD-POD/IPK-GFI-IZD-POD-E_1000981/P1081682" xmlDataType="decimal"/>
    </xmlCellPr>
  </singleXmlCell>
  <singleXmlCell id="934" xr6:uid="{B4606D85-35A1-4315-8529-265AB024C10F}" r="Z10" connectionId="0">
    <xmlCellPr id="1" xr6:uid="{C3CD9C85-17C3-449B-AEF6-B176B3B6FED2}" uniqueName="P1081684">
      <xmlPr mapId="1" xpath="/TFI-IZD-POD/IPK-GFI-IZD-POD-E_1000981/P1081684" xmlDataType="decimal"/>
    </xmlCellPr>
  </singleXmlCell>
  <singleXmlCell id="935" xr6:uid="{AC234B23-2761-4875-8CF2-F47B7443905F}" r="H11" connectionId="0">
    <xmlCellPr id="1" xr6:uid="{A44F4C20-A049-45E1-9501-9712623429B1}" uniqueName="P1078222">
      <xmlPr mapId="1" xpath="/TFI-IZD-POD/IPK-GFI-IZD-POD-E_1000981/P1078222" xmlDataType="decimal"/>
    </xmlCellPr>
  </singleXmlCell>
  <singleXmlCell id="936" xr6:uid="{0416EBB6-2174-4546-A604-620BC1400631}" r="I11" connectionId="0">
    <xmlCellPr id="1" xr6:uid="{BE0F38AD-E921-45E6-B988-D23E8DA22310}" uniqueName="P1078224">
      <xmlPr mapId="1" xpath="/TFI-IZD-POD/IPK-GFI-IZD-POD-E_1000981/P1078224" xmlDataType="decimal"/>
    </xmlCellPr>
  </singleXmlCell>
  <singleXmlCell id="937" xr6:uid="{90296A32-F704-4DE8-BF75-D8D09F184E8E}" r="J11" connectionId="0">
    <xmlCellPr id="1" xr6:uid="{616F29EA-72CE-45D9-BB8A-52E6CD3DEE29}" uniqueName="P1078226">
      <xmlPr mapId="1" xpath="/TFI-IZD-POD/IPK-GFI-IZD-POD-E_1000981/P1078226" xmlDataType="decimal"/>
    </xmlCellPr>
  </singleXmlCell>
  <singleXmlCell id="938" xr6:uid="{EB2DCAE8-E70D-4323-94DD-32379FD61527}" r="K11" connectionId="0">
    <xmlCellPr id="1" xr6:uid="{99ABCB81-F754-400A-BEBB-6506508668D2}" uniqueName="P1078229">
      <xmlPr mapId="1" xpath="/TFI-IZD-POD/IPK-GFI-IZD-POD-E_1000981/P1078229" xmlDataType="decimal"/>
    </xmlCellPr>
  </singleXmlCell>
  <singleXmlCell id="939" xr6:uid="{E76B4126-1FCC-490C-97F2-30A7CADD351D}" r="L11" connectionId="0">
    <xmlCellPr id="1" xr6:uid="{B0C57CFA-827A-47AE-A304-164E595663A1}" uniqueName="P1078231">
      <xmlPr mapId="1" xpath="/TFI-IZD-POD/IPK-GFI-IZD-POD-E_1000981/P1078231" xmlDataType="decimal"/>
    </xmlCellPr>
  </singleXmlCell>
  <singleXmlCell id="940" xr6:uid="{A0C3FF51-37F6-431C-99E2-89B4BC0F5A0B}" r="M11" connectionId="0">
    <xmlCellPr id="1" xr6:uid="{25FC453B-2F2F-47AB-98B8-B80D8D6194C9}" uniqueName="P1078233">
      <xmlPr mapId="1" xpath="/TFI-IZD-POD/IPK-GFI-IZD-POD-E_1000981/P1078233" xmlDataType="decimal"/>
    </xmlCellPr>
  </singleXmlCell>
  <singleXmlCell id="941" xr6:uid="{32D61EE7-AA7B-4BD1-80D3-061C1E13706D}" r="N11" connectionId="0">
    <xmlCellPr id="1" xr6:uid="{28035871-D898-4D5F-A21F-529C94641268}" uniqueName="P1078236">
      <xmlPr mapId="1" xpath="/TFI-IZD-POD/IPK-GFI-IZD-POD-E_1000981/P1078236" xmlDataType="decimal"/>
    </xmlCellPr>
  </singleXmlCell>
  <singleXmlCell id="942" xr6:uid="{7F86F970-E014-47D5-A4C7-D5FF5CE32F3C}" r="O11" connectionId="0">
    <xmlCellPr id="1" xr6:uid="{5E3B78B4-777C-4DD9-A224-A7DCD2EAF3BD}" uniqueName="P1078237">
      <xmlPr mapId="1" xpath="/TFI-IZD-POD/IPK-GFI-IZD-POD-E_1000981/P1078237" xmlDataType="decimal"/>
    </xmlCellPr>
  </singleXmlCell>
  <singleXmlCell id="943" xr6:uid="{A9821144-9391-44DE-BC65-DB9B1BED9B31}" r="P11" connectionId="0">
    <xmlCellPr id="1" xr6:uid="{4E7212FA-FB53-47B5-9209-C05796539FA5}" uniqueName="P1081543">
      <xmlPr mapId="1" xpath="/TFI-IZD-POD/IPK-GFI-IZD-POD-E_1000981/P1081543" xmlDataType="decimal"/>
    </xmlCellPr>
  </singleXmlCell>
  <singleXmlCell id="944" xr6:uid="{9C34F91F-2D99-4BDB-B2EB-FF9038CEE5EC}" r="Q11" connectionId="0">
    <xmlCellPr id="1" xr6:uid="{1DD65B24-55F4-4F53-9738-210BAB0E42E4}" uniqueName="P1081685">
      <xmlPr mapId="1" xpath="/TFI-IZD-POD/IPK-GFI-IZD-POD-E_1000981/P1081685" xmlDataType="decimal"/>
    </xmlCellPr>
  </singleXmlCell>
  <singleXmlCell id="945" xr6:uid="{5DB3E49C-C650-4D30-A4C4-2F8C6259FE00}" r="R11" connectionId="0">
    <xmlCellPr id="1" xr6:uid="{6008416A-72A9-4739-B799-F3F3E47469F4}" uniqueName="P1081686">
      <xmlPr mapId="1" xpath="/TFI-IZD-POD/IPK-GFI-IZD-POD-E_1000981/P1081686" xmlDataType="decimal"/>
    </xmlCellPr>
  </singleXmlCell>
  <singleXmlCell id="946" xr6:uid="{721AF9DF-6D65-4A7A-AE15-9F4B31FF06D4}" r="S11" connectionId="0">
    <xmlCellPr id="1" xr6:uid="{E590A6EF-6579-42A1-AB2C-7CE4C736C09B}" uniqueName="P1124782">
      <xmlPr mapId="1" xpath="/TFI-IZD-POD/IPK-GFI-IZD-POD-E_1000981/P1124782" xmlDataType="decimal"/>
    </xmlCellPr>
  </singleXmlCell>
  <singleXmlCell id="947" xr6:uid="{C5AFAF7F-C24E-4BB9-967A-1B1485DA9995}" r="T11" connectionId="0">
    <xmlCellPr id="1" xr6:uid="{27F2791A-A1B4-43E4-B450-ED953E85BC90}" uniqueName="P1124783">
      <xmlPr mapId="1" xpath="/TFI-IZD-POD/IPK-GFI-IZD-POD-E_1000981/P1124783" xmlDataType="decimal"/>
    </xmlCellPr>
  </singleXmlCell>
  <singleXmlCell id="948" xr6:uid="{38074D0A-5E25-404A-A99F-CB3F8BEFA3A6}" r="U11" connectionId="0">
    <xmlCellPr id="1" xr6:uid="{C8D2986F-122F-42DA-B9B0-8DFF7CEBBC04}" uniqueName="P1420850">
      <xmlPr mapId="1" xpath="/TFI-IZD-POD/IPK-GFI-IZD-POD-E_1000981/P1420850" xmlDataType="decimal"/>
    </xmlCellPr>
  </singleXmlCell>
  <singleXmlCell id="949" xr6:uid="{64C7108E-0127-458C-8F34-EB245A2CE131}" r="V11" connectionId="0">
    <xmlCellPr id="1" xr6:uid="{C4BAD5F4-F21A-4E46-8296-AF7A239E1E70}" uniqueName="P1081687">
      <xmlPr mapId="1" xpath="/TFI-IZD-POD/IPK-GFI-IZD-POD-E_1000981/P1081687" xmlDataType="decimal"/>
    </xmlCellPr>
  </singleXmlCell>
  <singleXmlCell id="950" xr6:uid="{6BB2A56B-318D-4E95-8E62-CF3ACE96FF18}" r="W11" connectionId="0">
    <xmlCellPr id="1" xr6:uid="{876A8462-2AF5-4C14-A1BB-0F160023044D}" uniqueName="P1081688">
      <xmlPr mapId="1" xpath="/TFI-IZD-POD/IPK-GFI-IZD-POD-E_1000981/P1081688" xmlDataType="decimal"/>
    </xmlCellPr>
  </singleXmlCell>
  <singleXmlCell id="951" xr6:uid="{41CB4FD0-58A6-4559-96F8-BB4BA3F76A08}" r="X11" connectionId="0">
    <xmlCellPr id="1" xr6:uid="{752F6DB5-5C97-425D-847D-0EAC1BF2A8D0}" uniqueName="P1081689">
      <xmlPr mapId="1" xpath="/TFI-IZD-POD/IPK-GFI-IZD-POD-E_1000981/P1081689" xmlDataType="decimal"/>
    </xmlCellPr>
  </singleXmlCell>
  <singleXmlCell id="952" xr6:uid="{0E42D2B2-A584-4853-9356-2BDAD2FF8431}" r="Y11" connectionId="0">
    <xmlCellPr id="1" xr6:uid="{DB96B711-4388-49EB-9962-4DE74A92EFBA}" uniqueName="P1081690">
      <xmlPr mapId="1" xpath="/TFI-IZD-POD/IPK-GFI-IZD-POD-E_1000981/P1081690" xmlDataType="decimal"/>
    </xmlCellPr>
  </singleXmlCell>
  <singleXmlCell id="953" xr6:uid="{5CFD002F-CFD1-4EC4-9013-4E4200B54206}" r="Z11" connectionId="0">
    <xmlCellPr id="1" xr6:uid="{7AA19AB6-A30E-4853-A98C-C0D43F879D5C}" uniqueName="P1081696">
      <xmlPr mapId="1" xpath="/TFI-IZD-POD/IPK-GFI-IZD-POD-E_1000981/P1081696" xmlDataType="decimal"/>
    </xmlCellPr>
  </singleXmlCell>
  <singleXmlCell id="954" xr6:uid="{80B84941-E2EE-4775-9728-1F205FA9803A}" r="H12" connectionId="0">
    <xmlCellPr id="1" xr6:uid="{A110C47B-E0EB-4F06-BF4E-15E56D91256E}" uniqueName="P1078238">
      <xmlPr mapId="1" xpath="/TFI-IZD-POD/IPK-GFI-IZD-POD-E_1000981/P1078238" xmlDataType="decimal"/>
    </xmlCellPr>
  </singleXmlCell>
  <singleXmlCell id="955" xr6:uid="{C35B8D7A-A851-434C-AC28-5F5382F34F08}" r="I12" connectionId="0">
    <xmlCellPr id="1" xr6:uid="{03F893CB-58E0-4830-8E67-534ADFD89B3A}" uniqueName="P1078239">
      <xmlPr mapId="1" xpath="/TFI-IZD-POD/IPK-GFI-IZD-POD-E_1000981/P1078239" xmlDataType="decimal"/>
    </xmlCellPr>
  </singleXmlCell>
  <singleXmlCell id="956" xr6:uid="{9687862F-50B2-4CE9-B7E7-8B0076857D92}" r="J12" connectionId="0">
    <xmlCellPr id="1" xr6:uid="{A124E519-9EFC-4AF5-8C43-5DD4EE8FD9D3}" uniqueName="P1078240">
      <xmlPr mapId="1" xpath="/TFI-IZD-POD/IPK-GFI-IZD-POD-E_1000981/P1078240" xmlDataType="decimal"/>
    </xmlCellPr>
  </singleXmlCell>
  <singleXmlCell id="957" xr6:uid="{818ECECB-A2DD-4983-83AA-350BD70000FF}" r="K12" connectionId="0">
    <xmlCellPr id="1" xr6:uid="{0D42914B-3FD6-41EB-A648-762F4A0C80E9}" uniqueName="P1078241">
      <xmlPr mapId="1" xpath="/TFI-IZD-POD/IPK-GFI-IZD-POD-E_1000981/P1078241" xmlDataType="decimal"/>
    </xmlCellPr>
  </singleXmlCell>
  <singleXmlCell id="958" xr6:uid="{837647EF-F111-4B0B-A6EC-849E7021B4D4}" r="L12" connectionId="0">
    <xmlCellPr id="1" xr6:uid="{AA90D256-8874-4376-AC55-DF9EA961F92E}" uniqueName="P1078242">
      <xmlPr mapId="1" xpath="/TFI-IZD-POD/IPK-GFI-IZD-POD-E_1000981/P1078242" xmlDataType="decimal"/>
    </xmlCellPr>
  </singleXmlCell>
  <singleXmlCell id="959" xr6:uid="{4FA6C5BE-425A-4F54-A28F-FC76EA32E673}" r="M12" connectionId="0">
    <xmlCellPr id="1" xr6:uid="{1384ACB4-4B2F-46EF-BB50-F0FEECE881A6}" uniqueName="P1078243">
      <xmlPr mapId="1" xpath="/TFI-IZD-POD/IPK-GFI-IZD-POD-E_1000981/P1078243" xmlDataType="decimal"/>
    </xmlCellPr>
  </singleXmlCell>
  <singleXmlCell id="960" xr6:uid="{A4391187-9413-4CE6-B8C3-C151FA17029B}" r="N12" connectionId="0">
    <xmlCellPr id="1" xr6:uid="{8575AB81-D9B5-4629-8505-30DCC79C05DB}" uniqueName="P1078946">
      <xmlPr mapId="1" xpath="/TFI-IZD-POD/IPK-GFI-IZD-POD-E_1000981/P1078946" xmlDataType="decimal"/>
    </xmlCellPr>
  </singleXmlCell>
  <singleXmlCell id="961" xr6:uid="{95D2088D-03A8-404A-84DF-EFB9AA5A3781}" r="O12" connectionId="0">
    <xmlCellPr id="1" xr6:uid="{A78545B3-056B-42D0-8873-AC5CF91A0B7B}" uniqueName="P1078947">
      <xmlPr mapId="1" xpath="/TFI-IZD-POD/IPK-GFI-IZD-POD-E_1000981/P1078947" xmlDataType="decimal"/>
    </xmlCellPr>
  </singleXmlCell>
  <singleXmlCell id="962" xr6:uid="{B9B6BF9A-C012-4CBF-A075-E74167201839}" r="P12" connectionId="0">
    <xmlCellPr id="1" xr6:uid="{A676460F-E128-42C3-A2B6-B8ACDCB6B3F8}" uniqueName="P1081544">
      <xmlPr mapId="1" xpath="/TFI-IZD-POD/IPK-GFI-IZD-POD-E_1000981/P1081544" xmlDataType="decimal"/>
    </xmlCellPr>
  </singleXmlCell>
  <singleXmlCell id="963" xr6:uid="{042AE8A6-79DB-462B-BEA7-93A96B7ED246}" r="Q12" connectionId="0">
    <xmlCellPr id="1" xr6:uid="{F1D3571B-0579-4282-9A13-04FA088B254C}" uniqueName="P1081697">
      <xmlPr mapId="1" xpath="/TFI-IZD-POD/IPK-GFI-IZD-POD-E_1000981/P1081697" xmlDataType="decimal"/>
    </xmlCellPr>
  </singleXmlCell>
  <singleXmlCell id="964" xr6:uid="{010EF71C-A2B6-4875-A9AA-684EFF981EF5}" r="R12" connectionId="0">
    <xmlCellPr id="1" xr6:uid="{8CBABF39-C7DB-4ADC-A6F7-A73C4A19DCF0}" uniqueName="P1081698">
      <xmlPr mapId="1" xpath="/TFI-IZD-POD/IPK-GFI-IZD-POD-E_1000981/P1081698" xmlDataType="decimal"/>
    </xmlCellPr>
  </singleXmlCell>
  <singleXmlCell id="965" xr6:uid="{CB492761-14A6-46CA-872D-9E89095E4BB7}" r="S12" connectionId="0">
    <xmlCellPr id="1" xr6:uid="{145D52E3-4E7C-4A13-B1E1-933B2D86AC94}" uniqueName="P1124784">
      <xmlPr mapId="1" xpath="/TFI-IZD-POD/IPK-GFI-IZD-POD-E_1000981/P1124784" xmlDataType="decimal"/>
    </xmlCellPr>
  </singleXmlCell>
  <singleXmlCell id="966" xr6:uid="{04F01BE4-C0A3-4A06-BF9B-91C74420C022}" r="T12" connectionId="0">
    <xmlCellPr id="1" xr6:uid="{8CEF1841-D99E-439C-A305-4E7FA360C02F}" uniqueName="P1124785">
      <xmlPr mapId="1" xpath="/TFI-IZD-POD/IPK-GFI-IZD-POD-E_1000981/P1124785" xmlDataType="decimal"/>
    </xmlCellPr>
  </singleXmlCell>
  <singleXmlCell id="967" xr6:uid="{48574EDB-8647-4E57-840F-DB95A9C20BD4}" r="U12" connectionId="0">
    <xmlCellPr id="1" xr6:uid="{CFADD6E7-017E-4207-9392-AFBC8B940E1D}" uniqueName="P1420851">
      <xmlPr mapId="1" xpath="/TFI-IZD-POD/IPK-GFI-IZD-POD-E_1000981/P1420851" xmlDataType="decimal"/>
    </xmlCellPr>
  </singleXmlCell>
  <singleXmlCell id="968" xr6:uid="{27327209-1186-49FA-B545-C01AF60BEF4C}" r="V12" connectionId="0">
    <xmlCellPr id="1" xr6:uid="{372E6220-4F81-4A73-A1D8-C711D99EF569}" uniqueName="P1081699">
      <xmlPr mapId="1" xpath="/TFI-IZD-POD/IPK-GFI-IZD-POD-E_1000981/P1081699" xmlDataType="decimal"/>
    </xmlCellPr>
  </singleXmlCell>
  <singleXmlCell id="969" xr6:uid="{AA3639E2-A060-4149-9F0B-2E162209130B}" r="W12" connectionId="0">
    <xmlCellPr id="1" xr6:uid="{056C30CB-4D0C-4F0A-B6EA-8EF731540052}" uniqueName="P1081700">
      <xmlPr mapId="1" xpath="/TFI-IZD-POD/IPK-GFI-IZD-POD-E_1000981/P1081700" xmlDataType="decimal"/>
    </xmlCellPr>
  </singleXmlCell>
  <singleXmlCell id="970" xr6:uid="{E29EC81D-956B-48D5-A99A-2248FE463D18}" r="X12" connectionId="0">
    <xmlCellPr id="1" xr6:uid="{4F66B71A-D8D5-48EF-ADFE-5757022C71D9}" uniqueName="P1081701">
      <xmlPr mapId="1" xpath="/TFI-IZD-POD/IPK-GFI-IZD-POD-E_1000981/P1081701" xmlDataType="decimal"/>
    </xmlCellPr>
  </singleXmlCell>
  <singleXmlCell id="971" xr6:uid="{DEE8F5E6-4107-42C9-A705-700FF1C24329}" r="Y12" connectionId="0">
    <xmlCellPr id="1" xr6:uid="{C55CDBCD-A06B-464D-97F8-215F35C6DA93}" uniqueName="P1081702">
      <xmlPr mapId="1" xpath="/TFI-IZD-POD/IPK-GFI-IZD-POD-E_1000981/P1081702" xmlDataType="decimal"/>
    </xmlCellPr>
  </singleXmlCell>
  <singleXmlCell id="972" xr6:uid="{E75BA89C-BE89-4DF8-A61B-045725B28E42}" r="Z12" connectionId="0">
    <xmlCellPr id="1" xr6:uid="{F1DC506A-E217-423C-8643-F0FD89D3E1D0}" uniqueName="P1081703">
      <xmlPr mapId="1" xpath="/TFI-IZD-POD/IPK-GFI-IZD-POD-E_1000981/P1081703" xmlDataType="decimal"/>
    </xmlCellPr>
  </singleXmlCell>
  <singleXmlCell id="973" xr6:uid="{D554008B-D974-425A-8994-6BC622386CD0}" r="H13" connectionId="0">
    <xmlCellPr id="1" xr6:uid="{58815C02-2FE9-4128-B82A-46340A9BF187}" uniqueName="P1078948">
      <xmlPr mapId="1" xpath="/TFI-IZD-POD/IPK-GFI-IZD-POD-E_1000981/P1078948" xmlDataType="decimal"/>
    </xmlCellPr>
  </singleXmlCell>
  <singleXmlCell id="974" xr6:uid="{9EDE9B82-9473-42C2-AE48-55C21F68E476}" r="I13" connectionId="0">
    <xmlCellPr id="1" xr6:uid="{47308C77-4AD7-4E44-A191-BF2F32E63D9F}" uniqueName="P1078949">
      <xmlPr mapId="1" xpath="/TFI-IZD-POD/IPK-GFI-IZD-POD-E_1000981/P1078949" xmlDataType="decimal"/>
    </xmlCellPr>
  </singleXmlCell>
  <singleXmlCell id="975" xr6:uid="{D3017CEB-BB69-4FF0-92A3-FA20C320C1BA}" r="J13" connectionId="0">
    <xmlCellPr id="1" xr6:uid="{215D7BE3-A414-4636-8592-F82633ADA78D}" uniqueName="P1079430">
      <xmlPr mapId="1" xpath="/TFI-IZD-POD/IPK-GFI-IZD-POD-E_1000981/P1079430" xmlDataType="decimal"/>
    </xmlCellPr>
  </singleXmlCell>
  <singleXmlCell id="976" xr6:uid="{E6598642-4356-441C-82A9-5E74978A9F4B}" r="K13" connectionId="0">
    <xmlCellPr id="1" xr6:uid="{FA51879A-517E-4C00-B0CF-769734BBD232}" uniqueName="P1079851">
      <xmlPr mapId="1" xpath="/TFI-IZD-POD/IPK-GFI-IZD-POD-E_1000981/P1079851" xmlDataType="decimal"/>
    </xmlCellPr>
  </singleXmlCell>
  <singleXmlCell id="977" xr6:uid="{6654AB17-DC9F-428D-83A2-3E4E2C763A71}" r="L13" connectionId="0">
    <xmlCellPr id="1" xr6:uid="{2261B090-2DAD-4C54-B340-5E8482BB2405}" uniqueName="P1079852">
      <xmlPr mapId="1" xpath="/TFI-IZD-POD/IPK-GFI-IZD-POD-E_1000981/P1079852" xmlDataType="decimal"/>
    </xmlCellPr>
  </singleXmlCell>
  <singleXmlCell id="978" xr6:uid="{CD4C8F2D-47A3-485E-A88F-BDD8D7C21912}" r="M13" connectionId="0">
    <xmlCellPr id="1" xr6:uid="{93CCC136-BEB2-4F35-AC30-F4ECB6A8997C}" uniqueName="P1079853">
      <xmlPr mapId="1" xpath="/TFI-IZD-POD/IPK-GFI-IZD-POD-E_1000981/P1079853" xmlDataType="decimal"/>
    </xmlCellPr>
  </singleXmlCell>
  <singleXmlCell id="979" xr6:uid="{948A25E8-23E0-49E0-87AD-4B7B283D1526}" r="N13" connectionId="0">
    <xmlCellPr id="1" xr6:uid="{75C94FB7-5F65-497D-B965-10BB89E4E972}" uniqueName="P1079854">
      <xmlPr mapId="1" xpath="/TFI-IZD-POD/IPK-GFI-IZD-POD-E_1000981/P1079854" xmlDataType="decimal"/>
    </xmlCellPr>
  </singleXmlCell>
  <singleXmlCell id="980" xr6:uid="{3CB01C70-79A3-4786-85F1-5ACADBFA00F8}" r="O13" connectionId="0">
    <xmlCellPr id="1" xr6:uid="{3089C7F9-837F-445B-9FEA-3ED74E35E697}" uniqueName="P1079855">
      <xmlPr mapId="1" xpath="/TFI-IZD-POD/IPK-GFI-IZD-POD-E_1000981/P1079855" xmlDataType="decimal"/>
    </xmlCellPr>
  </singleXmlCell>
  <singleXmlCell id="981" xr6:uid="{5939B71D-8AD0-4523-8141-0C6F2FD648C5}" r="P13" connectionId="0">
    <xmlCellPr id="1" xr6:uid="{E9AD68D2-8E0B-4EC2-B809-31BAFB4B02FB}" uniqueName="P1081545">
      <xmlPr mapId="1" xpath="/TFI-IZD-POD/IPK-GFI-IZD-POD-E_1000981/P1081545" xmlDataType="decimal"/>
    </xmlCellPr>
  </singleXmlCell>
  <singleXmlCell id="982" xr6:uid="{F7A62B33-C1EA-42E0-B117-8A541FF8B34F}" r="Q13" connectionId="0">
    <xmlCellPr id="1" xr6:uid="{832C4C99-07B6-4AC3-826F-3BF1C745ADD0}" uniqueName="P1081704">
      <xmlPr mapId="1" xpath="/TFI-IZD-POD/IPK-GFI-IZD-POD-E_1000981/P1081704" xmlDataType="decimal"/>
    </xmlCellPr>
  </singleXmlCell>
  <singleXmlCell id="983" xr6:uid="{C72FA129-9694-4852-902B-09BB1633DEC9}" r="R13" connectionId="0">
    <xmlCellPr id="1" xr6:uid="{F280E834-C07D-4B32-97FF-4C167A6DF5BF}" uniqueName="P1081705">
      <xmlPr mapId="1" xpath="/TFI-IZD-POD/IPK-GFI-IZD-POD-E_1000981/P1081705" xmlDataType="decimal"/>
    </xmlCellPr>
  </singleXmlCell>
  <singleXmlCell id="984" xr6:uid="{C0E2B3CF-D0DE-414D-91B6-FA97858874C9}" r="S13" connectionId="0">
    <xmlCellPr id="1" xr6:uid="{80800439-9A0E-4266-BE49-5D1787C064F8}" uniqueName="P1124786">
      <xmlPr mapId="1" xpath="/TFI-IZD-POD/IPK-GFI-IZD-POD-E_1000981/P1124786" xmlDataType="decimal"/>
    </xmlCellPr>
  </singleXmlCell>
  <singleXmlCell id="985" xr6:uid="{A997F0BC-98A4-4DE8-A983-012923EB0BA1}" r="T13" connectionId="0">
    <xmlCellPr id="1" xr6:uid="{2D499755-B35F-4AAB-B06E-0CE176694F1E}" uniqueName="P1124787">
      <xmlPr mapId="1" xpath="/TFI-IZD-POD/IPK-GFI-IZD-POD-E_1000981/P1124787" xmlDataType="decimal"/>
    </xmlCellPr>
  </singleXmlCell>
  <singleXmlCell id="986" xr6:uid="{E24A3AB3-931A-4485-A5BF-8577D23FD2B3}" r="U13" connectionId="0">
    <xmlCellPr id="1" xr6:uid="{B0B3EE6E-9697-4E4F-84A5-D71D80A7BD11}" uniqueName="P1420852">
      <xmlPr mapId="1" xpath="/TFI-IZD-POD/IPK-GFI-IZD-POD-E_1000981/P1420852" xmlDataType="decimal"/>
    </xmlCellPr>
  </singleXmlCell>
  <singleXmlCell id="987" xr6:uid="{5D098C52-447E-4617-9864-49114E7201DE}" r="V13" connectionId="0">
    <xmlCellPr id="1" xr6:uid="{9DA60617-5932-4C1A-833A-28B2500327DF}" uniqueName="P1081706">
      <xmlPr mapId="1" xpath="/TFI-IZD-POD/IPK-GFI-IZD-POD-E_1000981/P1081706" xmlDataType="decimal"/>
    </xmlCellPr>
  </singleXmlCell>
  <singleXmlCell id="988" xr6:uid="{3CD754A6-88E6-4A1D-8855-A3525278BD8F}" r="W13" connectionId="0">
    <xmlCellPr id="1" xr6:uid="{3458A34B-46E2-4B35-84C4-EAB1551120E4}" uniqueName="P1081707">
      <xmlPr mapId="1" xpath="/TFI-IZD-POD/IPK-GFI-IZD-POD-E_1000981/P1081707" xmlDataType="decimal"/>
    </xmlCellPr>
  </singleXmlCell>
  <singleXmlCell id="989" xr6:uid="{E4BE6255-B4B0-477E-9820-292166382C27}" r="X13" connectionId="0">
    <xmlCellPr id="1" xr6:uid="{14CB7D4A-4FE3-45C8-8C77-0D3829994B98}" uniqueName="P1081708">
      <xmlPr mapId="1" xpath="/TFI-IZD-POD/IPK-GFI-IZD-POD-E_1000981/P1081708" xmlDataType="decimal"/>
    </xmlCellPr>
  </singleXmlCell>
  <singleXmlCell id="990" xr6:uid="{C1616ECD-6A1C-427A-A063-986F9B4E8241}" r="Y13" connectionId="0">
    <xmlCellPr id="1" xr6:uid="{39E595DD-1F5C-4493-89FC-00BDED843ED9}" uniqueName="P1081709">
      <xmlPr mapId="1" xpath="/TFI-IZD-POD/IPK-GFI-IZD-POD-E_1000981/P1081709" xmlDataType="decimal"/>
    </xmlCellPr>
  </singleXmlCell>
  <singleXmlCell id="991" xr6:uid="{4EF1B621-3F56-4FBE-8EAB-7095A54E1C5C}" r="Z13" connectionId="0">
    <xmlCellPr id="1" xr6:uid="{3C7C0A2E-28E3-4CAB-8E66-9F96337EE4B2}" uniqueName="P1081710">
      <xmlPr mapId="1" xpath="/TFI-IZD-POD/IPK-GFI-IZD-POD-E_1000981/P1081710" xmlDataType="decimal"/>
    </xmlCellPr>
  </singleXmlCell>
  <singleXmlCell id="992" xr6:uid="{90F8CE5A-0140-4F8C-94AA-D8123E71EDA6}" r="H14" connectionId="0">
    <xmlCellPr id="1" xr6:uid="{CB59B2DB-C288-4C89-A80F-00C43EC3244F}" uniqueName="P1079856">
      <xmlPr mapId="1" xpath="/TFI-IZD-POD/IPK-GFI-IZD-POD-E_1000981/P1079856" xmlDataType="decimal"/>
    </xmlCellPr>
  </singleXmlCell>
  <singleXmlCell id="993" xr6:uid="{940E4C12-6326-41D4-A71A-3837E19FFC80}" r="I14" connectionId="0">
    <xmlCellPr id="1" xr6:uid="{6C7E71B8-7633-47C7-9882-E12664954FE2}" uniqueName="P1079857">
      <xmlPr mapId="1" xpath="/TFI-IZD-POD/IPK-GFI-IZD-POD-E_1000981/P1079857" xmlDataType="decimal"/>
    </xmlCellPr>
  </singleXmlCell>
  <singleXmlCell id="994" xr6:uid="{5728F721-4BC8-4481-9286-9EC84CB3550B}" r="J14" connectionId="0">
    <xmlCellPr id="1" xr6:uid="{2A54589C-0557-4C53-90F7-6D1025D7C3DC}" uniqueName="P1079858">
      <xmlPr mapId="1" xpath="/TFI-IZD-POD/IPK-GFI-IZD-POD-E_1000981/P1079858" xmlDataType="decimal"/>
    </xmlCellPr>
  </singleXmlCell>
  <singleXmlCell id="995" xr6:uid="{F287FF8D-F823-4FB6-B0F6-3F5F5CF90903}" r="K14" connectionId="0">
    <xmlCellPr id="1" xr6:uid="{C4A8622F-3283-4D75-976C-7A51745EA24F}" uniqueName="P1079859">
      <xmlPr mapId="1" xpath="/TFI-IZD-POD/IPK-GFI-IZD-POD-E_1000981/P1079859" xmlDataType="decimal"/>
    </xmlCellPr>
  </singleXmlCell>
  <singleXmlCell id="996" xr6:uid="{B70ED2B2-248F-4543-984E-C70EC765F206}" r="L14" connectionId="0">
    <xmlCellPr id="1" xr6:uid="{F5C3AA06-9FCE-4EBD-BA1E-59FB39B13142}" uniqueName="P1079860">
      <xmlPr mapId="1" xpath="/TFI-IZD-POD/IPK-GFI-IZD-POD-E_1000981/P1079860" xmlDataType="decimal"/>
    </xmlCellPr>
  </singleXmlCell>
  <singleXmlCell id="997" xr6:uid="{68667790-E3F6-4794-975F-62D7ED0FE238}" r="M14" connectionId="0">
    <xmlCellPr id="1" xr6:uid="{EDF8FCE9-CF46-4BAC-96A3-344250DD6593}" uniqueName="P1079861">
      <xmlPr mapId="1" xpath="/TFI-IZD-POD/IPK-GFI-IZD-POD-E_1000981/P1079861" xmlDataType="decimal"/>
    </xmlCellPr>
  </singleXmlCell>
  <singleXmlCell id="998" xr6:uid="{1A80B0BD-B460-4A36-94FE-72E7B09CE7B4}" r="N14" connectionId="0">
    <xmlCellPr id="1" xr6:uid="{BDD58808-101F-4EDF-A622-7C5175AA63B2}" uniqueName="P1079862">
      <xmlPr mapId="1" xpath="/TFI-IZD-POD/IPK-GFI-IZD-POD-E_1000981/P1079862" xmlDataType="decimal"/>
    </xmlCellPr>
  </singleXmlCell>
  <singleXmlCell id="999" xr6:uid="{AE4B700C-80EB-49A2-A26D-5A6C6F31B8CC}" r="O14" connectionId="0">
    <xmlCellPr id="1" xr6:uid="{EC9FE728-3F98-487E-A12A-1C6D3CDBD8FC}" uniqueName="P1079863">
      <xmlPr mapId="1" xpath="/TFI-IZD-POD/IPK-GFI-IZD-POD-E_1000981/P1079863" xmlDataType="decimal"/>
    </xmlCellPr>
  </singleXmlCell>
  <singleXmlCell id="1000" xr6:uid="{CD1CA44A-55A7-4D3F-89F0-FB5E6E0AC3E1}" r="P14" connectionId="0">
    <xmlCellPr id="1" xr6:uid="{223E488B-6B4B-47F2-91D9-46E72BEE279D}" uniqueName="P1081711">
      <xmlPr mapId="1" xpath="/TFI-IZD-POD/IPK-GFI-IZD-POD-E_1000981/P1081711" xmlDataType="decimal"/>
    </xmlCellPr>
  </singleXmlCell>
  <singleXmlCell id="1001" xr6:uid="{F3BC67DC-4740-47CF-AEA0-ABC878A15535}" r="Q14" connectionId="0">
    <xmlCellPr id="1" xr6:uid="{0E5D35B2-3E95-4C4A-AAB0-15604F7AB4A9}" uniqueName="P1081712">
      <xmlPr mapId="1" xpath="/TFI-IZD-POD/IPK-GFI-IZD-POD-E_1000981/P1081712" xmlDataType="decimal"/>
    </xmlCellPr>
  </singleXmlCell>
  <singleXmlCell id="1002" xr6:uid="{84A3BE78-8B3F-4B9C-8B48-04DB2503B2DB}" r="R14" connectionId="0">
    <xmlCellPr id="1" xr6:uid="{5CC68C52-7086-4F30-BC9E-1453911B317E}" uniqueName="P1081713">
      <xmlPr mapId="1" xpath="/TFI-IZD-POD/IPK-GFI-IZD-POD-E_1000981/P1081713" xmlDataType="decimal"/>
    </xmlCellPr>
  </singleXmlCell>
  <singleXmlCell id="1003" xr6:uid="{2E3CB366-9406-4234-92FD-4328CA3E10E8}" r="S14" connectionId="0">
    <xmlCellPr id="1" xr6:uid="{3B25A8F7-18F8-4ED3-8263-840FE8A13C83}" uniqueName="P1124788">
      <xmlPr mapId="1" xpath="/TFI-IZD-POD/IPK-GFI-IZD-POD-E_1000981/P1124788" xmlDataType="decimal"/>
    </xmlCellPr>
  </singleXmlCell>
  <singleXmlCell id="1004" xr6:uid="{E3AD3CD0-3253-44B2-B12D-528FDCE9D18E}" r="T14" connectionId="0">
    <xmlCellPr id="1" xr6:uid="{8195C434-4937-4390-A3E1-2B7036053DA8}" uniqueName="P1124789">
      <xmlPr mapId="1" xpath="/TFI-IZD-POD/IPK-GFI-IZD-POD-E_1000981/P1124789" xmlDataType="decimal"/>
    </xmlCellPr>
  </singleXmlCell>
  <singleXmlCell id="1005" xr6:uid="{3D57F0CC-E1E1-413C-B300-E255584AB465}" r="U14" connectionId="0">
    <xmlCellPr id="1" xr6:uid="{941B85F8-5E72-4E72-AEE2-143DFE182D55}" uniqueName="P1420853">
      <xmlPr mapId="1" xpath="/TFI-IZD-POD/IPK-GFI-IZD-POD-E_1000981/P1420853" xmlDataType="decimal"/>
    </xmlCellPr>
  </singleXmlCell>
  <singleXmlCell id="1006" xr6:uid="{71A9AB8F-7A5B-401E-A251-2A88D03E65A3}" r="V14" connectionId="0">
    <xmlCellPr id="1" xr6:uid="{E07E2A2E-8378-4CB1-94CA-1FE1A706D934}" uniqueName="P1081714">
      <xmlPr mapId="1" xpath="/TFI-IZD-POD/IPK-GFI-IZD-POD-E_1000981/P1081714" xmlDataType="decimal"/>
    </xmlCellPr>
  </singleXmlCell>
  <singleXmlCell id="1007" xr6:uid="{2E242BB9-A48B-4422-926E-46E6719C1FFA}" r="W14" connectionId="0">
    <xmlCellPr id="1" xr6:uid="{C595CFEC-EA85-414D-A6FD-6EEC82E26384}" uniqueName="P1081715">
      <xmlPr mapId="1" xpath="/TFI-IZD-POD/IPK-GFI-IZD-POD-E_1000981/P1081715" xmlDataType="decimal"/>
    </xmlCellPr>
  </singleXmlCell>
  <singleXmlCell id="1008" xr6:uid="{7B908106-BF38-4CFC-A623-46FD26F0E0C9}" r="X14" connectionId="0">
    <xmlCellPr id="1" xr6:uid="{F57D97C2-11C4-44A1-9DEB-7EAF4F7C2B80}" uniqueName="P1081716">
      <xmlPr mapId="1" xpath="/TFI-IZD-POD/IPK-GFI-IZD-POD-E_1000981/P1081716" xmlDataType="decimal"/>
    </xmlCellPr>
  </singleXmlCell>
  <singleXmlCell id="1009" xr6:uid="{8146CE02-2AA0-48C5-B5DE-DBFC5CFC4244}" r="Y14" connectionId="0">
    <xmlCellPr id="1" xr6:uid="{0E6ABD7F-C524-4469-B34F-7DA62D7A5813}" uniqueName="P1081717">
      <xmlPr mapId="1" xpath="/TFI-IZD-POD/IPK-GFI-IZD-POD-E_1000981/P1081717" xmlDataType="decimal"/>
    </xmlCellPr>
  </singleXmlCell>
  <singleXmlCell id="1010" xr6:uid="{F24DB0D6-0F9C-4BB3-B420-2392EE257EBF}" r="Z14" connectionId="0">
    <xmlCellPr id="1" xr6:uid="{B790C6ED-02D5-4363-83E1-78E1849A6BC6}" uniqueName="P1081718">
      <xmlPr mapId="1" xpath="/TFI-IZD-POD/IPK-GFI-IZD-POD-E_1000981/P1081718" xmlDataType="decimal"/>
    </xmlCellPr>
  </singleXmlCell>
  <singleXmlCell id="1011" xr6:uid="{9D69E6EF-0EE8-4E23-B43D-0E555EBE8FC5}" r="H15" connectionId="0">
    <xmlCellPr id="1" xr6:uid="{EE16A36E-A9A2-4FFB-ACE2-44F081F696BC}" uniqueName="P1079864">
      <xmlPr mapId="1" xpath="/TFI-IZD-POD/IPK-GFI-IZD-POD-E_1000981/P1079864" xmlDataType="decimal"/>
    </xmlCellPr>
  </singleXmlCell>
  <singleXmlCell id="1012" xr6:uid="{C1C19ED3-655C-45A2-AD5E-9FE1A855294D}" r="I15" connectionId="0">
    <xmlCellPr id="1" xr6:uid="{7B71C1AE-8EA6-4C18-B44C-6BFA649FD7CB}" uniqueName="P1079865">
      <xmlPr mapId="1" xpath="/TFI-IZD-POD/IPK-GFI-IZD-POD-E_1000981/P1079865" xmlDataType="decimal"/>
    </xmlCellPr>
  </singleXmlCell>
  <singleXmlCell id="1013" xr6:uid="{85FF6AD7-4E10-4E72-A63D-A23856B4793A}" r="J15" connectionId="0">
    <xmlCellPr id="1" xr6:uid="{62A7B4C4-1E2F-40FE-8F3E-4CD63A32A777}" uniqueName="P1079866">
      <xmlPr mapId="1" xpath="/TFI-IZD-POD/IPK-GFI-IZD-POD-E_1000981/P1079866" xmlDataType="decimal"/>
    </xmlCellPr>
  </singleXmlCell>
  <singleXmlCell id="1014" xr6:uid="{259E8322-092D-4649-A88A-BB32967B5F05}" r="K15" connectionId="0">
    <xmlCellPr id="1" xr6:uid="{BA0C6813-C843-498F-B94A-3E6BE5DE4E7B}" uniqueName="P1079867">
      <xmlPr mapId="1" xpath="/TFI-IZD-POD/IPK-GFI-IZD-POD-E_1000981/P1079867" xmlDataType="decimal"/>
    </xmlCellPr>
  </singleXmlCell>
  <singleXmlCell id="1015" xr6:uid="{D587AF70-E8EA-4D6D-9E8C-F995E0F4F280}" r="L15" connectionId="0">
    <xmlCellPr id="1" xr6:uid="{30A4B106-52B5-40D1-A9BE-70E430E6E467}" uniqueName="P1079868">
      <xmlPr mapId="1" xpath="/TFI-IZD-POD/IPK-GFI-IZD-POD-E_1000981/P1079868" xmlDataType="decimal"/>
    </xmlCellPr>
  </singleXmlCell>
  <singleXmlCell id="1016" xr6:uid="{2E1D9405-B861-43E0-83E2-03DC99706AE0}" r="M15" connectionId="0">
    <xmlCellPr id="1" xr6:uid="{4422F5BE-43FA-4326-9E2D-80F19A2E9088}" uniqueName="P1079869">
      <xmlPr mapId="1" xpath="/TFI-IZD-POD/IPK-GFI-IZD-POD-E_1000981/P1079869" xmlDataType="decimal"/>
    </xmlCellPr>
  </singleXmlCell>
  <singleXmlCell id="1017" xr6:uid="{600E0D57-89FB-4FBA-B04C-EE9D512953C1}" r="N15" connectionId="0">
    <xmlCellPr id="1" xr6:uid="{5D5BF215-C766-4546-AC2B-5BFAE6D4F305}" uniqueName="P1079870">
      <xmlPr mapId="1" xpath="/TFI-IZD-POD/IPK-GFI-IZD-POD-E_1000981/P1079870" xmlDataType="decimal"/>
    </xmlCellPr>
  </singleXmlCell>
  <singleXmlCell id="1018" xr6:uid="{8415313F-079B-4182-A4E7-806362C5C31E}" r="O15" connectionId="0">
    <xmlCellPr id="1" xr6:uid="{0BE461D6-9CBC-493E-8F9B-2F4AFE9D5F71}" uniqueName="P1079871">
      <xmlPr mapId="1" xpath="/TFI-IZD-POD/IPK-GFI-IZD-POD-E_1000981/P1079871" xmlDataType="decimal"/>
    </xmlCellPr>
  </singleXmlCell>
  <singleXmlCell id="1019" xr6:uid="{227F04E8-1976-4CE7-8BAE-D7FB1C29373C}" r="P15" connectionId="0">
    <xmlCellPr id="1" xr6:uid="{4C75B60D-48AC-4E2C-AF30-E1F070F91147}" uniqueName="P1081874">
      <xmlPr mapId="1" xpath="/TFI-IZD-POD/IPK-GFI-IZD-POD-E_1000981/P1081874" xmlDataType="decimal"/>
    </xmlCellPr>
  </singleXmlCell>
  <singleXmlCell id="1020" xr6:uid="{39E95E86-4E91-4BCA-A62C-018C06029EE6}" r="Q15" connectionId="0">
    <xmlCellPr id="1" xr6:uid="{B9DCA196-6FC2-48B3-B6B8-8A4F58AB8CCA}" uniqueName="P1081877">
      <xmlPr mapId="1" xpath="/TFI-IZD-POD/IPK-GFI-IZD-POD-E_1000981/P1081877" xmlDataType="decimal"/>
    </xmlCellPr>
  </singleXmlCell>
  <singleXmlCell id="1021" xr6:uid="{4883D758-6C50-4300-9AFB-1EC21916EBFF}" r="R15" connectionId="0">
    <xmlCellPr id="1" xr6:uid="{A41179FE-7E51-4E93-B761-0BF0EE7F1044}" uniqueName="P1081880">
      <xmlPr mapId="1" xpath="/TFI-IZD-POD/IPK-GFI-IZD-POD-E_1000981/P1081880" xmlDataType="decimal"/>
    </xmlCellPr>
  </singleXmlCell>
  <singleXmlCell id="1022" xr6:uid="{3F785A13-BA0A-4030-A12D-9B0153665226}" r="S15" connectionId="0">
    <xmlCellPr id="1" xr6:uid="{D82C5334-EA4C-421D-B5CD-28465E049796}" uniqueName="P1124790">
      <xmlPr mapId="1" xpath="/TFI-IZD-POD/IPK-GFI-IZD-POD-E_1000981/P1124790" xmlDataType="decimal"/>
    </xmlCellPr>
  </singleXmlCell>
  <singleXmlCell id="1023" xr6:uid="{B9326B6F-9CF3-4D8A-AED8-435A4E6948EF}" r="T15" connectionId="0">
    <xmlCellPr id="1" xr6:uid="{1E89B47F-8E78-4C1C-B459-1CD5487EBE09}" uniqueName="P1124791">
      <xmlPr mapId="1" xpath="/TFI-IZD-POD/IPK-GFI-IZD-POD-E_1000981/P1124791" xmlDataType="decimal"/>
    </xmlCellPr>
  </singleXmlCell>
  <singleXmlCell id="1024" xr6:uid="{46F5A6E3-8976-489C-9FDF-4C69342E7877}" r="U15" connectionId="0">
    <xmlCellPr id="1" xr6:uid="{E6BD069D-D645-4021-B975-C1417910B980}" uniqueName="P1420854">
      <xmlPr mapId="1" xpath="/TFI-IZD-POD/IPK-GFI-IZD-POD-E_1000981/P1420854" xmlDataType="decimal"/>
    </xmlCellPr>
  </singleXmlCell>
  <singleXmlCell id="1025" xr6:uid="{8044B007-434B-4628-BCA1-B2D6D5F832EA}" r="V15" connectionId="0">
    <xmlCellPr id="1" xr6:uid="{81E3BEED-DD2D-402F-8CC1-98282892B586}" uniqueName="P1081882">
      <xmlPr mapId="1" xpath="/TFI-IZD-POD/IPK-GFI-IZD-POD-E_1000981/P1081882" xmlDataType="decimal"/>
    </xmlCellPr>
  </singleXmlCell>
  <singleXmlCell id="1026" xr6:uid="{09521675-5BB8-440D-B901-13C89505C7D6}" r="W15" connectionId="0">
    <xmlCellPr id="1" xr6:uid="{77211986-CA5A-45BA-8F99-7E9F5D9C7A90}" uniqueName="P1081888">
      <xmlPr mapId="1" xpath="/TFI-IZD-POD/IPK-GFI-IZD-POD-E_1000981/P1081888" xmlDataType="decimal"/>
    </xmlCellPr>
  </singleXmlCell>
  <singleXmlCell id="1027" xr6:uid="{82540FE5-8245-4E0D-99EF-FA3E919AD243}" r="X15" connectionId="0">
    <xmlCellPr id="1" xr6:uid="{A836693B-3EFE-4A10-9A84-54BA20C64877}" uniqueName="P1081891">
      <xmlPr mapId="1" xpath="/TFI-IZD-POD/IPK-GFI-IZD-POD-E_1000981/P1081891" xmlDataType="decimal"/>
    </xmlCellPr>
  </singleXmlCell>
  <singleXmlCell id="1028" xr6:uid="{32CD8C84-A902-4579-8978-22B9029F799A}" r="Y15" connectionId="0">
    <xmlCellPr id="1" xr6:uid="{B11CB65D-4005-4AF7-B5D7-4DF56B3CE5D2}" uniqueName="P1081893">
      <xmlPr mapId="1" xpath="/TFI-IZD-POD/IPK-GFI-IZD-POD-E_1000981/P1081893" xmlDataType="decimal"/>
    </xmlCellPr>
  </singleXmlCell>
  <singleXmlCell id="1029" xr6:uid="{37D71854-7AB1-4415-A0BC-67F41126F214}" r="Z15" connectionId="0">
    <xmlCellPr id="1" xr6:uid="{625E372E-864A-4D73-A04A-8B01A87A8727}" uniqueName="P1081895">
      <xmlPr mapId="1" xpath="/TFI-IZD-POD/IPK-GFI-IZD-POD-E_1000981/P1081895" xmlDataType="decimal"/>
    </xmlCellPr>
  </singleXmlCell>
  <singleXmlCell id="1030" xr6:uid="{F2561750-4404-428E-BD2A-D8EC00903BD2}" r="H16" connectionId="0">
    <xmlCellPr id="1" xr6:uid="{923AFFA3-5CE8-4311-B8C9-01448C71B404}" uniqueName="P1079872">
      <xmlPr mapId="1" xpath="/TFI-IZD-POD/IPK-GFI-IZD-POD-E_1000981/P1079872" xmlDataType="decimal"/>
    </xmlCellPr>
  </singleXmlCell>
  <singleXmlCell id="1031" xr6:uid="{71B2F4FD-41A0-4A9D-A913-7E44B3B80459}" r="I16" connectionId="0">
    <xmlCellPr id="1" xr6:uid="{98E94C33-9200-472D-91E7-722A3D6B4760}" uniqueName="P1079873">
      <xmlPr mapId="1" xpath="/TFI-IZD-POD/IPK-GFI-IZD-POD-E_1000981/P1079873" xmlDataType="decimal"/>
    </xmlCellPr>
  </singleXmlCell>
  <singleXmlCell id="1032" xr6:uid="{CDFD1658-AFF0-4DBD-AE0A-11561179C56A}" r="J16" connectionId="0">
    <xmlCellPr id="1" xr6:uid="{9B96E953-64FF-4C2B-A057-F8C627E5D5EE}" uniqueName="P1079874">
      <xmlPr mapId="1" xpath="/TFI-IZD-POD/IPK-GFI-IZD-POD-E_1000981/P1079874" xmlDataType="decimal"/>
    </xmlCellPr>
  </singleXmlCell>
  <singleXmlCell id="1033" xr6:uid="{028849E0-C087-483F-A57C-7C155B0D7396}" r="K16" connectionId="0">
    <xmlCellPr id="1" xr6:uid="{155D22C1-84D0-4B47-B4B0-DA0CE1A2FF34}" uniqueName="P1079875">
      <xmlPr mapId="1" xpath="/TFI-IZD-POD/IPK-GFI-IZD-POD-E_1000981/P1079875" xmlDataType="decimal"/>
    </xmlCellPr>
  </singleXmlCell>
  <singleXmlCell id="1034" xr6:uid="{A4412897-10C1-44B1-BB7A-793A7922CB12}" r="L16" connectionId="0">
    <xmlCellPr id="1" xr6:uid="{84FEB9E1-A8AB-47DA-983D-29760C7FD4B2}" uniqueName="P1079876">
      <xmlPr mapId="1" xpath="/TFI-IZD-POD/IPK-GFI-IZD-POD-E_1000981/P1079876" xmlDataType="decimal"/>
    </xmlCellPr>
  </singleXmlCell>
  <singleXmlCell id="1035" xr6:uid="{9CDB5E52-220D-41C3-89DF-F4A39484AEA0}" r="M16" connectionId="0">
    <xmlCellPr id="1" xr6:uid="{81002200-2156-4501-89BE-3983BC22481C}" uniqueName="P1079877">
      <xmlPr mapId="1" xpath="/TFI-IZD-POD/IPK-GFI-IZD-POD-E_1000981/P1079877" xmlDataType="decimal"/>
    </xmlCellPr>
  </singleXmlCell>
  <singleXmlCell id="1036" xr6:uid="{2F6DDA82-247F-44F1-89EE-899F5045A8F4}" r="N16" connectionId="0">
    <xmlCellPr id="1" xr6:uid="{CEAC808E-25CF-4C57-ACAC-FA5B18920ADB}" uniqueName="P1079878">
      <xmlPr mapId="1" xpath="/TFI-IZD-POD/IPK-GFI-IZD-POD-E_1000981/P1079878" xmlDataType="decimal"/>
    </xmlCellPr>
  </singleXmlCell>
  <singleXmlCell id="1037" xr6:uid="{ED0A68B2-BBB0-4116-AAB1-8F4ECE6FC4D7}" r="O16" connectionId="0">
    <xmlCellPr id="1" xr6:uid="{E78FF542-1B8D-4CA9-A32F-437563CDF5FF}" uniqueName="P1079879">
      <xmlPr mapId="1" xpath="/TFI-IZD-POD/IPK-GFI-IZD-POD-E_1000981/P1079879" xmlDataType="decimal"/>
    </xmlCellPr>
  </singleXmlCell>
  <singleXmlCell id="1038" xr6:uid="{0EEB232B-1102-4447-955F-8CB563CE3DCE}" r="P16" connectionId="0">
    <xmlCellPr id="1" xr6:uid="{7B7958C6-5276-462D-BC59-080FE5DBA3F0}" uniqueName="P1081898">
      <xmlPr mapId="1" xpath="/TFI-IZD-POD/IPK-GFI-IZD-POD-E_1000981/P1081898" xmlDataType="decimal"/>
    </xmlCellPr>
  </singleXmlCell>
  <singleXmlCell id="1039" xr6:uid="{F83DF676-161A-46F2-BA25-E53502CA8EE7}" r="Q16" connectionId="0">
    <xmlCellPr id="1" xr6:uid="{97561C64-432B-485E-990B-E5FB6BCE6728}" uniqueName="P1081900">
      <xmlPr mapId="1" xpath="/TFI-IZD-POD/IPK-GFI-IZD-POD-E_1000981/P1081900" xmlDataType="decimal"/>
    </xmlCellPr>
  </singleXmlCell>
  <singleXmlCell id="1040" xr6:uid="{F1189386-B5FB-42EE-9722-D8B65AD3178E}" r="R16" connectionId="0">
    <xmlCellPr id="1" xr6:uid="{F2088EC7-8061-40AA-8298-C2C423E1C8AD}" uniqueName="P1081902">
      <xmlPr mapId="1" xpath="/TFI-IZD-POD/IPK-GFI-IZD-POD-E_1000981/P1081902" xmlDataType="decimal"/>
    </xmlCellPr>
  </singleXmlCell>
  <singleXmlCell id="1041" xr6:uid="{187D62A7-69D7-483D-9E55-7DC3FD4D7426}" r="S16" connectionId="0">
    <xmlCellPr id="1" xr6:uid="{0AC8ABD4-F339-43D0-86A2-84168E6E00B4}" uniqueName="P1124792">
      <xmlPr mapId="1" xpath="/TFI-IZD-POD/IPK-GFI-IZD-POD-E_1000981/P1124792" xmlDataType="decimal"/>
    </xmlCellPr>
  </singleXmlCell>
  <singleXmlCell id="1042" xr6:uid="{F13BCD49-72BD-48E6-B07D-C5E16BE28A8A}" r="T16" connectionId="0">
    <xmlCellPr id="1" xr6:uid="{369C3BED-41B5-456A-AE8E-3E4E3CF78316}" uniqueName="P1124793">
      <xmlPr mapId="1" xpath="/TFI-IZD-POD/IPK-GFI-IZD-POD-E_1000981/P1124793" xmlDataType="decimal"/>
    </xmlCellPr>
  </singleXmlCell>
  <singleXmlCell id="1043" xr6:uid="{ED283110-82AE-4546-972F-8BD1FBBC485F}" r="U16" connectionId="0">
    <xmlCellPr id="1" xr6:uid="{6629B609-2193-49BB-AD24-E4E054AC5A79}" uniqueName="P1420855">
      <xmlPr mapId="1" xpath="/TFI-IZD-POD/IPK-GFI-IZD-POD-E_1000981/P1420855" xmlDataType="decimal"/>
    </xmlCellPr>
  </singleXmlCell>
  <singleXmlCell id="1044" xr6:uid="{3DDB193F-F67A-4215-81C1-113B83E5ED09}" r="V16" connectionId="0">
    <xmlCellPr id="1" xr6:uid="{E44F50EA-4D93-4A3F-8421-1D46C325BCFB}" uniqueName="P1081903">
      <xmlPr mapId="1" xpath="/TFI-IZD-POD/IPK-GFI-IZD-POD-E_1000981/P1081903" xmlDataType="decimal"/>
    </xmlCellPr>
  </singleXmlCell>
  <singleXmlCell id="1045" xr6:uid="{EB6B0CD2-2EBC-4113-8149-E9E44E8DCE2A}" r="W16" connectionId="0">
    <xmlCellPr id="1" xr6:uid="{5668FB14-F46B-498D-A931-777069884068}" uniqueName="P1081906">
      <xmlPr mapId="1" xpath="/TFI-IZD-POD/IPK-GFI-IZD-POD-E_1000981/P1081906" xmlDataType="decimal"/>
    </xmlCellPr>
  </singleXmlCell>
  <singleXmlCell id="1046" xr6:uid="{A465D001-6AC4-4F2F-8BDE-934DA0722E28}" r="X16" connectionId="0">
    <xmlCellPr id="1" xr6:uid="{F97DF143-F1C2-42CF-83FA-3349D40F4072}" uniqueName="P1081908">
      <xmlPr mapId="1" xpath="/TFI-IZD-POD/IPK-GFI-IZD-POD-E_1000981/P1081908" xmlDataType="decimal"/>
    </xmlCellPr>
  </singleXmlCell>
  <singleXmlCell id="1047" xr6:uid="{B67BE3F5-C9D8-49F0-AE7A-212545B9BE44}" r="Y16" connectionId="0">
    <xmlCellPr id="1" xr6:uid="{BA0880E4-4DD2-45E6-8132-A7A7F2B33127}" uniqueName="P1081915">
      <xmlPr mapId="1" xpath="/TFI-IZD-POD/IPK-GFI-IZD-POD-E_1000981/P1081915" xmlDataType="decimal"/>
    </xmlCellPr>
  </singleXmlCell>
  <singleXmlCell id="1048" xr6:uid="{956B4D6E-1643-4CCB-9907-F5CD49896494}" r="Z16" connectionId="0">
    <xmlCellPr id="1" xr6:uid="{77EEF18A-E92F-4532-9B76-3546FD22F5A3}" uniqueName="P1081918">
      <xmlPr mapId="1" xpath="/TFI-IZD-POD/IPK-GFI-IZD-POD-E_1000981/P1081918" xmlDataType="decimal"/>
    </xmlCellPr>
  </singleXmlCell>
  <singleXmlCell id="1049" xr6:uid="{1B2B71A1-6EDA-4905-83AF-1F8CF0545610}" r="H17" connectionId="0">
    <xmlCellPr id="1" xr6:uid="{BD055D78-239C-426F-9774-FFA8204D8A65}" uniqueName="P1079880">
      <xmlPr mapId="1" xpath="/TFI-IZD-POD/IPK-GFI-IZD-POD-E_1000981/P1079880" xmlDataType="decimal"/>
    </xmlCellPr>
  </singleXmlCell>
  <singleXmlCell id="1050" xr6:uid="{636B508C-01C5-4BA5-9E63-85D7FD77DACB}" r="I17" connectionId="0">
    <xmlCellPr id="1" xr6:uid="{9F8F3651-6C6A-4F34-A320-43AFCC65D69E}" uniqueName="P1079881">
      <xmlPr mapId="1" xpath="/TFI-IZD-POD/IPK-GFI-IZD-POD-E_1000981/P1079881" xmlDataType="decimal"/>
    </xmlCellPr>
  </singleXmlCell>
  <singleXmlCell id="1051" xr6:uid="{8F3052D7-7E91-41D5-B676-A79F5C89844D}" r="J17" connectionId="0">
    <xmlCellPr id="1" xr6:uid="{3F08F213-23D2-47D9-8BCB-90444425E7E2}" uniqueName="P1079882">
      <xmlPr mapId="1" xpath="/TFI-IZD-POD/IPK-GFI-IZD-POD-E_1000981/P1079882" xmlDataType="decimal"/>
    </xmlCellPr>
  </singleXmlCell>
  <singleXmlCell id="1052" xr6:uid="{6606E3BF-E09B-49D2-9BCE-C53AF1DB9FC0}" r="K17" connectionId="0">
    <xmlCellPr id="1" xr6:uid="{8368A0A8-8021-412C-B1B6-CCA784D6B050}" uniqueName="P1079883">
      <xmlPr mapId="1" xpath="/TFI-IZD-POD/IPK-GFI-IZD-POD-E_1000981/P1079883" xmlDataType="decimal"/>
    </xmlCellPr>
  </singleXmlCell>
  <singleXmlCell id="1053" xr6:uid="{52A63487-02F0-41E2-86C1-8BE6828AC45F}" r="L17" connectionId="0">
    <xmlCellPr id="1" xr6:uid="{6185DD58-D6BA-4F64-95EE-A05DCF2D1576}" uniqueName="P1079884">
      <xmlPr mapId="1" xpath="/TFI-IZD-POD/IPK-GFI-IZD-POD-E_1000981/P1079884" xmlDataType="decimal"/>
    </xmlCellPr>
  </singleXmlCell>
  <singleXmlCell id="1054" xr6:uid="{809DACAB-26C0-4D3E-ABB5-63473583FB51}" r="M17" connectionId="0">
    <xmlCellPr id="1" xr6:uid="{9AB550A2-AA3F-4BD6-ABE1-AEBD80B61845}" uniqueName="P1079885">
      <xmlPr mapId="1" xpath="/TFI-IZD-POD/IPK-GFI-IZD-POD-E_1000981/P1079885" xmlDataType="decimal"/>
    </xmlCellPr>
  </singleXmlCell>
  <singleXmlCell id="1055" xr6:uid="{42FCF7AB-0CAD-42F3-8C86-341157BDDAEA}" r="N17" connectionId="0">
    <xmlCellPr id="1" xr6:uid="{4D41130D-6001-42A2-BAFA-76345198DE43}" uniqueName="P1079886">
      <xmlPr mapId="1" xpath="/TFI-IZD-POD/IPK-GFI-IZD-POD-E_1000981/P1079886" xmlDataType="decimal"/>
    </xmlCellPr>
  </singleXmlCell>
  <singleXmlCell id="1056" xr6:uid="{EFDA886D-56A5-4611-91A5-13193F7C9A00}" r="O17" connectionId="0">
    <xmlCellPr id="1" xr6:uid="{04F3132E-5A5E-4FCA-B719-25A640F2CA09}" uniqueName="P1079887">
      <xmlPr mapId="1" xpath="/TFI-IZD-POD/IPK-GFI-IZD-POD-E_1000981/P1079887" xmlDataType="decimal"/>
    </xmlCellPr>
  </singleXmlCell>
  <singleXmlCell id="1057" xr6:uid="{6BCF876C-5D33-491B-AB99-F9CF64EB3F8A}" r="P17" connectionId="0">
    <xmlCellPr id="1" xr6:uid="{E34C3F79-813F-4700-B25E-E9F36A48F86B}" uniqueName="P1081920">
      <xmlPr mapId="1" xpath="/TFI-IZD-POD/IPK-GFI-IZD-POD-E_1000981/P1081920" xmlDataType="decimal"/>
    </xmlCellPr>
  </singleXmlCell>
  <singleXmlCell id="1058" xr6:uid="{65FBD1E9-43F0-4A96-985D-0B951823D5AA}" r="Q17" connectionId="0">
    <xmlCellPr id="1" xr6:uid="{869BBD09-4978-45EC-BF4F-16E9F58D9538}" uniqueName="P1081922">
      <xmlPr mapId="1" xpath="/TFI-IZD-POD/IPK-GFI-IZD-POD-E_1000981/P1081922" xmlDataType="decimal"/>
    </xmlCellPr>
  </singleXmlCell>
  <singleXmlCell id="1059" xr6:uid="{9F61FADA-FAC7-4BFB-B5B2-1943EE414B17}" r="R17" connectionId="0">
    <xmlCellPr id="1" xr6:uid="{890CF229-9CC0-4147-B552-2F2EFBCBB05B}" uniqueName="P1081925">
      <xmlPr mapId="1" xpath="/TFI-IZD-POD/IPK-GFI-IZD-POD-E_1000981/P1081925" xmlDataType="decimal"/>
    </xmlCellPr>
  </singleXmlCell>
  <singleXmlCell id="1060" xr6:uid="{E3C072A1-1EB7-495D-B1CA-85C6AF834BBB}" r="S17" connectionId="0">
    <xmlCellPr id="1" xr6:uid="{80F7ABE5-75BE-4FF5-875C-AE7E121AA4E6}" uniqueName="P1124794">
      <xmlPr mapId="1" xpath="/TFI-IZD-POD/IPK-GFI-IZD-POD-E_1000981/P1124794" xmlDataType="decimal"/>
    </xmlCellPr>
  </singleXmlCell>
  <singleXmlCell id="1061" xr6:uid="{EFEADD72-60D5-486D-8140-5252F5094EEC}" r="T17" connectionId="0">
    <xmlCellPr id="1" xr6:uid="{245C7D1D-B393-4068-B652-6744B94B37F9}" uniqueName="P1124795">
      <xmlPr mapId="1" xpath="/TFI-IZD-POD/IPK-GFI-IZD-POD-E_1000981/P1124795" xmlDataType="decimal"/>
    </xmlCellPr>
  </singleXmlCell>
  <singleXmlCell id="1062" xr6:uid="{98043458-4699-4A50-9998-4A14195B3046}" r="U17" connectionId="0">
    <xmlCellPr id="1" xr6:uid="{34CC5A11-CCB8-426C-BD6D-3B38FAA59CE0}" uniqueName="P1420856">
      <xmlPr mapId="1" xpath="/TFI-IZD-POD/IPK-GFI-IZD-POD-E_1000981/P1420856" xmlDataType="decimal"/>
    </xmlCellPr>
  </singleXmlCell>
  <singleXmlCell id="1063" xr6:uid="{C0EF041B-82CF-45D0-891C-C5A4280B949D}" r="V17" connectionId="0">
    <xmlCellPr id="1" xr6:uid="{6C745AC1-36FB-46AB-A02D-082DF6C65BCD}" uniqueName="P1081927">
      <xmlPr mapId="1" xpath="/TFI-IZD-POD/IPK-GFI-IZD-POD-E_1000981/P1081927" xmlDataType="decimal"/>
    </xmlCellPr>
  </singleXmlCell>
  <singleXmlCell id="1064" xr6:uid="{AB5C1AC3-5312-474E-A9EC-873BAF6F1861}" r="W17" connectionId="0">
    <xmlCellPr id="1" xr6:uid="{D2D52887-B26C-4E25-AC37-865FF8122734}" uniqueName="P1081929">
      <xmlPr mapId="1" xpath="/TFI-IZD-POD/IPK-GFI-IZD-POD-E_1000981/P1081929" xmlDataType="decimal"/>
    </xmlCellPr>
  </singleXmlCell>
  <singleXmlCell id="1065" xr6:uid="{0116F9A2-04A5-4004-B56F-99553B92D6E3}" r="X17" connectionId="0">
    <xmlCellPr id="1" xr6:uid="{9091B6A0-65F4-421F-9581-FDFD8B9DF0A9}" uniqueName="P1081930">
      <xmlPr mapId="1" xpath="/TFI-IZD-POD/IPK-GFI-IZD-POD-E_1000981/P1081930" xmlDataType="decimal"/>
    </xmlCellPr>
  </singleXmlCell>
  <singleXmlCell id="1066" xr6:uid="{662B4FA7-3AFE-4A1C-AEC3-8ED085C92DE4}" r="Y17" connectionId="0">
    <xmlCellPr id="1" xr6:uid="{FBD26216-07F0-45D8-8CAB-7834763BA66E}" uniqueName="P1081932">
      <xmlPr mapId="1" xpath="/TFI-IZD-POD/IPK-GFI-IZD-POD-E_1000981/P1081932" xmlDataType="decimal"/>
    </xmlCellPr>
  </singleXmlCell>
  <singleXmlCell id="1067" xr6:uid="{441ADAA6-5B35-425F-AD33-67B1EB3AD604}" r="Z17" connectionId="0">
    <xmlCellPr id="1" xr6:uid="{66924A1A-AB64-4FAD-858B-B3FF0087CE91}" uniqueName="P1081934">
      <xmlPr mapId="1" xpath="/TFI-IZD-POD/IPK-GFI-IZD-POD-E_1000981/P1081934" xmlDataType="decimal"/>
    </xmlCellPr>
  </singleXmlCell>
  <singleXmlCell id="1068" xr6:uid="{8F1CBAE4-6B1D-4671-8F68-949332103A7B}" r="H18" connectionId="0">
    <xmlCellPr id="1" xr6:uid="{321F5DAD-658D-42E8-956A-5AC71CD5DFA3}" uniqueName="P1079888">
      <xmlPr mapId="1" xpath="/TFI-IZD-POD/IPK-GFI-IZD-POD-E_1000981/P1079888" xmlDataType="decimal"/>
    </xmlCellPr>
  </singleXmlCell>
  <singleXmlCell id="1069" xr6:uid="{2C4DDCD3-D85C-40FD-838A-6E1512B62FA2}" r="I18" connectionId="0">
    <xmlCellPr id="1" xr6:uid="{D1E5EADC-016B-4835-B47F-0489CA0B211D}" uniqueName="P1079889">
      <xmlPr mapId="1" xpath="/TFI-IZD-POD/IPK-GFI-IZD-POD-E_1000981/P1079889" xmlDataType="decimal"/>
    </xmlCellPr>
  </singleXmlCell>
  <singleXmlCell id="1070" xr6:uid="{46A54694-367A-4532-9BB8-F4749578EE18}" r="J18" connectionId="0">
    <xmlCellPr id="1" xr6:uid="{12B021C5-A6DE-4364-8166-599167A29E26}" uniqueName="P1079890">
      <xmlPr mapId="1" xpath="/TFI-IZD-POD/IPK-GFI-IZD-POD-E_1000981/P1079890" xmlDataType="decimal"/>
    </xmlCellPr>
  </singleXmlCell>
  <singleXmlCell id="1071" xr6:uid="{E9E82605-E634-4B1E-8235-75D2CF21FD6E}" r="K18" connectionId="0">
    <xmlCellPr id="1" xr6:uid="{B0F6E47C-7A9E-4DEC-A827-F242AB5EBD1F}" uniqueName="P1079891">
      <xmlPr mapId="1" xpath="/TFI-IZD-POD/IPK-GFI-IZD-POD-E_1000981/P1079891" xmlDataType="decimal"/>
    </xmlCellPr>
  </singleXmlCell>
  <singleXmlCell id="1072" xr6:uid="{93714761-4DC1-465F-A40B-E309F3C1014E}" r="L18" connectionId="0">
    <xmlCellPr id="1" xr6:uid="{0CDE0572-20E0-4FAF-B0BC-74C8AA52261F}" uniqueName="P1079892">
      <xmlPr mapId="1" xpath="/TFI-IZD-POD/IPK-GFI-IZD-POD-E_1000981/P1079892" xmlDataType="decimal"/>
    </xmlCellPr>
  </singleXmlCell>
  <singleXmlCell id="1073" xr6:uid="{60D4ECDB-DF9C-4B46-B4F6-23E7000C29A8}" r="M18" connectionId="0">
    <xmlCellPr id="1" xr6:uid="{9973EC98-85C5-40B5-9064-C3A39F461447}" uniqueName="P1079893">
      <xmlPr mapId="1" xpath="/TFI-IZD-POD/IPK-GFI-IZD-POD-E_1000981/P1079893" xmlDataType="decimal"/>
    </xmlCellPr>
  </singleXmlCell>
  <singleXmlCell id="1074" xr6:uid="{5B270EB1-A961-4901-8A5C-6F995BE835F3}" r="N18" connectionId="0">
    <xmlCellPr id="1" xr6:uid="{2570D5BF-156A-467B-9747-E25656DEC3AA}" uniqueName="P1079894">
      <xmlPr mapId="1" xpath="/TFI-IZD-POD/IPK-GFI-IZD-POD-E_1000981/P1079894" xmlDataType="decimal"/>
    </xmlCellPr>
  </singleXmlCell>
  <singleXmlCell id="1075" xr6:uid="{19072E98-E9B5-4389-A5FF-9BF7151A012F}" r="O18" connectionId="0">
    <xmlCellPr id="1" xr6:uid="{82206301-D3E1-4C1D-9B6A-4321EA98F65D}" uniqueName="P1079895">
      <xmlPr mapId="1" xpath="/TFI-IZD-POD/IPK-GFI-IZD-POD-E_1000981/P1079895" xmlDataType="decimal"/>
    </xmlCellPr>
  </singleXmlCell>
  <singleXmlCell id="1076" xr6:uid="{0916650F-3434-4C47-A513-5FC442AFBA50}" r="P18" connectionId="0">
    <xmlCellPr id="1" xr6:uid="{5A482E24-121B-4EE9-8A70-EEB0FC8F3F18}" uniqueName="P1081936">
      <xmlPr mapId="1" xpath="/TFI-IZD-POD/IPK-GFI-IZD-POD-E_1000981/P1081936" xmlDataType="decimal"/>
    </xmlCellPr>
  </singleXmlCell>
  <singleXmlCell id="1077" xr6:uid="{166B88BE-857C-4775-BEAD-241DF459C3E0}" r="Q18" connectionId="0">
    <xmlCellPr id="1" xr6:uid="{EF0D1CFB-A508-4EBD-9375-4CE9CE1A8E10}" uniqueName="P1081938">
      <xmlPr mapId="1" xpath="/TFI-IZD-POD/IPK-GFI-IZD-POD-E_1000981/P1081938" xmlDataType="decimal"/>
    </xmlCellPr>
  </singleXmlCell>
  <singleXmlCell id="1078" xr6:uid="{57E110FA-E064-4E51-AED6-E88FF41E30A2}" r="R18" connectionId="0">
    <xmlCellPr id="1" xr6:uid="{588EB259-537A-47F1-9686-A90D37BB6017}" uniqueName="P1081940">
      <xmlPr mapId="1" xpath="/TFI-IZD-POD/IPK-GFI-IZD-POD-E_1000981/P1081940" xmlDataType="decimal"/>
    </xmlCellPr>
  </singleXmlCell>
  <singleXmlCell id="1079" xr6:uid="{0CD90467-5C27-420C-AA4E-DFDF246476AB}" r="S18" connectionId="0">
    <xmlCellPr id="1" xr6:uid="{ABAF2B54-B5FA-4995-B1AE-5EB05E7D81F8}" uniqueName="P1124796">
      <xmlPr mapId="1" xpath="/TFI-IZD-POD/IPK-GFI-IZD-POD-E_1000981/P1124796" xmlDataType="decimal"/>
    </xmlCellPr>
  </singleXmlCell>
  <singleXmlCell id="1080" xr6:uid="{29DE6003-19B1-4848-945A-E5C4C12E3671}" r="T18" connectionId="0">
    <xmlCellPr id="1" xr6:uid="{984CB84D-E200-4B12-8CDC-A86330D901CD}" uniqueName="P1124797">
      <xmlPr mapId="1" xpath="/TFI-IZD-POD/IPK-GFI-IZD-POD-E_1000981/P1124797" xmlDataType="decimal"/>
    </xmlCellPr>
  </singleXmlCell>
  <singleXmlCell id="1081" xr6:uid="{93D69491-BC54-4BC2-AC58-CE265E378261}" r="U18" connectionId="0">
    <xmlCellPr id="1" xr6:uid="{286E7B1A-EC0E-446C-BB33-C6DED9974629}" uniqueName="P1420857">
      <xmlPr mapId="1" xpath="/TFI-IZD-POD/IPK-GFI-IZD-POD-E_1000981/P1420857" xmlDataType="decimal"/>
    </xmlCellPr>
  </singleXmlCell>
  <singleXmlCell id="1082" xr6:uid="{4FA03333-C1ED-4CC7-900C-80DBC76AD4F1}" r="V18" connectionId="0">
    <xmlCellPr id="1" xr6:uid="{B7987FCC-9313-48A0-BCF6-1C70657DBC22}" uniqueName="P1081942">
      <xmlPr mapId="1" xpath="/TFI-IZD-POD/IPK-GFI-IZD-POD-E_1000981/P1081942" xmlDataType="decimal"/>
    </xmlCellPr>
  </singleXmlCell>
  <singleXmlCell id="1083" xr6:uid="{CDB31256-B8D6-4395-8CA5-8D6D5D09DFE6}" r="W18" connectionId="0">
    <xmlCellPr id="1" xr6:uid="{E3A81079-479B-4323-96BB-9A82B3FDB9C2}" uniqueName="P1081944">
      <xmlPr mapId="1" xpath="/TFI-IZD-POD/IPK-GFI-IZD-POD-E_1000981/P1081944" xmlDataType="decimal"/>
    </xmlCellPr>
  </singleXmlCell>
  <singleXmlCell id="1084" xr6:uid="{5CD64E2D-5A22-4CFB-BA0D-F819B0E55638}" r="X18" connectionId="0">
    <xmlCellPr id="1" xr6:uid="{C3763336-74EF-4EC6-97D3-0B2AF3B984B2}" uniqueName="P1081946">
      <xmlPr mapId="1" xpath="/TFI-IZD-POD/IPK-GFI-IZD-POD-E_1000981/P1081946" xmlDataType="decimal"/>
    </xmlCellPr>
  </singleXmlCell>
  <singleXmlCell id="1085" xr6:uid="{CDEAD896-9FF9-4DDF-9198-955841C859DF}" r="Y18" connectionId="0">
    <xmlCellPr id="1" xr6:uid="{05FB5303-A35D-405C-B0F8-566B929FB029}" uniqueName="P1081948">
      <xmlPr mapId="1" xpath="/TFI-IZD-POD/IPK-GFI-IZD-POD-E_1000981/P1081948" xmlDataType="decimal"/>
    </xmlCellPr>
  </singleXmlCell>
  <singleXmlCell id="1086" xr6:uid="{C1D525BD-CCA8-485B-9488-BB6707696876}" r="Z18" connectionId="0">
    <xmlCellPr id="1" xr6:uid="{D304F988-19A2-48CA-BF61-9F924D328E66}" uniqueName="P1081950">
      <xmlPr mapId="1" xpath="/TFI-IZD-POD/IPK-GFI-IZD-POD-E_1000981/P1081950" xmlDataType="decimal"/>
    </xmlCellPr>
  </singleXmlCell>
  <singleXmlCell id="1087" xr6:uid="{7983926A-5F43-4006-AB90-8159A446CD4B}" r="H19" connectionId="0">
    <xmlCellPr id="1" xr6:uid="{335B8B6F-5F6E-44C8-A1E2-45B352D7A9F9}" uniqueName="P1079896">
      <xmlPr mapId="1" xpath="/TFI-IZD-POD/IPK-GFI-IZD-POD-E_1000981/P1079896" xmlDataType="decimal"/>
    </xmlCellPr>
  </singleXmlCell>
  <singleXmlCell id="1088" xr6:uid="{880454FE-172A-43B1-9FD5-5C3A6307C21C}" r="I19" connectionId="0">
    <xmlCellPr id="1" xr6:uid="{73B02062-BEA6-493F-B3DA-BA1DDCDA21A4}" uniqueName="P1079897">
      <xmlPr mapId="1" xpath="/TFI-IZD-POD/IPK-GFI-IZD-POD-E_1000981/P1079897" xmlDataType="decimal"/>
    </xmlCellPr>
  </singleXmlCell>
  <singleXmlCell id="1089" xr6:uid="{A9F4B429-31AE-4E1F-A9FD-416BC2100628}" r="J19" connectionId="0">
    <xmlCellPr id="1" xr6:uid="{E76F4D6F-BEC7-4982-A897-5BE90596F847}" uniqueName="P1079898">
      <xmlPr mapId="1" xpath="/TFI-IZD-POD/IPK-GFI-IZD-POD-E_1000981/P1079898" xmlDataType="decimal"/>
    </xmlCellPr>
  </singleXmlCell>
  <singleXmlCell id="1090" xr6:uid="{8C234B61-AE03-4FDF-8791-08D6D6ADDE99}" r="K19" connectionId="0">
    <xmlCellPr id="1" xr6:uid="{1D188847-D0F9-4BDB-A382-3DC54B8FB9C3}" uniqueName="P1079899">
      <xmlPr mapId="1" xpath="/TFI-IZD-POD/IPK-GFI-IZD-POD-E_1000981/P1079899" xmlDataType="decimal"/>
    </xmlCellPr>
  </singleXmlCell>
  <singleXmlCell id="1091" xr6:uid="{CC39F482-8DC1-4EA6-A14E-FEC2062EFE45}" r="L19" connectionId="0">
    <xmlCellPr id="1" xr6:uid="{321429A2-A827-4AE2-ABE7-B19C6BFBAF5A}" uniqueName="P1079900">
      <xmlPr mapId="1" xpath="/TFI-IZD-POD/IPK-GFI-IZD-POD-E_1000981/P1079900" xmlDataType="decimal"/>
    </xmlCellPr>
  </singleXmlCell>
  <singleXmlCell id="1092" xr6:uid="{066C9C59-2C2F-4927-A2E0-FA2F033DA8CA}" r="M19" connectionId="0">
    <xmlCellPr id="1" xr6:uid="{B9CFA809-55BD-4591-B7A7-2F7CB10006D3}" uniqueName="P1079901">
      <xmlPr mapId="1" xpath="/TFI-IZD-POD/IPK-GFI-IZD-POD-E_1000981/P1079901" xmlDataType="decimal"/>
    </xmlCellPr>
  </singleXmlCell>
  <singleXmlCell id="1093" xr6:uid="{2F9A8E7D-EC6A-4B95-9478-03E6528CF515}" r="N19" connectionId="0">
    <xmlCellPr id="1" xr6:uid="{710C24F3-0F28-486E-B73C-0880E9C19FDC}" uniqueName="P1079902">
      <xmlPr mapId="1" xpath="/TFI-IZD-POD/IPK-GFI-IZD-POD-E_1000981/P1079902" xmlDataType="decimal"/>
    </xmlCellPr>
  </singleXmlCell>
  <singleXmlCell id="1094" xr6:uid="{2290FEBC-633C-44A4-A7F7-AB092D2FB541}" r="O19" connectionId="0">
    <xmlCellPr id="1" xr6:uid="{692C73DA-9CDB-49E5-BA25-6653A890B908}" uniqueName="P1079903">
      <xmlPr mapId="1" xpath="/TFI-IZD-POD/IPK-GFI-IZD-POD-E_1000981/P1079903" xmlDataType="decimal"/>
    </xmlCellPr>
  </singleXmlCell>
  <singleXmlCell id="1095" xr6:uid="{6BE34247-EC6D-426A-B49C-FA0C11882CBC}" r="P19" connectionId="0">
    <xmlCellPr id="1" xr6:uid="{E8DFC513-1B57-494C-AB8A-04EF15461449}" uniqueName="P1081953">
      <xmlPr mapId="1" xpath="/TFI-IZD-POD/IPK-GFI-IZD-POD-E_1000981/P1081953" xmlDataType="decimal"/>
    </xmlCellPr>
  </singleXmlCell>
  <singleXmlCell id="1096" xr6:uid="{2722833D-A173-492C-B1E9-EE4F5ADF66BF}" r="Q19" connectionId="0">
    <xmlCellPr id="1" xr6:uid="{415239F4-9F1C-4111-8F90-5AD704A1BCCC}" uniqueName="P1081958">
      <xmlPr mapId="1" xpath="/TFI-IZD-POD/IPK-GFI-IZD-POD-E_1000981/P1081958" xmlDataType="decimal"/>
    </xmlCellPr>
  </singleXmlCell>
  <singleXmlCell id="1097" xr6:uid="{20134132-FE4C-4410-BEEE-51EC74964E86}" r="R19" connectionId="0">
    <xmlCellPr id="1" xr6:uid="{A08CAEC4-99B7-466D-9137-E6DE910F914A}" uniqueName="P1081960">
      <xmlPr mapId="1" xpath="/TFI-IZD-POD/IPK-GFI-IZD-POD-E_1000981/P1081960" xmlDataType="decimal"/>
    </xmlCellPr>
  </singleXmlCell>
  <singleXmlCell id="1098" xr6:uid="{5A39F843-7EAF-499F-9D16-83608F8059EC}" r="S19" connectionId="0">
    <xmlCellPr id="1" xr6:uid="{121FFCFF-F438-471D-A3BB-2BA215C134C9}" uniqueName="P1124798">
      <xmlPr mapId="1" xpath="/TFI-IZD-POD/IPK-GFI-IZD-POD-E_1000981/P1124798" xmlDataType="decimal"/>
    </xmlCellPr>
  </singleXmlCell>
  <singleXmlCell id="1099" xr6:uid="{093F8115-9742-428A-A661-58E9199538C6}" r="T19" connectionId="0">
    <xmlCellPr id="1" xr6:uid="{7411FEC3-CD25-4EB3-BD08-1D4F5F78403D}" uniqueName="P1124799">
      <xmlPr mapId="1" xpath="/TFI-IZD-POD/IPK-GFI-IZD-POD-E_1000981/P1124799" xmlDataType="decimal"/>
    </xmlCellPr>
  </singleXmlCell>
  <singleXmlCell id="1100" xr6:uid="{67D76677-630C-4681-8AC8-75A1BF68E57D}" r="U19" connectionId="0">
    <xmlCellPr id="1" xr6:uid="{89BF9995-4AB2-42A0-BE58-3653227EBFA8}" uniqueName="P1420858">
      <xmlPr mapId="1" xpath="/TFI-IZD-POD/IPK-GFI-IZD-POD-E_1000981/P1420858" xmlDataType="decimal"/>
    </xmlCellPr>
  </singleXmlCell>
  <singleXmlCell id="1101" xr6:uid="{0898B41D-548E-4B32-8F1C-BBAAE32CEF01}" r="V19" connectionId="0">
    <xmlCellPr id="1" xr6:uid="{37917C48-40CE-4980-8EF8-DFDC23DD4073}" uniqueName="P1081962">
      <xmlPr mapId="1" xpath="/TFI-IZD-POD/IPK-GFI-IZD-POD-E_1000981/P1081962" xmlDataType="decimal"/>
    </xmlCellPr>
  </singleXmlCell>
  <singleXmlCell id="1102" xr6:uid="{725047A8-D1CD-4C30-99FE-ADD847A0F9E1}" r="W19" connectionId="0">
    <xmlCellPr id="1" xr6:uid="{D76DF634-B125-4D3E-A393-FDB72B446943}" uniqueName="P1081964">
      <xmlPr mapId="1" xpath="/TFI-IZD-POD/IPK-GFI-IZD-POD-E_1000981/P1081964" xmlDataType="decimal"/>
    </xmlCellPr>
  </singleXmlCell>
  <singleXmlCell id="1103" xr6:uid="{D84A2306-3E49-45F6-A8D2-C2F10AA98474}" r="X19" connectionId="0">
    <xmlCellPr id="1" xr6:uid="{1853E1C2-3F14-4B40-B599-3550732841BD}" uniqueName="P1081966">
      <xmlPr mapId="1" xpath="/TFI-IZD-POD/IPK-GFI-IZD-POD-E_1000981/P1081966" xmlDataType="decimal"/>
    </xmlCellPr>
  </singleXmlCell>
  <singleXmlCell id="1104" xr6:uid="{AAD4DD11-C102-41ED-AE8E-2B8B8619870E}" r="Y19" connectionId="0">
    <xmlCellPr id="1" xr6:uid="{6AFE7114-C739-4246-887A-DE02A9BE9807}" uniqueName="P1081968">
      <xmlPr mapId="1" xpath="/TFI-IZD-POD/IPK-GFI-IZD-POD-E_1000981/P1081968" xmlDataType="decimal"/>
    </xmlCellPr>
  </singleXmlCell>
  <singleXmlCell id="1105" xr6:uid="{FD85586A-64F4-44A8-8919-B17556B717C5}" r="Z19" connectionId="0">
    <xmlCellPr id="1" xr6:uid="{FB85EE38-4E1B-44CA-B7A4-BA36150A6D84}" uniqueName="P1081970">
      <xmlPr mapId="1" xpath="/TFI-IZD-POD/IPK-GFI-IZD-POD-E_1000981/P1081970" xmlDataType="decimal"/>
    </xmlCellPr>
  </singleXmlCell>
  <singleXmlCell id="1106" xr6:uid="{D95A9C6E-1856-4979-9579-FBDA8386759A}" r="H20" connectionId="0">
    <xmlCellPr id="1" xr6:uid="{A4A22F39-51B7-4C60-9252-146A8C7EDAC3}" uniqueName="P1079904">
      <xmlPr mapId="1" xpath="/TFI-IZD-POD/IPK-GFI-IZD-POD-E_1000981/P1079904" xmlDataType="decimal"/>
    </xmlCellPr>
  </singleXmlCell>
  <singleXmlCell id="1107" xr6:uid="{B9471B84-FFD2-4AF4-83BE-59C8B2528CC0}" r="I20" connectionId="0">
    <xmlCellPr id="1" xr6:uid="{8A743D44-2A4F-4044-AB97-2D29D1C59BE6}" uniqueName="P1079905">
      <xmlPr mapId="1" xpath="/TFI-IZD-POD/IPK-GFI-IZD-POD-E_1000981/P1079905" xmlDataType="decimal"/>
    </xmlCellPr>
  </singleXmlCell>
  <singleXmlCell id="1108" xr6:uid="{DBC6113B-1D54-4B97-A625-B3BF14F37F18}" r="J20" connectionId="0">
    <xmlCellPr id="1" xr6:uid="{EEBFDA1E-864B-4817-A824-BC4AB3FF9AA0}" uniqueName="P1079906">
      <xmlPr mapId="1" xpath="/TFI-IZD-POD/IPK-GFI-IZD-POD-E_1000981/P1079906" xmlDataType="decimal"/>
    </xmlCellPr>
  </singleXmlCell>
  <singleXmlCell id="1109" xr6:uid="{56627702-54F7-41FD-9364-19F111486E8F}" r="K20" connectionId="0">
    <xmlCellPr id="1" xr6:uid="{6D4544ED-C5DE-4DE2-AF79-092C17A4774D}" uniqueName="P1079907">
      <xmlPr mapId="1" xpath="/TFI-IZD-POD/IPK-GFI-IZD-POD-E_1000981/P1079907" xmlDataType="decimal"/>
    </xmlCellPr>
  </singleXmlCell>
  <singleXmlCell id="1110" xr6:uid="{13A79F4D-7495-4F82-8942-BBFD237EEA08}" r="L20" connectionId="0">
    <xmlCellPr id="1" xr6:uid="{0A1AE1C0-760E-464D-A47D-0E3ED8B55FEF}" uniqueName="P1079908">
      <xmlPr mapId="1" xpath="/TFI-IZD-POD/IPK-GFI-IZD-POD-E_1000981/P1079908" xmlDataType="decimal"/>
    </xmlCellPr>
  </singleXmlCell>
  <singleXmlCell id="1111" xr6:uid="{B09AC569-B653-41B0-BAA1-A3EB460D4140}" r="M20" connectionId="0">
    <xmlCellPr id="1" xr6:uid="{C6BACFB2-C7A8-42AD-90C8-B5CC708638F7}" uniqueName="P1079909">
      <xmlPr mapId="1" xpath="/TFI-IZD-POD/IPK-GFI-IZD-POD-E_1000981/P1079909" xmlDataType="decimal"/>
    </xmlCellPr>
  </singleXmlCell>
  <singleXmlCell id="1112" xr6:uid="{E7A4D41A-5783-468D-BA6C-FED397F33D45}" r="N20" connectionId="0">
    <xmlCellPr id="1" xr6:uid="{5649606D-5DFE-4FE9-ADB0-D97F7CFA0174}" uniqueName="P1079910">
      <xmlPr mapId="1" xpath="/TFI-IZD-POD/IPK-GFI-IZD-POD-E_1000981/P1079910" xmlDataType="decimal"/>
    </xmlCellPr>
  </singleXmlCell>
  <singleXmlCell id="1113" xr6:uid="{FDBDFF75-85A7-4001-9014-95D0AC873EBD}" r="O20" connectionId="0">
    <xmlCellPr id="1" xr6:uid="{F87022F0-A64D-4C65-9272-92D149D0849B}" uniqueName="P1079912">
      <xmlPr mapId="1" xpath="/TFI-IZD-POD/IPK-GFI-IZD-POD-E_1000981/P1079912" xmlDataType="decimal"/>
    </xmlCellPr>
  </singleXmlCell>
  <singleXmlCell id="1114" xr6:uid="{050095C0-5B90-40FC-9316-F2BDCDC07AAC}" r="P20" connectionId="0">
    <xmlCellPr id="1" xr6:uid="{91CB92DF-62C8-470D-A5F7-7BB0A8D4F44E}" uniqueName="P1081972">
      <xmlPr mapId="1" xpath="/TFI-IZD-POD/IPK-GFI-IZD-POD-E_1000981/P1081972" xmlDataType="decimal"/>
    </xmlCellPr>
  </singleXmlCell>
  <singleXmlCell id="1115" xr6:uid="{A74060A3-9887-4DEA-AA5A-E4B726F95393}" r="Q20" connectionId="0">
    <xmlCellPr id="1" xr6:uid="{BDD98666-C07B-4BD2-AB1A-3154AC188D79}" uniqueName="P1081973">
      <xmlPr mapId="1" xpath="/TFI-IZD-POD/IPK-GFI-IZD-POD-E_1000981/P1081973" xmlDataType="decimal"/>
    </xmlCellPr>
  </singleXmlCell>
  <singleXmlCell id="1116" xr6:uid="{61C897A5-6198-4C7B-8929-65F12CE74048}" r="R20" connectionId="0">
    <xmlCellPr id="1" xr6:uid="{027181D6-F1CF-4286-A5BD-63BDB886F780}" uniqueName="P1081975">
      <xmlPr mapId="1" xpath="/TFI-IZD-POD/IPK-GFI-IZD-POD-E_1000981/P1081975" xmlDataType="decimal"/>
    </xmlCellPr>
  </singleXmlCell>
  <singleXmlCell id="1117" xr6:uid="{2F9E8EC6-BB20-40F6-9C1C-5852D6CFF242}" r="S20" connectionId="0">
    <xmlCellPr id="1" xr6:uid="{13386655-19D5-483D-A875-0333BC73C939}" uniqueName="P1124800">
      <xmlPr mapId="1" xpath="/TFI-IZD-POD/IPK-GFI-IZD-POD-E_1000981/P1124800" xmlDataType="decimal"/>
    </xmlCellPr>
  </singleXmlCell>
  <singleXmlCell id="1118" xr6:uid="{4F67E290-70FD-4C0C-9A1A-048EE89353AD}" r="T20" connectionId="0">
    <xmlCellPr id="1" xr6:uid="{BEB872C8-426F-4891-A2D4-564707844E10}" uniqueName="P1124801">
      <xmlPr mapId="1" xpath="/TFI-IZD-POD/IPK-GFI-IZD-POD-E_1000981/P1124801" xmlDataType="decimal"/>
    </xmlCellPr>
  </singleXmlCell>
  <singleXmlCell id="1119" xr6:uid="{9AFA408C-BA24-4F31-B04F-DF380FB18D15}" r="U20" connectionId="0">
    <xmlCellPr id="1" xr6:uid="{35A7AC04-6A88-44AA-8787-A5E4F04885A0}" uniqueName="P1420859">
      <xmlPr mapId="1" xpath="/TFI-IZD-POD/IPK-GFI-IZD-POD-E_1000981/P1420859" xmlDataType="decimal"/>
    </xmlCellPr>
  </singleXmlCell>
  <singleXmlCell id="1120" xr6:uid="{24378DB4-9B74-4B08-AC71-78B3A4D968C8}" r="V20" connectionId="0">
    <xmlCellPr id="1" xr6:uid="{391A9FFA-0C6B-4C76-B3EB-31A185B91C6E}" uniqueName="P1081977">
      <xmlPr mapId="1" xpath="/TFI-IZD-POD/IPK-GFI-IZD-POD-E_1000981/P1081977" xmlDataType="decimal"/>
    </xmlCellPr>
  </singleXmlCell>
  <singleXmlCell id="1121" xr6:uid="{40AC27A0-2718-427A-A17D-98C706210270}" r="W20" connectionId="0">
    <xmlCellPr id="1" xr6:uid="{821233CA-828D-4B7D-88FD-A055E5A930E8}" uniqueName="P1081978">
      <xmlPr mapId="1" xpath="/TFI-IZD-POD/IPK-GFI-IZD-POD-E_1000981/P1081978" xmlDataType="decimal"/>
    </xmlCellPr>
  </singleXmlCell>
  <singleXmlCell id="1122" xr6:uid="{85BF68EE-2198-43BA-826E-7CFFF6A077F5}" r="X20" connectionId="0">
    <xmlCellPr id="1" xr6:uid="{7FC9AD64-268C-4E42-95CB-120F63390945}" uniqueName="P1081980">
      <xmlPr mapId="1" xpath="/TFI-IZD-POD/IPK-GFI-IZD-POD-E_1000981/P1081980" xmlDataType="decimal"/>
    </xmlCellPr>
  </singleXmlCell>
  <singleXmlCell id="1123" xr6:uid="{803A7694-29AE-443E-A8C5-3A8F9921DD27}" r="Y20" connectionId="0">
    <xmlCellPr id="1" xr6:uid="{465E7C9F-3001-4F0F-B43F-B646C71A9F50}" uniqueName="P1081982">
      <xmlPr mapId="1" xpath="/TFI-IZD-POD/IPK-GFI-IZD-POD-E_1000981/P1081982" xmlDataType="decimal"/>
    </xmlCellPr>
  </singleXmlCell>
  <singleXmlCell id="1124" xr6:uid="{307E2398-DBCA-411D-A9E4-F089FD57D581}" r="Z20" connectionId="0">
    <xmlCellPr id="1" xr6:uid="{A32676E5-A37C-41A2-B745-AA23DEF8F2DF}" uniqueName="P1081984">
      <xmlPr mapId="1" xpath="/TFI-IZD-POD/IPK-GFI-IZD-POD-E_1000981/P1081984" xmlDataType="decimal"/>
    </xmlCellPr>
  </singleXmlCell>
  <singleXmlCell id="1125" xr6:uid="{1202879A-CAA7-4C22-A8A9-3B934B920189}" r="H21" connectionId="0">
    <xmlCellPr id="1" xr6:uid="{E98CE1B1-B8FC-459C-A8B1-52108FE0E242}" uniqueName="P1079911">
      <xmlPr mapId="1" xpath="/TFI-IZD-POD/IPK-GFI-IZD-POD-E_1000981/P1079911" xmlDataType="decimal"/>
    </xmlCellPr>
  </singleXmlCell>
  <singleXmlCell id="1126" xr6:uid="{DF1EBD21-74DC-469A-9FC5-0D731EC7CA5A}" r="I21" connectionId="0">
    <xmlCellPr id="1" xr6:uid="{3CCF43C8-A6D9-4AF0-AB6A-0A4F5B779356}" uniqueName="P1079913">
      <xmlPr mapId="1" xpath="/TFI-IZD-POD/IPK-GFI-IZD-POD-E_1000981/P1079913" xmlDataType="decimal"/>
    </xmlCellPr>
  </singleXmlCell>
  <singleXmlCell id="1127" xr6:uid="{20956353-198F-4F11-8AD8-6359074A486D}" r="J21" connectionId="0">
    <xmlCellPr id="1" xr6:uid="{599F0239-20EB-4667-B4D3-CBDEBD7BF057}" uniqueName="P1079914">
      <xmlPr mapId="1" xpath="/TFI-IZD-POD/IPK-GFI-IZD-POD-E_1000981/P1079914" xmlDataType="decimal"/>
    </xmlCellPr>
  </singleXmlCell>
  <singleXmlCell id="1128" xr6:uid="{F9F04F91-0EFC-4684-BCB5-33256BAFBC95}" r="K21" connectionId="0">
    <xmlCellPr id="1" xr6:uid="{1836220D-7249-45F4-98C2-0367D3562597}" uniqueName="P1079915">
      <xmlPr mapId="1" xpath="/TFI-IZD-POD/IPK-GFI-IZD-POD-E_1000981/P1079915" xmlDataType="decimal"/>
    </xmlCellPr>
  </singleXmlCell>
  <singleXmlCell id="1129" xr6:uid="{A23F7061-6B91-4C3A-A519-30E451B1331C}" r="L21" connectionId="0">
    <xmlCellPr id="1" xr6:uid="{9DA96F7D-5B2E-478B-8836-2C6F149CD29C}" uniqueName="P1079916">
      <xmlPr mapId="1" xpath="/TFI-IZD-POD/IPK-GFI-IZD-POD-E_1000981/P1079916" xmlDataType="decimal"/>
    </xmlCellPr>
  </singleXmlCell>
  <singleXmlCell id="1130" xr6:uid="{6226B1AB-AFA4-4C16-91BD-699FD1F0D7CF}" r="M21" connectionId="0">
    <xmlCellPr id="1" xr6:uid="{2E9BB2AD-2130-4BE7-A0B5-1417CF71D338}" uniqueName="P1079917">
      <xmlPr mapId="1" xpath="/TFI-IZD-POD/IPK-GFI-IZD-POD-E_1000981/P1079917" xmlDataType="decimal"/>
    </xmlCellPr>
  </singleXmlCell>
  <singleXmlCell id="1131" xr6:uid="{19EF0F32-EFEA-44CE-A36A-F93540A63792}" r="N21" connectionId="0">
    <xmlCellPr id="1" xr6:uid="{10632A1D-DC4D-464C-87D1-BDEC519688D8}" uniqueName="P1079918">
      <xmlPr mapId="1" xpath="/TFI-IZD-POD/IPK-GFI-IZD-POD-E_1000981/P1079918" xmlDataType="decimal"/>
    </xmlCellPr>
  </singleXmlCell>
  <singleXmlCell id="1132" xr6:uid="{8591AEA6-6376-4DC6-81FC-C45990C72D2D}" r="O21" connectionId="0">
    <xmlCellPr id="1" xr6:uid="{EEC0C770-E3A8-4A22-BCEE-E525003DCDC2}" uniqueName="P1079919">
      <xmlPr mapId="1" xpath="/TFI-IZD-POD/IPK-GFI-IZD-POD-E_1000981/P1079919" xmlDataType="decimal"/>
    </xmlCellPr>
  </singleXmlCell>
  <singleXmlCell id="1133" xr6:uid="{37623076-8A79-4C65-9338-C4837537B67C}" r="P21" connectionId="0">
    <xmlCellPr id="1" xr6:uid="{A51088AD-30E9-4103-9FD6-BE84A0E11F30}" uniqueName="P1081986">
      <xmlPr mapId="1" xpath="/TFI-IZD-POD/IPK-GFI-IZD-POD-E_1000981/P1081986" xmlDataType="decimal"/>
    </xmlCellPr>
  </singleXmlCell>
  <singleXmlCell id="1134" xr6:uid="{9B25731F-6309-486D-B0CF-A18EE8838AB6}" r="Q21" connectionId="0">
    <xmlCellPr id="1" xr6:uid="{3E3F944B-7ADC-4CE5-81C6-7B849E70FD39}" uniqueName="P1081988">
      <xmlPr mapId="1" xpath="/TFI-IZD-POD/IPK-GFI-IZD-POD-E_1000981/P1081988" xmlDataType="decimal"/>
    </xmlCellPr>
  </singleXmlCell>
  <singleXmlCell id="1135" xr6:uid="{B70C58B0-8809-44A5-9739-FF3D1D681891}" r="R21" connectionId="0">
    <xmlCellPr id="1" xr6:uid="{21E3B3C1-1D81-499B-B733-0AD4A842FDE4}" uniqueName="P1081990">
      <xmlPr mapId="1" xpath="/TFI-IZD-POD/IPK-GFI-IZD-POD-E_1000981/P1081990" xmlDataType="decimal"/>
    </xmlCellPr>
  </singleXmlCell>
  <singleXmlCell id="1136" xr6:uid="{5703CFF3-13FD-42AD-8DD2-B9D636E8D9D6}" r="S21" connectionId="0">
    <xmlCellPr id="1" xr6:uid="{F3C659D1-5DC8-45EF-88F0-9C906F11C663}" uniqueName="P1124802">
      <xmlPr mapId="1" xpath="/TFI-IZD-POD/IPK-GFI-IZD-POD-E_1000981/P1124802" xmlDataType="decimal"/>
    </xmlCellPr>
  </singleXmlCell>
  <singleXmlCell id="1137" xr6:uid="{0827F634-F7B6-426B-8E21-FD2113412055}" r="T21" connectionId="0">
    <xmlCellPr id="1" xr6:uid="{A86CB0F3-3962-4975-A30D-9FCA1C2DE5AD}" uniqueName="P1124803">
      <xmlPr mapId="1" xpath="/TFI-IZD-POD/IPK-GFI-IZD-POD-E_1000981/P1124803" xmlDataType="decimal"/>
    </xmlCellPr>
  </singleXmlCell>
  <singleXmlCell id="1138" xr6:uid="{DAF7C6C7-29E5-44B3-AF74-AD83C305DF14}" r="U21" connectionId="0">
    <xmlCellPr id="1" xr6:uid="{370E57A4-6050-4CD9-B5B5-2DCBB2DE342A}" uniqueName="P1420860">
      <xmlPr mapId="1" xpath="/TFI-IZD-POD/IPK-GFI-IZD-POD-E_1000981/P1420860" xmlDataType="decimal"/>
    </xmlCellPr>
  </singleXmlCell>
  <singleXmlCell id="1139" xr6:uid="{815F81CF-5AA1-4220-B054-01D5BAE58E01}" r="V21" connectionId="0">
    <xmlCellPr id="1" xr6:uid="{0EDC5A37-71FA-4B51-91B3-078E72D7FEA0}" uniqueName="P1081993">
      <xmlPr mapId="1" xpath="/TFI-IZD-POD/IPK-GFI-IZD-POD-E_1000981/P1081993" xmlDataType="decimal"/>
    </xmlCellPr>
  </singleXmlCell>
  <singleXmlCell id="1140" xr6:uid="{A3FE3C0F-9EAF-4296-AF1B-37496D282A4C}" r="W21" connectionId="0">
    <xmlCellPr id="1" xr6:uid="{87BDFC9F-9636-402F-A980-95A25BE99838}" uniqueName="P1081995">
      <xmlPr mapId="1" xpath="/TFI-IZD-POD/IPK-GFI-IZD-POD-E_1000981/P1081995" xmlDataType="decimal"/>
    </xmlCellPr>
  </singleXmlCell>
  <singleXmlCell id="1141" xr6:uid="{62284433-EA44-444D-AD6F-6ADA1577E7EC}" r="X21" connectionId="0">
    <xmlCellPr id="1" xr6:uid="{9E3B4CCC-DB2F-4AFE-B442-30444011F984}" uniqueName="P1081997">
      <xmlPr mapId="1" xpath="/TFI-IZD-POD/IPK-GFI-IZD-POD-E_1000981/P1081997" xmlDataType="decimal"/>
    </xmlCellPr>
  </singleXmlCell>
  <singleXmlCell id="1142" xr6:uid="{3CFD78BB-6EA6-484A-AC87-3A87EC701CFB}" r="Y21" connectionId="0">
    <xmlCellPr id="1" xr6:uid="{F39076B1-147A-434C-8746-C38E5D165A5E}" uniqueName="P1081999">
      <xmlPr mapId="1" xpath="/TFI-IZD-POD/IPK-GFI-IZD-POD-E_1000981/P1081999" xmlDataType="decimal"/>
    </xmlCellPr>
  </singleXmlCell>
  <singleXmlCell id="1143" xr6:uid="{32CDD68C-C8C7-4AB3-B8A6-80C0F5D82ABC}" r="Z21" connectionId="0">
    <xmlCellPr id="1" xr6:uid="{B44B9C23-CF85-4DB8-B2BB-FCB5428EEF42}" uniqueName="P1082001">
      <xmlPr mapId="1" xpath="/TFI-IZD-POD/IPK-GFI-IZD-POD-E_1000981/P1082001" xmlDataType="decimal"/>
    </xmlCellPr>
  </singleXmlCell>
  <singleXmlCell id="1144" xr6:uid="{114249D5-F90D-493A-87B4-5461D605FCDF}" r="H22" connectionId="0">
    <xmlCellPr id="1" xr6:uid="{183BFE03-8205-42D1-B891-A134A87AD6C2}" uniqueName="P1124882">
      <xmlPr mapId="1" xpath="/TFI-IZD-POD/IPK-GFI-IZD-POD-E_1000981/P1124882" xmlDataType="decimal"/>
    </xmlCellPr>
  </singleXmlCell>
  <singleXmlCell id="1145" xr6:uid="{02A59DA5-1E42-4604-955F-3B31A6264B67}" r="I22" connectionId="0">
    <xmlCellPr id="1" xr6:uid="{0F2DD272-067C-419F-BD2D-5CBEB64ED38F}" uniqueName="P1124883">
      <xmlPr mapId="1" xpath="/TFI-IZD-POD/IPK-GFI-IZD-POD-E_1000981/P1124883" xmlDataType="decimal"/>
    </xmlCellPr>
  </singleXmlCell>
  <singleXmlCell id="1146" xr6:uid="{189AA130-FAE1-4118-9D5E-9B11C75E1CB6}" r="J22" connectionId="0">
    <xmlCellPr id="1" xr6:uid="{216D6195-BFC5-4ADC-A3E1-D25753DEE398}" uniqueName="P1124884">
      <xmlPr mapId="1" xpath="/TFI-IZD-POD/IPK-GFI-IZD-POD-E_1000981/P1124884" xmlDataType="decimal"/>
    </xmlCellPr>
  </singleXmlCell>
  <singleXmlCell id="1147" xr6:uid="{C2C727DA-EB4F-43FD-99D5-E37F84E416E2}" r="K22" connectionId="0">
    <xmlCellPr id="1" xr6:uid="{6BC70AC6-6CA1-419D-AF0A-ACFA2CB631E0}" uniqueName="P1124885">
      <xmlPr mapId="1" xpath="/TFI-IZD-POD/IPK-GFI-IZD-POD-E_1000981/P1124885" xmlDataType="decimal"/>
    </xmlCellPr>
  </singleXmlCell>
  <singleXmlCell id="1148" xr6:uid="{2656910E-A9BD-457D-921C-363EF9E48F8E}" r="L22" connectionId="0">
    <xmlCellPr id="1" xr6:uid="{2F15B76D-944D-4BAB-950B-473508B1CBFC}" uniqueName="P1124886">
      <xmlPr mapId="1" xpath="/TFI-IZD-POD/IPK-GFI-IZD-POD-E_1000981/P1124886" xmlDataType="decimal"/>
    </xmlCellPr>
  </singleXmlCell>
  <singleXmlCell id="1149" xr6:uid="{C5F2DEEE-BD05-441E-BD48-EB2C08210EBA}" r="M22" connectionId="0">
    <xmlCellPr id="1" xr6:uid="{6F424456-523A-401C-87B4-EA1347B94536}" uniqueName="P1124887">
      <xmlPr mapId="1" xpath="/TFI-IZD-POD/IPK-GFI-IZD-POD-E_1000981/P1124887" xmlDataType="decimal"/>
    </xmlCellPr>
  </singleXmlCell>
  <singleXmlCell id="1150" xr6:uid="{D46F9D53-D907-4B91-9F92-E131B4625927}" r="N22" connectionId="0">
    <xmlCellPr id="1" xr6:uid="{F3DD2E87-E6B0-46D1-8233-1225305BAE4D}" uniqueName="P1124894">
      <xmlPr mapId="1" xpath="/TFI-IZD-POD/IPK-GFI-IZD-POD-E_1000981/P1124894" xmlDataType="decimal"/>
    </xmlCellPr>
  </singleXmlCell>
  <singleXmlCell id="1151" xr6:uid="{DFA07CA8-368D-4DD7-A456-1CA8FCA48241}" r="O22" connectionId="0">
    <xmlCellPr id="1" xr6:uid="{52A421A0-2528-4205-AA7B-CFEDE29DEFE3}" uniqueName="P1124895">
      <xmlPr mapId="1" xpath="/TFI-IZD-POD/IPK-GFI-IZD-POD-E_1000981/P1124895" xmlDataType="decimal"/>
    </xmlCellPr>
  </singleXmlCell>
  <singleXmlCell id="1152" xr6:uid="{B841FEA2-57AE-4A8B-AD6D-16D2804B361C}" r="P22" connectionId="0">
    <xmlCellPr id="1" xr6:uid="{A870635B-3A1A-4BCB-8465-256142E5FB30}" uniqueName="P1124896">
      <xmlPr mapId="1" xpath="/TFI-IZD-POD/IPK-GFI-IZD-POD-E_1000981/P1124896" xmlDataType="decimal"/>
    </xmlCellPr>
  </singleXmlCell>
  <singleXmlCell id="1153" xr6:uid="{1C3315B9-BC10-4BAB-B89E-04514AF97827}" r="Q22" connectionId="0">
    <xmlCellPr id="1" xr6:uid="{2AD32AF5-A23C-439A-8812-E1637E8832D2}" uniqueName="P1124897">
      <xmlPr mapId="1" xpath="/TFI-IZD-POD/IPK-GFI-IZD-POD-E_1000981/P1124897" xmlDataType="decimal"/>
    </xmlCellPr>
  </singleXmlCell>
  <singleXmlCell id="1154" xr6:uid="{AAAAB74A-18AA-4333-9537-82C276CA4B50}" r="R22" connectionId="0">
    <xmlCellPr id="1" xr6:uid="{FB44DE07-318D-49AC-80E8-C6EB03806A23}" uniqueName="P1124898">
      <xmlPr mapId="1" xpath="/TFI-IZD-POD/IPK-GFI-IZD-POD-E_1000981/P1124898" xmlDataType="decimal"/>
    </xmlCellPr>
  </singleXmlCell>
  <singleXmlCell id="1155" xr6:uid="{9E610718-E7F7-4572-A60A-1CE7BCD5C4D7}" r="S22" connectionId="0">
    <xmlCellPr id="1" xr6:uid="{2CE17FAB-D59F-4A36-840A-2803690212E9}" uniqueName="P1124804">
      <xmlPr mapId="1" xpath="/TFI-IZD-POD/IPK-GFI-IZD-POD-E_1000981/P1124804" xmlDataType="decimal"/>
    </xmlCellPr>
  </singleXmlCell>
  <singleXmlCell id="1156" xr6:uid="{FBC69D38-EEBB-4817-914F-F69239188DBC}" r="T22" connectionId="0">
    <xmlCellPr id="1" xr6:uid="{EC04BDEC-870D-4E5C-842A-46B22A6C1D6F}" uniqueName="P1124805">
      <xmlPr mapId="1" xpath="/TFI-IZD-POD/IPK-GFI-IZD-POD-E_1000981/P1124805" xmlDataType="decimal"/>
    </xmlCellPr>
  </singleXmlCell>
  <singleXmlCell id="1157" xr6:uid="{5B6C9445-908A-4935-85FC-6AD967DFE866}" r="U22" connectionId="0">
    <xmlCellPr id="1" xr6:uid="{EDE6863B-FC8E-44B4-97F1-46B861BF40D3}" uniqueName="P1420861">
      <xmlPr mapId="1" xpath="/TFI-IZD-POD/IPK-GFI-IZD-POD-E_1000981/P1420861" xmlDataType="decimal"/>
    </xmlCellPr>
  </singleXmlCell>
  <singleXmlCell id="1158" xr6:uid="{4FCF24FB-265E-4C51-914D-6F7FFDB35B3D}" r="V22" connectionId="0">
    <xmlCellPr id="1" xr6:uid="{B3CB22A1-CB4A-4232-810A-4C35B516FA2A}" uniqueName="P1124904">
      <xmlPr mapId="1" xpath="/TFI-IZD-POD/IPK-GFI-IZD-POD-E_1000981/P1124904" xmlDataType="decimal"/>
    </xmlCellPr>
  </singleXmlCell>
  <singleXmlCell id="1159" xr6:uid="{05983303-0023-45EB-A82A-2812576594E5}" r="W22" connectionId="0">
    <xmlCellPr id="1" xr6:uid="{410C6788-F810-4FB7-A371-F6235F7A6F5B}" uniqueName="P1124905">
      <xmlPr mapId="1" xpath="/TFI-IZD-POD/IPK-GFI-IZD-POD-E_1000981/P1124905" xmlDataType="decimal"/>
    </xmlCellPr>
  </singleXmlCell>
  <singleXmlCell id="1160" xr6:uid="{F8109B94-C65A-4824-8C4A-DC22B7168A15}" r="X22" connectionId="0">
    <xmlCellPr id="1" xr6:uid="{42A4BE42-397F-477E-AFE4-2CA2EA5209B1}" uniqueName="P1124906">
      <xmlPr mapId="1" xpath="/TFI-IZD-POD/IPK-GFI-IZD-POD-E_1000981/P1124906" xmlDataType="decimal"/>
    </xmlCellPr>
  </singleXmlCell>
  <singleXmlCell id="1161" xr6:uid="{EE135818-FF96-4903-BE6D-79289174D994}" r="Y22" connectionId="0">
    <xmlCellPr id="1" xr6:uid="{9C1205C5-3F93-43C2-B1CF-84CDE8D572DC}" uniqueName="P1124908">
      <xmlPr mapId="1" xpath="/TFI-IZD-POD/IPK-GFI-IZD-POD-E_1000981/P1124908" xmlDataType="decimal"/>
    </xmlCellPr>
  </singleXmlCell>
  <singleXmlCell id="1162" xr6:uid="{96F0B586-6BFA-46CA-A844-91514A7DA997}" r="Z22" connectionId="0">
    <xmlCellPr id="1" xr6:uid="{78705B40-4D79-441F-9097-C7261711C0FA}" uniqueName="P1124907">
      <xmlPr mapId="1" xpath="/TFI-IZD-POD/IPK-GFI-IZD-POD-E_1000981/P1124907" xmlDataType="decimal"/>
    </xmlCellPr>
  </singleXmlCell>
  <singleXmlCell id="1163" xr6:uid="{DCD94925-D64A-4249-8FB6-841F35CE43CA}" r="H23" connectionId="0">
    <xmlCellPr id="1" xr6:uid="{FA9BB513-EC5E-4C85-8A4E-FD39FC99D452}" uniqueName="P1079920">
      <xmlPr mapId="1" xpath="/TFI-IZD-POD/IPK-GFI-IZD-POD-E_1000981/P1079920" xmlDataType="decimal"/>
    </xmlCellPr>
  </singleXmlCell>
  <singleXmlCell id="1164" xr6:uid="{CC07A6DA-7D77-444B-A1EE-4DDEA39FCB29}" r="I23" connectionId="0">
    <xmlCellPr id="1" xr6:uid="{2118BF55-DD9B-4D05-8B33-B64D4ED03BE9}" uniqueName="P1079921">
      <xmlPr mapId="1" xpath="/TFI-IZD-POD/IPK-GFI-IZD-POD-E_1000981/P1079921" xmlDataType="decimal"/>
    </xmlCellPr>
  </singleXmlCell>
  <singleXmlCell id="1165" xr6:uid="{01814A76-9DF6-4D64-9561-06D8AEDED31C}" r="J23" connectionId="0">
    <xmlCellPr id="1" xr6:uid="{F5CCEAD3-4774-4849-9792-94A687EE2668}" uniqueName="P1079922">
      <xmlPr mapId="1" xpath="/TFI-IZD-POD/IPK-GFI-IZD-POD-E_1000981/P1079922" xmlDataType="decimal"/>
    </xmlCellPr>
  </singleXmlCell>
  <singleXmlCell id="1166" xr6:uid="{87CA3414-B60D-4FA7-8C46-1B9C50B4E835}" r="K23" connectionId="0">
    <xmlCellPr id="1" xr6:uid="{4E1E49DB-8DE8-4BFF-9E35-2519254D45A8}" uniqueName="P1079923">
      <xmlPr mapId="1" xpath="/TFI-IZD-POD/IPK-GFI-IZD-POD-E_1000981/P1079923" xmlDataType="decimal"/>
    </xmlCellPr>
  </singleXmlCell>
  <singleXmlCell id="1167" xr6:uid="{0FDC7A6D-A907-46B7-A9B3-0460FDB77A9C}" r="L23" connectionId="0">
    <xmlCellPr id="1" xr6:uid="{864D4B73-6401-4B03-BD9F-234E4F460555}" uniqueName="P1079924">
      <xmlPr mapId="1" xpath="/TFI-IZD-POD/IPK-GFI-IZD-POD-E_1000981/P1079924" xmlDataType="decimal"/>
    </xmlCellPr>
  </singleXmlCell>
  <singleXmlCell id="1168" xr6:uid="{FE192A29-0286-4256-ACAA-C5CA2A2BD7C5}" r="M23" connectionId="0">
    <xmlCellPr id="1" xr6:uid="{69942FC8-FB40-4A34-9B22-CAAAA2260C89}" uniqueName="P1079925">
      <xmlPr mapId="1" xpath="/TFI-IZD-POD/IPK-GFI-IZD-POD-E_1000981/P1079925" xmlDataType="decimal"/>
    </xmlCellPr>
  </singleXmlCell>
  <singleXmlCell id="1169" xr6:uid="{3422BFED-7098-4E5D-9C42-479104E530AE}" r="N23" connectionId="0">
    <xmlCellPr id="1" xr6:uid="{C63673A9-52D9-4B86-B4CF-520992FF4DD3}" uniqueName="P1079926">
      <xmlPr mapId="1" xpath="/TFI-IZD-POD/IPK-GFI-IZD-POD-E_1000981/P1079926" xmlDataType="decimal"/>
    </xmlCellPr>
  </singleXmlCell>
  <singleXmlCell id="1170" xr6:uid="{BD6E97FC-4E73-4BB6-A110-7F4586C1000D}" r="O23" connectionId="0">
    <xmlCellPr id="1" xr6:uid="{A7C240B5-14EB-4217-B656-7CB052C44B69}" uniqueName="P1079927">
      <xmlPr mapId="1" xpath="/TFI-IZD-POD/IPK-GFI-IZD-POD-E_1000981/P1079927" xmlDataType="decimal"/>
    </xmlCellPr>
  </singleXmlCell>
  <singleXmlCell id="1171" xr6:uid="{7DD3D5C7-8996-4613-826A-824FCC47AA9B}" r="P23" connectionId="0">
    <xmlCellPr id="1" xr6:uid="{A8017896-BF2B-4F38-B460-6BE69A994420}" uniqueName="P1082003">
      <xmlPr mapId="1" xpath="/TFI-IZD-POD/IPK-GFI-IZD-POD-E_1000981/P1082003" xmlDataType="decimal"/>
    </xmlCellPr>
  </singleXmlCell>
  <singleXmlCell id="1172" xr6:uid="{54C3E2A3-AEDC-4BF5-9741-7F61397B9DC9}" r="Q23" connectionId="0">
    <xmlCellPr id="1" xr6:uid="{A0DAFEE6-2B49-45F4-94F5-8F4777033FB2}" uniqueName="P1082004">
      <xmlPr mapId="1" xpath="/TFI-IZD-POD/IPK-GFI-IZD-POD-E_1000981/P1082004" xmlDataType="decimal"/>
    </xmlCellPr>
  </singleXmlCell>
  <singleXmlCell id="1173" xr6:uid="{57AA65F1-8104-482E-9AC6-CBF009FEA42E}" r="R23" connectionId="0">
    <xmlCellPr id="1" xr6:uid="{74DC373C-D8BC-4EBC-AAF1-DCAADBCD1490}" uniqueName="P1082005">
      <xmlPr mapId="1" xpath="/TFI-IZD-POD/IPK-GFI-IZD-POD-E_1000981/P1082005" xmlDataType="decimal"/>
    </xmlCellPr>
  </singleXmlCell>
  <singleXmlCell id="1174" xr6:uid="{C418B8E7-DC60-4F97-A719-032246FD3381}" r="S23" connectionId="0">
    <xmlCellPr id="1" xr6:uid="{08B1E048-37AB-4C68-A206-53DF04040B22}" uniqueName="P1124806">
      <xmlPr mapId="1" xpath="/TFI-IZD-POD/IPK-GFI-IZD-POD-E_1000981/P1124806" xmlDataType="decimal"/>
    </xmlCellPr>
  </singleXmlCell>
  <singleXmlCell id="1175" xr6:uid="{3C6CC3FD-1078-4F67-9356-5FC817BF29E5}" r="T23" connectionId="0">
    <xmlCellPr id="1" xr6:uid="{069F6924-A71D-47AF-87FF-32280EE4ED49}" uniqueName="P1124807">
      <xmlPr mapId="1" xpath="/TFI-IZD-POD/IPK-GFI-IZD-POD-E_1000981/P1124807" xmlDataType="decimal"/>
    </xmlCellPr>
  </singleXmlCell>
  <singleXmlCell id="1176" xr6:uid="{D31A76B1-38FC-47AF-92C9-CFF1784EC458}" r="U23" connectionId="0">
    <xmlCellPr id="1" xr6:uid="{69534DBB-50BF-47E2-A5F1-E7FB2C9A83D8}" uniqueName="P1420862">
      <xmlPr mapId="1" xpath="/TFI-IZD-POD/IPK-GFI-IZD-POD-E_1000981/P1420862" xmlDataType="decimal"/>
    </xmlCellPr>
  </singleXmlCell>
  <singleXmlCell id="1177" xr6:uid="{31830BB4-74CD-41C0-A125-DCA693760DCD}" r="V23" connectionId="0">
    <xmlCellPr id="1" xr6:uid="{495CFA16-CDD1-4ED8-A4FE-960B834F0F64}" uniqueName="P1082007">
      <xmlPr mapId="1" xpath="/TFI-IZD-POD/IPK-GFI-IZD-POD-E_1000981/P1082007" xmlDataType="decimal"/>
    </xmlCellPr>
  </singleXmlCell>
  <singleXmlCell id="1178" xr6:uid="{7E0FD036-4941-4B75-85AD-DB1AFA7F39E4}" r="W23" connectionId="0">
    <xmlCellPr id="1" xr6:uid="{0D6ABB3C-F272-413A-803D-8FD5F61B6DB2}" uniqueName="P1082008">
      <xmlPr mapId="1" xpath="/TFI-IZD-POD/IPK-GFI-IZD-POD-E_1000981/P1082008" xmlDataType="decimal"/>
    </xmlCellPr>
  </singleXmlCell>
  <singleXmlCell id="1179" xr6:uid="{CC31B9A7-4D1A-4736-BA49-0C71B0C25BEC}" r="X23" connectionId="0">
    <xmlCellPr id="1" xr6:uid="{F03D2FE3-D612-4EF8-88B8-09ECB6F1DB77}" uniqueName="P1082010">
      <xmlPr mapId="1" xpath="/TFI-IZD-POD/IPK-GFI-IZD-POD-E_1000981/P1082010" xmlDataType="decimal"/>
    </xmlCellPr>
  </singleXmlCell>
  <singleXmlCell id="1180" xr6:uid="{317CEA00-FF92-493B-B52A-53669A182B7F}" r="Y23" connectionId="0">
    <xmlCellPr id="1" xr6:uid="{B6621D65-6C71-4A12-9CEB-D44A25A733F6}" uniqueName="P1082011">
      <xmlPr mapId="1" xpath="/TFI-IZD-POD/IPK-GFI-IZD-POD-E_1000981/P1082011" xmlDataType="decimal"/>
    </xmlCellPr>
  </singleXmlCell>
  <singleXmlCell id="1181" xr6:uid="{1833383A-3A5A-4AE7-B44B-592CBB2290E3}" r="Z23" connectionId="0">
    <xmlCellPr id="1" xr6:uid="{9DF47F84-367B-4EBE-8946-EAF4019FE6A1}" uniqueName="P1082013">
      <xmlPr mapId="1" xpath="/TFI-IZD-POD/IPK-GFI-IZD-POD-E_1000981/P1082013" xmlDataType="decimal"/>
    </xmlCellPr>
  </singleXmlCell>
  <singleXmlCell id="1182" xr6:uid="{3840BBFF-BC64-4F9F-A252-A5EB1415C180}" r="H24" connectionId="0">
    <xmlCellPr id="1" xr6:uid="{4E4B818E-F2D8-4141-839A-3BCF782626AA}" uniqueName="P1079936">
      <xmlPr mapId="1" xpath="/TFI-IZD-POD/IPK-GFI-IZD-POD-E_1000981/P1079936" xmlDataType="decimal"/>
    </xmlCellPr>
  </singleXmlCell>
  <singleXmlCell id="1183" xr6:uid="{B7126C83-CA6E-4B66-8088-0F2D5602F50C}" r="I24" connectionId="0">
    <xmlCellPr id="1" xr6:uid="{418E9609-BF66-42B0-95E4-B360C1E804C8}" uniqueName="P1079937">
      <xmlPr mapId="1" xpath="/TFI-IZD-POD/IPK-GFI-IZD-POD-E_1000981/P1079937" xmlDataType="decimal"/>
    </xmlCellPr>
  </singleXmlCell>
  <singleXmlCell id="1184" xr6:uid="{D63439A4-3E14-4C40-A97F-6EEA2B26168C}" r="J24" connectionId="0">
    <xmlCellPr id="1" xr6:uid="{06FD3170-6E4E-4ACD-B355-5D3E59A93103}" uniqueName="P1079938">
      <xmlPr mapId="1" xpath="/TFI-IZD-POD/IPK-GFI-IZD-POD-E_1000981/P1079938" xmlDataType="decimal"/>
    </xmlCellPr>
  </singleXmlCell>
  <singleXmlCell id="1185" xr6:uid="{A326FC05-B7D3-4CA5-8F2F-4C7DC86A4660}" r="K24" connectionId="0">
    <xmlCellPr id="1" xr6:uid="{FF7E4FA0-8581-4B4D-973E-BBA4CDF963C5}" uniqueName="P1079939">
      <xmlPr mapId="1" xpath="/TFI-IZD-POD/IPK-GFI-IZD-POD-E_1000981/P1079939" xmlDataType="decimal"/>
    </xmlCellPr>
  </singleXmlCell>
  <singleXmlCell id="1186" xr6:uid="{1E2781EA-6277-420E-8937-306D1AE121EA}" r="L24" connectionId="0">
    <xmlCellPr id="1" xr6:uid="{4D8FCCDA-B94F-4A2E-AA10-238EB91506F4}" uniqueName="P1079940">
      <xmlPr mapId="1" xpath="/TFI-IZD-POD/IPK-GFI-IZD-POD-E_1000981/P1079940" xmlDataType="decimal"/>
    </xmlCellPr>
  </singleXmlCell>
  <singleXmlCell id="1187" xr6:uid="{C0829A97-DBEC-4F5B-9F3F-0ADA4F5A5D89}" r="M24" connectionId="0">
    <xmlCellPr id="1" xr6:uid="{A07A8F05-2D7A-4BB8-A693-6FAD1E460D30}" uniqueName="P1079941">
      <xmlPr mapId="1" xpath="/TFI-IZD-POD/IPK-GFI-IZD-POD-E_1000981/P1079941" xmlDataType="decimal"/>
    </xmlCellPr>
  </singleXmlCell>
  <singleXmlCell id="1188" xr6:uid="{8E61070B-6A75-420C-A1DE-B7CF47379CA1}" r="N24" connectionId="0">
    <xmlCellPr id="1" xr6:uid="{5296E997-F4F4-4A66-B4E4-38B52A7F8816}" uniqueName="P1079942">
      <xmlPr mapId="1" xpath="/TFI-IZD-POD/IPK-GFI-IZD-POD-E_1000981/P1079942" xmlDataType="decimal"/>
    </xmlCellPr>
  </singleXmlCell>
  <singleXmlCell id="1189" xr6:uid="{0477C853-6796-4D47-90F8-FEE7728BF4B9}" r="O24" connectionId="0">
    <xmlCellPr id="1" xr6:uid="{A87C76A7-CFA7-474A-B328-62CB856A06C0}" uniqueName="P1079943">
      <xmlPr mapId="1" xpath="/TFI-IZD-POD/IPK-GFI-IZD-POD-E_1000981/P1079943" xmlDataType="decimal"/>
    </xmlCellPr>
  </singleXmlCell>
  <singleXmlCell id="1190" xr6:uid="{3821EBEE-996B-4871-9A24-51468B8A630D}" r="P24" connectionId="0">
    <xmlCellPr id="1" xr6:uid="{EAADD183-3AFF-4150-BF3B-614AAFE6C789}" uniqueName="P1082038">
      <xmlPr mapId="1" xpath="/TFI-IZD-POD/IPK-GFI-IZD-POD-E_1000981/P1082038" xmlDataType="decimal"/>
    </xmlCellPr>
  </singleXmlCell>
  <singleXmlCell id="1191" xr6:uid="{250EBE39-BAAF-4019-83AA-348C3BC76449}" r="Q24" connectionId="0">
    <xmlCellPr id="1" xr6:uid="{0DBDD56F-E905-4035-8987-DFADB5D93CC3}" uniqueName="P1082045">
      <xmlPr mapId="1" xpath="/TFI-IZD-POD/IPK-GFI-IZD-POD-E_1000981/P1082045" xmlDataType="decimal"/>
    </xmlCellPr>
  </singleXmlCell>
  <singleXmlCell id="1192" xr6:uid="{D85A9DAD-C2D4-47DA-8AE3-AF94C113A579}" r="R24" connectionId="0">
    <xmlCellPr id="1" xr6:uid="{572E5FB8-6ECF-4F59-A7AF-62B80837FD0E}" uniqueName="P1082047">
      <xmlPr mapId="1" xpath="/TFI-IZD-POD/IPK-GFI-IZD-POD-E_1000981/P1082047" xmlDataType="decimal"/>
    </xmlCellPr>
  </singleXmlCell>
  <singleXmlCell id="1193" xr6:uid="{96AE9808-BAD6-499D-B3BF-82B20E92C4A1}" r="S24" connectionId="0">
    <xmlCellPr id="1" xr6:uid="{7C8E161B-F936-4E50-BD1A-C1EF6F123D00}" uniqueName="P1124809">
      <xmlPr mapId="1" xpath="/TFI-IZD-POD/IPK-GFI-IZD-POD-E_1000981/P1124809" xmlDataType="decimal"/>
    </xmlCellPr>
  </singleXmlCell>
  <singleXmlCell id="1194" xr6:uid="{254EA9EB-D70D-46FB-B081-1B4B5F156879}" r="T24" connectionId="0">
    <xmlCellPr id="1" xr6:uid="{687AF068-6566-4785-8886-AC046931E766}" uniqueName="P1124808">
      <xmlPr mapId="1" xpath="/TFI-IZD-POD/IPK-GFI-IZD-POD-E_1000981/P1124808" xmlDataType="decimal"/>
    </xmlCellPr>
  </singleXmlCell>
  <singleXmlCell id="1195" xr6:uid="{064D47A7-1639-4E42-AE07-520579ADEC07}" r="U24" connectionId="0">
    <xmlCellPr id="1" xr6:uid="{02A6C0A0-E920-4C87-80DC-B2AC0A72270C}" uniqueName="P1420863">
      <xmlPr mapId="1" xpath="/TFI-IZD-POD/IPK-GFI-IZD-POD-E_1000981/P1420863" xmlDataType="decimal"/>
    </xmlCellPr>
  </singleXmlCell>
  <singleXmlCell id="1196" xr6:uid="{C17BB0EA-874A-4D22-AEB1-7A3EB08D8282}" r="V24" connectionId="0">
    <xmlCellPr id="1" xr6:uid="{00EEBCBF-59EC-4C53-8902-14102D1BBD6F}" uniqueName="P1082048">
      <xmlPr mapId="1" xpath="/TFI-IZD-POD/IPK-GFI-IZD-POD-E_1000981/P1082048" xmlDataType="decimal"/>
    </xmlCellPr>
  </singleXmlCell>
  <singleXmlCell id="1197" xr6:uid="{15B619EE-00E4-46CD-9F2E-6D2857573DB4}" r="W24" connectionId="0">
    <xmlCellPr id="1" xr6:uid="{1EB7AB07-62FE-480B-92B5-6E4A3EC7EB2B}" uniqueName="P1082075">
      <xmlPr mapId="1" xpath="/TFI-IZD-POD/IPK-GFI-IZD-POD-E_1000981/P1082075" xmlDataType="decimal"/>
    </xmlCellPr>
  </singleXmlCell>
  <singleXmlCell id="1198" xr6:uid="{B3A9C017-16E3-4324-8205-2AB2DFF1FDAF}" r="X24" connectionId="0">
    <xmlCellPr id="1" xr6:uid="{EBCD62E4-8C36-490D-8580-B3318A57C091}" uniqueName="P1082077">
      <xmlPr mapId="1" xpath="/TFI-IZD-POD/IPK-GFI-IZD-POD-E_1000981/P1082077" xmlDataType="decimal"/>
    </xmlCellPr>
  </singleXmlCell>
  <singleXmlCell id="1199" xr6:uid="{0975EFCB-BBE9-4DE9-BF03-D02EEE9729FE}" r="Y24" connectionId="0">
    <xmlCellPr id="1" xr6:uid="{F0176E3E-786E-4C5F-A068-D317994348D7}" uniqueName="P1082092">
      <xmlPr mapId="1" xpath="/TFI-IZD-POD/IPK-GFI-IZD-POD-E_1000981/P1082092" xmlDataType="decimal"/>
    </xmlCellPr>
  </singleXmlCell>
  <singleXmlCell id="1200" xr6:uid="{9145783C-DE4D-4183-A668-65CFAA82ADA2}" r="Z24" connectionId="0">
    <xmlCellPr id="1" xr6:uid="{073F3D52-B1A4-44F1-B1F1-AA34E1DC99EF}" uniqueName="P1082094">
      <xmlPr mapId="1" xpath="/TFI-IZD-POD/IPK-GFI-IZD-POD-E_1000981/P1082094" xmlDataType="decimal"/>
    </xmlCellPr>
  </singleXmlCell>
  <singleXmlCell id="1201" xr6:uid="{6EC8E083-AF3A-4D13-ABC0-1463321CFC20}" r="H25" connectionId="0">
    <xmlCellPr id="1" xr6:uid="{449BC069-E095-4F25-91D3-13D51A39F980}" uniqueName="P1124888">
      <xmlPr mapId="1" xpath="/TFI-IZD-POD/IPK-GFI-IZD-POD-E_1000981/P1124888" xmlDataType="decimal"/>
    </xmlCellPr>
  </singleXmlCell>
  <singleXmlCell id="1202" xr6:uid="{AA977A7D-36DD-44B1-AC67-7FBDA50747C8}" r="I25" connectionId="0">
    <xmlCellPr id="1" xr6:uid="{F1408C0D-6F1E-4991-B663-FDBEC0B8BA48}" uniqueName="P1124889">
      <xmlPr mapId="1" xpath="/TFI-IZD-POD/IPK-GFI-IZD-POD-E_1000981/P1124889" xmlDataType="decimal"/>
    </xmlCellPr>
  </singleXmlCell>
  <singleXmlCell id="1203" xr6:uid="{B58B2926-A800-4FEB-8A44-0F0E14014F1F}" r="J25" connectionId="0">
    <xmlCellPr id="1" xr6:uid="{0A1AAD5D-E405-44F3-A816-0F6C59D02C98}" uniqueName="P1124890">
      <xmlPr mapId="1" xpath="/TFI-IZD-POD/IPK-GFI-IZD-POD-E_1000981/P1124890" xmlDataType="decimal"/>
    </xmlCellPr>
  </singleXmlCell>
  <singleXmlCell id="1204" xr6:uid="{947869E3-5DD5-4636-9EFD-007345F33F70}" r="K25" connectionId="0">
    <xmlCellPr id="1" xr6:uid="{CA836889-4070-4BFD-9F05-7F0BE6D7E20D}" uniqueName="P1124891">
      <xmlPr mapId="1" xpath="/TFI-IZD-POD/IPK-GFI-IZD-POD-E_1000981/P1124891" xmlDataType="decimal"/>
    </xmlCellPr>
  </singleXmlCell>
  <singleXmlCell id="1205" xr6:uid="{44CCB767-E6A5-4470-BD59-05269CAF0C19}" r="L25" connectionId="0">
    <xmlCellPr id="1" xr6:uid="{55C2090F-0C8D-4516-8D00-CBC4A5B87D46}" uniqueName="P1124892">
      <xmlPr mapId="1" xpath="/TFI-IZD-POD/IPK-GFI-IZD-POD-E_1000981/P1124892" xmlDataType="decimal"/>
    </xmlCellPr>
  </singleXmlCell>
  <singleXmlCell id="1206" xr6:uid="{6B36CC5A-4F46-4D52-96E9-D796F6F61789}" r="M25" connectionId="0">
    <xmlCellPr id="1" xr6:uid="{12C8B4F1-C00D-45B1-B257-B06031629E05}" uniqueName="P1124893">
      <xmlPr mapId="1" xpath="/TFI-IZD-POD/IPK-GFI-IZD-POD-E_1000981/P1124893" xmlDataType="decimal"/>
    </xmlCellPr>
  </singleXmlCell>
  <singleXmlCell id="1207" xr6:uid="{08201563-44E6-47B2-8CCC-4AE75AF7E3E7}" r="N25" connectionId="0">
    <xmlCellPr id="1" xr6:uid="{2AEDDB0F-657C-47DA-AAF8-83D077B40BE6}" uniqueName="P1124899">
      <xmlPr mapId="1" xpath="/TFI-IZD-POD/IPK-GFI-IZD-POD-E_1000981/P1124899" xmlDataType="decimal"/>
    </xmlCellPr>
  </singleXmlCell>
  <singleXmlCell id="1208" xr6:uid="{8646FD97-E780-4790-B706-E7D1B73931B2}" r="O25" connectionId="0">
    <xmlCellPr id="1" xr6:uid="{A6B9B359-D8C3-4E08-96A0-309F0EC5B869}" uniqueName="P1124900">
      <xmlPr mapId="1" xpath="/TFI-IZD-POD/IPK-GFI-IZD-POD-E_1000981/P1124900" xmlDataType="decimal"/>
    </xmlCellPr>
  </singleXmlCell>
  <singleXmlCell id="1209" xr6:uid="{8935FA16-9B7B-4763-BFBE-EAFA6714E019}" r="P25" connectionId="0">
    <xmlCellPr id="1" xr6:uid="{03332A09-982A-4316-81F9-4D25D7F3A51E}" uniqueName="P1124901">
      <xmlPr mapId="1" xpath="/TFI-IZD-POD/IPK-GFI-IZD-POD-E_1000981/P1124901" xmlDataType="decimal"/>
    </xmlCellPr>
  </singleXmlCell>
  <singleXmlCell id="1210" xr6:uid="{F684E944-C809-4E25-A00B-6548EC47B506}" r="Q25" connectionId="0">
    <xmlCellPr id="1" xr6:uid="{76047C26-3873-49DB-87C5-9547F6B6F114}" uniqueName="P1124902">
      <xmlPr mapId="1" xpath="/TFI-IZD-POD/IPK-GFI-IZD-POD-E_1000981/P1124902" xmlDataType="decimal"/>
    </xmlCellPr>
  </singleXmlCell>
  <singleXmlCell id="1211" xr6:uid="{7944ED0B-F494-4664-BD6D-02A94C75D9D4}" r="R25" connectionId="0">
    <xmlCellPr id="1" xr6:uid="{27B88B04-CE8C-48BF-B69D-949A534C5C8B}" uniqueName="P1124903">
      <xmlPr mapId="1" xpath="/TFI-IZD-POD/IPK-GFI-IZD-POD-E_1000981/P1124903" xmlDataType="decimal"/>
    </xmlCellPr>
  </singleXmlCell>
  <singleXmlCell id="1212" xr6:uid="{BAC68708-E2AA-4EC0-885D-8869B47C3D3B}" r="S25" connectionId="0">
    <xmlCellPr id="1" xr6:uid="{A1E6469B-D898-4DD3-ADFA-88C5A0F34710}" uniqueName="P1124810">
      <xmlPr mapId="1" xpath="/TFI-IZD-POD/IPK-GFI-IZD-POD-E_1000981/P1124810" xmlDataType="decimal"/>
    </xmlCellPr>
  </singleXmlCell>
  <singleXmlCell id="1213" xr6:uid="{4285B752-1FFC-42B2-BE8B-37CCE19B1536}" r="T25" connectionId="0">
    <xmlCellPr id="1" xr6:uid="{4F1D9836-C590-4D0A-BFF7-54C28DF94C2C}" uniqueName="P1124811">
      <xmlPr mapId="1" xpath="/TFI-IZD-POD/IPK-GFI-IZD-POD-E_1000981/P1124811" xmlDataType="decimal"/>
    </xmlCellPr>
  </singleXmlCell>
  <singleXmlCell id="1214" xr6:uid="{9098A89F-8215-474D-B206-0DE254917211}" r="U25" connectionId="0">
    <xmlCellPr id="1" xr6:uid="{A1ECB383-A02D-4EBD-91F2-859082A39A30}" uniqueName="P1420864">
      <xmlPr mapId="1" xpath="/TFI-IZD-POD/IPK-GFI-IZD-POD-E_1000981/P1420864" xmlDataType="decimal"/>
    </xmlCellPr>
  </singleXmlCell>
  <singleXmlCell id="1215" xr6:uid="{737E737F-7300-48ED-B1D9-BCF2415FDF29}" r="V25" connectionId="0">
    <xmlCellPr id="1" xr6:uid="{B747EA18-CAA2-4734-890F-05356D2D8003}" uniqueName="P1124909">
      <xmlPr mapId="1" xpath="/TFI-IZD-POD/IPK-GFI-IZD-POD-E_1000981/P1124909" xmlDataType="decimal"/>
    </xmlCellPr>
  </singleXmlCell>
  <singleXmlCell id="1216" xr6:uid="{1A10785E-E793-400D-94C8-A58A0BC699C6}" r="W25" connectionId="0">
    <xmlCellPr id="1" xr6:uid="{F7619C5F-98E2-452E-A1FC-5D29D28824F2}" uniqueName="P1124910">
      <xmlPr mapId="1" xpath="/TFI-IZD-POD/IPK-GFI-IZD-POD-E_1000981/P1124910" xmlDataType="decimal"/>
    </xmlCellPr>
  </singleXmlCell>
  <singleXmlCell id="1217" xr6:uid="{D8246056-174D-41ED-AAB4-BA07D274D82B}" r="X25" connectionId="0">
    <xmlCellPr id="1" xr6:uid="{F9E456BD-74D0-4E7D-BB18-A2D1C12B81F9}" uniqueName="P1124911">
      <xmlPr mapId="1" xpath="/TFI-IZD-POD/IPK-GFI-IZD-POD-E_1000981/P1124911" xmlDataType="decimal"/>
    </xmlCellPr>
  </singleXmlCell>
  <singleXmlCell id="1218" xr6:uid="{70594167-0166-479B-A9FD-362F5303182C}" r="Y25" connectionId="0">
    <xmlCellPr id="1" xr6:uid="{A405BD46-DB29-4821-9BA0-28AB1A302FB3}" uniqueName="P1124912">
      <xmlPr mapId="1" xpath="/TFI-IZD-POD/IPK-GFI-IZD-POD-E_1000981/P1124912" xmlDataType="decimal"/>
    </xmlCellPr>
  </singleXmlCell>
  <singleXmlCell id="1219" xr6:uid="{7A0FFD3A-6551-4B82-B311-91874C62417C}" r="Z25" connectionId="0">
    <xmlCellPr id="1" xr6:uid="{A0C84825-1C9D-4CDA-B61B-61E920A7A663}" uniqueName="P1124913">
      <xmlPr mapId="1" xpath="/TFI-IZD-POD/IPK-GFI-IZD-POD-E_1000981/P1124913" xmlDataType="decimal"/>
    </xmlCellPr>
  </singleXmlCell>
  <singleXmlCell id="1220" xr6:uid="{0EFF78E1-6963-4ED0-AB05-1862939130D4}" r="H26" connectionId="0">
    <xmlCellPr id="1" xr6:uid="{11DD70D4-870D-42D5-A3F3-1B6629A37C47}" uniqueName="P1079944">
      <xmlPr mapId="1" xpath="/TFI-IZD-POD/IPK-GFI-IZD-POD-E_1000981/P1079944" xmlDataType="decimal"/>
    </xmlCellPr>
  </singleXmlCell>
  <singleXmlCell id="1221" xr6:uid="{CF6DD690-6722-42C1-A3AF-A019555E4D4B}" r="I26" connectionId="0">
    <xmlCellPr id="1" xr6:uid="{072B62A9-996D-4AAD-BF93-57F19445F349}" uniqueName="P1079945">
      <xmlPr mapId="1" xpath="/TFI-IZD-POD/IPK-GFI-IZD-POD-E_1000981/P1079945" xmlDataType="decimal"/>
    </xmlCellPr>
  </singleXmlCell>
  <singleXmlCell id="1222" xr6:uid="{BAFE5268-9825-4D64-A2D6-8B8CE21CDD7D}" r="J26" connectionId="0">
    <xmlCellPr id="1" xr6:uid="{2CEBACCE-1F93-4E31-A638-9FFF3E331D8C}" uniqueName="P1079946">
      <xmlPr mapId="1" xpath="/TFI-IZD-POD/IPK-GFI-IZD-POD-E_1000981/P1079946" xmlDataType="decimal"/>
    </xmlCellPr>
  </singleXmlCell>
  <singleXmlCell id="1223" xr6:uid="{A33C1A23-B3A6-4075-9DE4-1D1BB9B216EC}" r="K26" connectionId="0">
    <xmlCellPr id="1" xr6:uid="{02F6CB9D-ED22-44A2-8EA1-B76CCD03E7D0}" uniqueName="P1079947">
      <xmlPr mapId="1" xpath="/TFI-IZD-POD/IPK-GFI-IZD-POD-E_1000981/P1079947" xmlDataType="decimal"/>
    </xmlCellPr>
  </singleXmlCell>
  <singleXmlCell id="1224" xr6:uid="{86477DCD-FDBA-4A47-ABDC-130DC6EAB104}" r="L26" connectionId="0">
    <xmlCellPr id="1" xr6:uid="{E97FA70D-AC98-4C55-9C40-2686747864C1}" uniqueName="P1079948">
      <xmlPr mapId="1" xpath="/TFI-IZD-POD/IPK-GFI-IZD-POD-E_1000981/P1079948" xmlDataType="decimal"/>
    </xmlCellPr>
  </singleXmlCell>
  <singleXmlCell id="1225" xr6:uid="{0A5027F4-EB9B-4240-BFB2-3F36FBD143C5}" r="M26" connectionId="0">
    <xmlCellPr id="1" xr6:uid="{53CAF0DB-0519-4E4D-A1DD-324124E58AC7}" uniqueName="P1079949">
      <xmlPr mapId="1" xpath="/TFI-IZD-POD/IPK-GFI-IZD-POD-E_1000981/P1079949" xmlDataType="decimal"/>
    </xmlCellPr>
  </singleXmlCell>
  <singleXmlCell id="1226" xr6:uid="{D9EC2D25-C452-4A21-A23F-E376CD555DCB}" r="N26" connectionId="0">
    <xmlCellPr id="1" xr6:uid="{E7606088-157A-46BE-A14B-382257332068}" uniqueName="P1079950">
      <xmlPr mapId="1" xpath="/TFI-IZD-POD/IPK-GFI-IZD-POD-E_1000981/P1079950" xmlDataType="decimal"/>
    </xmlCellPr>
  </singleXmlCell>
  <singleXmlCell id="1227" xr6:uid="{ADC999AD-5FA5-49F7-9427-4278E52FBAE1}" r="O26" connectionId="0">
    <xmlCellPr id="1" xr6:uid="{9CE100B0-67E5-46DA-A9C6-FEC5A846EABE}" uniqueName="P1079951">
      <xmlPr mapId="1" xpath="/TFI-IZD-POD/IPK-GFI-IZD-POD-E_1000981/P1079951" xmlDataType="decimal"/>
    </xmlCellPr>
  </singleXmlCell>
  <singleXmlCell id="1228" xr6:uid="{5A53554A-943D-4ED9-A0DC-DAE0D11D66D3}" r="P26" connectionId="0">
    <xmlCellPr id="1" xr6:uid="{5AB1F465-8FEC-43AA-93F6-A8029FDBBEB7}" uniqueName="P1082096">
      <xmlPr mapId="1" xpath="/TFI-IZD-POD/IPK-GFI-IZD-POD-E_1000981/P1082096" xmlDataType="decimal"/>
    </xmlCellPr>
  </singleXmlCell>
  <singleXmlCell id="1229" xr6:uid="{470160D0-3DCF-4205-B5AF-D16E4615F51A}" r="Q26" connectionId="0">
    <xmlCellPr id="1" xr6:uid="{2069C2F2-1096-4DC7-931B-92A52D04010A}" uniqueName="P1082098">
      <xmlPr mapId="1" xpath="/TFI-IZD-POD/IPK-GFI-IZD-POD-E_1000981/P1082098" xmlDataType="decimal"/>
    </xmlCellPr>
  </singleXmlCell>
  <singleXmlCell id="1230" xr6:uid="{A25CA07D-3CC7-4E11-AB44-A39AF5819950}" r="R26" connectionId="0">
    <xmlCellPr id="1" xr6:uid="{2B249C12-96D5-4AF3-994E-4A3FA0F84DD6}" uniqueName="P1082100">
      <xmlPr mapId="1" xpath="/TFI-IZD-POD/IPK-GFI-IZD-POD-E_1000981/P1082100" xmlDataType="decimal"/>
    </xmlCellPr>
  </singleXmlCell>
  <singleXmlCell id="1231" xr6:uid="{018591AE-4572-43CD-B851-2720C43005AA}" r="S26" connectionId="0">
    <xmlCellPr id="1" xr6:uid="{5C2284F3-3E5F-444C-9F4D-843674EF4972}" uniqueName="P1124812">
      <xmlPr mapId="1" xpath="/TFI-IZD-POD/IPK-GFI-IZD-POD-E_1000981/P1124812" xmlDataType="decimal"/>
    </xmlCellPr>
  </singleXmlCell>
  <singleXmlCell id="1232" xr6:uid="{347460CE-A113-4837-82B3-BFA689A7B592}" r="T26" connectionId="0">
    <xmlCellPr id="1" xr6:uid="{3ED6A724-7E6E-4C09-8BA9-525B537CC6F8}" uniqueName="P1124813">
      <xmlPr mapId="1" xpath="/TFI-IZD-POD/IPK-GFI-IZD-POD-E_1000981/P1124813" xmlDataType="decimal"/>
    </xmlCellPr>
  </singleXmlCell>
  <singleXmlCell id="1233" xr6:uid="{FB9CB4E8-7F52-481E-AF91-7306C91C473F}" r="U26" connectionId="0">
    <xmlCellPr id="1" xr6:uid="{EA7FACA3-0CFB-42EA-AB52-A0DA05B76C5A}" uniqueName="P1420865">
      <xmlPr mapId="1" xpath="/TFI-IZD-POD/IPK-GFI-IZD-POD-E_1000981/P1420865" xmlDataType="decimal"/>
    </xmlCellPr>
  </singleXmlCell>
  <singleXmlCell id="1234" xr6:uid="{A6A87918-13F3-43BC-BCF0-6F8D878398F0}" r="V26" connectionId="0">
    <xmlCellPr id="1" xr6:uid="{78E35175-B136-4A0C-B4CE-4C3A5C63E222}" uniqueName="P1082102">
      <xmlPr mapId="1" xpath="/TFI-IZD-POD/IPK-GFI-IZD-POD-E_1000981/P1082102" xmlDataType="decimal"/>
    </xmlCellPr>
  </singleXmlCell>
  <singleXmlCell id="1235" xr6:uid="{AF5F1DFA-F80B-4306-A550-CCA81CEEB46E}" r="W26" connectionId="0">
    <xmlCellPr id="1" xr6:uid="{BE62E24C-0997-44F5-8640-8F5CBBE30EB9}" uniqueName="P1082104">
      <xmlPr mapId="1" xpath="/TFI-IZD-POD/IPK-GFI-IZD-POD-E_1000981/P1082104" xmlDataType="decimal"/>
    </xmlCellPr>
  </singleXmlCell>
  <singleXmlCell id="1236" xr6:uid="{5DEA38BF-BE40-4BAB-86D6-927B0A0085B3}" r="X26" connectionId="0">
    <xmlCellPr id="1" xr6:uid="{9FFE0D61-E6B1-40ED-BFF5-00D2BCBC46B9}" uniqueName="P1082105">
      <xmlPr mapId="1" xpath="/TFI-IZD-POD/IPK-GFI-IZD-POD-E_1000981/P1082105" xmlDataType="decimal"/>
    </xmlCellPr>
  </singleXmlCell>
  <singleXmlCell id="1237" xr6:uid="{DDDED7F5-E695-45FE-8217-7ACCF74D8A54}" r="Y26" connectionId="0">
    <xmlCellPr id="1" xr6:uid="{B1586187-C1D9-4071-9FF2-17B9F843E5CA}" uniqueName="P1082106">
      <xmlPr mapId="1" xpath="/TFI-IZD-POD/IPK-GFI-IZD-POD-E_1000981/P1082106" xmlDataType="decimal"/>
    </xmlCellPr>
  </singleXmlCell>
  <singleXmlCell id="1238" xr6:uid="{648DAC53-893D-4066-8B73-C3995521038A}" r="Z26" connectionId="0">
    <xmlCellPr id="1" xr6:uid="{8B7F2A30-D042-4BD1-A3EF-F066FE32BC78}" uniqueName="P1082108">
      <xmlPr mapId="1" xpath="/TFI-IZD-POD/IPK-GFI-IZD-POD-E_1000981/P1082108" xmlDataType="decimal"/>
    </xmlCellPr>
  </singleXmlCell>
  <singleXmlCell id="1239" xr6:uid="{93D62A3B-6E7D-4801-B6BF-46FA26808C78}" r="H27" connectionId="0">
    <xmlCellPr id="1" xr6:uid="{02BCBCFD-067B-4BB0-90AA-E5246FCEB23C}" uniqueName="P1079952">
      <xmlPr mapId="1" xpath="/TFI-IZD-POD/IPK-GFI-IZD-POD-E_1000981/P1079952" xmlDataType="decimal"/>
    </xmlCellPr>
  </singleXmlCell>
  <singleXmlCell id="1240" xr6:uid="{965EBE30-EAF1-44F6-97D9-2E701B781C9E}" r="I27" connectionId="0">
    <xmlCellPr id="1" xr6:uid="{61CF79EF-F890-4FCF-BB6B-6A8D20958C7C}" uniqueName="P1079953">
      <xmlPr mapId="1" xpath="/TFI-IZD-POD/IPK-GFI-IZD-POD-E_1000981/P1079953" xmlDataType="decimal"/>
    </xmlCellPr>
  </singleXmlCell>
  <singleXmlCell id="1241" xr6:uid="{862ECFA1-8613-45A2-9628-D6D0EA872B09}" r="J27" connectionId="0">
    <xmlCellPr id="1" xr6:uid="{E2BE7FDA-4D1A-43F6-A7D0-51D2811E14FC}" uniqueName="P1079954">
      <xmlPr mapId="1" xpath="/TFI-IZD-POD/IPK-GFI-IZD-POD-E_1000981/P1079954" xmlDataType="decimal"/>
    </xmlCellPr>
  </singleXmlCell>
  <singleXmlCell id="1242" xr6:uid="{E2F2EA97-6C69-42CF-AE4B-C3CFF38B3B24}" r="K27" connectionId="0">
    <xmlCellPr id="1" xr6:uid="{F7C603E3-BF7D-43BE-A6C5-90FD72A55CC3}" uniqueName="P1079955">
      <xmlPr mapId="1" xpath="/TFI-IZD-POD/IPK-GFI-IZD-POD-E_1000981/P1079955" xmlDataType="decimal"/>
    </xmlCellPr>
  </singleXmlCell>
  <singleXmlCell id="1243" xr6:uid="{BB470C69-FA69-473B-9F7C-C3856202D36E}" r="L27" connectionId="0">
    <xmlCellPr id="1" xr6:uid="{14A0D04A-8455-4625-96CE-FB9A55904E9C}" uniqueName="P1079956">
      <xmlPr mapId="1" xpath="/TFI-IZD-POD/IPK-GFI-IZD-POD-E_1000981/P1079956" xmlDataType="decimal"/>
    </xmlCellPr>
  </singleXmlCell>
  <singleXmlCell id="1244" xr6:uid="{FB95A2F5-9275-4B9A-B28E-B5ED9C0A8D99}" r="M27" connectionId="0">
    <xmlCellPr id="1" xr6:uid="{456A0249-B59D-41A4-B94A-A42550BCE95D}" uniqueName="P1079957">
      <xmlPr mapId="1" xpath="/TFI-IZD-POD/IPK-GFI-IZD-POD-E_1000981/P1079957" xmlDataType="decimal"/>
    </xmlCellPr>
  </singleXmlCell>
  <singleXmlCell id="1245" xr6:uid="{61237D73-135A-4A22-B6F5-1B7F23E80BCB}" r="N27" connectionId="0">
    <xmlCellPr id="1" xr6:uid="{A457DF70-64F3-4000-87C3-937F97A474E1}" uniqueName="P1079958">
      <xmlPr mapId="1" xpath="/TFI-IZD-POD/IPK-GFI-IZD-POD-E_1000981/P1079958" xmlDataType="decimal"/>
    </xmlCellPr>
  </singleXmlCell>
  <singleXmlCell id="1246" xr6:uid="{B26736FD-6409-4500-8096-2E8C5F0C9BFC}" r="O27" connectionId="0">
    <xmlCellPr id="1" xr6:uid="{AF145BC4-A396-4158-A54B-970D0043E06E}" uniqueName="P1079959">
      <xmlPr mapId="1" xpath="/TFI-IZD-POD/IPK-GFI-IZD-POD-E_1000981/P1079959" xmlDataType="decimal"/>
    </xmlCellPr>
  </singleXmlCell>
  <singleXmlCell id="1247" xr6:uid="{E64BFF75-ED28-4ED5-AD35-C6709D2C68A0}" r="P27" connectionId="0">
    <xmlCellPr id="1" xr6:uid="{38D14726-C586-4AAC-80B2-FF39A6CE959E}" uniqueName="P1082110">
      <xmlPr mapId="1" xpath="/TFI-IZD-POD/IPK-GFI-IZD-POD-E_1000981/P1082110" xmlDataType="decimal"/>
    </xmlCellPr>
  </singleXmlCell>
  <singleXmlCell id="1248" xr6:uid="{0AC4C6AE-6AE0-4095-BE58-7BD0DE424FC9}" r="Q27" connectionId="0">
    <xmlCellPr id="1" xr6:uid="{839C2F2A-8673-448F-805A-36682ED7BE63}" uniqueName="P1082112">
      <xmlPr mapId="1" xpath="/TFI-IZD-POD/IPK-GFI-IZD-POD-E_1000981/P1082112" xmlDataType="decimal"/>
    </xmlCellPr>
  </singleXmlCell>
  <singleXmlCell id="1249" xr6:uid="{C55FD0B3-EF75-4F21-9B28-B48182B537A3}" r="R27" connectionId="0">
    <xmlCellPr id="1" xr6:uid="{6E326901-867C-4FC9-B115-AF27F57F77E1}" uniqueName="P1082115">
      <xmlPr mapId="1" xpath="/TFI-IZD-POD/IPK-GFI-IZD-POD-E_1000981/P1082115" xmlDataType="decimal"/>
    </xmlCellPr>
  </singleXmlCell>
  <singleXmlCell id="1250" xr6:uid="{0ECABD55-4611-42BF-AF1D-B4B04C29A1F6}" r="S27" connectionId="0">
    <xmlCellPr id="1" xr6:uid="{9FE59A3B-477B-45AF-85DF-BB0D58213BB6}" uniqueName="P1124814">
      <xmlPr mapId="1" xpath="/TFI-IZD-POD/IPK-GFI-IZD-POD-E_1000981/P1124814" xmlDataType="decimal"/>
    </xmlCellPr>
  </singleXmlCell>
  <singleXmlCell id="1251" xr6:uid="{567592F8-FEF1-4851-8B3B-2543871D7527}" r="T27" connectionId="0">
    <xmlCellPr id="1" xr6:uid="{DA1B40C4-F58A-41CC-9376-29DEB173D403}" uniqueName="P1124815">
      <xmlPr mapId="1" xpath="/TFI-IZD-POD/IPK-GFI-IZD-POD-E_1000981/P1124815" xmlDataType="decimal"/>
    </xmlCellPr>
  </singleXmlCell>
  <singleXmlCell id="1252" xr6:uid="{79AC725E-D5A9-49FC-898D-04E3662F4D1F}" r="U27" connectionId="0">
    <xmlCellPr id="1" xr6:uid="{29162304-B0DE-4589-BC2E-9EF60C98D52E}" uniqueName="P1420866">
      <xmlPr mapId="1" xpath="/TFI-IZD-POD/IPK-GFI-IZD-POD-E_1000981/P1420866" xmlDataType="decimal"/>
    </xmlCellPr>
  </singleXmlCell>
  <singleXmlCell id="1253" xr6:uid="{D552BFED-FC42-4F83-B11F-0E3E7584E7CA}" r="V27" connectionId="0">
    <xmlCellPr id="1" xr6:uid="{7E52C3AE-EFF4-4A4A-90A9-065ECFAB376F}" uniqueName="P1082118">
      <xmlPr mapId="1" xpath="/TFI-IZD-POD/IPK-GFI-IZD-POD-E_1000981/P1082118" xmlDataType="decimal"/>
    </xmlCellPr>
  </singleXmlCell>
  <singleXmlCell id="1254" xr6:uid="{3B6373EA-CCA9-475B-B500-9900EB0E301F}" r="W27" connectionId="0">
    <xmlCellPr id="1" xr6:uid="{250AB289-9F67-41B3-87C8-0BE24515604D}" uniqueName="P1082121">
      <xmlPr mapId="1" xpath="/TFI-IZD-POD/IPK-GFI-IZD-POD-E_1000981/P1082121" xmlDataType="decimal"/>
    </xmlCellPr>
  </singleXmlCell>
  <singleXmlCell id="1255" xr6:uid="{69151E0F-1AC9-4E12-B64E-486AEB9C4C9A}" r="X27" connectionId="0">
    <xmlCellPr id="1" xr6:uid="{8AAD9BBD-573F-4A37-9E04-C870A7B31BCC}" uniqueName="P1082125">
      <xmlPr mapId="1" xpath="/TFI-IZD-POD/IPK-GFI-IZD-POD-E_1000981/P1082125" xmlDataType="decimal"/>
    </xmlCellPr>
  </singleXmlCell>
  <singleXmlCell id="1256" xr6:uid="{5BEA723A-6641-4267-9999-8654659BB035}" r="Y27" connectionId="0">
    <xmlCellPr id="1" xr6:uid="{E09AB1A6-7F7F-445A-9702-F8DB487E8AEF}" uniqueName="P1082133">
      <xmlPr mapId="1" xpath="/TFI-IZD-POD/IPK-GFI-IZD-POD-E_1000981/P1082133" xmlDataType="decimal"/>
    </xmlCellPr>
  </singleXmlCell>
  <singleXmlCell id="1257" xr6:uid="{5D5CB632-990D-45CC-A0D6-7B499F5E4E1C}" r="Z27" connectionId="0">
    <xmlCellPr id="1" xr6:uid="{24FC596C-A789-4B1A-A253-B27B96FDC16A}" uniqueName="P1082135">
      <xmlPr mapId="1" xpath="/TFI-IZD-POD/IPK-GFI-IZD-POD-E_1000981/P1082135" xmlDataType="decimal"/>
    </xmlCellPr>
  </singleXmlCell>
  <singleXmlCell id="1258" xr6:uid="{1153B72F-74B6-40BD-B0CE-E6791E355E6D}" r="H28" connectionId="0">
    <xmlCellPr id="1" xr6:uid="{33F14D8B-CAD5-4F6E-9747-8C9BD0286929}" uniqueName="P1079960">
      <xmlPr mapId="1" xpath="/TFI-IZD-POD/IPK-GFI-IZD-POD-E_1000981/P1079960" xmlDataType="decimal"/>
    </xmlCellPr>
  </singleXmlCell>
  <singleXmlCell id="1259" xr6:uid="{812DFAF3-4FA3-436B-A500-3F0461571652}" r="I28" connectionId="0">
    <xmlCellPr id="1" xr6:uid="{759873A9-8CC6-4B32-9A32-D83EC2D2AAC2}" uniqueName="P1079961">
      <xmlPr mapId="1" xpath="/TFI-IZD-POD/IPK-GFI-IZD-POD-E_1000981/P1079961" xmlDataType="decimal"/>
    </xmlCellPr>
  </singleXmlCell>
  <singleXmlCell id="1260" xr6:uid="{B3F95B3A-1F55-4648-A13F-18B1FDFF211C}" r="J28" connectionId="0">
    <xmlCellPr id="1" xr6:uid="{A4DB7656-F01D-4C4F-800F-949EC3559C77}" uniqueName="P1079962">
      <xmlPr mapId="1" xpath="/TFI-IZD-POD/IPK-GFI-IZD-POD-E_1000981/P1079962" xmlDataType="decimal"/>
    </xmlCellPr>
  </singleXmlCell>
  <singleXmlCell id="1261" xr6:uid="{13DE2FA4-FFF8-4E81-99C4-D9208CB1AB6A}" r="K28" connectionId="0">
    <xmlCellPr id="1" xr6:uid="{28C55B1A-ACAC-4077-A433-15667F93CD24}" uniqueName="P1079963">
      <xmlPr mapId="1" xpath="/TFI-IZD-POD/IPK-GFI-IZD-POD-E_1000981/P1079963" xmlDataType="decimal"/>
    </xmlCellPr>
  </singleXmlCell>
  <singleXmlCell id="1262" xr6:uid="{EC72BE6E-8A56-4D1A-9858-7039C53E8FDD}" r="L28" connectionId="0">
    <xmlCellPr id="1" xr6:uid="{984E9AA3-F623-40B2-80C0-1D7D80F01D44}" uniqueName="P1079964">
      <xmlPr mapId="1" xpath="/TFI-IZD-POD/IPK-GFI-IZD-POD-E_1000981/P1079964" xmlDataType="decimal"/>
    </xmlCellPr>
  </singleXmlCell>
  <singleXmlCell id="1263" xr6:uid="{75C25DCF-CB1C-42B4-B7AA-B4169CDDC2B7}" r="M28" connectionId="0">
    <xmlCellPr id="1" xr6:uid="{48175D40-C566-401F-9CC5-42EF786FD00A}" uniqueName="P1079965">
      <xmlPr mapId="1" xpath="/TFI-IZD-POD/IPK-GFI-IZD-POD-E_1000981/P1079965" xmlDataType="decimal"/>
    </xmlCellPr>
  </singleXmlCell>
  <singleXmlCell id="1264" xr6:uid="{C449C4CB-FF4C-4E7D-8B49-07DD585C4C0C}" r="N28" connectionId="0">
    <xmlCellPr id="1" xr6:uid="{50849306-19E6-4C8F-BA55-A2CF823206A6}" uniqueName="P1079966">
      <xmlPr mapId="1" xpath="/TFI-IZD-POD/IPK-GFI-IZD-POD-E_1000981/P1079966" xmlDataType="decimal"/>
    </xmlCellPr>
  </singleXmlCell>
  <singleXmlCell id="1265" xr6:uid="{736FCCFE-CF36-4592-8371-F0E00B39F9AF}" r="O28" connectionId="0">
    <xmlCellPr id="1" xr6:uid="{33C99E0C-756A-4520-AF06-E98AFDAC00E6}" uniqueName="P1079967">
      <xmlPr mapId="1" xpath="/TFI-IZD-POD/IPK-GFI-IZD-POD-E_1000981/P1079967" xmlDataType="decimal"/>
    </xmlCellPr>
  </singleXmlCell>
  <singleXmlCell id="1266" xr6:uid="{C967DC00-46E7-4FF5-9419-2B2CB7DC0D25}" r="P28" connectionId="0">
    <xmlCellPr id="1" xr6:uid="{5F43D85E-65E2-4BEA-B3C4-A28E1772D306}" uniqueName="P1082136">
      <xmlPr mapId="1" xpath="/TFI-IZD-POD/IPK-GFI-IZD-POD-E_1000981/P1082136" xmlDataType="decimal"/>
    </xmlCellPr>
  </singleXmlCell>
  <singleXmlCell id="1267" xr6:uid="{CC5BFBE4-A8F3-45E8-9C58-51BBEFF9834A}" r="Q28" connectionId="0">
    <xmlCellPr id="1" xr6:uid="{7DDCBA51-646E-4654-99B4-FF98EA7A8BEB}" uniqueName="P1082139">
      <xmlPr mapId="1" xpath="/TFI-IZD-POD/IPK-GFI-IZD-POD-E_1000981/P1082139" xmlDataType="decimal"/>
    </xmlCellPr>
  </singleXmlCell>
  <singleXmlCell id="1268" xr6:uid="{EA64C0C8-688B-4593-A1A5-85586040297B}" r="R28" connectionId="0">
    <xmlCellPr id="1" xr6:uid="{2D9FF2C0-4E24-4633-AD52-603C6843BAE4}" uniqueName="P1082147">
      <xmlPr mapId="1" xpath="/TFI-IZD-POD/IPK-GFI-IZD-POD-E_1000981/P1082147" xmlDataType="decimal"/>
    </xmlCellPr>
  </singleXmlCell>
  <singleXmlCell id="1269" xr6:uid="{D27851A8-FEE9-461A-A440-A5F109962697}" r="S28" connectionId="0">
    <xmlCellPr id="1" xr6:uid="{7BF58320-3413-45C5-9E8D-99199A67E236}" uniqueName="P1124816">
      <xmlPr mapId="1" xpath="/TFI-IZD-POD/IPK-GFI-IZD-POD-E_1000981/P1124816" xmlDataType="decimal"/>
    </xmlCellPr>
  </singleXmlCell>
  <singleXmlCell id="1270" xr6:uid="{1F7F7EC3-04E7-4A27-823C-90CB652DD9E7}" r="T28" connectionId="0">
    <xmlCellPr id="1" xr6:uid="{DEA6CE47-0101-4972-AAB6-3DFA2E8262B1}" uniqueName="P1124817">
      <xmlPr mapId="1" xpath="/TFI-IZD-POD/IPK-GFI-IZD-POD-E_1000981/P1124817" xmlDataType="decimal"/>
    </xmlCellPr>
  </singleXmlCell>
  <singleXmlCell id="1271" xr6:uid="{223F241F-0632-4CCB-9334-2B0522AA55FF}" r="U28" connectionId="0">
    <xmlCellPr id="1" xr6:uid="{CF21F543-AE8E-4F34-AD1D-368B89284AB3}" uniqueName="P1420867">
      <xmlPr mapId="1" xpath="/TFI-IZD-POD/IPK-GFI-IZD-POD-E_1000981/P1420867" xmlDataType="decimal"/>
    </xmlCellPr>
  </singleXmlCell>
  <singleXmlCell id="1272" xr6:uid="{028531AF-ABC8-462B-8342-5A9811E302CF}" r="V28" connectionId="0">
    <xmlCellPr id="1" xr6:uid="{5431EC27-8D85-4DAB-9EA4-FB016B73F948}" uniqueName="P1082148">
      <xmlPr mapId="1" xpath="/TFI-IZD-POD/IPK-GFI-IZD-POD-E_1000981/P1082148" xmlDataType="decimal"/>
    </xmlCellPr>
  </singleXmlCell>
  <singleXmlCell id="1273" xr6:uid="{B7B7E272-6C6A-4FA4-A879-D0A3E18F4595}" r="W28" connectionId="0">
    <xmlCellPr id="1" xr6:uid="{50852D71-A701-45F0-978E-8D62D5E509DE}" uniqueName="P1082149">
      <xmlPr mapId="1" xpath="/TFI-IZD-POD/IPK-GFI-IZD-POD-E_1000981/P1082149" xmlDataType="decimal"/>
    </xmlCellPr>
  </singleXmlCell>
  <singleXmlCell id="1274" xr6:uid="{36801EC3-1936-4283-9C60-0843C8E2623C}" r="X28" connectionId="0">
    <xmlCellPr id="1" xr6:uid="{05558A40-E824-43C1-BB08-CB610A91D22B}" uniqueName="P1082150">
      <xmlPr mapId="1" xpath="/TFI-IZD-POD/IPK-GFI-IZD-POD-E_1000981/P1082150" xmlDataType="decimal"/>
    </xmlCellPr>
  </singleXmlCell>
  <singleXmlCell id="1275" xr6:uid="{4353D356-18EB-4C1A-929F-D4825BFAED1D}" r="Y28" connectionId="0">
    <xmlCellPr id="1" xr6:uid="{2AA4317D-853F-41BB-A322-660EC3768BE7}" uniqueName="P1082151">
      <xmlPr mapId="1" xpath="/TFI-IZD-POD/IPK-GFI-IZD-POD-E_1000981/P1082151" xmlDataType="decimal"/>
    </xmlCellPr>
  </singleXmlCell>
  <singleXmlCell id="1276" xr6:uid="{9891187D-B2CE-4A6E-815A-098D5938F4B1}" r="Z28" connectionId="0">
    <xmlCellPr id="1" xr6:uid="{8CED9672-18C1-4B8C-9BCB-0AC729C18352}" uniqueName="P1082152">
      <xmlPr mapId="1" xpath="/TFI-IZD-POD/IPK-GFI-IZD-POD-E_1000981/P1082152" xmlDataType="decimal"/>
    </xmlCellPr>
  </singleXmlCell>
  <singleXmlCell id="1277" xr6:uid="{81B9B1A3-1FAF-4DC0-9A47-67BAF33E1C7E}" r="H29" connectionId="0">
    <xmlCellPr id="1" xr6:uid="{D35F8A24-6CBA-4D7F-874D-0BFF65A05EF9}" uniqueName="P1079968">
      <xmlPr mapId="1" xpath="/TFI-IZD-POD/IPK-GFI-IZD-POD-E_1000981/P1079968" xmlDataType="decimal"/>
    </xmlCellPr>
  </singleXmlCell>
  <singleXmlCell id="1278" xr6:uid="{5C32496C-A5B7-4635-969C-3D9B9C64392C}" r="I29" connectionId="0">
    <xmlCellPr id="1" xr6:uid="{52A885BC-AF58-455A-9A11-08156165724F}" uniqueName="P1079969">
      <xmlPr mapId="1" xpath="/TFI-IZD-POD/IPK-GFI-IZD-POD-E_1000981/P1079969" xmlDataType="decimal"/>
    </xmlCellPr>
  </singleXmlCell>
  <singleXmlCell id="1279" xr6:uid="{77873D16-C2AE-4DE2-9F2C-4772EC66DBE1}" r="J29" connectionId="0">
    <xmlCellPr id="1" xr6:uid="{D32C02F6-84BA-4051-B923-C0FF523E0AA9}" uniqueName="P1079970">
      <xmlPr mapId="1" xpath="/TFI-IZD-POD/IPK-GFI-IZD-POD-E_1000981/P1079970" xmlDataType="decimal"/>
    </xmlCellPr>
  </singleXmlCell>
  <singleXmlCell id="1280" xr6:uid="{396C9F95-AE45-462D-BF3F-D22A89DC9E97}" r="K29" connectionId="0">
    <xmlCellPr id="1" xr6:uid="{A464D574-987E-4194-9D71-35817305B80A}" uniqueName="P1079971">
      <xmlPr mapId="1" xpath="/TFI-IZD-POD/IPK-GFI-IZD-POD-E_1000981/P1079971" xmlDataType="decimal"/>
    </xmlCellPr>
  </singleXmlCell>
  <singleXmlCell id="1281" xr6:uid="{712FFBDA-2BEE-42B3-969C-60974CD5A82F}" r="L29" connectionId="0">
    <xmlCellPr id="1" xr6:uid="{FD8991E0-6A95-421E-8BA5-919A231D62AE}" uniqueName="P1079972">
      <xmlPr mapId="1" xpath="/TFI-IZD-POD/IPK-GFI-IZD-POD-E_1000981/P1079972" xmlDataType="decimal"/>
    </xmlCellPr>
  </singleXmlCell>
  <singleXmlCell id="1282" xr6:uid="{07D4E417-D64D-4EAE-B616-B2BD87080CFC}" r="M29" connectionId="0">
    <xmlCellPr id="1" xr6:uid="{A8FE5175-541A-4CCD-A524-8F5811839984}" uniqueName="P1079973">
      <xmlPr mapId="1" xpath="/TFI-IZD-POD/IPK-GFI-IZD-POD-E_1000981/P1079973" xmlDataType="decimal"/>
    </xmlCellPr>
  </singleXmlCell>
  <singleXmlCell id="1283" xr6:uid="{DC90F033-22DB-4447-915A-43E564AA1665}" r="N29" connectionId="0">
    <xmlCellPr id="1" xr6:uid="{EF351750-B7AF-4DDE-B642-79CC85D51ACA}" uniqueName="P1079974">
      <xmlPr mapId="1" xpath="/TFI-IZD-POD/IPK-GFI-IZD-POD-E_1000981/P1079974" xmlDataType="decimal"/>
    </xmlCellPr>
  </singleXmlCell>
  <singleXmlCell id="1284" xr6:uid="{11C4FDD9-9B22-49C5-BF51-096BDE597A71}" r="O29" connectionId="0">
    <xmlCellPr id="1" xr6:uid="{9A18CBCE-C3F2-45D9-B8D7-58C771D513A2}" uniqueName="P1079975">
      <xmlPr mapId="1" xpath="/TFI-IZD-POD/IPK-GFI-IZD-POD-E_1000981/P1079975" xmlDataType="decimal"/>
    </xmlCellPr>
  </singleXmlCell>
  <singleXmlCell id="1285" xr6:uid="{F8DE3E74-7333-40C8-9C19-A42922EDE9A2}" r="P29" connectionId="0">
    <xmlCellPr id="1" xr6:uid="{79E252F6-6131-4D75-B02D-9295650290D2}" uniqueName="P1082153">
      <xmlPr mapId="1" xpath="/TFI-IZD-POD/IPK-GFI-IZD-POD-E_1000981/P1082153" xmlDataType="decimal"/>
    </xmlCellPr>
  </singleXmlCell>
  <singleXmlCell id="1286" xr6:uid="{95EFA4B4-DA17-4E96-BF75-DF459819AE2B}" r="Q29" connectionId="0">
    <xmlCellPr id="1" xr6:uid="{47856D17-1D2D-46EF-83AB-5C89E36C0571}" uniqueName="P1082155">
      <xmlPr mapId="1" xpath="/TFI-IZD-POD/IPK-GFI-IZD-POD-E_1000981/P1082155" xmlDataType="decimal"/>
    </xmlCellPr>
  </singleXmlCell>
  <singleXmlCell id="1287" xr6:uid="{0D00BC9E-35AF-41A7-90A7-5273F69CA9C3}" r="R29" connectionId="0">
    <xmlCellPr id="1" xr6:uid="{AEAD5630-1F54-440F-BE2C-8C11526BCE2C}" uniqueName="P1082156">
      <xmlPr mapId="1" xpath="/TFI-IZD-POD/IPK-GFI-IZD-POD-E_1000981/P1082156" xmlDataType="decimal"/>
    </xmlCellPr>
  </singleXmlCell>
  <singleXmlCell id="1288" xr6:uid="{86F19470-845A-418A-85F2-14717599D0A2}" r="S29" connectionId="0">
    <xmlCellPr id="1" xr6:uid="{EEE9C9DE-017D-4388-B2D2-D1D05EAA8D34}" uniqueName="P1124818">
      <xmlPr mapId="1" xpath="/TFI-IZD-POD/IPK-GFI-IZD-POD-E_1000981/P1124818" xmlDataType="decimal"/>
    </xmlCellPr>
  </singleXmlCell>
  <singleXmlCell id="1289" xr6:uid="{F47E2C9B-A2E1-4B07-A509-F859EC44EB3B}" r="T29" connectionId="0">
    <xmlCellPr id="1" xr6:uid="{D30428F9-FB5D-427A-9795-7939FB782DBE}" uniqueName="P1124819">
      <xmlPr mapId="1" xpath="/TFI-IZD-POD/IPK-GFI-IZD-POD-E_1000981/P1124819" xmlDataType="decimal"/>
    </xmlCellPr>
  </singleXmlCell>
  <singleXmlCell id="1290" xr6:uid="{9B987341-B6D6-425E-91F1-075DD04D7B79}" r="U29" connectionId="0">
    <xmlCellPr id="1" xr6:uid="{285C6E59-5224-4CD1-812C-BBA1236B21AF}" uniqueName="P1420868">
      <xmlPr mapId="1" xpath="/TFI-IZD-POD/IPK-GFI-IZD-POD-E_1000981/P1420868" xmlDataType="decimal"/>
    </xmlCellPr>
  </singleXmlCell>
  <singleXmlCell id="1291" xr6:uid="{9183CECC-FDA9-491B-B8A6-63CE2EE3ECAA}" r="V29" connectionId="0">
    <xmlCellPr id="1" xr6:uid="{7F135D6C-55AD-47DB-ABAB-FE858F609A4E}" uniqueName="P1082157">
      <xmlPr mapId="1" xpath="/TFI-IZD-POD/IPK-GFI-IZD-POD-E_1000981/P1082157" xmlDataType="decimal"/>
    </xmlCellPr>
  </singleXmlCell>
  <singleXmlCell id="1292" xr6:uid="{7D79F787-6575-406C-9BAB-B11406A2F0FD}" r="W29" connectionId="0">
    <xmlCellPr id="1" xr6:uid="{AEE49CE2-5A61-42A1-BF49-170971858583}" uniqueName="P1082158">
      <xmlPr mapId="1" xpath="/TFI-IZD-POD/IPK-GFI-IZD-POD-E_1000981/P1082158" xmlDataType="decimal"/>
    </xmlCellPr>
  </singleXmlCell>
  <singleXmlCell id="1293" xr6:uid="{448D31A4-18A5-4913-810D-8C4AB28BF17F}" r="X29" connectionId="0">
    <xmlCellPr id="1" xr6:uid="{D7CB714F-871E-4654-8EF2-F812C7D021CC}" uniqueName="P1082159">
      <xmlPr mapId="1" xpath="/TFI-IZD-POD/IPK-GFI-IZD-POD-E_1000981/P1082159" xmlDataType="decimal"/>
    </xmlCellPr>
  </singleXmlCell>
  <singleXmlCell id="1294" xr6:uid="{C857F9FC-D8C4-45EA-BB6C-7D83E228AFDC}" r="Y29" connectionId="0">
    <xmlCellPr id="1" xr6:uid="{4F8E0432-6A50-49E9-9EA1-EF34CEC93FDA}" uniqueName="P1082160">
      <xmlPr mapId="1" xpath="/TFI-IZD-POD/IPK-GFI-IZD-POD-E_1000981/P1082160" xmlDataType="decimal"/>
    </xmlCellPr>
  </singleXmlCell>
  <singleXmlCell id="1295" xr6:uid="{24E21B67-51F9-4DBB-A465-74B8BD16CD58}" r="Z29" connectionId="0">
    <xmlCellPr id="1" xr6:uid="{3ACD73C3-DB1A-47D6-8DAD-2B0F1F477F10}" uniqueName="P1082161">
      <xmlPr mapId="1" xpath="/TFI-IZD-POD/IPK-GFI-IZD-POD-E_1000981/P1082161" xmlDataType="decimal"/>
    </xmlCellPr>
  </singleXmlCell>
  <singleXmlCell id="1296" xr6:uid="{7F6175BB-F48A-403C-BFEE-F33F64065C38}" r="H30" connectionId="0">
    <xmlCellPr id="1" xr6:uid="{38C2AA22-9BA6-4025-BFB5-BB3F431E1C7A}" uniqueName="P1079976">
      <xmlPr mapId="1" xpath="/TFI-IZD-POD/IPK-GFI-IZD-POD-E_1000981/P1079976" xmlDataType="decimal"/>
    </xmlCellPr>
  </singleXmlCell>
  <singleXmlCell id="1297" xr6:uid="{81DFDCBE-C27D-4D52-A170-6E0AFD940095}" r="I30" connectionId="0">
    <xmlCellPr id="1" xr6:uid="{1394E519-1D46-4FC6-91F7-EE8260578CA9}" uniqueName="P1079977">
      <xmlPr mapId="1" xpath="/TFI-IZD-POD/IPK-GFI-IZD-POD-E_1000981/P1079977" xmlDataType="decimal"/>
    </xmlCellPr>
  </singleXmlCell>
  <singleXmlCell id="1298" xr6:uid="{327AAFF2-ECE7-4057-B8C3-B7C03F11468A}" r="J30" connectionId="0">
    <xmlCellPr id="1" xr6:uid="{8F8EF36F-9035-4F5B-9EF7-E867F3A12CED}" uniqueName="P1079978">
      <xmlPr mapId="1" xpath="/TFI-IZD-POD/IPK-GFI-IZD-POD-E_1000981/P1079978" xmlDataType="decimal"/>
    </xmlCellPr>
  </singleXmlCell>
  <singleXmlCell id="1299" xr6:uid="{1B183590-536B-4BDF-9266-234E2BF53E35}" r="K30" connectionId="0">
    <xmlCellPr id="1" xr6:uid="{BF1BB236-DC0C-4BDE-8505-F39CB98A1988}" uniqueName="P1079979">
      <xmlPr mapId="1" xpath="/TFI-IZD-POD/IPK-GFI-IZD-POD-E_1000981/P1079979" xmlDataType="decimal"/>
    </xmlCellPr>
  </singleXmlCell>
  <singleXmlCell id="1300" xr6:uid="{9E3D7679-1255-4083-8AE6-F12D33F29092}" r="L30" connectionId="0">
    <xmlCellPr id="1" xr6:uid="{DE201FB2-8B29-4122-B712-852D2AE6C583}" uniqueName="P1079980">
      <xmlPr mapId="1" xpath="/TFI-IZD-POD/IPK-GFI-IZD-POD-E_1000981/P1079980" xmlDataType="decimal"/>
    </xmlCellPr>
  </singleXmlCell>
  <singleXmlCell id="1301" xr6:uid="{7FB4767D-EB9E-4F90-93E3-0A0999D77A59}" r="M30" connectionId="0">
    <xmlCellPr id="1" xr6:uid="{025C1C8F-92EA-45CB-B86F-8B87C946C63A}" uniqueName="P1079981">
      <xmlPr mapId="1" xpath="/TFI-IZD-POD/IPK-GFI-IZD-POD-E_1000981/P1079981" xmlDataType="decimal"/>
    </xmlCellPr>
  </singleXmlCell>
  <singleXmlCell id="1302" xr6:uid="{C60A02A6-D103-4AEA-BBF5-31CE6AB12645}" r="N30" connectionId="0">
    <xmlCellPr id="1" xr6:uid="{0A09A497-6856-4F07-9441-DC78953ABDEE}" uniqueName="P1079982">
      <xmlPr mapId="1" xpath="/TFI-IZD-POD/IPK-GFI-IZD-POD-E_1000981/P1079982" xmlDataType="decimal"/>
    </xmlCellPr>
  </singleXmlCell>
  <singleXmlCell id="1303" xr6:uid="{27F03B8E-1B24-4900-A45D-229E326D1661}" r="O30" connectionId="0">
    <xmlCellPr id="1" xr6:uid="{D2BFA584-6873-4809-9C85-32009CDDB8C6}" uniqueName="P1079983">
      <xmlPr mapId="1" xpath="/TFI-IZD-POD/IPK-GFI-IZD-POD-E_1000981/P1079983" xmlDataType="decimal"/>
    </xmlCellPr>
  </singleXmlCell>
  <singleXmlCell id="1304" xr6:uid="{F67CD597-0809-4C47-80B9-8846F4BC218E}" r="P30" connectionId="0">
    <xmlCellPr id="1" xr6:uid="{99D725AD-29F0-4B1F-890C-2A7F1F9C613E}" uniqueName="P1082162">
      <xmlPr mapId="1" xpath="/TFI-IZD-POD/IPK-GFI-IZD-POD-E_1000981/P1082162" xmlDataType="decimal"/>
    </xmlCellPr>
  </singleXmlCell>
  <singleXmlCell id="1305" xr6:uid="{4747D08B-A85E-403B-B294-E1B0122F5F6A}" r="Q30" connectionId="0">
    <xmlCellPr id="1" xr6:uid="{96E1A245-EB11-4581-811F-09A962CCAE4D}" uniqueName="P1082163">
      <xmlPr mapId="1" xpath="/TFI-IZD-POD/IPK-GFI-IZD-POD-E_1000981/P1082163" xmlDataType="decimal"/>
    </xmlCellPr>
  </singleXmlCell>
  <singleXmlCell id="1306" xr6:uid="{317BEC35-1031-4C50-8466-FC43273D14A6}" r="R30" connectionId="0">
    <xmlCellPr id="1" xr6:uid="{019F4430-3FC4-4644-8803-FF7518407303}" uniqueName="P1082164">
      <xmlPr mapId="1" xpath="/TFI-IZD-POD/IPK-GFI-IZD-POD-E_1000981/P1082164" xmlDataType="decimal"/>
    </xmlCellPr>
  </singleXmlCell>
  <singleXmlCell id="1307" xr6:uid="{2B2F48E8-C3E1-481E-B85B-49251D3BB731}" r="S30" connectionId="0">
    <xmlCellPr id="1" xr6:uid="{7C817C38-FB22-425D-953B-0C8347D16D94}" uniqueName="P1124820">
      <xmlPr mapId="1" xpath="/TFI-IZD-POD/IPK-GFI-IZD-POD-E_1000981/P1124820" xmlDataType="decimal"/>
    </xmlCellPr>
  </singleXmlCell>
  <singleXmlCell id="1308" xr6:uid="{6D80CF4D-ECE5-4363-844C-BA3BF02C17A0}" r="T30" connectionId="0">
    <xmlCellPr id="1" xr6:uid="{CB933513-0D31-425C-B97D-092CC8E0A057}" uniqueName="P1124821">
      <xmlPr mapId="1" xpath="/TFI-IZD-POD/IPK-GFI-IZD-POD-E_1000981/P1124821" xmlDataType="decimal"/>
    </xmlCellPr>
  </singleXmlCell>
  <singleXmlCell id="1309" xr6:uid="{D8C7329F-7966-4D0E-95DA-BA9BC86B8F2F}" r="U30" connectionId="0">
    <xmlCellPr id="1" xr6:uid="{A18149B9-B2D6-4310-998B-3766AF085D29}" uniqueName="P1420869">
      <xmlPr mapId="1" xpath="/TFI-IZD-POD/IPK-GFI-IZD-POD-E_1000981/P1420869" xmlDataType="decimal"/>
    </xmlCellPr>
  </singleXmlCell>
  <singleXmlCell id="1310" xr6:uid="{0D565C59-EB7A-4860-9B18-F42417EA83FE}" r="V30" connectionId="0">
    <xmlCellPr id="1" xr6:uid="{96C3913E-FC4B-4996-913D-B23113CC5A60}" uniqueName="P1082165">
      <xmlPr mapId="1" xpath="/TFI-IZD-POD/IPK-GFI-IZD-POD-E_1000981/P1082165" xmlDataType="decimal"/>
    </xmlCellPr>
  </singleXmlCell>
  <singleXmlCell id="1311" xr6:uid="{7603D731-C3AD-4644-8B3D-AC169D240894}" r="W30" connectionId="0">
    <xmlCellPr id="1" xr6:uid="{306231AD-6934-446D-858B-2C85B099C953}" uniqueName="P1082166">
      <xmlPr mapId="1" xpath="/TFI-IZD-POD/IPK-GFI-IZD-POD-E_1000981/P1082166" xmlDataType="decimal"/>
    </xmlCellPr>
  </singleXmlCell>
  <singleXmlCell id="1312" xr6:uid="{9F17FF96-8797-4C17-8712-ED58A48192BD}" r="X30" connectionId="0">
    <xmlCellPr id="1" xr6:uid="{AB2823FE-2308-460A-9165-043B147DBD24}" uniqueName="P1082167">
      <xmlPr mapId="1" xpath="/TFI-IZD-POD/IPK-GFI-IZD-POD-E_1000981/P1082167" xmlDataType="decimal"/>
    </xmlCellPr>
  </singleXmlCell>
  <singleXmlCell id="1313" xr6:uid="{089C56CA-3CEC-457F-BAE4-D18E06BFAB1A}" r="Y30" connectionId="0">
    <xmlCellPr id="1" xr6:uid="{0CE8D947-A505-4E6E-8681-54D763753C93}" uniqueName="P1082168">
      <xmlPr mapId="1" xpath="/TFI-IZD-POD/IPK-GFI-IZD-POD-E_1000981/P1082168" xmlDataType="decimal"/>
    </xmlCellPr>
  </singleXmlCell>
  <singleXmlCell id="1314" xr6:uid="{802CA650-813F-49F3-B5EB-EFB16F7A9C71}" r="Z30" connectionId="0">
    <xmlCellPr id="1" xr6:uid="{6B270495-B389-4135-B8A9-618EE3739DBA}" uniqueName="P1082169">
      <xmlPr mapId="1" xpath="/TFI-IZD-POD/IPK-GFI-IZD-POD-E_1000981/P1082169" xmlDataType="decimal"/>
    </xmlCellPr>
  </singleXmlCell>
  <singleXmlCell id="1315" xr6:uid="{F9EB6A05-C42C-4301-8974-266154981BAA}" r="H32" connectionId="0">
    <xmlCellPr id="1" xr6:uid="{CCA72A7D-4412-4C7C-BCA8-1ACE1C2813BA}" uniqueName="P1079984">
      <xmlPr mapId="1" xpath="/TFI-IZD-POD/IPK-GFI-IZD-POD-E_1000981/P1079984" xmlDataType="decimal"/>
    </xmlCellPr>
  </singleXmlCell>
  <singleXmlCell id="1316" xr6:uid="{56D66FC9-DA8E-4E63-AE7C-89DEBB0C8323}" r="I32" connectionId="0">
    <xmlCellPr id="1" xr6:uid="{6C08D4C3-BCC1-41EF-85FB-936D276C2211}" uniqueName="P1079985">
      <xmlPr mapId="1" xpath="/TFI-IZD-POD/IPK-GFI-IZD-POD-E_1000981/P1079985" xmlDataType="decimal"/>
    </xmlCellPr>
  </singleXmlCell>
  <singleXmlCell id="1317" xr6:uid="{22C4B290-0182-453A-8E5F-AA09052F5027}" r="J32" connectionId="0">
    <xmlCellPr id="1" xr6:uid="{7A9BD550-DDF2-4C4E-9434-38DBB4BC83BE}" uniqueName="P1079986">
      <xmlPr mapId="1" xpath="/TFI-IZD-POD/IPK-GFI-IZD-POD-E_1000981/P1079986" xmlDataType="decimal"/>
    </xmlCellPr>
  </singleXmlCell>
  <singleXmlCell id="1318" xr6:uid="{FE3D9F60-2B1B-4BEB-A13C-FD3A3244D119}" r="K32" connectionId="0">
    <xmlCellPr id="1" xr6:uid="{A3634299-2CB8-4588-8BDF-DDE1A54D04BC}" uniqueName="P1079987">
      <xmlPr mapId="1" xpath="/TFI-IZD-POD/IPK-GFI-IZD-POD-E_1000981/P1079987" xmlDataType="decimal"/>
    </xmlCellPr>
  </singleXmlCell>
  <singleXmlCell id="1319" xr6:uid="{1D98815F-610C-46A5-9AD9-57323ED79E5C}" r="L32" connectionId="0">
    <xmlCellPr id="1" xr6:uid="{99746008-2181-438B-862A-3161649E390A}" uniqueName="P1079988">
      <xmlPr mapId="1" xpath="/TFI-IZD-POD/IPK-GFI-IZD-POD-E_1000981/P1079988" xmlDataType="decimal"/>
    </xmlCellPr>
  </singleXmlCell>
  <singleXmlCell id="1320" xr6:uid="{F15C962F-3BFC-48B1-9928-1B1E22DD006D}" r="M32" connectionId="0">
    <xmlCellPr id="1" xr6:uid="{81E2EBA9-9F16-4717-91EC-F1416BDC775D}" uniqueName="P1079989">
      <xmlPr mapId="1" xpath="/TFI-IZD-POD/IPK-GFI-IZD-POD-E_1000981/P1079989" xmlDataType="decimal"/>
    </xmlCellPr>
  </singleXmlCell>
  <singleXmlCell id="1321" xr6:uid="{38FB118F-4F24-46CE-BE53-DCF19B90C56E}" r="N32" connectionId="0">
    <xmlCellPr id="1" xr6:uid="{2C4FF904-A505-41FB-AB1A-81011FD21C5E}" uniqueName="P1079990">
      <xmlPr mapId="1" xpath="/TFI-IZD-POD/IPK-GFI-IZD-POD-E_1000981/P1079990" xmlDataType="decimal"/>
    </xmlCellPr>
  </singleXmlCell>
  <singleXmlCell id="1322" xr6:uid="{3E9844E8-B584-4478-8FB5-E77B830E5C86}" r="O32" connectionId="0">
    <xmlCellPr id="1" xr6:uid="{37399DE6-302A-4571-8D89-7A37150B07CA}" uniqueName="P1079991">
      <xmlPr mapId="1" xpath="/TFI-IZD-POD/IPK-GFI-IZD-POD-E_1000981/P1079991" xmlDataType="decimal"/>
    </xmlCellPr>
  </singleXmlCell>
  <singleXmlCell id="1323" xr6:uid="{E4423D1A-7647-4058-B1B1-F44A067B5E4E}" r="P32" connectionId="0">
    <xmlCellPr id="1" xr6:uid="{2F9DB360-102C-4207-9D0C-57358ADD5792}" uniqueName="P1082170">
      <xmlPr mapId="1" xpath="/TFI-IZD-POD/IPK-GFI-IZD-POD-E_1000981/P1082170" xmlDataType="decimal"/>
    </xmlCellPr>
  </singleXmlCell>
  <singleXmlCell id="1324" xr6:uid="{033B38A0-690C-4CB5-B40F-06296521FF07}" r="Q32" connectionId="0">
    <xmlCellPr id="1" xr6:uid="{7AAF2E1F-C96E-4BE5-BC70-E1D3FE3BF926}" uniqueName="P1082171">
      <xmlPr mapId="1" xpath="/TFI-IZD-POD/IPK-GFI-IZD-POD-E_1000981/P1082171" xmlDataType="decimal"/>
    </xmlCellPr>
  </singleXmlCell>
  <singleXmlCell id="1325" xr6:uid="{6F5FDCD1-98FF-4E37-AEB5-5397B5F73F2A}" r="R32" connectionId="0">
    <xmlCellPr id="1" xr6:uid="{EB4B109D-A215-4A5B-A12A-4FD52E9FB44E}" uniqueName="P1082172">
      <xmlPr mapId="1" xpath="/TFI-IZD-POD/IPK-GFI-IZD-POD-E_1000981/P1082172" xmlDataType="decimal"/>
    </xmlCellPr>
  </singleXmlCell>
  <singleXmlCell id="1326" xr6:uid="{23B7D22B-C245-4E8D-879F-43C37CBA4375}" r="S32" connectionId="0">
    <xmlCellPr id="1" xr6:uid="{D0CBC05D-90FB-4AF8-AA83-951A8D39CD9C}" uniqueName="P1124822">
      <xmlPr mapId="1" xpath="/TFI-IZD-POD/IPK-GFI-IZD-POD-E_1000981/P1124822" xmlDataType="decimal"/>
    </xmlCellPr>
  </singleXmlCell>
  <singleXmlCell id="1327" xr6:uid="{6C5DE940-4E48-480A-9423-76972BC5D940}" r="T32" connectionId="0">
    <xmlCellPr id="1" xr6:uid="{D85E7C7D-1E3A-459B-B0C6-9CAB75A4D681}" uniqueName="P1124823">
      <xmlPr mapId="1" xpath="/TFI-IZD-POD/IPK-GFI-IZD-POD-E_1000981/P1124823" xmlDataType="decimal"/>
    </xmlCellPr>
  </singleXmlCell>
  <singleXmlCell id="1328" xr6:uid="{065E21A4-8A70-4388-AF0D-C5076B5D9485}" r="U32" connectionId="0">
    <xmlCellPr id="1" xr6:uid="{79CC8501-C6F4-4E07-BFC8-B57D5C7CAB9D}" uniqueName="P1420870">
      <xmlPr mapId="1" xpath="/TFI-IZD-POD/IPK-GFI-IZD-POD-E_1000981/P1420870" xmlDataType="decimal"/>
    </xmlCellPr>
  </singleXmlCell>
  <singleXmlCell id="1329" xr6:uid="{BD20B2BC-DB20-4D0F-BF2D-842F512C2E7E}" r="V32" connectionId="0">
    <xmlCellPr id="1" xr6:uid="{885B6555-72AB-4886-ABCE-96835CF33341}" uniqueName="P1082173">
      <xmlPr mapId="1" xpath="/TFI-IZD-POD/IPK-GFI-IZD-POD-E_1000981/P1082173" xmlDataType="decimal"/>
    </xmlCellPr>
  </singleXmlCell>
  <singleXmlCell id="1330" xr6:uid="{2FE78F70-B08F-4FE5-9A54-5C59E8305D9F}" r="W32" connectionId="0">
    <xmlCellPr id="1" xr6:uid="{3B1201AF-E3DA-4229-9B72-415BD18EDB72}" uniqueName="P1082174">
      <xmlPr mapId="1" xpath="/TFI-IZD-POD/IPK-GFI-IZD-POD-E_1000981/P1082174" xmlDataType="decimal"/>
    </xmlCellPr>
  </singleXmlCell>
  <singleXmlCell id="1331" xr6:uid="{CE35F004-ECE7-437C-B066-08FC0190A324}" r="X32" connectionId="0">
    <xmlCellPr id="1" xr6:uid="{19DD8572-313D-41DC-B606-296FDB6DACE9}" uniqueName="P1082175">
      <xmlPr mapId="1" xpath="/TFI-IZD-POD/IPK-GFI-IZD-POD-E_1000981/P1082175" xmlDataType="decimal"/>
    </xmlCellPr>
  </singleXmlCell>
  <singleXmlCell id="1332" xr6:uid="{CEE80A93-1CF4-42EF-9F4B-696E8A1CABC5}" r="Y32" connectionId="0">
    <xmlCellPr id="1" xr6:uid="{8B4C4FBA-E406-4411-9166-E50F9BE55CD5}" uniqueName="P1082176">
      <xmlPr mapId="1" xpath="/TFI-IZD-POD/IPK-GFI-IZD-POD-E_1000981/P1082176" xmlDataType="decimal"/>
    </xmlCellPr>
  </singleXmlCell>
  <singleXmlCell id="1333" xr6:uid="{AA095A29-D1F8-46FC-81A0-5F3506553BFE}" r="Z32" connectionId="0">
    <xmlCellPr id="1" xr6:uid="{BF0F3AEB-26DA-48EE-8192-51EDEDE497EF}" uniqueName="P1082177">
      <xmlPr mapId="1" xpath="/TFI-IZD-POD/IPK-GFI-IZD-POD-E_1000981/P1082177" xmlDataType="decimal"/>
    </xmlCellPr>
  </singleXmlCell>
  <singleXmlCell id="1334" xr6:uid="{F9E21C68-4B71-4027-94C1-7F9D14C8E2E7}" r="H33" connectionId="0">
    <xmlCellPr id="1" xr6:uid="{BC4818EB-75F1-4D80-80C5-E51EC6508E40}" uniqueName="P1079992">
      <xmlPr mapId="1" xpath="/TFI-IZD-POD/IPK-GFI-IZD-POD-E_1000981/P1079992" xmlDataType="decimal"/>
    </xmlCellPr>
  </singleXmlCell>
  <singleXmlCell id="1335" xr6:uid="{1378D329-E7B4-4946-BDCD-D248EA65D26F}" r="I33" connectionId="0">
    <xmlCellPr id="1" xr6:uid="{CD72AE57-14E4-4A99-9072-4AC761E5E19C}" uniqueName="P1079993">
      <xmlPr mapId="1" xpath="/TFI-IZD-POD/IPK-GFI-IZD-POD-E_1000981/P1079993" xmlDataType="decimal"/>
    </xmlCellPr>
  </singleXmlCell>
  <singleXmlCell id="1336" xr6:uid="{C69ABE0D-73E1-4BA4-90E2-E732B44D3E6E}" r="J33" connectionId="0">
    <xmlCellPr id="1" xr6:uid="{7E5D6D36-B902-4304-81C0-C012757A46EE}" uniqueName="P1079994">
      <xmlPr mapId="1" xpath="/TFI-IZD-POD/IPK-GFI-IZD-POD-E_1000981/P1079994" xmlDataType="decimal"/>
    </xmlCellPr>
  </singleXmlCell>
  <singleXmlCell id="1337" xr6:uid="{20A98948-A967-46B0-B93D-D866A08F6F6A}" r="K33" connectionId="0">
    <xmlCellPr id="1" xr6:uid="{3712AA1A-1E82-4480-9F5E-67A4B5B8010B}" uniqueName="P1079995">
      <xmlPr mapId="1" xpath="/TFI-IZD-POD/IPK-GFI-IZD-POD-E_1000981/P1079995" xmlDataType="decimal"/>
    </xmlCellPr>
  </singleXmlCell>
  <singleXmlCell id="1338" xr6:uid="{345D6B2C-975E-46C6-8A39-2B426ED78B0B}" r="L33" connectionId="0">
    <xmlCellPr id="1" xr6:uid="{C09846F3-585D-4878-9992-AD18EC2A6AF3}" uniqueName="P1079996">
      <xmlPr mapId="1" xpath="/TFI-IZD-POD/IPK-GFI-IZD-POD-E_1000981/P1079996" xmlDataType="decimal"/>
    </xmlCellPr>
  </singleXmlCell>
  <singleXmlCell id="1339" xr6:uid="{A43DCF32-9D60-45BF-8EA0-D01AF00C7568}" r="M33" connectionId="0">
    <xmlCellPr id="1" xr6:uid="{40497F03-6E42-4A4D-B714-2EA521AD0B39}" uniqueName="P1079997">
      <xmlPr mapId="1" xpath="/TFI-IZD-POD/IPK-GFI-IZD-POD-E_1000981/P1079997" xmlDataType="decimal"/>
    </xmlCellPr>
  </singleXmlCell>
  <singleXmlCell id="1340" xr6:uid="{11D2F246-5533-49AF-A6BB-FFEAFC851B82}" r="N33" connectionId="0">
    <xmlCellPr id="1" xr6:uid="{93394C9F-DF76-403B-9543-3599D22B6825}" uniqueName="P1079998">
      <xmlPr mapId="1" xpath="/TFI-IZD-POD/IPK-GFI-IZD-POD-E_1000981/P1079998" xmlDataType="decimal"/>
    </xmlCellPr>
  </singleXmlCell>
  <singleXmlCell id="1341" xr6:uid="{3A495440-09F9-439B-B9E3-608389AF374C}" r="O33" connectionId="0">
    <xmlCellPr id="1" xr6:uid="{47467B54-8F8D-44C2-8ACA-B1AA09683705}" uniqueName="P1079999">
      <xmlPr mapId="1" xpath="/TFI-IZD-POD/IPK-GFI-IZD-POD-E_1000981/P1079999" xmlDataType="decimal"/>
    </xmlCellPr>
  </singleXmlCell>
  <singleXmlCell id="1342" xr6:uid="{EDE20297-2B02-421C-9AD3-1BBFF13A7B6A}" r="P33" connectionId="0">
    <xmlCellPr id="1" xr6:uid="{14D2ADAC-0599-40AC-A1C6-E2A3F9D5CE2B}" uniqueName="P1082178">
      <xmlPr mapId="1" xpath="/TFI-IZD-POD/IPK-GFI-IZD-POD-E_1000981/P1082178" xmlDataType="decimal"/>
    </xmlCellPr>
  </singleXmlCell>
  <singleXmlCell id="1343" xr6:uid="{66B34C46-77D0-4795-95FA-511F61C0CEC6}" r="Q33" connectionId="0">
    <xmlCellPr id="1" xr6:uid="{F4AFD33C-774F-435F-B485-457D1573B585}" uniqueName="P1082179">
      <xmlPr mapId="1" xpath="/TFI-IZD-POD/IPK-GFI-IZD-POD-E_1000981/P1082179" xmlDataType="decimal"/>
    </xmlCellPr>
  </singleXmlCell>
  <singleXmlCell id="1344" xr6:uid="{B3FFFB0A-61B1-4F02-A02C-584EC46C61FC}" r="R33" connectionId="0">
    <xmlCellPr id="1" xr6:uid="{BA70862D-2745-4F6D-91C4-BD554FA71D2E}" uniqueName="P1082180">
      <xmlPr mapId="1" xpath="/TFI-IZD-POD/IPK-GFI-IZD-POD-E_1000981/P1082180" xmlDataType="decimal"/>
    </xmlCellPr>
  </singleXmlCell>
  <singleXmlCell id="1345" xr6:uid="{9BC3D8A9-F9E9-47C3-B445-7E5145301D96}" r="S33" connectionId="0">
    <xmlCellPr id="1" xr6:uid="{5DF42CA5-FD6C-4378-B32A-F89EDA62251B}" uniqueName="P1124824">
      <xmlPr mapId="1" xpath="/TFI-IZD-POD/IPK-GFI-IZD-POD-E_1000981/P1124824" xmlDataType="decimal"/>
    </xmlCellPr>
  </singleXmlCell>
  <singleXmlCell id="1346" xr6:uid="{E1DFFF3B-45BF-4E68-A180-984C001DB2E4}" r="T33" connectionId="0">
    <xmlCellPr id="1" xr6:uid="{DB786E65-7A2E-45F1-81C6-C1D3CE20A73F}" uniqueName="P1124825">
      <xmlPr mapId="1" xpath="/TFI-IZD-POD/IPK-GFI-IZD-POD-E_1000981/P1124825" xmlDataType="decimal"/>
    </xmlCellPr>
  </singleXmlCell>
  <singleXmlCell id="1347" xr6:uid="{59D73D1C-1F17-4636-86B9-BAA80C8B380C}" r="U33" connectionId="0">
    <xmlCellPr id="1" xr6:uid="{B85B23DF-F8A2-4F7D-8B54-C0C14F7621D8}" uniqueName="P1420871">
      <xmlPr mapId="1" xpath="/TFI-IZD-POD/IPK-GFI-IZD-POD-E_1000981/P1420871" xmlDataType="decimal"/>
    </xmlCellPr>
  </singleXmlCell>
  <singleXmlCell id="1348" xr6:uid="{00BCD345-C0FE-4246-AC86-F06B431585EA}" r="V33" connectionId="0">
    <xmlCellPr id="1" xr6:uid="{45C6FA13-D7C5-4015-AB31-0848E1254FD0}" uniqueName="P1082181">
      <xmlPr mapId="1" xpath="/TFI-IZD-POD/IPK-GFI-IZD-POD-E_1000981/P1082181" xmlDataType="decimal"/>
    </xmlCellPr>
  </singleXmlCell>
  <singleXmlCell id="1349" xr6:uid="{DE6CA287-DA74-4BEF-8123-8C8703313D3A}" r="W33" connectionId="0">
    <xmlCellPr id="1" xr6:uid="{5B1B4B06-80D7-4B4D-ABCB-0E3C7A163D37}" uniqueName="P1082182">
      <xmlPr mapId="1" xpath="/TFI-IZD-POD/IPK-GFI-IZD-POD-E_1000981/P1082182" xmlDataType="decimal"/>
    </xmlCellPr>
  </singleXmlCell>
  <singleXmlCell id="1350" xr6:uid="{34CAADD6-DA93-4E53-A030-F8C7DD812231}" r="X33" connectionId="0">
    <xmlCellPr id="1" xr6:uid="{312C39A4-AF5D-48F8-A096-6F9A67A427E5}" uniqueName="P1082183">
      <xmlPr mapId="1" xpath="/TFI-IZD-POD/IPK-GFI-IZD-POD-E_1000981/P1082183" xmlDataType="decimal"/>
    </xmlCellPr>
  </singleXmlCell>
  <singleXmlCell id="1351" xr6:uid="{5E8E7755-6FCE-4034-A20D-279D9173BC83}" r="Y33" connectionId="0">
    <xmlCellPr id="1" xr6:uid="{692E0465-6703-461A-8E25-6736CF847B0B}" uniqueName="P1082184">
      <xmlPr mapId="1" xpath="/TFI-IZD-POD/IPK-GFI-IZD-POD-E_1000981/P1082184" xmlDataType="decimal"/>
    </xmlCellPr>
  </singleXmlCell>
  <singleXmlCell id="1352" xr6:uid="{53B50DED-63C9-4E55-B1A4-E9F051668BEB}" r="Z33" connectionId="0">
    <xmlCellPr id="1" xr6:uid="{6E308550-199D-4F81-96CB-6198ACCFC9C8}" uniqueName="P1082185">
      <xmlPr mapId="1" xpath="/TFI-IZD-POD/IPK-GFI-IZD-POD-E_1000981/P1082185" xmlDataType="decimal"/>
    </xmlCellPr>
  </singleXmlCell>
  <singleXmlCell id="1353" xr6:uid="{6CECCE92-5EC8-4EC2-B20E-E269E41A3540}" r="H34" connectionId="0">
    <xmlCellPr id="1" xr6:uid="{41E25609-A32A-4340-8232-74AA7E62F9F6}" uniqueName="P1080000">
      <xmlPr mapId="1" xpath="/TFI-IZD-POD/IPK-GFI-IZD-POD-E_1000981/P1080000" xmlDataType="decimal"/>
    </xmlCellPr>
  </singleXmlCell>
  <singleXmlCell id="1354" xr6:uid="{C51D2956-FF3C-4C10-844D-7ADCCE1C2C02}" r="I34" connectionId="0">
    <xmlCellPr id="1" xr6:uid="{67DD9C92-25C2-4CDD-BAF1-6031D78FC65A}" uniqueName="P1080001">
      <xmlPr mapId="1" xpath="/TFI-IZD-POD/IPK-GFI-IZD-POD-E_1000981/P1080001" xmlDataType="decimal"/>
    </xmlCellPr>
  </singleXmlCell>
  <singleXmlCell id="1355" xr6:uid="{BACAFB27-D728-4D1E-BF6C-E86BCDEE0107}" r="J34" connectionId="0">
    <xmlCellPr id="1" xr6:uid="{FF30EF71-3AB5-4340-A93D-50C8619B26C3}" uniqueName="P1080002">
      <xmlPr mapId="1" xpath="/TFI-IZD-POD/IPK-GFI-IZD-POD-E_1000981/P1080002" xmlDataType="decimal"/>
    </xmlCellPr>
  </singleXmlCell>
  <singleXmlCell id="1356" xr6:uid="{8FDEC7DA-3A0B-4249-9B7B-0483CE9C8A02}" r="K34" connectionId="0">
    <xmlCellPr id="1" xr6:uid="{5BA2CA54-0BF5-488C-BD45-A6FC003C7228}" uniqueName="P1080003">
      <xmlPr mapId="1" xpath="/TFI-IZD-POD/IPK-GFI-IZD-POD-E_1000981/P1080003" xmlDataType="decimal"/>
    </xmlCellPr>
  </singleXmlCell>
  <singleXmlCell id="1357" xr6:uid="{0425F83D-09AC-488B-8B9D-E3A19737BC73}" r="L34" connectionId="0">
    <xmlCellPr id="1" xr6:uid="{68AE4271-0C82-4A29-99EB-6B0F2DAB5539}" uniqueName="P1080004">
      <xmlPr mapId="1" xpath="/TFI-IZD-POD/IPK-GFI-IZD-POD-E_1000981/P1080004" xmlDataType="decimal"/>
    </xmlCellPr>
  </singleXmlCell>
  <singleXmlCell id="1358" xr6:uid="{7488739A-CBF3-444F-966C-EF446A4C0426}" r="M34" connectionId="0">
    <xmlCellPr id="1" xr6:uid="{D64106BA-4191-4896-8F1B-81D6CF9D11A8}" uniqueName="P1080005">
      <xmlPr mapId="1" xpath="/TFI-IZD-POD/IPK-GFI-IZD-POD-E_1000981/P1080005" xmlDataType="decimal"/>
    </xmlCellPr>
  </singleXmlCell>
  <singleXmlCell id="1359" xr6:uid="{21A541B3-DCBF-441A-9D05-4D68F44897A2}" r="N34" connectionId="0">
    <xmlCellPr id="1" xr6:uid="{B4EBBE07-6C8F-4A3D-B92A-93B78F089862}" uniqueName="P1080006">
      <xmlPr mapId="1" xpath="/TFI-IZD-POD/IPK-GFI-IZD-POD-E_1000981/P1080006" xmlDataType="decimal"/>
    </xmlCellPr>
  </singleXmlCell>
  <singleXmlCell id="1360" xr6:uid="{8E3D647D-2BDF-4F5A-8A5E-9DFA19625AEE}" r="O34" connectionId="0">
    <xmlCellPr id="1" xr6:uid="{D0041D4C-9CB2-4D2C-9EA2-D0DAF83B3FA8}" uniqueName="P1080007">
      <xmlPr mapId="1" xpath="/TFI-IZD-POD/IPK-GFI-IZD-POD-E_1000981/P1080007" xmlDataType="decimal"/>
    </xmlCellPr>
  </singleXmlCell>
  <singleXmlCell id="1361" xr6:uid="{8C9C5A47-DEDD-4FAE-BE76-9A38E0ABCEBE}" r="P34" connectionId="0">
    <xmlCellPr id="1" xr6:uid="{848665DB-A953-44D1-8932-7435A2C698AF}" uniqueName="P1082186">
      <xmlPr mapId="1" xpath="/TFI-IZD-POD/IPK-GFI-IZD-POD-E_1000981/P1082186" xmlDataType="decimal"/>
    </xmlCellPr>
  </singleXmlCell>
  <singleXmlCell id="1362" xr6:uid="{7AB3D676-CAFB-404E-AA32-490827A558AD}" r="Q34" connectionId="0">
    <xmlCellPr id="1" xr6:uid="{2890D428-05FC-45B8-AE06-FC411BBB5A05}" uniqueName="P1082187">
      <xmlPr mapId="1" xpath="/TFI-IZD-POD/IPK-GFI-IZD-POD-E_1000981/P1082187" xmlDataType="decimal"/>
    </xmlCellPr>
  </singleXmlCell>
  <singleXmlCell id="1363" xr6:uid="{BD02365A-9576-4A6B-BCA9-2BD74D50487E}" r="R34" connectionId="0">
    <xmlCellPr id="1" xr6:uid="{E15F1CF5-849C-46C2-8D23-07557AF37B98}" uniqueName="P1082188">
      <xmlPr mapId="1" xpath="/TFI-IZD-POD/IPK-GFI-IZD-POD-E_1000981/P1082188" xmlDataType="decimal"/>
    </xmlCellPr>
  </singleXmlCell>
  <singleXmlCell id="1364" xr6:uid="{AE37E539-0824-4536-9EC8-3340DFB2F374}" r="S34" connectionId="0">
    <xmlCellPr id="1" xr6:uid="{9F79F246-AFAC-45D0-B2F4-ADD41ACF6253}" uniqueName="P1124826">
      <xmlPr mapId="1" xpath="/TFI-IZD-POD/IPK-GFI-IZD-POD-E_1000981/P1124826" xmlDataType="decimal"/>
    </xmlCellPr>
  </singleXmlCell>
  <singleXmlCell id="1365" xr6:uid="{41EA7A3D-8691-446C-8D7C-8D4EFEFBF3D9}" r="T34" connectionId="0">
    <xmlCellPr id="1" xr6:uid="{9F9B1C43-D296-49A0-8D7C-6BF10C0125B1}" uniqueName="P1124827">
      <xmlPr mapId="1" xpath="/TFI-IZD-POD/IPK-GFI-IZD-POD-E_1000981/P1124827" xmlDataType="decimal"/>
    </xmlCellPr>
  </singleXmlCell>
  <singleXmlCell id="1366" xr6:uid="{67C8645B-FD81-428B-9E74-57AF64857CB8}" r="U34" connectionId="0">
    <xmlCellPr id="1" xr6:uid="{F2B119E9-2F84-4C0F-A83B-D29027B2D8A7}" uniqueName="P1420872">
      <xmlPr mapId="1" xpath="/TFI-IZD-POD/IPK-GFI-IZD-POD-E_1000981/P1420872" xmlDataType="decimal"/>
    </xmlCellPr>
  </singleXmlCell>
  <singleXmlCell id="1367" xr6:uid="{D8A55165-DDDA-46F6-9BF2-074034EF0DA1}" r="V34" connectionId="0">
    <xmlCellPr id="1" xr6:uid="{D63825E3-2BFF-4596-B24B-700AF47819F6}" uniqueName="P1082189">
      <xmlPr mapId="1" xpath="/TFI-IZD-POD/IPK-GFI-IZD-POD-E_1000981/P1082189" xmlDataType="decimal"/>
    </xmlCellPr>
  </singleXmlCell>
  <singleXmlCell id="1368" xr6:uid="{B0552C9F-06ED-4EE2-954C-59A2885344C0}" r="W34" connectionId="0">
    <xmlCellPr id="1" xr6:uid="{6C8655DC-B9A0-427E-A9B4-93FB03CACFCD}" uniqueName="P1082190">
      <xmlPr mapId="1" xpath="/TFI-IZD-POD/IPK-GFI-IZD-POD-E_1000981/P1082190" xmlDataType="decimal"/>
    </xmlCellPr>
  </singleXmlCell>
  <singleXmlCell id="1369" xr6:uid="{6C76CAB8-FC35-46BA-A0A1-D0B85138596E}" r="X34" connectionId="0">
    <xmlCellPr id="1" xr6:uid="{6D6DC026-BD9F-4D49-AC2E-8E627ADC49C1}" uniqueName="P1082191">
      <xmlPr mapId="1" xpath="/TFI-IZD-POD/IPK-GFI-IZD-POD-E_1000981/P1082191" xmlDataType="decimal"/>
    </xmlCellPr>
  </singleXmlCell>
  <singleXmlCell id="1370" xr6:uid="{2FFDDBE7-6289-4C11-86B0-967AF65F7148}" r="Y34" connectionId="0">
    <xmlCellPr id="1" xr6:uid="{38963C16-6C55-4D8B-AC37-0BF5A9196ABE}" uniqueName="P1082192">
      <xmlPr mapId="1" xpath="/TFI-IZD-POD/IPK-GFI-IZD-POD-E_1000981/P1082192" xmlDataType="decimal"/>
    </xmlCellPr>
  </singleXmlCell>
  <singleXmlCell id="1371" xr6:uid="{A378D7E9-6B7D-423C-A47C-EFEC44BE408F}" r="Z34" connectionId="0">
    <xmlCellPr id="1" xr6:uid="{734DB495-28D3-413D-8147-9F1EF11A5402}" uniqueName="P1082193">
      <xmlPr mapId="1" xpath="/TFI-IZD-POD/IPK-GFI-IZD-POD-E_1000981/P1082193" xmlDataType="decimal"/>
    </xmlCellPr>
  </singleXmlCell>
  <singleXmlCell id="1372" xr6:uid="{821A327E-4CC6-4E23-A1D3-F013FA72F869}" r="H36" connectionId="0">
    <xmlCellPr id="1" xr6:uid="{869299DD-A99D-48E2-9F4C-0476E88A867C}" uniqueName="P1080008">
      <xmlPr mapId="1" xpath="/TFI-IZD-POD/IPK-GFI-IZD-POD-E_1000981/P1080008" xmlDataType="decimal"/>
    </xmlCellPr>
  </singleXmlCell>
  <singleXmlCell id="1373" xr6:uid="{48EF10D7-F287-418E-B5D7-2B392D27D24C}" r="I36" connectionId="0">
    <xmlCellPr id="1" xr6:uid="{AFB12F94-B5BF-40D9-BD74-18774A16823D}" uniqueName="P1080009">
      <xmlPr mapId="1" xpath="/TFI-IZD-POD/IPK-GFI-IZD-POD-E_1000981/P1080009" xmlDataType="decimal"/>
    </xmlCellPr>
  </singleXmlCell>
  <singleXmlCell id="1374" xr6:uid="{EA0D9FE4-CE2B-4984-9F73-3225571CD4FE}" r="J36" connectionId="0">
    <xmlCellPr id="1" xr6:uid="{795DF242-A8FF-4BB1-B576-B062A24757A9}" uniqueName="P1080010">
      <xmlPr mapId="1" xpath="/TFI-IZD-POD/IPK-GFI-IZD-POD-E_1000981/P1080010" xmlDataType="decimal"/>
    </xmlCellPr>
  </singleXmlCell>
  <singleXmlCell id="1375" xr6:uid="{16F33D43-E79E-4D84-868A-652F85312996}" r="K36" connectionId="0">
    <xmlCellPr id="1" xr6:uid="{547FC3A0-8683-498E-A7A1-96F1658E0FB8}" uniqueName="P1080011">
      <xmlPr mapId="1" xpath="/TFI-IZD-POD/IPK-GFI-IZD-POD-E_1000981/P1080011" xmlDataType="decimal"/>
    </xmlCellPr>
  </singleXmlCell>
  <singleXmlCell id="1376" xr6:uid="{B7F18AC5-0354-4265-A7A6-7F0F43CD41A1}" r="L36" connectionId="0">
    <xmlCellPr id="1" xr6:uid="{33C7AA9D-7E3B-445C-93C6-3160CFD0EFE3}" uniqueName="P1080012">
      <xmlPr mapId="1" xpath="/TFI-IZD-POD/IPK-GFI-IZD-POD-E_1000981/P1080012" xmlDataType="decimal"/>
    </xmlCellPr>
  </singleXmlCell>
  <singleXmlCell id="1377" xr6:uid="{040F5F39-1E02-45CF-89D2-BD92A55D37E9}" r="M36" connectionId="0">
    <xmlCellPr id="1" xr6:uid="{FB4EF0F2-8FB4-4C15-AC33-25031296F465}" uniqueName="P1080013">
      <xmlPr mapId="1" xpath="/TFI-IZD-POD/IPK-GFI-IZD-POD-E_1000981/P1080013" xmlDataType="decimal"/>
    </xmlCellPr>
  </singleXmlCell>
  <singleXmlCell id="1378" xr6:uid="{59BEE163-7BAF-425F-B7A2-EAA0CED43F7E}" r="N36" connectionId="0">
    <xmlCellPr id="1" xr6:uid="{4D4E0E3A-542D-49B3-8A8D-D80A4CBC2AAA}" uniqueName="P1080014">
      <xmlPr mapId="1" xpath="/TFI-IZD-POD/IPK-GFI-IZD-POD-E_1000981/P1080014" xmlDataType="decimal"/>
    </xmlCellPr>
  </singleXmlCell>
  <singleXmlCell id="1379" xr6:uid="{538546C0-11FC-47F1-80BA-DAF31F4FF7E9}" r="O36" connectionId="0">
    <xmlCellPr id="1" xr6:uid="{00D074B6-C2E3-41EC-8E47-BCE991666987}" uniqueName="P1080015">
      <xmlPr mapId="1" xpath="/TFI-IZD-POD/IPK-GFI-IZD-POD-E_1000981/P1080015" xmlDataType="decimal"/>
    </xmlCellPr>
  </singleXmlCell>
  <singleXmlCell id="1380" xr6:uid="{42A03A93-BBE9-4B12-B4A0-B84765D944DF}" r="P36" connectionId="0">
    <xmlCellPr id="1" xr6:uid="{6A6E9D04-BB3F-4EE7-A812-53DAA97ED9E5}" uniqueName="P1082194">
      <xmlPr mapId="1" xpath="/TFI-IZD-POD/IPK-GFI-IZD-POD-E_1000981/P1082194" xmlDataType="decimal"/>
    </xmlCellPr>
  </singleXmlCell>
  <singleXmlCell id="1381" xr6:uid="{4F7302AE-422F-4819-9ABF-BE2ECBE51592}" r="Q36" connectionId="0">
    <xmlCellPr id="1" xr6:uid="{80889D5D-06C3-4F0C-ADCB-59296ACBA0E5}" uniqueName="P1082195">
      <xmlPr mapId="1" xpath="/TFI-IZD-POD/IPK-GFI-IZD-POD-E_1000981/P1082195" xmlDataType="decimal"/>
    </xmlCellPr>
  </singleXmlCell>
  <singleXmlCell id="1382" xr6:uid="{4BB17F86-7FEE-4B47-BE67-F1AD45D3C03E}" r="R36" connectionId="0">
    <xmlCellPr id="1" xr6:uid="{FE7183B9-8C82-43B0-8194-F52968E707A1}" uniqueName="P1082196">
      <xmlPr mapId="1" xpath="/TFI-IZD-POD/IPK-GFI-IZD-POD-E_1000981/P1082196" xmlDataType="decimal"/>
    </xmlCellPr>
  </singleXmlCell>
  <singleXmlCell id="1383" xr6:uid="{7673F436-2410-43E6-848F-BD7C49A679C6}" r="S36" connectionId="0">
    <xmlCellPr id="1" xr6:uid="{27DE20EC-213E-4D77-90E6-E01EFB39AE03}" uniqueName="P1124829">
      <xmlPr mapId="1" xpath="/TFI-IZD-POD/IPK-GFI-IZD-POD-E_1000981/P1124829" xmlDataType="decimal"/>
    </xmlCellPr>
  </singleXmlCell>
  <singleXmlCell id="1384" xr6:uid="{E9529A8E-BB07-4560-8571-0594E1FC895C}" r="T36" connectionId="0">
    <xmlCellPr id="1" xr6:uid="{D873E4E6-09FC-44A3-AE5A-EAD501197D61}" uniqueName="P1124830">
      <xmlPr mapId="1" xpath="/TFI-IZD-POD/IPK-GFI-IZD-POD-E_1000981/P1124830" xmlDataType="decimal"/>
    </xmlCellPr>
  </singleXmlCell>
  <singleXmlCell id="1385" xr6:uid="{4D4DDD03-548B-4F9F-A91E-4D275A53214A}" r="U36" connectionId="0">
    <xmlCellPr id="1" xr6:uid="{7BD3200B-46AF-4E51-ACAC-BEEB63FD5199}" uniqueName="P1420873">
      <xmlPr mapId="1" xpath="/TFI-IZD-POD/IPK-GFI-IZD-POD-E_1000981/P1420873" xmlDataType="decimal"/>
    </xmlCellPr>
  </singleXmlCell>
  <singleXmlCell id="1386" xr6:uid="{5523F01A-CA15-4F3E-A553-D87B1EA35B43}" r="V36" connectionId="0">
    <xmlCellPr id="1" xr6:uid="{F58ED685-526E-4A73-85C4-0B8399AB3E83}" uniqueName="P1082197">
      <xmlPr mapId="1" xpath="/TFI-IZD-POD/IPK-GFI-IZD-POD-E_1000981/P1082197" xmlDataType="decimal"/>
    </xmlCellPr>
  </singleXmlCell>
  <singleXmlCell id="1387" xr6:uid="{B694E769-611E-4483-BE35-49AD0F86AD91}" r="W36" connectionId="0">
    <xmlCellPr id="1" xr6:uid="{BC7A0DAF-815E-40CC-9648-A9B94B0AFE3B}" uniqueName="P1082198">
      <xmlPr mapId="1" xpath="/TFI-IZD-POD/IPK-GFI-IZD-POD-E_1000981/P1082198" xmlDataType="decimal"/>
    </xmlCellPr>
  </singleXmlCell>
  <singleXmlCell id="1388" xr6:uid="{3301E3C0-0C54-4EC2-BD7A-3560F9DCC60B}" r="X36" connectionId="0">
    <xmlCellPr id="1" xr6:uid="{32FD6F02-3D3B-4697-AB16-E1306B6C52B7}" uniqueName="P1082199">
      <xmlPr mapId="1" xpath="/TFI-IZD-POD/IPK-GFI-IZD-POD-E_1000981/P1082199" xmlDataType="decimal"/>
    </xmlCellPr>
  </singleXmlCell>
  <singleXmlCell id="1389" xr6:uid="{93EDCF5C-7A5E-47C9-9323-E8EDE103BDDA}" r="Y36" connectionId="0">
    <xmlCellPr id="1" xr6:uid="{C4F2C497-B187-407F-AC25-F42BBC9129A5}" uniqueName="P1082200">
      <xmlPr mapId="1" xpath="/TFI-IZD-POD/IPK-GFI-IZD-POD-E_1000981/P1082200" xmlDataType="decimal"/>
    </xmlCellPr>
  </singleXmlCell>
  <singleXmlCell id="1390" xr6:uid="{8581B08B-7198-4220-81FC-FCE9A5BCFD8F}" r="Z36" connectionId="0">
    <xmlCellPr id="1" xr6:uid="{14625AC3-2C8B-4CA4-91AB-C166D1A5B5F6}" uniqueName="P1082201">
      <xmlPr mapId="1" xpath="/TFI-IZD-POD/IPK-GFI-IZD-POD-E_1000981/P1082201" xmlDataType="decimal"/>
    </xmlCellPr>
  </singleXmlCell>
  <singleXmlCell id="1391" xr6:uid="{AC874004-5837-4706-8D8D-61175A0B687F}" r="H37" connectionId="0">
    <xmlCellPr id="1" xr6:uid="{70B4443F-BCF9-4F22-9AD0-4D070BCCA32A}" uniqueName="P1080016">
      <xmlPr mapId="1" xpath="/TFI-IZD-POD/IPK-GFI-IZD-POD-E_1000981/P1080016" xmlDataType="decimal"/>
    </xmlCellPr>
  </singleXmlCell>
  <singleXmlCell id="1392" xr6:uid="{9CB4054C-7B2B-45E2-9E2B-8B82962EEE87}" r="I37" connectionId="0">
    <xmlCellPr id="1" xr6:uid="{AD097898-4599-49A8-A4FB-4E3FE80B6F6D}" uniqueName="P1080017">
      <xmlPr mapId="1" xpath="/TFI-IZD-POD/IPK-GFI-IZD-POD-E_1000981/P1080017" xmlDataType="decimal"/>
    </xmlCellPr>
  </singleXmlCell>
  <singleXmlCell id="1393" xr6:uid="{A5ADCC0E-A0F7-4605-9EFF-C3213128A683}" r="J37" connectionId="0">
    <xmlCellPr id="1" xr6:uid="{33074364-9A7F-43CF-B864-0D70091965F2}" uniqueName="P1080018">
      <xmlPr mapId="1" xpath="/TFI-IZD-POD/IPK-GFI-IZD-POD-E_1000981/P1080018" xmlDataType="decimal"/>
    </xmlCellPr>
  </singleXmlCell>
  <singleXmlCell id="1394" xr6:uid="{D8D9826A-186D-49EF-B6C4-EF416E917242}" r="K37" connectionId="0">
    <xmlCellPr id="1" xr6:uid="{1BB1D80F-BE2D-4FF9-B2F3-9A9D4C9CD47B}" uniqueName="P1080019">
      <xmlPr mapId="1" xpath="/TFI-IZD-POD/IPK-GFI-IZD-POD-E_1000981/P1080019" xmlDataType="decimal"/>
    </xmlCellPr>
  </singleXmlCell>
  <singleXmlCell id="1395" xr6:uid="{2501EE9C-86E2-4CD8-8250-DC54CA73C348}" r="L37" connectionId="0">
    <xmlCellPr id="1" xr6:uid="{CB47B477-1FB1-4187-96E6-17F27B82E60D}" uniqueName="P1080020">
      <xmlPr mapId="1" xpath="/TFI-IZD-POD/IPK-GFI-IZD-POD-E_1000981/P1080020" xmlDataType="decimal"/>
    </xmlCellPr>
  </singleXmlCell>
  <singleXmlCell id="1396" xr6:uid="{5A5D91F7-47E2-4CA9-94FC-9C0BC4599AFC}" r="M37" connectionId="0">
    <xmlCellPr id="1" xr6:uid="{11B3304C-F988-43F2-A5A3-5BFE90FF217F}" uniqueName="P1080021">
      <xmlPr mapId="1" xpath="/TFI-IZD-POD/IPK-GFI-IZD-POD-E_1000981/P1080021" xmlDataType="decimal"/>
    </xmlCellPr>
  </singleXmlCell>
  <singleXmlCell id="1397" xr6:uid="{CA3E7BBF-0ED0-4CEF-9383-A27F687FEE65}" r="N37" connectionId="0">
    <xmlCellPr id="1" xr6:uid="{37CF9591-0548-4AC9-82F5-DDC30EA2AD23}" uniqueName="P1080022">
      <xmlPr mapId="1" xpath="/TFI-IZD-POD/IPK-GFI-IZD-POD-E_1000981/P1080022" xmlDataType="decimal"/>
    </xmlCellPr>
  </singleXmlCell>
  <singleXmlCell id="1398" xr6:uid="{887B24FB-8DDF-4EA6-82F9-194D3FFFAB99}" r="O37" connectionId="0">
    <xmlCellPr id="1" xr6:uid="{09CF2299-EFB7-4D4F-8EA2-FB426FCE9CB7}" uniqueName="P1080023">
      <xmlPr mapId="1" xpath="/TFI-IZD-POD/IPK-GFI-IZD-POD-E_1000981/P1080023" xmlDataType="decimal"/>
    </xmlCellPr>
  </singleXmlCell>
  <singleXmlCell id="1399" xr6:uid="{E16B6D13-D0BD-4566-9274-86557778E8C0}" r="P37" connectionId="0">
    <xmlCellPr id="1" xr6:uid="{2B2466DF-47E6-442B-931E-C63EC1797E95}" uniqueName="P1082202">
      <xmlPr mapId="1" xpath="/TFI-IZD-POD/IPK-GFI-IZD-POD-E_1000981/P1082202" xmlDataType="decimal"/>
    </xmlCellPr>
  </singleXmlCell>
  <singleXmlCell id="1400" xr6:uid="{82DA79FD-CC4E-4B9B-A9FA-1914161DB4BE}" r="Q37" connectionId="0">
    <xmlCellPr id="1" xr6:uid="{89C29F6B-95E5-4CC0-A7B9-1C97868605B3}" uniqueName="P1082203">
      <xmlPr mapId="1" xpath="/TFI-IZD-POD/IPK-GFI-IZD-POD-E_1000981/P1082203" xmlDataType="decimal"/>
    </xmlCellPr>
  </singleXmlCell>
  <singleXmlCell id="1401" xr6:uid="{E974AB55-66C7-458A-8B84-4BC5067F0CB7}" r="R37" connectionId="0">
    <xmlCellPr id="1" xr6:uid="{AC4C9A58-1D55-4BAD-B9F8-AFB7DBC50EB5}" uniqueName="P1082204">
      <xmlPr mapId="1" xpath="/TFI-IZD-POD/IPK-GFI-IZD-POD-E_1000981/P1082204" xmlDataType="decimal"/>
    </xmlCellPr>
  </singleXmlCell>
  <singleXmlCell id="1402" xr6:uid="{DC7B8FA0-496D-4B92-8A78-E75F48C758C6}" r="S37" connectionId="0">
    <xmlCellPr id="1" xr6:uid="{E1ADD3D9-24AC-40D8-8A67-85C97E39DDB6}" uniqueName="P1124828">
      <xmlPr mapId="1" xpath="/TFI-IZD-POD/IPK-GFI-IZD-POD-E_1000981/P1124828" xmlDataType="decimal"/>
    </xmlCellPr>
  </singleXmlCell>
  <singleXmlCell id="1403" xr6:uid="{04268F78-7541-4610-BFE4-287EECD3141D}" r="T37" connectionId="0">
    <xmlCellPr id="1" xr6:uid="{25F7C4D8-CF6E-45DB-91E7-CBD5685B142A}" uniqueName="P1124831">
      <xmlPr mapId="1" xpath="/TFI-IZD-POD/IPK-GFI-IZD-POD-E_1000981/P1124831" xmlDataType="decimal"/>
    </xmlCellPr>
  </singleXmlCell>
  <singleXmlCell id="1404" xr6:uid="{6D77EDAE-6F89-42E6-94EA-CA95F7A48369}" r="U37" connectionId="0">
    <xmlCellPr id="1" xr6:uid="{43B89981-82DD-4818-8DA4-5427F626E939}" uniqueName="P1420874">
      <xmlPr mapId="1" xpath="/TFI-IZD-POD/IPK-GFI-IZD-POD-E_1000981/P1420874" xmlDataType="decimal"/>
    </xmlCellPr>
  </singleXmlCell>
  <singleXmlCell id="1405" xr6:uid="{A151BB5A-8433-4034-AF2A-ADBBECE864CB}" r="V37" connectionId="0">
    <xmlCellPr id="1" xr6:uid="{C4A120EB-B008-4E84-AEA7-8AF1E446FE95}" uniqueName="P1082205">
      <xmlPr mapId="1" xpath="/TFI-IZD-POD/IPK-GFI-IZD-POD-E_1000981/P1082205" xmlDataType="decimal"/>
    </xmlCellPr>
  </singleXmlCell>
  <singleXmlCell id="1406" xr6:uid="{2B85CACA-7AFD-42C6-95DA-F0DC4130A17E}" r="W37" connectionId="0">
    <xmlCellPr id="1" xr6:uid="{9EB7D97B-3B6F-4EFC-96DB-D87E9E3E2D71}" uniqueName="P1082206">
      <xmlPr mapId="1" xpath="/TFI-IZD-POD/IPK-GFI-IZD-POD-E_1000981/P1082206" xmlDataType="decimal"/>
    </xmlCellPr>
  </singleXmlCell>
  <singleXmlCell id="1407" xr6:uid="{78B5E4F0-C2B9-4B6D-9530-4E945945356B}" r="X37" connectionId="0">
    <xmlCellPr id="1" xr6:uid="{841DDDF7-A870-4BB2-BA24-DDA97D126FD2}" uniqueName="P1082207">
      <xmlPr mapId="1" xpath="/TFI-IZD-POD/IPK-GFI-IZD-POD-E_1000981/P1082207" xmlDataType="decimal"/>
    </xmlCellPr>
  </singleXmlCell>
  <singleXmlCell id="1408" xr6:uid="{21E8DDC0-B082-4A16-8FAB-B85C20781865}" r="Y37" connectionId="0">
    <xmlCellPr id="1" xr6:uid="{AC6DB790-D494-47D2-9C08-7D8834F76307}" uniqueName="P1082208">
      <xmlPr mapId="1" xpath="/TFI-IZD-POD/IPK-GFI-IZD-POD-E_1000981/P1082208" xmlDataType="decimal"/>
    </xmlCellPr>
  </singleXmlCell>
  <singleXmlCell id="1409" xr6:uid="{FAB3C4E1-06BE-4F9F-8FAD-6EE9A3E73373}" r="Z37" connectionId="0">
    <xmlCellPr id="1" xr6:uid="{B7F71B94-F0EB-41BF-8FFA-ED9F5F37E878}" uniqueName="P1082209">
      <xmlPr mapId="1" xpath="/TFI-IZD-POD/IPK-GFI-IZD-POD-E_1000981/P1082209" xmlDataType="decimal"/>
    </xmlCellPr>
  </singleXmlCell>
  <singleXmlCell id="1410" xr6:uid="{B8D080D2-D4E9-42DB-8C3A-C9624C0DC90F}" r="H38" connectionId="0">
    <xmlCellPr id="1" xr6:uid="{DFB8B647-8058-4459-A962-A4650D7B6A4C}" uniqueName="P1080024">
      <xmlPr mapId="1" xpath="/TFI-IZD-POD/IPK-GFI-IZD-POD-E_1000981/P1080024" xmlDataType="decimal"/>
    </xmlCellPr>
  </singleXmlCell>
  <singleXmlCell id="1411" xr6:uid="{F5972F32-36CB-4BD0-A743-D50464F868B4}" r="I38" connectionId="0">
    <xmlCellPr id="1" xr6:uid="{1C9D618B-ECCC-441E-836B-777536920926}" uniqueName="P1080025">
      <xmlPr mapId="1" xpath="/TFI-IZD-POD/IPK-GFI-IZD-POD-E_1000981/P1080025" xmlDataType="decimal"/>
    </xmlCellPr>
  </singleXmlCell>
  <singleXmlCell id="1412" xr6:uid="{A7C3BDA4-FAE1-44F7-AD33-0D0A85CF5EBF}" r="J38" connectionId="0">
    <xmlCellPr id="1" xr6:uid="{E7C4FDEF-702E-470E-803F-CC6AFF1F3A6D}" uniqueName="P1080026">
      <xmlPr mapId="1" xpath="/TFI-IZD-POD/IPK-GFI-IZD-POD-E_1000981/P1080026" xmlDataType="decimal"/>
    </xmlCellPr>
  </singleXmlCell>
  <singleXmlCell id="1413" xr6:uid="{A050E1D3-0F99-42F5-8151-ED8976A8519A}" r="K38" connectionId="0">
    <xmlCellPr id="1" xr6:uid="{3928B44F-2805-404D-89B4-F25790157C7B}" uniqueName="P1080027">
      <xmlPr mapId="1" xpath="/TFI-IZD-POD/IPK-GFI-IZD-POD-E_1000981/P1080027" xmlDataType="decimal"/>
    </xmlCellPr>
  </singleXmlCell>
  <singleXmlCell id="1414" xr6:uid="{776FEE78-216D-469B-9AEA-7F97A93ECD6A}" r="L38" connectionId="0">
    <xmlCellPr id="1" xr6:uid="{2C3E7F50-7553-4D9A-9386-0008F5A26C60}" uniqueName="P1080028">
      <xmlPr mapId="1" xpath="/TFI-IZD-POD/IPK-GFI-IZD-POD-E_1000981/P1080028" xmlDataType="decimal"/>
    </xmlCellPr>
  </singleXmlCell>
  <singleXmlCell id="1415" xr6:uid="{3F75211A-4BC2-4ECD-886E-32218D39B12F}" r="M38" connectionId="0">
    <xmlCellPr id="1" xr6:uid="{C54310F9-9EB0-4D09-ADB3-0AB540BABB0C}" uniqueName="P1080029">
      <xmlPr mapId="1" xpath="/TFI-IZD-POD/IPK-GFI-IZD-POD-E_1000981/P1080029" xmlDataType="decimal"/>
    </xmlCellPr>
  </singleXmlCell>
  <singleXmlCell id="1416" xr6:uid="{80C8A3D1-9F9B-42F7-A4B0-A4253D858121}" r="N38" connectionId="0">
    <xmlCellPr id="1" xr6:uid="{3E8FF784-CAFB-4959-BC96-6EEB4F6A7A58}" uniqueName="P1080030">
      <xmlPr mapId="1" xpath="/TFI-IZD-POD/IPK-GFI-IZD-POD-E_1000981/P1080030" xmlDataType="decimal"/>
    </xmlCellPr>
  </singleXmlCell>
  <singleXmlCell id="1417" xr6:uid="{628C73FC-818E-4791-9414-6AEBDDE0BF68}" r="O38" connectionId="0">
    <xmlCellPr id="1" xr6:uid="{A539829A-79AC-4651-9F40-198A9EEB5836}" uniqueName="P1080031">
      <xmlPr mapId="1" xpath="/TFI-IZD-POD/IPK-GFI-IZD-POD-E_1000981/P1080031" xmlDataType="decimal"/>
    </xmlCellPr>
  </singleXmlCell>
  <singleXmlCell id="1418" xr6:uid="{99D16696-B145-4C75-956C-E63BCD9E66B2}" r="P38" connectionId="0">
    <xmlCellPr id="1" xr6:uid="{30F46938-7887-4DFE-8734-4673F27E84C2}" uniqueName="P1082210">
      <xmlPr mapId="1" xpath="/TFI-IZD-POD/IPK-GFI-IZD-POD-E_1000981/P1082210" xmlDataType="decimal"/>
    </xmlCellPr>
  </singleXmlCell>
  <singleXmlCell id="1419" xr6:uid="{932F0B25-B17E-453B-8E83-973DF7450250}" r="Q38" connectionId="0">
    <xmlCellPr id="1" xr6:uid="{190D5C6C-759D-4728-AF71-DD2D59FA2067}" uniqueName="P1082211">
      <xmlPr mapId="1" xpath="/TFI-IZD-POD/IPK-GFI-IZD-POD-E_1000981/P1082211" xmlDataType="decimal"/>
    </xmlCellPr>
  </singleXmlCell>
  <singleXmlCell id="1420" xr6:uid="{F4FA1F83-5313-41E4-A28F-8F9E7149207E}" r="R38" connectionId="0">
    <xmlCellPr id="1" xr6:uid="{71B670AF-393E-4EEE-83E0-61E36D264476}" uniqueName="P1082212">
      <xmlPr mapId="1" xpath="/TFI-IZD-POD/IPK-GFI-IZD-POD-E_1000981/P1082212" xmlDataType="decimal"/>
    </xmlCellPr>
  </singleXmlCell>
  <singleXmlCell id="1421" xr6:uid="{6FB36F1C-5B52-41CF-A757-B56E0EA01332}" r="S38" connectionId="0">
    <xmlCellPr id="1" xr6:uid="{E82B79C2-3C3F-4708-BD44-187CC931D181}" uniqueName="P1124832">
      <xmlPr mapId="1" xpath="/TFI-IZD-POD/IPK-GFI-IZD-POD-E_1000981/P1124832" xmlDataType="decimal"/>
    </xmlCellPr>
  </singleXmlCell>
  <singleXmlCell id="1422" xr6:uid="{DACE7113-3DCF-4C3B-AA7E-954D4B50A14C}" r="T38" connectionId="0">
    <xmlCellPr id="1" xr6:uid="{AD1E9D12-8E7A-42D0-BEDB-548EC93912AD}" uniqueName="P1124833">
      <xmlPr mapId="1" xpath="/TFI-IZD-POD/IPK-GFI-IZD-POD-E_1000981/P1124833" xmlDataType="decimal"/>
    </xmlCellPr>
  </singleXmlCell>
  <singleXmlCell id="1423" xr6:uid="{CDA72022-95FC-449F-8BD1-3769F0601658}" r="U38" connectionId="0">
    <xmlCellPr id="1" xr6:uid="{49DA1E35-87B0-42B1-8430-53695A7EFF31}" uniqueName="P1420875">
      <xmlPr mapId="1" xpath="/TFI-IZD-POD/IPK-GFI-IZD-POD-E_1000981/P1420875" xmlDataType="decimal"/>
    </xmlCellPr>
  </singleXmlCell>
  <singleXmlCell id="1424" xr6:uid="{97AD9A12-F2C8-4ABA-B646-79117210CCC4}" r="V38" connectionId="0">
    <xmlCellPr id="1" xr6:uid="{7BD07157-A9F6-43A4-9506-AE13F0039CEA}" uniqueName="P1082213">
      <xmlPr mapId="1" xpath="/TFI-IZD-POD/IPK-GFI-IZD-POD-E_1000981/P1082213" xmlDataType="decimal"/>
    </xmlCellPr>
  </singleXmlCell>
  <singleXmlCell id="1425" xr6:uid="{7EC38C41-9930-40CD-B3E3-8FB46C34F8CF}" r="W38" connectionId="0">
    <xmlCellPr id="1" xr6:uid="{97662976-E301-4DA2-9E9B-B57D32E382A2}" uniqueName="P1082214">
      <xmlPr mapId="1" xpath="/TFI-IZD-POD/IPK-GFI-IZD-POD-E_1000981/P1082214" xmlDataType="decimal"/>
    </xmlCellPr>
  </singleXmlCell>
  <singleXmlCell id="1426" xr6:uid="{C25A726C-5B44-4839-A713-0D420EFD6CE5}" r="X38" connectionId="0">
    <xmlCellPr id="1" xr6:uid="{BCDD2BA4-3C3E-4D72-A8B6-F667011A199A}" uniqueName="P1082215">
      <xmlPr mapId="1" xpath="/TFI-IZD-POD/IPK-GFI-IZD-POD-E_1000981/P1082215" xmlDataType="decimal"/>
    </xmlCellPr>
  </singleXmlCell>
  <singleXmlCell id="1427" xr6:uid="{4BC0E5A7-9F3B-43A8-9C53-DF08B4E7A724}" r="Y38" connectionId="0">
    <xmlCellPr id="1" xr6:uid="{6CF09732-963F-48FA-B36F-18D93E4F885D}" uniqueName="P1082216">
      <xmlPr mapId="1" xpath="/TFI-IZD-POD/IPK-GFI-IZD-POD-E_1000981/P1082216" xmlDataType="decimal"/>
    </xmlCellPr>
  </singleXmlCell>
  <singleXmlCell id="1428" xr6:uid="{B37FDDF3-D31F-4BCE-B10F-94BA89B5B2F8}" r="Z38" connectionId="0">
    <xmlCellPr id="1" xr6:uid="{F72ABEEB-39E4-4A79-A0D5-DAFE9CC91AB9}" uniqueName="P1082217">
      <xmlPr mapId="1" xpath="/TFI-IZD-POD/IPK-GFI-IZD-POD-E_1000981/P1082217" xmlDataType="decimal"/>
    </xmlCellPr>
  </singleXmlCell>
  <singleXmlCell id="1429" xr6:uid="{2394D182-DF14-4255-9A5C-3DC299489B6B}" r="H39" connectionId="0">
    <xmlCellPr id="1" xr6:uid="{E9024AC9-089B-41AC-82D2-9F879E644710}" uniqueName="P1080032">
      <xmlPr mapId="1" xpath="/TFI-IZD-POD/IPK-GFI-IZD-POD-E_1000981/P1080032" xmlDataType="decimal"/>
    </xmlCellPr>
  </singleXmlCell>
  <singleXmlCell id="1430" xr6:uid="{FDA0127B-4116-4957-97FC-4FBB802188B4}" r="I39" connectionId="0">
    <xmlCellPr id="1" xr6:uid="{FAF3F7B2-839C-4961-A048-F366A0EB317F}" uniqueName="P1080033">
      <xmlPr mapId="1" xpath="/TFI-IZD-POD/IPK-GFI-IZD-POD-E_1000981/P1080033" xmlDataType="decimal"/>
    </xmlCellPr>
  </singleXmlCell>
  <singleXmlCell id="1431" xr6:uid="{722CF96B-A39A-464F-AF82-D690717539CE}" r="J39" connectionId="0">
    <xmlCellPr id="1" xr6:uid="{3C3D3BFD-66CA-4132-8D85-76E5D6C86663}" uniqueName="P1080034">
      <xmlPr mapId="1" xpath="/TFI-IZD-POD/IPK-GFI-IZD-POD-E_1000981/P1080034" xmlDataType="decimal"/>
    </xmlCellPr>
  </singleXmlCell>
  <singleXmlCell id="1432" xr6:uid="{9A48C717-9AE8-4FE2-B4F6-5A96A4237942}" r="K39" connectionId="0">
    <xmlCellPr id="1" xr6:uid="{A58B5959-D8FA-4C9B-8546-3ECB538B0849}" uniqueName="P1080035">
      <xmlPr mapId="1" xpath="/TFI-IZD-POD/IPK-GFI-IZD-POD-E_1000981/P1080035" xmlDataType="decimal"/>
    </xmlCellPr>
  </singleXmlCell>
  <singleXmlCell id="1433" xr6:uid="{F2504D03-4E9F-4FDB-BC9B-F6E4A9F45CBD}" r="L39" connectionId="0">
    <xmlCellPr id="1" xr6:uid="{2F85927B-49EB-4EAE-B25F-F9D661EE7D6D}" uniqueName="P1080036">
      <xmlPr mapId="1" xpath="/TFI-IZD-POD/IPK-GFI-IZD-POD-E_1000981/P1080036" xmlDataType="decimal"/>
    </xmlCellPr>
  </singleXmlCell>
  <singleXmlCell id="1434" xr6:uid="{ED92FC6D-BA26-4A45-8383-45E73247B899}" r="M39" connectionId="0">
    <xmlCellPr id="1" xr6:uid="{7431DC80-54BB-401E-828A-C84D2FCD5FD4}" uniqueName="P1080037">
      <xmlPr mapId="1" xpath="/TFI-IZD-POD/IPK-GFI-IZD-POD-E_1000981/P1080037" xmlDataType="decimal"/>
    </xmlCellPr>
  </singleXmlCell>
  <singleXmlCell id="1435" xr6:uid="{D03DDB83-F463-4B7B-A719-9A7F47B24E04}" r="N39" connectionId="0">
    <xmlCellPr id="1" xr6:uid="{FDE801C0-260B-4DEE-92AA-4E2A3F9F2087}" uniqueName="P1080038">
      <xmlPr mapId="1" xpath="/TFI-IZD-POD/IPK-GFI-IZD-POD-E_1000981/P1080038" xmlDataType="decimal"/>
    </xmlCellPr>
  </singleXmlCell>
  <singleXmlCell id="1436" xr6:uid="{E42A32E2-DBF3-4FB6-8D5D-D70D2F5D6DF3}" r="O39" connectionId="0">
    <xmlCellPr id="1" xr6:uid="{837B3B78-0210-42DE-B611-81AF146B0C69}" uniqueName="P1080039">
      <xmlPr mapId="1" xpath="/TFI-IZD-POD/IPK-GFI-IZD-POD-E_1000981/P1080039" xmlDataType="decimal"/>
    </xmlCellPr>
  </singleXmlCell>
  <singleXmlCell id="1437" xr6:uid="{5E353771-87F5-421B-B016-0B21ED981DE2}" r="P39" connectionId="0">
    <xmlCellPr id="1" xr6:uid="{D00E156C-53C0-4DBE-A305-98B11564FB87}" uniqueName="P1082220">
      <xmlPr mapId="1" xpath="/TFI-IZD-POD/IPK-GFI-IZD-POD-E_1000981/P1082220" xmlDataType="decimal"/>
    </xmlCellPr>
  </singleXmlCell>
  <singleXmlCell id="1438" xr6:uid="{64BE6BA7-566D-4FCC-AADC-B585B1D76D56}" r="Q39" connectionId="0">
    <xmlCellPr id="1" xr6:uid="{B13966F3-6D52-4F48-9A0E-8BED11BB9E06}" uniqueName="P1082222">
      <xmlPr mapId="1" xpath="/TFI-IZD-POD/IPK-GFI-IZD-POD-E_1000981/P1082222" xmlDataType="decimal"/>
    </xmlCellPr>
  </singleXmlCell>
  <singleXmlCell id="1439" xr6:uid="{1F1B05EC-92A7-425A-AF8C-4356A4A55045}" r="R39" connectionId="0">
    <xmlCellPr id="1" xr6:uid="{F36B3E19-729A-4241-AB41-11B2E3783809}" uniqueName="P1082224">
      <xmlPr mapId="1" xpath="/TFI-IZD-POD/IPK-GFI-IZD-POD-E_1000981/P1082224" xmlDataType="decimal"/>
    </xmlCellPr>
  </singleXmlCell>
  <singleXmlCell id="1440" xr6:uid="{40A7EE51-2382-4468-AAE7-1F17EEE6D1B3}" r="S39" connectionId="0">
    <xmlCellPr id="1" xr6:uid="{C1E15924-1CBD-4C1D-AE3C-E6DC4EE592E6}" uniqueName="P1124834">
      <xmlPr mapId="1" xpath="/TFI-IZD-POD/IPK-GFI-IZD-POD-E_1000981/P1124834" xmlDataType="decimal"/>
    </xmlCellPr>
  </singleXmlCell>
  <singleXmlCell id="1441" xr6:uid="{815F6E69-3244-4193-8BC4-FDA5DABEEE92}" r="T39" connectionId="0">
    <xmlCellPr id="1" xr6:uid="{4DF6B43E-5872-4339-916B-DB46C9A81103}" uniqueName="P1124835">
      <xmlPr mapId="1" xpath="/TFI-IZD-POD/IPK-GFI-IZD-POD-E_1000981/P1124835" xmlDataType="decimal"/>
    </xmlCellPr>
  </singleXmlCell>
  <singleXmlCell id="1442" xr6:uid="{D07526A4-2B57-4435-90BF-A46ED359C751}" r="U39" connectionId="0">
    <xmlCellPr id="1" xr6:uid="{5951E5B4-5EE5-41DA-8D42-172D2FFB9FBA}" uniqueName="P1420876">
      <xmlPr mapId="1" xpath="/TFI-IZD-POD/IPK-GFI-IZD-POD-E_1000981/P1420876" xmlDataType="decimal"/>
    </xmlCellPr>
  </singleXmlCell>
  <singleXmlCell id="1443" xr6:uid="{247437A7-BE55-4707-A28D-33B363AEBDCB}" r="V39" connectionId="0">
    <xmlCellPr id="1" xr6:uid="{385529FD-1E75-41B3-8D41-4FC1BEA4C4A1}" uniqueName="P1082225">
      <xmlPr mapId="1" xpath="/TFI-IZD-POD/IPK-GFI-IZD-POD-E_1000981/P1082225" xmlDataType="decimal"/>
    </xmlCellPr>
  </singleXmlCell>
  <singleXmlCell id="1444" xr6:uid="{7A4F5846-6C8E-47E3-9391-92324A8FC259}" r="W39" connectionId="0">
    <xmlCellPr id="1" xr6:uid="{A8A27D51-652D-498F-9E29-E2B829BC00E5}" uniqueName="P1082227">
      <xmlPr mapId="1" xpath="/TFI-IZD-POD/IPK-GFI-IZD-POD-E_1000981/P1082227" xmlDataType="decimal"/>
    </xmlCellPr>
  </singleXmlCell>
  <singleXmlCell id="1445" xr6:uid="{C4C2D977-04BD-4D85-A1AB-E3A971E364D8}" r="X39" connectionId="0">
    <xmlCellPr id="1" xr6:uid="{CA013096-F8D5-4044-8B8E-A8FAF22FB3D3}" uniqueName="P1082229">
      <xmlPr mapId="1" xpath="/TFI-IZD-POD/IPK-GFI-IZD-POD-E_1000981/P1082229" xmlDataType="decimal"/>
    </xmlCellPr>
  </singleXmlCell>
  <singleXmlCell id="1446" xr6:uid="{A06EFA44-789F-4FC4-B0CE-243F1A5CDC0E}" r="Y39" connectionId="0">
    <xmlCellPr id="1" xr6:uid="{141419D1-DC3F-4997-B545-487DDFDF6192}" uniqueName="P1082232">
      <xmlPr mapId="1" xpath="/TFI-IZD-POD/IPK-GFI-IZD-POD-E_1000981/P1082232" xmlDataType="decimal"/>
    </xmlCellPr>
  </singleXmlCell>
  <singleXmlCell id="1447" xr6:uid="{29FE8331-E53B-40F8-9A8A-65CE0B810341}" r="Z39" connectionId="0">
    <xmlCellPr id="1" xr6:uid="{24580CF7-7C03-4B6D-9B87-295F4D37D429}" uniqueName="P1082234">
      <xmlPr mapId="1" xpath="/TFI-IZD-POD/IPK-GFI-IZD-POD-E_1000981/P1082234" xmlDataType="decimal"/>
    </xmlCellPr>
  </singleXmlCell>
  <singleXmlCell id="1448" xr6:uid="{948F1883-9DF7-4C4C-B0B0-6A2B69FF686B}" r="H40" connectionId="0">
    <xmlCellPr id="1" xr6:uid="{1F0FD2A0-F206-479D-B8F2-0C75F3BAD865}" uniqueName="P1080040">
      <xmlPr mapId="1" xpath="/TFI-IZD-POD/IPK-GFI-IZD-POD-E_1000981/P1080040" xmlDataType="decimal"/>
    </xmlCellPr>
  </singleXmlCell>
  <singleXmlCell id="1449" xr6:uid="{32A7AD99-F313-4E4C-A33C-76F53BA17B36}" r="I40" connectionId="0">
    <xmlCellPr id="1" xr6:uid="{8FCB7FB2-732F-40E2-96B3-9ACE18E7C0D3}" uniqueName="P1080041">
      <xmlPr mapId="1" xpath="/TFI-IZD-POD/IPK-GFI-IZD-POD-E_1000981/P1080041" xmlDataType="decimal"/>
    </xmlCellPr>
  </singleXmlCell>
  <singleXmlCell id="1450" xr6:uid="{F8A8B5A5-9B8A-496C-A25E-2E0CB2C01AA1}" r="J40" connectionId="0">
    <xmlCellPr id="1" xr6:uid="{6A4CB2AD-96BB-443A-BFD0-B87DE3DA9495}" uniqueName="P1080042">
      <xmlPr mapId="1" xpath="/TFI-IZD-POD/IPK-GFI-IZD-POD-E_1000981/P1080042" xmlDataType="decimal"/>
    </xmlCellPr>
  </singleXmlCell>
  <singleXmlCell id="1451" xr6:uid="{8BC4142C-F464-4614-9BDF-2F9E2341616A}" r="K40" connectionId="0">
    <xmlCellPr id="1" xr6:uid="{7D3B96A4-2F8E-4747-BB7D-0812EAE0BE37}" uniqueName="P1080043">
      <xmlPr mapId="1" xpath="/TFI-IZD-POD/IPK-GFI-IZD-POD-E_1000981/P1080043" xmlDataType="decimal"/>
    </xmlCellPr>
  </singleXmlCell>
  <singleXmlCell id="1452" xr6:uid="{7048CE9A-8CD7-4393-9A2C-4D98013E01CA}" r="L40" connectionId="0">
    <xmlCellPr id="1" xr6:uid="{12462C70-B74D-4FF3-8D42-90F2361F1433}" uniqueName="P1080044">
      <xmlPr mapId="1" xpath="/TFI-IZD-POD/IPK-GFI-IZD-POD-E_1000981/P1080044" xmlDataType="decimal"/>
    </xmlCellPr>
  </singleXmlCell>
  <singleXmlCell id="1453" xr6:uid="{CB9AFA7A-C352-4E9F-AFA2-7B87FC97E877}" r="M40" connectionId="0">
    <xmlCellPr id="1" xr6:uid="{7A253327-5BE1-4F61-AF7D-4CD0A254C553}" uniqueName="P1080045">
      <xmlPr mapId="1" xpath="/TFI-IZD-POD/IPK-GFI-IZD-POD-E_1000981/P1080045" xmlDataType="decimal"/>
    </xmlCellPr>
  </singleXmlCell>
  <singleXmlCell id="1454" xr6:uid="{859CC9A8-8517-401F-B748-789F3D454613}" r="N40" connectionId="0">
    <xmlCellPr id="1" xr6:uid="{7B88C4E7-B8D3-404C-BC16-709472269C98}" uniqueName="P1080046">
      <xmlPr mapId="1" xpath="/TFI-IZD-POD/IPK-GFI-IZD-POD-E_1000981/P1080046" xmlDataType="decimal"/>
    </xmlCellPr>
  </singleXmlCell>
  <singleXmlCell id="1455" xr6:uid="{B686FE2D-0167-40CE-A0FA-A615F46FD8A9}" r="O40" connectionId="0">
    <xmlCellPr id="1" xr6:uid="{8500CB03-D395-4D4F-BDD5-75330611F426}" uniqueName="P1080047">
      <xmlPr mapId="1" xpath="/TFI-IZD-POD/IPK-GFI-IZD-POD-E_1000981/P1080047" xmlDataType="decimal"/>
    </xmlCellPr>
  </singleXmlCell>
  <singleXmlCell id="1456" xr6:uid="{93F10555-5D91-4269-9C9E-658A39C85DC4}" r="P40" connectionId="0">
    <xmlCellPr id="1" xr6:uid="{975CBC7E-520F-4540-9FC3-79E1876160EB}" uniqueName="P1082236">
      <xmlPr mapId="1" xpath="/TFI-IZD-POD/IPK-GFI-IZD-POD-E_1000981/P1082236" xmlDataType="decimal"/>
    </xmlCellPr>
  </singleXmlCell>
  <singleXmlCell id="1457" xr6:uid="{8CE8D8EF-3927-4ED6-BB80-C08C0F9732D0}" r="Q40" connectionId="0">
    <xmlCellPr id="1" xr6:uid="{EC85A8BD-D6DA-4830-BBDB-C795644D0B86}" uniqueName="P1082248">
      <xmlPr mapId="1" xpath="/TFI-IZD-POD/IPK-GFI-IZD-POD-E_1000981/P1082248" xmlDataType="decimal"/>
    </xmlCellPr>
  </singleXmlCell>
  <singleXmlCell id="1458" xr6:uid="{A854E59C-4722-44EE-8EC1-EFB27189CD4D}" r="R40" connectionId="0">
    <xmlCellPr id="1" xr6:uid="{EB585332-8102-42C5-AF22-21F1D6B312D6}" uniqueName="P1082250">
      <xmlPr mapId="1" xpath="/TFI-IZD-POD/IPK-GFI-IZD-POD-E_1000981/P1082250" xmlDataType="decimal"/>
    </xmlCellPr>
  </singleXmlCell>
  <singleXmlCell id="1459" xr6:uid="{6739BF5B-5F51-4B7C-A452-A41F3AA8BFDD}" r="S40" connectionId="0">
    <xmlCellPr id="1" xr6:uid="{7B4B66D6-3FE4-4624-86BA-A6C62F3D6637}" uniqueName="P1124836">
      <xmlPr mapId="1" xpath="/TFI-IZD-POD/IPK-GFI-IZD-POD-E_1000981/P1124836" xmlDataType="decimal"/>
    </xmlCellPr>
  </singleXmlCell>
  <singleXmlCell id="1460" xr6:uid="{C0FBD89C-49E8-4C12-9B2D-0CAA1A967FF4}" r="T40" connectionId="0">
    <xmlCellPr id="1" xr6:uid="{46774141-CBC5-4457-B368-05C601CEBFCA}" uniqueName="P1124837">
      <xmlPr mapId="1" xpath="/TFI-IZD-POD/IPK-GFI-IZD-POD-E_1000981/P1124837" xmlDataType="decimal"/>
    </xmlCellPr>
  </singleXmlCell>
  <singleXmlCell id="1461" xr6:uid="{B79043F0-5CD8-4368-97F8-6155BFAB09B4}" r="U40" connectionId="0">
    <xmlCellPr id="1" xr6:uid="{3B9D2E3F-A44C-4D8E-9C88-45FBC15E3709}" uniqueName="P1420877">
      <xmlPr mapId="1" xpath="/TFI-IZD-POD/IPK-GFI-IZD-POD-E_1000981/P1420877" xmlDataType="decimal"/>
    </xmlCellPr>
  </singleXmlCell>
  <singleXmlCell id="1462" xr6:uid="{7D16ED37-89E0-478A-AFE2-82E77329ABFA}" r="V40" connectionId="0">
    <xmlCellPr id="1" xr6:uid="{DA1D8C8A-27A3-47FC-8203-58364A3B2082}" uniqueName="P1082252">
      <xmlPr mapId="1" xpath="/TFI-IZD-POD/IPK-GFI-IZD-POD-E_1000981/P1082252" xmlDataType="decimal"/>
    </xmlCellPr>
  </singleXmlCell>
  <singleXmlCell id="1463" xr6:uid="{D1725B5E-CE5F-4649-801E-12A5E5723588}" r="W40" connectionId="0">
    <xmlCellPr id="1" xr6:uid="{443ABE60-793C-45C2-81BD-F148A199DD28}" uniqueName="P1082254">
      <xmlPr mapId="1" xpath="/TFI-IZD-POD/IPK-GFI-IZD-POD-E_1000981/P1082254" xmlDataType="decimal"/>
    </xmlCellPr>
  </singleXmlCell>
  <singleXmlCell id="1464" xr6:uid="{084E8FD2-72CC-4926-A388-87CB488762A6}" r="X40" connectionId="0">
    <xmlCellPr id="1" xr6:uid="{BA342298-8265-422A-A8E9-DA24107734A0}" uniqueName="P1082256">
      <xmlPr mapId="1" xpath="/TFI-IZD-POD/IPK-GFI-IZD-POD-E_1000981/P1082256" xmlDataType="decimal"/>
    </xmlCellPr>
  </singleXmlCell>
  <singleXmlCell id="1465" xr6:uid="{1045CE24-044E-4789-88BA-DF1D88829B4E}" r="Y40" connectionId="0">
    <xmlCellPr id="1" xr6:uid="{216F7958-AC82-4A85-B51D-8BF9F45EA719}" uniqueName="P1082257">
      <xmlPr mapId="1" xpath="/TFI-IZD-POD/IPK-GFI-IZD-POD-E_1000981/P1082257" xmlDataType="decimal"/>
    </xmlCellPr>
  </singleXmlCell>
  <singleXmlCell id="1466" xr6:uid="{580C608F-5653-4E2E-B51B-BED1795F986C}" r="Z40" connectionId="0">
    <xmlCellPr id="1" xr6:uid="{3F1B7B96-52C1-4BE5-8EDA-CC33E80AE286}" uniqueName="P1082259">
      <xmlPr mapId="1" xpath="/TFI-IZD-POD/IPK-GFI-IZD-POD-E_1000981/P1082259" xmlDataType="decimal"/>
    </xmlCellPr>
  </singleXmlCell>
  <singleXmlCell id="1467" xr6:uid="{A06C565B-F13F-4BA3-B665-0E70555F93AE}" r="H41" connectionId="0">
    <xmlCellPr id="1" xr6:uid="{0E7DFB44-82D4-443A-8478-385349927F79}" uniqueName="P1080048">
      <xmlPr mapId="1" xpath="/TFI-IZD-POD/IPK-GFI-IZD-POD-E_1000981/P1080048" xmlDataType="decimal"/>
    </xmlCellPr>
  </singleXmlCell>
  <singleXmlCell id="1468" xr6:uid="{C74F7637-AE5C-413C-81A9-A6A828C20191}" r="I41" connectionId="0">
    <xmlCellPr id="1" xr6:uid="{247B36DD-5859-412F-A3C1-7C8619246F47}" uniqueName="P1080049">
      <xmlPr mapId="1" xpath="/TFI-IZD-POD/IPK-GFI-IZD-POD-E_1000981/P1080049" xmlDataType="decimal"/>
    </xmlCellPr>
  </singleXmlCell>
  <singleXmlCell id="1469" xr6:uid="{BD2695B0-061A-4937-84F2-64A8654D0072}" r="J41" connectionId="0">
    <xmlCellPr id="1" xr6:uid="{8D6AF37A-4B09-42B0-902B-D4874E203EC7}" uniqueName="P1080050">
      <xmlPr mapId="1" xpath="/TFI-IZD-POD/IPK-GFI-IZD-POD-E_1000981/P1080050" xmlDataType="decimal"/>
    </xmlCellPr>
  </singleXmlCell>
  <singleXmlCell id="1470" xr6:uid="{DD28F725-FC1A-4139-AD99-AA8D0881CAD0}" r="K41" connectionId="0">
    <xmlCellPr id="1" xr6:uid="{7BDB1AD3-F146-4F8B-974F-871AE24545A9}" uniqueName="P1080051">
      <xmlPr mapId="1" xpath="/TFI-IZD-POD/IPK-GFI-IZD-POD-E_1000981/P1080051" xmlDataType="decimal"/>
    </xmlCellPr>
  </singleXmlCell>
  <singleXmlCell id="1471" xr6:uid="{1339A078-A14C-43FC-A0DD-BB44BD4E16BF}" r="L41" connectionId="0">
    <xmlCellPr id="1" xr6:uid="{5982BC5C-7CC6-4D0D-B8DE-579E1208E53A}" uniqueName="P1080052">
      <xmlPr mapId="1" xpath="/TFI-IZD-POD/IPK-GFI-IZD-POD-E_1000981/P1080052" xmlDataType="decimal"/>
    </xmlCellPr>
  </singleXmlCell>
  <singleXmlCell id="1472" xr6:uid="{ADAA1D1A-0F34-48CD-B0C9-B4954219E795}" r="M41" connectionId="0">
    <xmlCellPr id="1" xr6:uid="{E1433C3E-BE15-4694-8C54-1EAB43FFE128}" uniqueName="P1080053">
      <xmlPr mapId="1" xpath="/TFI-IZD-POD/IPK-GFI-IZD-POD-E_1000981/P1080053" xmlDataType="decimal"/>
    </xmlCellPr>
  </singleXmlCell>
  <singleXmlCell id="1473" xr6:uid="{44B4C60C-08EE-4943-ABB8-A75167857FAC}" r="N41" connectionId="0">
    <xmlCellPr id="1" xr6:uid="{70AA5E75-391A-4F1B-9FE8-5FF0F50BB677}" uniqueName="P1080054">
      <xmlPr mapId="1" xpath="/TFI-IZD-POD/IPK-GFI-IZD-POD-E_1000981/P1080054" xmlDataType="decimal"/>
    </xmlCellPr>
  </singleXmlCell>
  <singleXmlCell id="1474" xr6:uid="{0F2ABD1B-E627-4F20-8EEC-2096C8CE8592}" r="O41" connectionId="0">
    <xmlCellPr id="1" xr6:uid="{8DD8E24D-B61A-435E-87E0-A921B420E746}" uniqueName="P1080055">
      <xmlPr mapId="1" xpath="/TFI-IZD-POD/IPK-GFI-IZD-POD-E_1000981/P1080055" xmlDataType="decimal"/>
    </xmlCellPr>
  </singleXmlCell>
  <singleXmlCell id="1475" xr6:uid="{4EAADC13-B1A3-40A7-B2E7-27C2ABC533ED}" r="P41" connectionId="0">
    <xmlCellPr id="1" xr6:uid="{F8782EA1-C508-47D7-BA20-786A151ED738}" uniqueName="P1082260">
      <xmlPr mapId="1" xpath="/TFI-IZD-POD/IPK-GFI-IZD-POD-E_1000981/P1082260" xmlDataType="decimal"/>
    </xmlCellPr>
  </singleXmlCell>
  <singleXmlCell id="1476" xr6:uid="{A9696249-B82B-413C-A1C4-35E1F2FF378D}" r="Q41" connectionId="0">
    <xmlCellPr id="1" xr6:uid="{9935C61B-3564-4322-ACCD-474F05F76058}" uniqueName="P1082237">
      <xmlPr mapId="1" xpath="/TFI-IZD-POD/IPK-GFI-IZD-POD-E_1000981/P1082237" xmlDataType="decimal"/>
    </xmlCellPr>
  </singleXmlCell>
  <singleXmlCell id="1477" xr6:uid="{E3066E9E-EA6B-4DA5-9BD6-E4945BE9C0D2}" r="R41" connectionId="0">
    <xmlCellPr id="1" xr6:uid="{6F749E39-B4F0-49E8-93D1-770C4F9B5F37}" uniqueName="P1082261">
      <xmlPr mapId="1" xpath="/TFI-IZD-POD/IPK-GFI-IZD-POD-E_1000981/P1082261" xmlDataType="decimal"/>
    </xmlCellPr>
  </singleXmlCell>
  <singleXmlCell id="1478" xr6:uid="{6FEB5FC2-C127-45CC-9089-60EBFD2D553D}" r="S41" connectionId="0">
    <xmlCellPr id="1" xr6:uid="{917E0A48-EE25-484D-9227-EC5FED0EA7E6}" uniqueName="P1124838">
      <xmlPr mapId="1" xpath="/TFI-IZD-POD/IPK-GFI-IZD-POD-E_1000981/P1124838" xmlDataType="decimal"/>
    </xmlCellPr>
  </singleXmlCell>
  <singleXmlCell id="1479" xr6:uid="{50E7DB35-400C-4D35-BE76-54DA54E1A2E6}" r="T41" connectionId="0">
    <xmlCellPr id="1" xr6:uid="{F6A12B21-96EC-4F47-8705-9C675076F8C2}" uniqueName="P1124839">
      <xmlPr mapId="1" xpath="/TFI-IZD-POD/IPK-GFI-IZD-POD-E_1000981/P1124839" xmlDataType="decimal"/>
    </xmlCellPr>
  </singleXmlCell>
  <singleXmlCell id="1480" xr6:uid="{87D4A8A3-8250-40DD-9A82-616034DCEF47}" r="U41" connectionId="0">
    <xmlCellPr id="1" xr6:uid="{331BE58B-11F7-4E51-AC33-FBB2FCE4D4A3}" uniqueName="P1420878">
      <xmlPr mapId="1" xpath="/TFI-IZD-POD/IPK-GFI-IZD-POD-E_1000981/P1420878" xmlDataType="decimal"/>
    </xmlCellPr>
  </singleXmlCell>
  <singleXmlCell id="1481" xr6:uid="{E0BE2BE2-3D13-4ADA-908E-6986C83B9702}" r="V41" connectionId="0">
    <xmlCellPr id="1" xr6:uid="{A874C42C-8262-4B2A-B3B2-8448A11A1605}" uniqueName="P1082262">
      <xmlPr mapId="1" xpath="/TFI-IZD-POD/IPK-GFI-IZD-POD-E_1000981/P1082262" xmlDataType="decimal"/>
    </xmlCellPr>
  </singleXmlCell>
  <singleXmlCell id="1482" xr6:uid="{498AF16F-852C-43BF-910A-5DEC38F71D63}" r="W41" connectionId="0">
    <xmlCellPr id="1" xr6:uid="{E9AB8223-6722-4B7A-9F7F-C32518F27C32}" uniqueName="P1082264">
      <xmlPr mapId="1" xpath="/TFI-IZD-POD/IPK-GFI-IZD-POD-E_1000981/P1082264" xmlDataType="decimal"/>
    </xmlCellPr>
  </singleXmlCell>
  <singleXmlCell id="1483" xr6:uid="{08510E29-EC61-4BC0-8F61-76737C3CB2B5}" r="X41" connectionId="0">
    <xmlCellPr id="1" xr6:uid="{4CD5425B-D8C1-4F2A-94B9-77453E83D32C}" uniqueName="P1082265">
      <xmlPr mapId="1" xpath="/TFI-IZD-POD/IPK-GFI-IZD-POD-E_1000981/P1082265" xmlDataType="decimal"/>
    </xmlCellPr>
  </singleXmlCell>
  <singleXmlCell id="1484" xr6:uid="{878E40F1-B700-4481-A376-216A7CF7B916}" r="Y41" connectionId="0">
    <xmlCellPr id="1" xr6:uid="{0F0B9B03-EE9B-47D7-B8DE-6D0DE6D84378}" uniqueName="P1082266">
      <xmlPr mapId="1" xpath="/TFI-IZD-POD/IPK-GFI-IZD-POD-E_1000981/P1082266" xmlDataType="decimal"/>
    </xmlCellPr>
  </singleXmlCell>
  <singleXmlCell id="1485" xr6:uid="{EC0A90DC-2509-4A22-BC08-D4AA887208A0}" r="Z41" connectionId="0">
    <xmlCellPr id="1" xr6:uid="{23B9EF28-D3C1-4EB7-8763-1950F044D69C}" uniqueName="P1082267">
      <xmlPr mapId="1" xpath="/TFI-IZD-POD/IPK-GFI-IZD-POD-E_1000981/P1082267" xmlDataType="decimal"/>
    </xmlCellPr>
  </singleXmlCell>
  <singleXmlCell id="1486" xr6:uid="{02E354E7-7ADD-4355-B908-CDADBD2AB2F2}" r="H42" connectionId="0">
    <xmlCellPr id="1" xr6:uid="{4514907F-D675-4454-9250-6761BA97C103}" uniqueName="P1080056">
      <xmlPr mapId="1" xpath="/TFI-IZD-POD/IPK-GFI-IZD-POD-E_1000981/P1080056" xmlDataType="decimal"/>
    </xmlCellPr>
  </singleXmlCell>
  <singleXmlCell id="1487" xr6:uid="{58022F08-2353-4DB5-A719-3BA51EAD109D}" r="I42" connectionId="0">
    <xmlCellPr id="1" xr6:uid="{23AA3A36-6DB7-4CB0-8FE5-FB431FADFE5C}" uniqueName="P1080057">
      <xmlPr mapId="1" xpath="/TFI-IZD-POD/IPK-GFI-IZD-POD-E_1000981/P1080057" xmlDataType="decimal"/>
    </xmlCellPr>
  </singleXmlCell>
  <singleXmlCell id="1488" xr6:uid="{78E77ADD-87EA-4A35-973F-641F826A53BA}" r="J42" connectionId="0">
    <xmlCellPr id="1" xr6:uid="{E62103A3-C58D-438A-A3EC-A21EFA935071}" uniqueName="P1080058">
      <xmlPr mapId="1" xpath="/TFI-IZD-POD/IPK-GFI-IZD-POD-E_1000981/P1080058" xmlDataType="decimal"/>
    </xmlCellPr>
  </singleXmlCell>
  <singleXmlCell id="1489" xr6:uid="{F5ABD4AC-FC0A-47ED-9A8E-CD6D6A9301C0}" r="K42" connectionId="0">
    <xmlCellPr id="1" xr6:uid="{262100B7-52A3-4290-9534-27216CDF1962}" uniqueName="P1080059">
      <xmlPr mapId="1" xpath="/TFI-IZD-POD/IPK-GFI-IZD-POD-E_1000981/P1080059" xmlDataType="decimal"/>
    </xmlCellPr>
  </singleXmlCell>
  <singleXmlCell id="1490" xr6:uid="{3FF9DCD4-3824-416F-AF18-4E0A0FC74C3E}" r="L42" connectionId="0">
    <xmlCellPr id="1" xr6:uid="{A00B6B72-3FC8-4C08-8A7F-0355222D4919}" uniqueName="P1080060">
      <xmlPr mapId="1" xpath="/TFI-IZD-POD/IPK-GFI-IZD-POD-E_1000981/P1080060" xmlDataType="decimal"/>
    </xmlCellPr>
  </singleXmlCell>
  <singleXmlCell id="1491" xr6:uid="{A142DE79-9FBA-461D-94E8-20985F6C61AC}" r="M42" connectionId="0">
    <xmlCellPr id="1" xr6:uid="{503C01AB-1153-411A-817A-B28F2D8EDB7A}" uniqueName="P1080061">
      <xmlPr mapId="1" xpath="/TFI-IZD-POD/IPK-GFI-IZD-POD-E_1000981/P1080061" xmlDataType="decimal"/>
    </xmlCellPr>
  </singleXmlCell>
  <singleXmlCell id="1492" xr6:uid="{EB6D21EA-95AA-4A1E-9CC5-328ADD8E528C}" r="N42" connectionId="0">
    <xmlCellPr id="1" xr6:uid="{A2071CDB-4632-4B04-B1A4-0965C18EA896}" uniqueName="P1080062">
      <xmlPr mapId="1" xpath="/TFI-IZD-POD/IPK-GFI-IZD-POD-E_1000981/P1080062" xmlDataType="decimal"/>
    </xmlCellPr>
  </singleXmlCell>
  <singleXmlCell id="1493" xr6:uid="{48090724-1AA3-4818-945D-4206E51BF4CB}" r="O42" connectionId="0">
    <xmlCellPr id="1" xr6:uid="{2CA785E5-570D-4894-9329-FE136DF645B5}" uniqueName="P1080063">
      <xmlPr mapId="1" xpath="/TFI-IZD-POD/IPK-GFI-IZD-POD-E_1000981/P1080063" xmlDataType="decimal"/>
    </xmlCellPr>
  </singleXmlCell>
  <singleXmlCell id="1494" xr6:uid="{8FEF8317-00F6-4C85-A6E8-F4D3BC1D0EFD}" r="P42" connectionId="0">
    <xmlCellPr id="1" xr6:uid="{534E8FDB-111E-4018-A925-28DDDA524CE6}" uniqueName="P1082269">
      <xmlPr mapId="1" xpath="/TFI-IZD-POD/IPK-GFI-IZD-POD-E_1000981/P1082269" xmlDataType="decimal"/>
    </xmlCellPr>
  </singleXmlCell>
  <singleXmlCell id="1495" xr6:uid="{B44C2E22-9E34-4966-B325-496B1AE06519}" r="Q42" connectionId="0">
    <xmlCellPr id="1" xr6:uid="{40D60362-50A6-4C1C-9159-86B1DB8B3260}" uniqueName="P1082270">
      <xmlPr mapId="1" xpath="/TFI-IZD-POD/IPK-GFI-IZD-POD-E_1000981/P1082270" xmlDataType="decimal"/>
    </xmlCellPr>
  </singleXmlCell>
  <singleXmlCell id="1496" xr6:uid="{B6A67896-7A2E-44F0-8BBF-76D131F2D90E}" r="R42" connectionId="0">
    <xmlCellPr id="1" xr6:uid="{4CFC5763-60B1-420D-8839-B8D419D30E29}" uniqueName="P1082239">
      <xmlPr mapId="1" xpath="/TFI-IZD-POD/IPK-GFI-IZD-POD-E_1000981/P1082239" xmlDataType="decimal"/>
    </xmlCellPr>
  </singleXmlCell>
  <singleXmlCell id="1497" xr6:uid="{64396327-4D7F-40E8-AE6F-37D48A7BCC4A}" r="S42" connectionId="0">
    <xmlCellPr id="1" xr6:uid="{D4504FF2-D7BA-4441-BAB7-3650AEAE0B4C}" uniqueName="P1124840">
      <xmlPr mapId="1" xpath="/TFI-IZD-POD/IPK-GFI-IZD-POD-E_1000981/P1124840" xmlDataType="decimal"/>
    </xmlCellPr>
  </singleXmlCell>
  <singleXmlCell id="1498" xr6:uid="{BEF9BE7A-C15E-4DA9-A613-D06F415FE4A8}" r="T42" connectionId="0">
    <xmlCellPr id="1" xr6:uid="{2B69C7AD-94B2-4A1F-9106-E764BE675F60}" uniqueName="P1124841">
      <xmlPr mapId="1" xpath="/TFI-IZD-POD/IPK-GFI-IZD-POD-E_1000981/P1124841" xmlDataType="decimal"/>
    </xmlCellPr>
  </singleXmlCell>
  <singleXmlCell id="1499" xr6:uid="{BC3DCBF9-DF4F-4A60-B602-54AE41DDE611}" r="U42" connectionId="0">
    <xmlCellPr id="1" xr6:uid="{BEE17991-F659-4504-989B-C6A2C7178F88}" uniqueName="P1420879">
      <xmlPr mapId="1" xpath="/TFI-IZD-POD/IPK-GFI-IZD-POD-E_1000981/P1420879" xmlDataType="decimal"/>
    </xmlCellPr>
  </singleXmlCell>
  <singleXmlCell id="1500" xr6:uid="{188635FC-7C39-4849-B1E0-86BDFE3B178D}" r="V42" connectionId="0">
    <xmlCellPr id="1" xr6:uid="{0F9266B5-68C6-4C13-9181-9F19363F5636}" uniqueName="P1082272">
      <xmlPr mapId="1" xpath="/TFI-IZD-POD/IPK-GFI-IZD-POD-E_1000981/P1082272" xmlDataType="decimal"/>
    </xmlCellPr>
  </singleXmlCell>
  <singleXmlCell id="1501" xr6:uid="{CAEF0A87-C7EA-4095-9E85-B6767008348F}" r="W42" connectionId="0">
    <xmlCellPr id="1" xr6:uid="{A8405174-56F4-4122-8998-FA55DCB996D3}" uniqueName="P1082273">
      <xmlPr mapId="1" xpath="/TFI-IZD-POD/IPK-GFI-IZD-POD-E_1000981/P1082273" xmlDataType="decimal"/>
    </xmlCellPr>
  </singleXmlCell>
  <singleXmlCell id="1502" xr6:uid="{AB32365E-0278-4CC4-ABD0-1B4DE6BB9B9F}" r="X42" connectionId="0">
    <xmlCellPr id="1" xr6:uid="{91D91987-4001-4F5A-BDD8-50617FD52A62}" uniqueName="P1082275">
      <xmlPr mapId="1" xpath="/TFI-IZD-POD/IPK-GFI-IZD-POD-E_1000981/P1082275" xmlDataType="decimal"/>
    </xmlCellPr>
  </singleXmlCell>
  <singleXmlCell id="1503" xr6:uid="{67D8B0F8-BED0-4844-9E86-14403A506F8D}" r="Y42" connectionId="0">
    <xmlCellPr id="1" xr6:uid="{4CE24F13-06D8-4F42-BE87-BC1F31E47060}" uniqueName="P1082276">
      <xmlPr mapId="1" xpath="/TFI-IZD-POD/IPK-GFI-IZD-POD-E_1000981/P1082276" xmlDataType="decimal"/>
    </xmlCellPr>
  </singleXmlCell>
  <singleXmlCell id="1504" xr6:uid="{854730B3-F92D-4EDA-9FDA-5B3F6CD12F14}" r="Z42" connectionId="0">
    <xmlCellPr id="1" xr6:uid="{F184B756-D44A-4C70-8AA2-7B334F9CEC85}" uniqueName="P1082277">
      <xmlPr mapId="1" xpath="/TFI-IZD-POD/IPK-GFI-IZD-POD-E_1000981/P1082277" xmlDataType="decimal"/>
    </xmlCellPr>
  </singleXmlCell>
  <singleXmlCell id="1505" xr6:uid="{5F779F61-DE99-4B7D-AD1A-1D52513DEEA0}" r="H43" connectionId="0">
    <xmlCellPr id="1" xr6:uid="{18A5B0C4-E7DD-427C-A971-46D5E8ED8A77}" uniqueName="P1080064">
      <xmlPr mapId="1" xpath="/TFI-IZD-POD/IPK-GFI-IZD-POD-E_1000981/P1080064" xmlDataType="decimal"/>
    </xmlCellPr>
  </singleXmlCell>
  <singleXmlCell id="1506" xr6:uid="{D015F6F3-1B3A-49D7-A3B9-BB8320C8D045}" r="I43" connectionId="0">
    <xmlCellPr id="1" xr6:uid="{7977281E-96D7-4E6F-A84F-3B19934C7AC7}" uniqueName="P1080065">
      <xmlPr mapId="1" xpath="/TFI-IZD-POD/IPK-GFI-IZD-POD-E_1000981/P1080065" xmlDataType="decimal"/>
    </xmlCellPr>
  </singleXmlCell>
  <singleXmlCell id="1507" xr6:uid="{801ABB84-13E3-4FF6-AA5B-3FD677AEFC21}" r="J43" connectionId="0">
    <xmlCellPr id="1" xr6:uid="{AB99368C-E275-44ED-B343-8C84436471A7}" uniqueName="P1080066">
      <xmlPr mapId="1" xpath="/TFI-IZD-POD/IPK-GFI-IZD-POD-E_1000981/P1080066" xmlDataType="decimal"/>
    </xmlCellPr>
  </singleXmlCell>
  <singleXmlCell id="1508" xr6:uid="{A4135A14-89BE-45EE-A31D-7F61BAD062CD}" r="K43" connectionId="0">
    <xmlCellPr id="1" xr6:uid="{3FA96D82-31E0-409A-A80F-BD92F322A934}" uniqueName="P1080067">
      <xmlPr mapId="1" xpath="/TFI-IZD-POD/IPK-GFI-IZD-POD-E_1000981/P1080067" xmlDataType="decimal"/>
    </xmlCellPr>
  </singleXmlCell>
  <singleXmlCell id="1509" xr6:uid="{0DF9214E-A658-42D8-A01E-DD336E13FCC1}" r="L43" connectionId="0">
    <xmlCellPr id="1" xr6:uid="{893FC771-A054-4CDD-86D8-C4D39B88C11A}" uniqueName="P1080068">
      <xmlPr mapId="1" xpath="/TFI-IZD-POD/IPK-GFI-IZD-POD-E_1000981/P1080068" xmlDataType="decimal"/>
    </xmlCellPr>
  </singleXmlCell>
  <singleXmlCell id="1510" xr6:uid="{51BED1F9-3FA8-4ADC-93A0-28EAA799F70F}" r="M43" connectionId="0">
    <xmlCellPr id="1" xr6:uid="{6159AA75-011B-4A16-91D2-FC75C1888F48}" uniqueName="P1080069">
      <xmlPr mapId="1" xpath="/TFI-IZD-POD/IPK-GFI-IZD-POD-E_1000981/P1080069" xmlDataType="decimal"/>
    </xmlCellPr>
  </singleXmlCell>
  <singleXmlCell id="1511" xr6:uid="{9D0A713E-884E-4894-B49B-2073B53441A3}" r="N43" connectionId="0">
    <xmlCellPr id="1" xr6:uid="{50069F37-852F-4651-8C3C-481CB7B85448}" uniqueName="P1080070">
      <xmlPr mapId="1" xpath="/TFI-IZD-POD/IPK-GFI-IZD-POD-E_1000981/P1080070" xmlDataType="decimal"/>
    </xmlCellPr>
  </singleXmlCell>
  <singleXmlCell id="1512" xr6:uid="{7ACFD559-9915-4D6E-A81E-E3FDC1FE21FD}" r="O43" connectionId="0">
    <xmlCellPr id="1" xr6:uid="{5BE11258-8B7C-4B2B-B5F0-673FE19B0855}" uniqueName="P1080071">
      <xmlPr mapId="1" xpath="/TFI-IZD-POD/IPK-GFI-IZD-POD-E_1000981/P1080071" xmlDataType="decimal"/>
    </xmlCellPr>
  </singleXmlCell>
  <singleXmlCell id="1513" xr6:uid="{81621E58-A622-4CAA-AFA9-697CA53EA2CB}" r="P43" connectionId="0">
    <xmlCellPr id="1" xr6:uid="{3B9DE7B4-31A8-4D68-B54B-412286C4FC69}" uniqueName="P1082278">
      <xmlPr mapId="1" xpath="/TFI-IZD-POD/IPK-GFI-IZD-POD-E_1000981/P1082278" xmlDataType="decimal"/>
    </xmlCellPr>
  </singleXmlCell>
  <singleXmlCell id="1514" xr6:uid="{1A7114B9-A5AB-479F-955B-F3DA6054E380}" r="Q43" connectionId="0">
    <xmlCellPr id="1" xr6:uid="{7DC529AF-F57A-482D-ADA0-74FD23403969}" uniqueName="P1082279">
      <xmlPr mapId="1" xpath="/TFI-IZD-POD/IPK-GFI-IZD-POD-E_1000981/P1082279" xmlDataType="decimal"/>
    </xmlCellPr>
  </singleXmlCell>
  <singleXmlCell id="1515" xr6:uid="{98BF7332-945E-4D29-84FB-80D76B29B246}" r="R43" connectionId="0">
    <xmlCellPr id="1" xr6:uid="{EC4DB748-C123-4125-99AF-2EA511CD2C3B}" uniqueName="P1082280">
      <xmlPr mapId="1" xpath="/TFI-IZD-POD/IPK-GFI-IZD-POD-E_1000981/P1082280" xmlDataType="decimal"/>
    </xmlCellPr>
  </singleXmlCell>
  <singleXmlCell id="1516" xr6:uid="{EEEA3617-79C3-49F6-BB2F-32B9457532A0}" r="S43" connectionId="0">
    <xmlCellPr id="1" xr6:uid="{9FD3E3A1-D59F-417F-A389-C21B13C0814D}" uniqueName="P1124842">
      <xmlPr mapId="1" xpath="/TFI-IZD-POD/IPK-GFI-IZD-POD-E_1000981/P1124842" xmlDataType="decimal"/>
    </xmlCellPr>
  </singleXmlCell>
  <singleXmlCell id="1517" xr6:uid="{95A38CE5-6A57-4119-B533-9E6C72E34EE4}" r="T43" connectionId="0">
    <xmlCellPr id="1" xr6:uid="{46E7057B-B337-4436-A60F-434B2B44F95D}" uniqueName="P1124843">
      <xmlPr mapId="1" xpath="/TFI-IZD-POD/IPK-GFI-IZD-POD-E_1000981/P1124843" xmlDataType="decimal"/>
    </xmlCellPr>
  </singleXmlCell>
  <singleXmlCell id="1518" xr6:uid="{3AA8C838-E061-47E5-9AB1-8438C18ED853}" r="U43" connectionId="0">
    <xmlCellPr id="1" xr6:uid="{07CFAEB4-A0F0-4E0A-BFB9-9F217195B4E0}" uniqueName="P1420880">
      <xmlPr mapId="1" xpath="/TFI-IZD-POD/IPK-GFI-IZD-POD-E_1000981/P1420880" xmlDataType="decimal"/>
    </xmlCellPr>
  </singleXmlCell>
  <singleXmlCell id="1519" xr6:uid="{021C0D35-7672-45E7-8661-75370D01EA38}" r="V43" connectionId="0">
    <xmlCellPr id="1" xr6:uid="{7A85104A-4857-499B-A3E9-1B77D4DBB2A7}" uniqueName="P1082245">
      <xmlPr mapId="1" xpath="/TFI-IZD-POD/IPK-GFI-IZD-POD-E_1000981/P1082245" xmlDataType="decimal"/>
    </xmlCellPr>
  </singleXmlCell>
  <singleXmlCell id="1520" xr6:uid="{A2BA769E-BDA1-4FD7-BB60-8321672DD1AD}" r="W43" connectionId="0">
    <xmlCellPr id="1" xr6:uid="{05978085-B875-474D-93C0-62E59A1B9F4B}" uniqueName="P1082282">
      <xmlPr mapId="1" xpath="/TFI-IZD-POD/IPK-GFI-IZD-POD-E_1000981/P1082282" xmlDataType="decimal"/>
    </xmlCellPr>
  </singleXmlCell>
  <singleXmlCell id="1521" xr6:uid="{55CF71E8-2BDC-4889-B571-91284045B715}" r="X43" connectionId="0">
    <xmlCellPr id="1" xr6:uid="{8C0FFA9C-5EA0-4639-8B9D-FE1EC2E0E9BE}" uniqueName="P1082284">
      <xmlPr mapId="1" xpath="/TFI-IZD-POD/IPK-GFI-IZD-POD-E_1000981/P1082284" xmlDataType="decimal"/>
    </xmlCellPr>
  </singleXmlCell>
  <singleXmlCell id="1522" xr6:uid="{77D008EF-1146-4584-A04B-A24AC0F17D79}" r="Y43" connectionId="0">
    <xmlCellPr id="1" xr6:uid="{7D95F27F-599E-4A2E-9C0E-862C4DC98F7B}" uniqueName="P1082285">
      <xmlPr mapId="1" xpath="/TFI-IZD-POD/IPK-GFI-IZD-POD-E_1000981/P1082285" xmlDataType="decimal"/>
    </xmlCellPr>
  </singleXmlCell>
  <singleXmlCell id="1523" xr6:uid="{25F1B0A2-8720-4686-A35E-A2C033709E6E}" r="Z43" connectionId="0">
    <xmlCellPr id="1" xr6:uid="{94662991-92E9-4682-B1F2-0727BF8B1758}" uniqueName="P1082286">
      <xmlPr mapId="1" xpath="/TFI-IZD-POD/IPK-GFI-IZD-POD-E_1000981/P1082286" xmlDataType="decimal"/>
    </xmlCellPr>
  </singleXmlCell>
  <singleXmlCell id="1524" xr6:uid="{77CEEEB4-C150-466B-A2CC-9BAEABDB7DE4}" r="H44" connectionId="0">
    <xmlCellPr id="1" xr6:uid="{C60AD214-6B48-4FC6-999C-F6A1EB6A1A04}" uniqueName="P1080072">
      <xmlPr mapId="1" xpath="/TFI-IZD-POD/IPK-GFI-IZD-POD-E_1000981/P1080072" xmlDataType="decimal"/>
    </xmlCellPr>
  </singleXmlCell>
  <singleXmlCell id="1525" xr6:uid="{5279D237-FD59-4D34-A4DD-50764124C841}" r="I44" connectionId="0">
    <xmlCellPr id="1" xr6:uid="{E0D14C4A-F326-431C-80FC-480C26AF66B0}" uniqueName="P1080073">
      <xmlPr mapId="1" xpath="/TFI-IZD-POD/IPK-GFI-IZD-POD-E_1000981/P1080073" xmlDataType="decimal"/>
    </xmlCellPr>
  </singleXmlCell>
  <singleXmlCell id="1526" xr6:uid="{6A53D3C5-C24E-45A8-9F1D-E926B5624A21}" r="J44" connectionId="0">
    <xmlCellPr id="1" xr6:uid="{01F9AE55-7C2E-42EB-B8DF-75FC8EDE94D4}" uniqueName="P1080074">
      <xmlPr mapId="1" xpath="/TFI-IZD-POD/IPK-GFI-IZD-POD-E_1000981/P1080074" xmlDataType="decimal"/>
    </xmlCellPr>
  </singleXmlCell>
  <singleXmlCell id="1527" xr6:uid="{A68C7BCA-613F-49B0-B1DF-3B6F6978F50A}" r="K44" connectionId="0">
    <xmlCellPr id="1" xr6:uid="{E0CC18F7-8729-425E-BAE0-67CC58F17047}" uniqueName="P1080075">
      <xmlPr mapId="1" xpath="/TFI-IZD-POD/IPK-GFI-IZD-POD-E_1000981/P1080075" xmlDataType="decimal"/>
    </xmlCellPr>
  </singleXmlCell>
  <singleXmlCell id="1528" xr6:uid="{27656443-EC25-4808-9FDD-181DD9FF706B}" r="L44" connectionId="0">
    <xmlCellPr id="1" xr6:uid="{4BBC65E5-AC2E-4B74-9705-428569A515B6}" uniqueName="P1080076">
      <xmlPr mapId="1" xpath="/TFI-IZD-POD/IPK-GFI-IZD-POD-E_1000981/P1080076" xmlDataType="decimal"/>
    </xmlCellPr>
  </singleXmlCell>
  <singleXmlCell id="1529" xr6:uid="{64B758C5-208E-49E2-9E14-FBA0D9BF5BA9}" r="M44" connectionId="0">
    <xmlCellPr id="1" xr6:uid="{F9A83C06-BFFC-4C3C-AADD-D0331D1F5283}" uniqueName="P1080077">
      <xmlPr mapId="1" xpath="/TFI-IZD-POD/IPK-GFI-IZD-POD-E_1000981/P1080077" xmlDataType="decimal"/>
    </xmlCellPr>
  </singleXmlCell>
  <singleXmlCell id="1530" xr6:uid="{AAEB9676-C354-43AE-BA0D-904984CBFBB8}" r="N44" connectionId="0">
    <xmlCellPr id="1" xr6:uid="{04358B84-13A6-4BFA-922F-22B1CA6CB89E}" uniqueName="P1080078">
      <xmlPr mapId="1" xpath="/TFI-IZD-POD/IPK-GFI-IZD-POD-E_1000981/P1080078" xmlDataType="decimal"/>
    </xmlCellPr>
  </singleXmlCell>
  <singleXmlCell id="1531" xr6:uid="{E3AF210D-5684-4C94-A225-44CA82B79074}" r="O44" connectionId="0">
    <xmlCellPr id="1" xr6:uid="{443B6EDC-E76F-4B00-BC2A-F7B0902DC740}" uniqueName="P1080079">
      <xmlPr mapId="1" xpath="/TFI-IZD-POD/IPK-GFI-IZD-POD-E_1000981/P1080079" xmlDataType="decimal"/>
    </xmlCellPr>
  </singleXmlCell>
  <singleXmlCell id="1532" xr6:uid="{011CB2D3-C251-4EA1-8D80-F91B053E21E6}" r="P44" connectionId="0">
    <xmlCellPr id="1" xr6:uid="{36E35256-A24E-4D70-9DB9-FCED5B33AE48}" uniqueName="P1082288">
      <xmlPr mapId="1" xpath="/TFI-IZD-POD/IPK-GFI-IZD-POD-E_1000981/P1082288" xmlDataType="decimal"/>
    </xmlCellPr>
  </singleXmlCell>
  <singleXmlCell id="1533" xr6:uid="{D39344C5-D76B-449F-8CC6-C7B725679D5A}" r="Q44" connectionId="0">
    <xmlCellPr id="1" xr6:uid="{9B1E5650-CFE3-4C66-9B90-531CD21A9FAD}" uniqueName="P1082289">
      <xmlPr mapId="1" xpath="/TFI-IZD-POD/IPK-GFI-IZD-POD-E_1000981/P1082289" xmlDataType="decimal"/>
    </xmlCellPr>
  </singleXmlCell>
  <singleXmlCell id="1534" xr6:uid="{1B518640-90EA-48D8-9AFE-BF250C43554B}" r="R44" connectionId="0">
    <xmlCellPr id="1" xr6:uid="{17D9A316-4531-4B5E-A7A1-2207CE539115}" uniqueName="P1082290">
      <xmlPr mapId="1" xpath="/TFI-IZD-POD/IPK-GFI-IZD-POD-E_1000981/P1082290" xmlDataType="decimal"/>
    </xmlCellPr>
  </singleXmlCell>
  <singleXmlCell id="1535" xr6:uid="{55625DA3-F7B7-4884-9AB2-AEB80B48C07D}" r="S44" connectionId="0">
    <xmlCellPr id="1" xr6:uid="{2DC00E19-6401-4942-80E7-6ABB5E1D744A}" uniqueName="P1124844">
      <xmlPr mapId="1" xpath="/TFI-IZD-POD/IPK-GFI-IZD-POD-E_1000981/P1124844" xmlDataType="decimal"/>
    </xmlCellPr>
  </singleXmlCell>
  <singleXmlCell id="1536" xr6:uid="{6C847BF6-52D8-48D0-BD5B-6E095B78D25F}" r="T44" connectionId="0">
    <xmlCellPr id="1" xr6:uid="{62AB08DE-273E-4AD5-8D23-00798DD92009}" uniqueName="P1124845">
      <xmlPr mapId="1" xpath="/TFI-IZD-POD/IPK-GFI-IZD-POD-E_1000981/P1124845" xmlDataType="decimal"/>
    </xmlCellPr>
  </singleXmlCell>
  <singleXmlCell id="1537" xr6:uid="{2748BB7C-68F2-40D3-8E27-A42BE0974FAE}" r="U44" connectionId="0">
    <xmlCellPr id="1" xr6:uid="{F5AF4245-DE36-431F-85D7-8983FC397377}" uniqueName="P1420881">
      <xmlPr mapId="1" xpath="/TFI-IZD-POD/IPK-GFI-IZD-POD-E_1000981/P1420881" xmlDataType="decimal"/>
    </xmlCellPr>
  </singleXmlCell>
  <singleXmlCell id="1538" xr6:uid="{2F8CA4AD-0479-4E05-975A-AC7DE0B09411}" r="V44" connectionId="0">
    <xmlCellPr id="1" xr6:uid="{177F7A41-7384-4B24-A2B2-9E00D5B46D93}" uniqueName="P1082292">
      <xmlPr mapId="1" xpath="/TFI-IZD-POD/IPK-GFI-IZD-POD-E_1000981/P1082292" xmlDataType="decimal"/>
    </xmlCellPr>
  </singleXmlCell>
  <singleXmlCell id="1539" xr6:uid="{4571D214-C9E0-448E-BAA9-E58C08A3E8C4}" r="W44" connectionId="0">
    <xmlCellPr id="1" xr6:uid="{09ECE55C-4345-4DC9-A8D9-B0941A2DD9EB}" uniqueName="P1082247">
      <xmlPr mapId="1" xpath="/TFI-IZD-POD/IPK-GFI-IZD-POD-E_1000981/P1082247" xmlDataType="decimal"/>
    </xmlCellPr>
  </singleXmlCell>
  <singleXmlCell id="1540" xr6:uid="{23D9F688-CC6A-4ADE-8D0E-EB66630FAA1B}" r="X44" connectionId="0">
    <xmlCellPr id="1" xr6:uid="{7091842E-9FCC-4E95-A11E-BAD701B36283}" uniqueName="P1082295">
      <xmlPr mapId="1" xpath="/TFI-IZD-POD/IPK-GFI-IZD-POD-E_1000981/P1082295" xmlDataType="decimal"/>
    </xmlCellPr>
  </singleXmlCell>
  <singleXmlCell id="1541" xr6:uid="{454B6011-1192-4DE9-B8F2-B92E13D60BA5}" r="Y44" connectionId="0">
    <xmlCellPr id="1" xr6:uid="{86B6D07D-7260-4E29-9C01-76E09B934B54}" uniqueName="P1082298">
      <xmlPr mapId="1" xpath="/TFI-IZD-POD/IPK-GFI-IZD-POD-E_1000981/P1082298" xmlDataType="decimal"/>
    </xmlCellPr>
  </singleXmlCell>
  <singleXmlCell id="1542" xr6:uid="{A9602DD9-AB60-4352-BDAC-D5831716E907}" r="Z44" connectionId="0">
    <xmlCellPr id="1" xr6:uid="{CCE251A1-9F33-40C0-956D-8CEF5163AAF4}" uniqueName="P1082300">
      <xmlPr mapId="1" xpath="/TFI-IZD-POD/IPK-GFI-IZD-POD-E_1000981/P1082300" xmlDataType="decimal"/>
    </xmlCellPr>
  </singleXmlCell>
  <singleXmlCell id="1543" xr6:uid="{7B026E29-8D12-4709-891D-E3C5FB4DCF92}" r="H45" connectionId="0">
    <xmlCellPr id="1" xr6:uid="{A5BC7396-832D-4F32-B6DA-690E3F4EE4FB}" uniqueName="P1080080">
      <xmlPr mapId="1" xpath="/TFI-IZD-POD/IPK-GFI-IZD-POD-E_1000981/P1080080" xmlDataType="decimal"/>
    </xmlCellPr>
  </singleXmlCell>
  <singleXmlCell id="1544" xr6:uid="{17DE2E26-E589-4184-AFB9-1C97BAB06354}" r="I45" connectionId="0">
    <xmlCellPr id="1" xr6:uid="{6EE0A5D8-F0C5-4DFD-BB30-7F3321CC2B27}" uniqueName="P1080081">
      <xmlPr mapId="1" xpath="/TFI-IZD-POD/IPK-GFI-IZD-POD-E_1000981/P1080081" xmlDataType="decimal"/>
    </xmlCellPr>
  </singleXmlCell>
  <singleXmlCell id="1545" xr6:uid="{1E3CD38F-5CEC-4DAB-BD12-A3D2DF10FF07}" r="J45" connectionId="0">
    <xmlCellPr id="1" xr6:uid="{C21678B5-0BD0-46C3-A96E-1C49817D1843}" uniqueName="P1080082">
      <xmlPr mapId="1" xpath="/TFI-IZD-POD/IPK-GFI-IZD-POD-E_1000981/P1080082" xmlDataType="decimal"/>
    </xmlCellPr>
  </singleXmlCell>
  <singleXmlCell id="1546" xr6:uid="{321C057A-74C9-4397-B63C-9EC5718C6818}" r="K45" connectionId="0">
    <xmlCellPr id="1" xr6:uid="{62CE75FB-0761-41C5-A143-6EA127061499}" uniqueName="P1080083">
      <xmlPr mapId="1" xpath="/TFI-IZD-POD/IPK-GFI-IZD-POD-E_1000981/P1080083" xmlDataType="decimal"/>
    </xmlCellPr>
  </singleXmlCell>
  <singleXmlCell id="1547" xr6:uid="{9C8855DB-A580-4769-8D2E-033D5AED1C32}" r="L45" connectionId="0">
    <xmlCellPr id="1" xr6:uid="{8CC3E00A-F221-457A-B083-C049EC932D50}" uniqueName="P1080084">
      <xmlPr mapId="1" xpath="/TFI-IZD-POD/IPK-GFI-IZD-POD-E_1000981/P1080084" xmlDataType="decimal"/>
    </xmlCellPr>
  </singleXmlCell>
  <singleXmlCell id="1548" xr6:uid="{9CA92F8B-DC3F-49C6-A6BB-8A668F05C29C}" r="M45" connectionId="0">
    <xmlCellPr id="1" xr6:uid="{AC9B0881-8CC1-42A1-9481-4C44170E9E4C}" uniqueName="P1080085">
      <xmlPr mapId="1" xpath="/TFI-IZD-POD/IPK-GFI-IZD-POD-E_1000981/P1080085" xmlDataType="decimal"/>
    </xmlCellPr>
  </singleXmlCell>
  <singleXmlCell id="1549" xr6:uid="{7E98A058-5FB6-4A5F-883E-572152CA3814}" r="N45" connectionId="0">
    <xmlCellPr id="1" xr6:uid="{7E5688DC-A6D7-434D-9371-F2B372B50DB1}" uniqueName="P1080086">
      <xmlPr mapId="1" xpath="/TFI-IZD-POD/IPK-GFI-IZD-POD-E_1000981/P1080086" xmlDataType="decimal"/>
    </xmlCellPr>
  </singleXmlCell>
  <singleXmlCell id="1550" xr6:uid="{21CCC924-F84E-4193-A2EA-D466337897DB}" r="O45" connectionId="0">
    <xmlCellPr id="1" xr6:uid="{52CBB296-8DFE-46EB-BFA1-ECA4ED37C4CF}" uniqueName="P1080087">
      <xmlPr mapId="1" xpath="/TFI-IZD-POD/IPK-GFI-IZD-POD-E_1000981/P1080087" xmlDataType="decimal"/>
    </xmlCellPr>
  </singleXmlCell>
  <singleXmlCell id="1551" xr6:uid="{F2957389-578B-4AB4-8B21-2A73181D721F}" r="P45" connectionId="0">
    <xmlCellPr id="1" xr6:uid="{320D33FD-4B01-4A8F-A4A0-9D21BE2C6C71}" uniqueName="P1082301">
      <xmlPr mapId="1" xpath="/TFI-IZD-POD/IPK-GFI-IZD-POD-E_1000981/P1082301" xmlDataType="decimal"/>
    </xmlCellPr>
  </singleXmlCell>
  <singleXmlCell id="1552" xr6:uid="{0B075D7C-6FC5-4C2B-A0F3-ECE3B9CDD411}" r="Q45" connectionId="0">
    <xmlCellPr id="1" xr6:uid="{C95943A7-8269-4D1F-BEA5-E2F3CD263D2E}" uniqueName="P1082322">
      <xmlPr mapId="1" xpath="/TFI-IZD-POD/IPK-GFI-IZD-POD-E_1000981/P1082322" xmlDataType="decimal"/>
    </xmlCellPr>
  </singleXmlCell>
  <singleXmlCell id="1553" xr6:uid="{BF3DF7F6-A50F-46BD-92EC-80A7C3C08060}" r="R45" connectionId="0">
    <xmlCellPr id="1" xr6:uid="{C481B1A4-2CCF-4940-BFF2-0A1FEC2EB092}" uniqueName="P1082323">
      <xmlPr mapId="1" xpath="/TFI-IZD-POD/IPK-GFI-IZD-POD-E_1000981/P1082323" xmlDataType="decimal"/>
    </xmlCellPr>
  </singleXmlCell>
  <singleXmlCell id="1554" xr6:uid="{CB7FAC80-1D42-4CBB-B0E7-86BC81673D4F}" r="S45" connectionId="0">
    <xmlCellPr id="1" xr6:uid="{AB0C7E63-5240-4CA5-B2E5-6672B3E04C1B}" uniqueName="P1124846">
      <xmlPr mapId="1" xpath="/TFI-IZD-POD/IPK-GFI-IZD-POD-E_1000981/P1124846" xmlDataType="decimal"/>
    </xmlCellPr>
  </singleXmlCell>
  <singleXmlCell id="1555" xr6:uid="{F46ECA3E-1450-431A-BC4E-C8A0A5B3D3E8}" r="T45" connectionId="0">
    <xmlCellPr id="1" xr6:uid="{8CC1D119-E27C-41F3-8125-D4F47DD59178}" uniqueName="P1124847">
      <xmlPr mapId="1" xpath="/TFI-IZD-POD/IPK-GFI-IZD-POD-E_1000981/P1124847" xmlDataType="decimal"/>
    </xmlCellPr>
  </singleXmlCell>
  <singleXmlCell id="1556" xr6:uid="{76B02139-C6CB-47F0-B3E8-828705D25703}" r="U45" connectionId="0">
    <xmlCellPr id="1" xr6:uid="{0E21416A-D436-414F-83A7-A08CAF6C96D3}" uniqueName="P1420882">
      <xmlPr mapId="1" xpath="/TFI-IZD-POD/IPK-GFI-IZD-POD-E_1000981/P1420882" xmlDataType="decimal"/>
    </xmlCellPr>
  </singleXmlCell>
  <singleXmlCell id="1557" xr6:uid="{DCBBCA71-3C1B-47C7-8C67-A1E30127C36B}" r="V45" connectionId="0">
    <xmlCellPr id="1" xr6:uid="{890EEE94-6AA3-45BC-8D8D-04EF767161DB}" uniqueName="P1082325">
      <xmlPr mapId="1" xpath="/TFI-IZD-POD/IPK-GFI-IZD-POD-E_1000981/P1082325" xmlDataType="decimal"/>
    </xmlCellPr>
  </singleXmlCell>
  <singleXmlCell id="1558" xr6:uid="{00893572-F2AB-4693-8F60-5BC37BA53558}" r="W45" connectionId="0">
    <xmlCellPr id="1" xr6:uid="{166E7DC6-4EF2-4E57-A73B-6CDAEE41DC5A}" uniqueName="P1082328">
      <xmlPr mapId="1" xpath="/TFI-IZD-POD/IPK-GFI-IZD-POD-E_1000981/P1082328" xmlDataType="decimal"/>
    </xmlCellPr>
  </singleXmlCell>
  <singleXmlCell id="1559" xr6:uid="{6B21BECB-9D4C-49F5-B246-CAA9F5B5C299}" r="X45" connectionId="0">
    <xmlCellPr id="1" xr6:uid="{A295B4EB-64C9-4BD7-AEB5-94AC21FF6C0A}" uniqueName="P1082331">
      <xmlPr mapId="1" xpath="/TFI-IZD-POD/IPK-GFI-IZD-POD-E_1000981/P1082331" xmlDataType="decimal"/>
    </xmlCellPr>
  </singleXmlCell>
  <singleXmlCell id="1560" xr6:uid="{794494C8-5B9A-4613-AD11-366DDEC9813B}" r="Y45" connectionId="0">
    <xmlCellPr id="1" xr6:uid="{458B388C-C72F-4660-A414-221E37E3E2F8}" uniqueName="P1082333">
      <xmlPr mapId="1" xpath="/TFI-IZD-POD/IPK-GFI-IZD-POD-E_1000981/P1082333" xmlDataType="decimal"/>
    </xmlCellPr>
  </singleXmlCell>
  <singleXmlCell id="1561" xr6:uid="{4F6444A6-7CE0-4598-BC1A-45D300DD0C28}" r="Z45" connectionId="0">
    <xmlCellPr id="1" xr6:uid="{EF3F5E0E-FD4D-4AEE-BF24-A6854E74927E}" uniqueName="P1082336">
      <xmlPr mapId="1" xpath="/TFI-IZD-POD/IPK-GFI-IZD-POD-E_1000981/P1082336" xmlDataType="decimal"/>
    </xmlCellPr>
  </singleXmlCell>
  <singleXmlCell id="1562" xr6:uid="{59F50091-131F-439B-8929-72C33CA6FE23}" r="H46" connectionId="0">
    <xmlCellPr id="1" xr6:uid="{B0AED9C5-3F43-4F6C-BBE8-F5D9C65710DA}" uniqueName="P1080088">
      <xmlPr mapId="1" xpath="/TFI-IZD-POD/IPK-GFI-IZD-POD-E_1000981/P1080088" xmlDataType="decimal"/>
    </xmlCellPr>
  </singleXmlCell>
  <singleXmlCell id="1563" xr6:uid="{31A92388-97D0-452F-9367-AFE70D484083}" r="I46" connectionId="0">
    <xmlCellPr id="1" xr6:uid="{6E14082E-6D3F-4D92-BC71-3CB90AB1F48E}" uniqueName="P1080089">
      <xmlPr mapId="1" xpath="/TFI-IZD-POD/IPK-GFI-IZD-POD-E_1000981/P1080089" xmlDataType="decimal"/>
    </xmlCellPr>
  </singleXmlCell>
  <singleXmlCell id="1564" xr6:uid="{3D2E4F46-900A-4EF9-98D9-ECE8060D2F76}" r="J46" connectionId="0">
    <xmlCellPr id="1" xr6:uid="{0FD935C8-F40E-4F37-955C-6ADDA646D725}" uniqueName="P1080090">
      <xmlPr mapId="1" xpath="/TFI-IZD-POD/IPK-GFI-IZD-POD-E_1000981/P1080090" xmlDataType="decimal"/>
    </xmlCellPr>
  </singleXmlCell>
  <singleXmlCell id="1565" xr6:uid="{360F74F8-9B4D-4594-B818-9677E9FB624A}" r="K46" connectionId="0">
    <xmlCellPr id="1" xr6:uid="{F4412265-7CFA-45E2-BEC0-11AD4D69ADB2}" uniqueName="P1080091">
      <xmlPr mapId="1" xpath="/TFI-IZD-POD/IPK-GFI-IZD-POD-E_1000981/P1080091" xmlDataType="decimal"/>
    </xmlCellPr>
  </singleXmlCell>
  <singleXmlCell id="1566" xr6:uid="{E4A39B2A-1119-422F-9758-8896CCA2E3D5}" r="L46" connectionId="0">
    <xmlCellPr id="1" xr6:uid="{3453E6DD-8F75-44D7-BF40-004923534B5C}" uniqueName="P1080092">
      <xmlPr mapId="1" xpath="/TFI-IZD-POD/IPK-GFI-IZD-POD-E_1000981/P1080092" xmlDataType="decimal"/>
    </xmlCellPr>
  </singleXmlCell>
  <singleXmlCell id="1567" xr6:uid="{3141B35B-71E2-426F-B647-FEBB6D0F9B25}" r="M46" connectionId="0">
    <xmlCellPr id="1" xr6:uid="{89EAA39C-4D33-4DC5-869E-42C499D377E0}" uniqueName="P1080093">
      <xmlPr mapId="1" xpath="/TFI-IZD-POD/IPK-GFI-IZD-POD-E_1000981/P1080093" xmlDataType="decimal"/>
    </xmlCellPr>
  </singleXmlCell>
  <singleXmlCell id="1568" xr6:uid="{8AFF058A-7FD7-435B-B71C-8064548699F3}" r="N46" connectionId="0">
    <xmlCellPr id="1" xr6:uid="{E51A3D93-D394-4305-9721-EE3669B5D484}" uniqueName="P1080094">
      <xmlPr mapId="1" xpath="/TFI-IZD-POD/IPK-GFI-IZD-POD-E_1000981/P1080094" xmlDataType="decimal"/>
    </xmlCellPr>
  </singleXmlCell>
  <singleXmlCell id="1569" xr6:uid="{EB431572-9BF2-4557-A386-CE64B916E2B0}" r="O46" connectionId="0">
    <xmlCellPr id="1" xr6:uid="{B59EBB21-361D-4D93-A65F-15154D4CC096}" uniqueName="P1080095">
      <xmlPr mapId="1" xpath="/TFI-IZD-POD/IPK-GFI-IZD-POD-E_1000981/P1080095" xmlDataType="decimal"/>
    </xmlCellPr>
  </singleXmlCell>
  <singleXmlCell id="1570" xr6:uid="{BB1883B5-8480-4640-AF1F-7430CECCEBBD}" r="P46" connectionId="0">
    <xmlCellPr id="1" xr6:uid="{D0DA6CE2-E86F-48EA-A09D-74CB2FD234D9}" uniqueName="P1082338">
      <xmlPr mapId="1" xpath="/TFI-IZD-POD/IPK-GFI-IZD-POD-E_1000981/P1082338" xmlDataType="decimal"/>
    </xmlCellPr>
  </singleXmlCell>
  <singleXmlCell id="1571" xr6:uid="{F270D18F-9EDC-4BF9-A788-A71B93E6477B}" r="Q46" connectionId="0">
    <xmlCellPr id="1" xr6:uid="{79B3469C-4234-494E-BD95-A145690DD186}" uniqueName="P1082304">
      <xmlPr mapId="1" xpath="/TFI-IZD-POD/IPK-GFI-IZD-POD-E_1000981/P1082304" xmlDataType="decimal"/>
    </xmlCellPr>
  </singleXmlCell>
  <singleXmlCell id="1572" xr6:uid="{78716D6D-D208-42E7-823B-31EE8AED1F79}" r="R46" connectionId="0">
    <xmlCellPr id="1" xr6:uid="{5C307108-74F3-441C-9CCE-D3720E8AFAED}" uniqueName="P1082341">
      <xmlPr mapId="1" xpath="/TFI-IZD-POD/IPK-GFI-IZD-POD-E_1000981/P1082341" xmlDataType="decimal"/>
    </xmlCellPr>
  </singleXmlCell>
  <singleXmlCell id="1573" xr6:uid="{B25240BB-8793-4A4B-8725-B1C92DFD2A2C}" r="S46" connectionId="0">
    <xmlCellPr id="1" xr6:uid="{16457196-3C4B-491F-92AC-28D6EA8D25DB}" uniqueName="P1124848">
      <xmlPr mapId="1" xpath="/TFI-IZD-POD/IPK-GFI-IZD-POD-E_1000981/P1124848" xmlDataType="decimal"/>
    </xmlCellPr>
  </singleXmlCell>
  <singleXmlCell id="1574" xr6:uid="{0ABBB5CD-1E95-45CC-8C9A-1C470A707541}" r="T46" connectionId="0">
    <xmlCellPr id="1" xr6:uid="{E96B1E8C-9A1F-4C63-BFF3-8B4DF12099A2}" uniqueName="P1124849">
      <xmlPr mapId="1" xpath="/TFI-IZD-POD/IPK-GFI-IZD-POD-E_1000981/P1124849" xmlDataType="decimal"/>
    </xmlCellPr>
  </singleXmlCell>
  <singleXmlCell id="1575" xr6:uid="{5B2A92AC-5857-40D2-A4F4-9641A9050BA1}" r="U46" connectionId="0">
    <xmlCellPr id="1" xr6:uid="{BC69DB20-D3BD-4EAE-9785-96AE74E5E9C9}" uniqueName="P1420883">
      <xmlPr mapId="1" xpath="/TFI-IZD-POD/IPK-GFI-IZD-POD-E_1000981/P1420883" xmlDataType="decimal"/>
    </xmlCellPr>
  </singleXmlCell>
  <singleXmlCell id="1576" xr6:uid="{2D664D6E-5BDA-4BD1-A8E1-E932EC0DCA08}" r="V46" connectionId="0">
    <xmlCellPr id="1" xr6:uid="{4D4ABED1-76DC-4559-B6A0-A117408D07DB}" uniqueName="P1082343">
      <xmlPr mapId="1" xpath="/TFI-IZD-POD/IPK-GFI-IZD-POD-E_1000981/P1082343" xmlDataType="decimal"/>
    </xmlCellPr>
  </singleXmlCell>
  <singleXmlCell id="1577" xr6:uid="{E71590E7-287B-490C-AC8A-6340A402286F}" r="W46" connectionId="0">
    <xmlCellPr id="1" xr6:uid="{EF8C20D8-F283-4622-9040-69EA4AC61DB1}" uniqueName="P1082344">
      <xmlPr mapId="1" xpath="/TFI-IZD-POD/IPK-GFI-IZD-POD-E_1000981/P1082344" xmlDataType="decimal"/>
    </xmlCellPr>
  </singleXmlCell>
  <singleXmlCell id="1578" xr6:uid="{3C8F98E1-A4AE-435A-90CE-BD04A0CA63D7}" r="X46" connectionId="0">
    <xmlCellPr id="1" xr6:uid="{CE780150-B5CC-4128-8C36-3147198A6E99}" uniqueName="P1082346">
      <xmlPr mapId="1" xpath="/TFI-IZD-POD/IPK-GFI-IZD-POD-E_1000981/P1082346" xmlDataType="decimal"/>
    </xmlCellPr>
  </singleXmlCell>
  <singleXmlCell id="1579" xr6:uid="{F94D3D65-C1A0-46FB-B901-C4C92010D9BF}" r="Y46" connectionId="0">
    <xmlCellPr id="1" xr6:uid="{632BDEBF-8EF9-494F-9CF5-2D5B7F08D501}" uniqueName="P1082349">
      <xmlPr mapId="1" xpath="/TFI-IZD-POD/IPK-GFI-IZD-POD-E_1000981/P1082349" xmlDataType="decimal"/>
    </xmlCellPr>
  </singleXmlCell>
  <singleXmlCell id="1580" xr6:uid="{BE994964-06BC-42B5-9BC3-F6543C83DD2B}" r="Z46" connectionId="0">
    <xmlCellPr id="1" xr6:uid="{28504173-4F57-4410-B480-791FDE3B3DA9}" uniqueName="P1082351">
      <xmlPr mapId="1" xpath="/TFI-IZD-POD/IPK-GFI-IZD-POD-E_1000981/P1082351" xmlDataType="decimal"/>
    </xmlCellPr>
  </singleXmlCell>
  <singleXmlCell id="1581" xr6:uid="{F8E86DD1-EF9A-4CF8-8B9E-191180C895B9}" r="H47" connectionId="0">
    <xmlCellPr id="1" xr6:uid="{3837521B-848C-4889-97EC-24FE6BD241EF}" uniqueName="P1080096">
      <xmlPr mapId="1" xpath="/TFI-IZD-POD/IPK-GFI-IZD-POD-E_1000981/P1080096" xmlDataType="decimal"/>
    </xmlCellPr>
  </singleXmlCell>
  <singleXmlCell id="1582" xr6:uid="{99D4D909-7F97-4B8D-A153-19F6377B8B3D}" r="I47" connectionId="0">
    <xmlCellPr id="1" xr6:uid="{D7B7B6AD-61F4-4448-B21A-7399E4D50DF5}" uniqueName="P1080097">
      <xmlPr mapId="1" xpath="/TFI-IZD-POD/IPK-GFI-IZD-POD-E_1000981/P1080097" xmlDataType="decimal"/>
    </xmlCellPr>
  </singleXmlCell>
  <singleXmlCell id="1583" xr6:uid="{05646212-2F00-4F6A-B117-05F01D631141}" r="J47" connectionId="0">
    <xmlCellPr id="1" xr6:uid="{F6A3B05B-D2ED-4D1C-9947-B3078DDEB694}" uniqueName="P1080098">
      <xmlPr mapId="1" xpath="/TFI-IZD-POD/IPK-GFI-IZD-POD-E_1000981/P1080098" xmlDataType="decimal"/>
    </xmlCellPr>
  </singleXmlCell>
  <singleXmlCell id="1584" xr6:uid="{D4EB4AFF-5399-49BF-BBA8-38777368FD91}" r="K47" connectionId="0">
    <xmlCellPr id="1" xr6:uid="{868AF7BF-22E8-4919-8448-52BB702BFA8B}" uniqueName="P1080099">
      <xmlPr mapId="1" xpath="/TFI-IZD-POD/IPK-GFI-IZD-POD-E_1000981/P1080099" xmlDataType="decimal"/>
    </xmlCellPr>
  </singleXmlCell>
  <singleXmlCell id="1585" xr6:uid="{D1FD4699-43D4-4D05-B6B7-16966EA9344E}" r="L47" connectionId="0">
    <xmlCellPr id="1" xr6:uid="{E2F6147E-DE3B-4F03-BA3E-8647344F6DEF}" uniqueName="P1080100">
      <xmlPr mapId="1" xpath="/TFI-IZD-POD/IPK-GFI-IZD-POD-E_1000981/P1080100" xmlDataType="decimal"/>
    </xmlCellPr>
  </singleXmlCell>
  <singleXmlCell id="1586" xr6:uid="{50FF434D-1CDB-451F-A981-57185AECEA3A}" r="M47" connectionId="0">
    <xmlCellPr id="1" xr6:uid="{47FBB998-6584-4F9F-A7E1-6BC1AE18F015}" uniqueName="P1080101">
      <xmlPr mapId="1" xpath="/TFI-IZD-POD/IPK-GFI-IZD-POD-E_1000981/P1080101" xmlDataType="decimal"/>
    </xmlCellPr>
  </singleXmlCell>
  <singleXmlCell id="1587" xr6:uid="{51B1DEBE-7C4B-4C66-BD17-E563D8F5194B}" r="N47" connectionId="0">
    <xmlCellPr id="1" xr6:uid="{F46D558A-D03E-489E-AD87-76E6381EF601}" uniqueName="P1080102">
      <xmlPr mapId="1" xpath="/TFI-IZD-POD/IPK-GFI-IZD-POD-E_1000981/P1080102" xmlDataType="decimal"/>
    </xmlCellPr>
  </singleXmlCell>
  <singleXmlCell id="1588" xr6:uid="{C7AD6DAA-73D3-4B46-B836-5B23187AC9D6}" r="O47" connectionId="0">
    <xmlCellPr id="1" xr6:uid="{7792D28A-A9B5-4D75-A2AE-AD5616B7E3D1}" uniqueName="P1080103">
      <xmlPr mapId="1" xpath="/TFI-IZD-POD/IPK-GFI-IZD-POD-E_1000981/P1080103" xmlDataType="decimal"/>
    </xmlCellPr>
  </singleXmlCell>
  <singleXmlCell id="1589" xr6:uid="{39895F63-FA0E-4EE3-AF29-72FEA8A7F3BD}" r="P47" connectionId="0">
    <xmlCellPr id="1" xr6:uid="{26AB671B-DA88-4FEE-ABEC-571660F00DCF}" uniqueName="P1082354">
      <xmlPr mapId="1" xpath="/TFI-IZD-POD/IPK-GFI-IZD-POD-E_1000981/P1082354" xmlDataType="decimal"/>
    </xmlCellPr>
  </singleXmlCell>
  <singleXmlCell id="1590" xr6:uid="{BDDAEAE1-574F-4D8E-9FFD-937C02F5E92A}" r="Q47" connectionId="0">
    <xmlCellPr id="1" xr6:uid="{B0FE299E-40C2-4FEA-83FF-511E322F813F}" uniqueName="P1082356">
      <xmlPr mapId="1" xpath="/TFI-IZD-POD/IPK-GFI-IZD-POD-E_1000981/P1082356" xmlDataType="decimal"/>
    </xmlCellPr>
  </singleXmlCell>
  <singleXmlCell id="1591" xr6:uid="{F1912554-1B47-431C-8E82-06D24AF1D91A}" r="R47" connectionId="0">
    <xmlCellPr id="1" xr6:uid="{2B5D4B0F-2621-431F-9933-FFA5DE7CC1C5}" uniqueName="P1082306">
      <xmlPr mapId="1" xpath="/TFI-IZD-POD/IPK-GFI-IZD-POD-E_1000981/P1082306" xmlDataType="decimal"/>
    </xmlCellPr>
  </singleXmlCell>
  <singleXmlCell id="1592" xr6:uid="{EDB42ED6-7B78-4110-8E31-5AF857BD71DD}" r="S47" connectionId="0">
    <xmlCellPr id="1" xr6:uid="{5842DFB0-3C0C-43D0-AF54-F38A2D36EF80}" uniqueName="P1124850">
      <xmlPr mapId="1" xpath="/TFI-IZD-POD/IPK-GFI-IZD-POD-E_1000981/P1124850" xmlDataType="decimal"/>
    </xmlCellPr>
  </singleXmlCell>
  <singleXmlCell id="1593" xr6:uid="{C995C60E-CEFA-479B-8FF4-1DC381805CE6}" r="T47" connectionId="0">
    <xmlCellPr id="1" xr6:uid="{5ED3DA6B-28CC-4E98-B5A5-74AE48D4A9B9}" uniqueName="P1124851">
      <xmlPr mapId="1" xpath="/TFI-IZD-POD/IPK-GFI-IZD-POD-E_1000981/P1124851" xmlDataType="decimal"/>
    </xmlCellPr>
  </singleXmlCell>
  <singleXmlCell id="1594" xr6:uid="{3B42ADB7-C7E0-4EC1-A75B-190844042D84}" r="U47" connectionId="0">
    <xmlCellPr id="1" xr6:uid="{31389AEC-85F7-427D-8E75-8A4BAF8B06D2}" uniqueName="P1420884">
      <xmlPr mapId="1" xpath="/TFI-IZD-POD/IPK-GFI-IZD-POD-E_1000981/P1420884" xmlDataType="decimal"/>
    </xmlCellPr>
  </singleXmlCell>
  <singleXmlCell id="1595" xr6:uid="{64B31C8E-80CB-45F7-BC48-98060ED51215}" r="V47" connectionId="0">
    <xmlCellPr id="1" xr6:uid="{66DB0D58-CC4C-4B4E-AC3B-8ED4084AF2A7}" uniqueName="P1082358">
      <xmlPr mapId="1" xpath="/TFI-IZD-POD/IPK-GFI-IZD-POD-E_1000981/P1082358" xmlDataType="decimal"/>
    </xmlCellPr>
  </singleXmlCell>
  <singleXmlCell id="1596" xr6:uid="{B5B9A05F-3B19-4E10-91D8-079894C22A2F}" r="W47" connectionId="0">
    <xmlCellPr id="1" xr6:uid="{F6660026-52E6-4F15-A240-95238B38B400}" uniqueName="P1082360">
      <xmlPr mapId="1" xpath="/TFI-IZD-POD/IPK-GFI-IZD-POD-E_1000981/P1082360" xmlDataType="decimal"/>
    </xmlCellPr>
  </singleXmlCell>
  <singleXmlCell id="1597" xr6:uid="{CB83AC60-97E5-469D-A0B2-6299FA0FD8FD}" r="X47" connectionId="0">
    <xmlCellPr id="1" xr6:uid="{CC33AC76-C50D-4DD7-A236-938FE54ECB91}" uniqueName="P1082361">
      <xmlPr mapId="1" xpath="/TFI-IZD-POD/IPK-GFI-IZD-POD-E_1000981/P1082361" xmlDataType="decimal"/>
    </xmlCellPr>
  </singleXmlCell>
  <singleXmlCell id="1598" xr6:uid="{3559B969-4267-4232-84B5-AFB6928A7EDB}" r="Y47" connectionId="0">
    <xmlCellPr id="1" xr6:uid="{305BF5B5-D997-4B76-9F98-D44F8B87974E}" uniqueName="P1082362">
      <xmlPr mapId="1" xpath="/TFI-IZD-POD/IPK-GFI-IZD-POD-E_1000981/P1082362" xmlDataType="decimal"/>
    </xmlCellPr>
  </singleXmlCell>
  <singleXmlCell id="1599" xr6:uid="{4A6B9005-2BAD-4E20-91DC-453745D3B997}" r="Z47" connectionId="0">
    <xmlCellPr id="1" xr6:uid="{D1B586B7-8B17-432B-8A9B-B60A9E359F55}" uniqueName="P1082364">
      <xmlPr mapId="1" xpath="/TFI-IZD-POD/IPK-GFI-IZD-POD-E_1000981/P1082364" xmlDataType="decimal"/>
    </xmlCellPr>
  </singleXmlCell>
  <singleXmlCell id="1600" xr6:uid="{93AD89F6-984E-4FB3-853E-AFD1873E4871}" r="H48" connectionId="0">
    <xmlCellPr id="1" xr6:uid="{7D48A34A-E291-46D7-8351-01EBDB30570B}" uniqueName="P1080104">
      <xmlPr mapId="1" xpath="/TFI-IZD-POD/IPK-GFI-IZD-POD-E_1000981/P1080104" xmlDataType="decimal"/>
    </xmlCellPr>
  </singleXmlCell>
  <singleXmlCell id="1601" xr6:uid="{AE437855-2B9C-43CA-BBD5-3D37E926B801}" r="I48" connectionId="0">
    <xmlCellPr id="1" xr6:uid="{06880C9E-589F-440E-A27C-868C7AFE3473}" uniqueName="P1080105">
      <xmlPr mapId="1" xpath="/TFI-IZD-POD/IPK-GFI-IZD-POD-E_1000981/P1080105" xmlDataType="decimal"/>
    </xmlCellPr>
  </singleXmlCell>
  <singleXmlCell id="1602" xr6:uid="{FDF02C08-EE51-448E-A8F8-EE3E48F8E267}" r="J48" connectionId="0">
    <xmlCellPr id="1" xr6:uid="{1C24DDC4-AB1B-49C6-A7F7-9FCD191B09FF}" uniqueName="P1080106">
      <xmlPr mapId="1" xpath="/TFI-IZD-POD/IPK-GFI-IZD-POD-E_1000981/P1080106" xmlDataType="decimal"/>
    </xmlCellPr>
  </singleXmlCell>
  <singleXmlCell id="1603" xr6:uid="{04B19783-C6B3-41F2-B425-FD2BC84668E6}" r="K48" connectionId="0">
    <xmlCellPr id="1" xr6:uid="{F775DDB9-B642-4D02-954E-742AB1A3CE0D}" uniqueName="P1080107">
      <xmlPr mapId="1" xpath="/TFI-IZD-POD/IPK-GFI-IZD-POD-E_1000981/P1080107" xmlDataType="decimal"/>
    </xmlCellPr>
  </singleXmlCell>
  <singleXmlCell id="1604" xr6:uid="{20E267B4-ED66-42B8-AA23-876FB31015DF}" r="L48" connectionId="0">
    <xmlCellPr id="1" xr6:uid="{9B8867F2-CB5C-4DA8-ACBD-2F0181E89439}" uniqueName="P1080108">
      <xmlPr mapId="1" xpath="/TFI-IZD-POD/IPK-GFI-IZD-POD-E_1000981/P1080108" xmlDataType="decimal"/>
    </xmlCellPr>
  </singleXmlCell>
  <singleXmlCell id="1605" xr6:uid="{A18988BF-F42F-499E-83F2-B9494CDD1439}" r="M48" connectionId="0">
    <xmlCellPr id="1" xr6:uid="{7765249B-EDC3-4CE1-AEBC-410079AD131D}" uniqueName="P1080109">
      <xmlPr mapId="1" xpath="/TFI-IZD-POD/IPK-GFI-IZD-POD-E_1000981/P1080109" xmlDataType="decimal"/>
    </xmlCellPr>
  </singleXmlCell>
  <singleXmlCell id="1606" xr6:uid="{7104A157-38EB-414D-860B-AD8F77681D85}" r="N48" connectionId="0">
    <xmlCellPr id="1" xr6:uid="{EDEB3D5B-8B83-439B-8B9C-CAA9021535A4}" uniqueName="P1080110">
      <xmlPr mapId="1" xpath="/TFI-IZD-POD/IPK-GFI-IZD-POD-E_1000981/P1080110" xmlDataType="decimal"/>
    </xmlCellPr>
  </singleXmlCell>
  <singleXmlCell id="1607" xr6:uid="{903E2A32-74E9-4753-ACC0-01085CF3445C}" r="O48" connectionId="0">
    <xmlCellPr id="1" xr6:uid="{3EFEDF87-14C2-4DC0-95C4-0FE56AF2D3EC}" uniqueName="P1080111">
      <xmlPr mapId="1" xpath="/TFI-IZD-POD/IPK-GFI-IZD-POD-E_1000981/P1080111" xmlDataType="decimal"/>
    </xmlCellPr>
  </singleXmlCell>
  <singleXmlCell id="1608" xr6:uid="{03923F04-223E-4B6F-AF1A-16F318E1F8D8}" r="P48" connectionId="0">
    <xmlCellPr id="1" xr6:uid="{7C3BAF86-29FE-4C69-B7A8-CA7CC0138391}" uniqueName="P1082365">
      <xmlPr mapId="1" xpath="/TFI-IZD-POD/IPK-GFI-IZD-POD-E_1000981/P1082365" xmlDataType="decimal"/>
    </xmlCellPr>
  </singleXmlCell>
  <singleXmlCell id="1609" xr6:uid="{48C20C70-ED28-425C-9D69-74BAD775BC10}" r="Q48" connectionId="0">
    <xmlCellPr id="1" xr6:uid="{977D8E1C-DBD1-421B-B51E-1FAB7ECCDB83}" uniqueName="P1082366">
      <xmlPr mapId="1" xpath="/TFI-IZD-POD/IPK-GFI-IZD-POD-E_1000981/P1082366" xmlDataType="decimal"/>
    </xmlCellPr>
  </singleXmlCell>
  <singleXmlCell id="1610" xr6:uid="{6E1A93DD-FBF8-495A-954E-B50EDE2C41CE}" r="R48" connectionId="0">
    <xmlCellPr id="1" xr6:uid="{23580C42-D0BB-423B-B7DF-D8CE312E1E48}" uniqueName="P1082367">
      <xmlPr mapId="1" xpath="/TFI-IZD-POD/IPK-GFI-IZD-POD-E_1000981/P1082367" xmlDataType="decimal"/>
    </xmlCellPr>
  </singleXmlCell>
  <singleXmlCell id="1611" xr6:uid="{7AF54FC6-FC1E-474C-92B6-B8D944439CA6}" r="S48" connectionId="0">
    <xmlCellPr id="1" xr6:uid="{449180A1-71B8-4067-8A8C-4B971D29008C}" uniqueName="P1124852">
      <xmlPr mapId="1" xpath="/TFI-IZD-POD/IPK-GFI-IZD-POD-E_1000981/P1124852" xmlDataType="decimal"/>
    </xmlCellPr>
  </singleXmlCell>
  <singleXmlCell id="1612" xr6:uid="{803FF76F-7D0B-4C39-ABE6-ACA556E3D59B}" r="T48" connectionId="0">
    <xmlCellPr id="1" xr6:uid="{D98AE23E-3F88-4985-BE43-5DD25130E5D2}" uniqueName="P1124853">
      <xmlPr mapId="1" xpath="/TFI-IZD-POD/IPK-GFI-IZD-POD-E_1000981/P1124853" xmlDataType="decimal"/>
    </xmlCellPr>
  </singleXmlCell>
  <singleXmlCell id="1613" xr6:uid="{3393ACD0-5008-4F9B-998B-9E15D31CEA45}" r="U48" connectionId="0">
    <xmlCellPr id="1" xr6:uid="{E6FAD399-5F3A-4198-A910-50BD80D340DF}" uniqueName="P1420885">
      <xmlPr mapId="1" xpath="/TFI-IZD-POD/IPK-GFI-IZD-POD-E_1000981/P1420885" xmlDataType="decimal"/>
    </xmlCellPr>
  </singleXmlCell>
  <singleXmlCell id="1614" xr6:uid="{90D53D94-81D2-4DC7-97A1-7AA4C874575B}" r="V48" connectionId="0">
    <xmlCellPr id="1" xr6:uid="{7A628037-7025-4BE9-BE4C-7CF3AA4EA475}" uniqueName="P1082309">
      <xmlPr mapId="1" xpath="/TFI-IZD-POD/IPK-GFI-IZD-POD-E_1000981/P1082309" xmlDataType="decimal"/>
    </xmlCellPr>
  </singleXmlCell>
  <singleXmlCell id="1615" xr6:uid="{0BB14526-97CA-4F13-8CFE-5EB1173C6F33}" r="W48" connectionId="0">
    <xmlCellPr id="1" xr6:uid="{4790C424-DD66-4B84-977C-35CF08421E03}" uniqueName="P1082368">
      <xmlPr mapId="1" xpath="/TFI-IZD-POD/IPK-GFI-IZD-POD-E_1000981/P1082368" xmlDataType="decimal"/>
    </xmlCellPr>
  </singleXmlCell>
  <singleXmlCell id="1616" xr6:uid="{C1FC03A1-667D-4237-9A92-C984B26DB87B}" r="X48" connectionId="0">
    <xmlCellPr id="1" xr6:uid="{1C44DAE5-C695-482F-9258-B7DE2D949B72}" uniqueName="P1082369">
      <xmlPr mapId="1" xpath="/TFI-IZD-POD/IPK-GFI-IZD-POD-E_1000981/P1082369" xmlDataType="decimal"/>
    </xmlCellPr>
  </singleXmlCell>
  <singleXmlCell id="1617" xr6:uid="{3F8464EB-195E-4063-8AA7-8199E367B720}" r="Y48" connectionId="0">
    <xmlCellPr id="1" xr6:uid="{09CB9B8C-A9DE-4E29-9BA5-1A8714C9CD43}" uniqueName="P1082370">
      <xmlPr mapId="1" xpath="/TFI-IZD-POD/IPK-GFI-IZD-POD-E_1000981/P1082370" xmlDataType="decimal"/>
    </xmlCellPr>
  </singleXmlCell>
  <singleXmlCell id="1618" xr6:uid="{D7D99F21-9180-4287-994A-CCC86234B63F}" r="Z48" connectionId="0">
    <xmlCellPr id="1" xr6:uid="{B0AB24A0-671F-4504-A1E5-102E7EABA366}" uniqueName="P1082372">
      <xmlPr mapId="1" xpath="/TFI-IZD-POD/IPK-GFI-IZD-POD-E_1000981/P1082372" xmlDataType="decimal"/>
    </xmlCellPr>
  </singleXmlCell>
  <singleXmlCell id="1619" xr6:uid="{39F00DC3-037D-45AA-A603-5B9EBA2AE87A}" r="H49" connectionId="0">
    <xmlCellPr id="1" xr6:uid="{1DAF3CB4-2AC4-4CC3-A104-5F0B20B2E987}" uniqueName="P1080112">
      <xmlPr mapId="1" xpath="/TFI-IZD-POD/IPK-GFI-IZD-POD-E_1000981/P1080112" xmlDataType="decimal"/>
    </xmlCellPr>
  </singleXmlCell>
  <singleXmlCell id="1620" xr6:uid="{48394765-6FCB-4D33-8E61-A8BC2630B7DE}" r="I49" connectionId="0">
    <xmlCellPr id="1" xr6:uid="{D000D476-E067-4CC2-B250-0C22CC30A816}" uniqueName="P1080113">
      <xmlPr mapId="1" xpath="/TFI-IZD-POD/IPK-GFI-IZD-POD-E_1000981/P1080113" xmlDataType="decimal"/>
    </xmlCellPr>
  </singleXmlCell>
  <singleXmlCell id="1621" xr6:uid="{BD1ED94F-049D-49AE-8F6E-43AE190714B6}" r="J49" connectionId="0">
    <xmlCellPr id="1" xr6:uid="{8F7707FA-02BA-4C53-A910-25C92AD0791D}" uniqueName="P1080114">
      <xmlPr mapId="1" xpath="/TFI-IZD-POD/IPK-GFI-IZD-POD-E_1000981/P1080114" xmlDataType="decimal"/>
    </xmlCellPr>
  </singleXmlCell>
  <singleXmlCell id="1622" xr6:uid="{F971CB18-0E26-40A1-A6C3-021552712AD2}" r="K49" connectionId="0">
    <xmlCellPr id="1" xr6:uid="{BEB6EACB-7C73-43C6-B2C0-05F177DAC03E}" uniqueName="P1080115">
      <xmlPr mapId="1" xpath="/TFI-IZD-POD/IPK-GFI-IZD-POD-E_1000981/P1080115" xmlDataType="decimal"/>
    </xmlCellPr>
  </singleXmlCell>
  <singleXmlCell id="1623" xr6:uid="{3E14F4F7-3C60-4BE7-B3E0-ADA28D1CC85F}" r="L49" connectionId="0">
    <xmlCellPr id="1" xr6:uid="{BDBE974A-87DF-4D27-993F-3C7F2E513738}" uniqueName="P1080116">
      <xmlPr mapId="1" xpath="/TFI-IZD-POD/IPK-GFI-IZD-POD-E_1000981/P1080116" xmlDataType="decimal"/>
    </xmlCellPr>
  </singleXmlCell>
  <singleXmlCell id="1624" xr6:uid="{E8039C59-AB42-4D23-9AA3-54E4ACFA4AF4}" r="M49" connectionId="0">
    <xmlCellPr id="1" xr6:uid="{7D8B894A-8664-487E-B7BC-91CF8AF1938B}" uniqueName="P1080117">
      <xmlPr mapId="1" xpath="/TFI-IZD-POD/IPK-GFI-IZD-POD-E_1000981/P1080117" xmlDataType="decimal"/>
    </xmlCellPr>
  </singleXmlCell>
  <singleXmlCell id="1625" xr6:uid="{5CA0A952-232C-414B-AB4B-85F8D273B165}" r="N49" connectionId="0">
    <xmlCellPr id="1" xr6:uid="{506EF8E7-34E9-4B35-9BFE-750CEA4896C4}" uniqueName="P1080118">
      <xmlPr mapId="1" xpath="/TFI-IZD-POD/IPK-GFI-IZD-POD-E_1000981/P1080118" xmlDataType="decimal"/>
    </xmlCellPr>
  </singleXmlCell>
  <singleXmlCell id="1626" xr6:uid="{ADFB664F-E23A-480C-86F3-E8E7FF912216}" r="O49" connectionId="0">
    <xmlCellPr id="1" xr6:uid="{CA499281-C377-4E8B-90D5-822B993A7F7D}" uniqueName="P1080119">
      <xmlPr mapId="1" xpath="/TFI-IZD-POD/IPK-GFI-IZD-POD-E_1000981/P1080119" xmlDataType="decimal"/>
    </xmlCellPr>
  </singleXmlCell>
  <singleXmlCell id="1627" xr6:uid="{C11A9708-8F2D-429F-A54C-D63D3721DBB4}" r="P49" connectionId="0">
    <xmlCellPr id="1" xr6:uid="{78B2C212-6F71-41BE-8757-B8F8926E2ED7}" uniqueName="P1082374">
      <xmlPr mapId="1" xpath="/TFI-IZD-POD/IPK-GFI-IZD-POD-E_1000981/P1082374" xmlDataType="decimal"/>
    </xmlCellPr>
  </singleXmlCell>
  <singleXmlCell id="1628" xr6:uid="{DDCEA11A-D5DF-45FA-AEB1-78F899E511E4}" r="Q49" connectionId="0">
    <xmlCellPr id="1" xr6:uid="{28D77B8A-A80B-433D-9C12-62DF8AF65ED8}" uniqueName="P1082376">
      <xmlPr mapId="1" xpath="/TFI-IZD-POD/IPK-GFI-IZD-POD-E_1000981/P1082376" xmlDataType="decimal"/>
    </xmlCellPr>
  </singleXmlCell>
  <singleXmlCell id="1629" xr6:uid="{AD5A86AC-1036-4F19-B9A7-632A4AC905C9}" r="R49" connectionId="0">
    <xmlCellPr id="1" xr6:uid="{A728C7C2-82F6-47D5-9C6F-382A5CD4C491}" uniqueName="P1082378">
      <xmlPr mapId="1" xpath="/TFI-IZD-POD/IPK-GFI-IZD-POD-E_1000981/P1082378" xmlDataType="decimal"/>
    </xmlCellPr>
  </singleXmlCell>
  <singleXmlCell id="1630" xr6:uid="{631B710F-E371-4E50-B423-7778CE4D3ADA}" r="S49" connectionId="0">
    <xmlCellPr id="1" xr6:uid="{3E3DDCAC-EDB3-4FFF-B8BD-819E7710892E}" uniqueName="P1124854">
      <xmlPr mapId="1" xpath="/TFI-IZD-POD/IPK-GFI-IZD-POD-E_1000981/P1124854" xmlDataType="decimal"/>
    </xmlCellPr>
  </singleXmlCell>
  <singleXmlCell id="1631" xr6:uid="{0D62B146-CC90-47EF-A066-41DAB5C48792}" r="T49" connectionId="0">
    <xmlCellPr id="1" xr6:uid="{BAF4C9C2-77C4-42B6-AEEC-F5FF6C8C5D46}" uniqueName="P1124855">
      <xmlPr mapId="1" xpath="/TFI-IZD-POD/IPK-GFI-IZD-POD-E_1000981/P1124855" xmlDataType="decimal"/>
    </xmlCellPr>
  </singleXmlCell>
  <singleXmlCell id="1632" xr6:uid="{7C8F4198-0F14-436D-95B1-76BC76C74B68}" r="U49" connectionId="0">
    <xmlCellPr id="1" xr6:uid="{445C3F92-DBC2-4B02-B285-A1137ECFF5FC}" uniqueName="P1420886">
      <xmlPr mapId="1" xpath="/TFI-IZD-POD/IPK-GFI-IZD-POD-E_1000981/P1420886" xmlDataType="decimal"/>
    </xmlCellPr>
  </singleXmlCell>
  <singleXmlCell id="1633" xr6:uid="{5FAB0BD4-8F88-4632-992E-453DA687A132}" r="V49" connectionId="0">
    <xmlCellPr id="1" xr6:uid="{BD471F83-7E06-41C5-9639-86E6A94808E0}" uniqueName="P1082381">
      <xmlPr mapId="1" xpath="/TFI-IZD-POD/IPK-GFI-IZD-POD-E_1000981/P1082381" xmlDataType="decimal"/>
    </xmlCellPr>
  </singleXmlCell>
  <singleXmlCell id="1634" xr6:uid="{30E1B720-2E05-4B5A-8E7B-6107669F32D8}" r="W49" connectionId="0">
    <xmlCellPr id="1" xr6:uid="{12A37EA6-125F-4429-8A42-F8674C180832}" uniqueName="P1082312">
      <xmlPr mapId="1" xpath="/TFI-IZD-POD/IPK-GFI-IZD-POD-E_1000981/P1082312" xmlDataType="decimal"/>
    </xmlCellPr>
  </singleXmlCell>
  <singleXmlCell id="1635" xr6:uid="{E0BF2255-7920-4031-9B91-BD01195DF5F0}" r="X49" connectionId="0">
    <xmlCellPr id="1" xr6:uid="{56F380B4-9178-4871-81E2-F83BB04C848D}" uniqueName="P1082383">
      <xmlPr mapId="1" xpath="/TFI-IZD-POD/IPK-GFI-IZD-POD-E_1000981/P1082383" xmlDataType="decimal"/>
    </xmlCellPr>
  </singleXmlCell>
  <singleXmlCell id="1636" xr6:uid="{B031DF56-40E3-434B-950F-621E1D6B4EC4}" r="Y49" connectionId="0">
    <xmlCellPr id="1" xr6:uid="{A8816F47-9F1F-41AA-9BF6-140FD8F4FFBE}" uniqueName="P1082385">
      <xmlPr mapId="1" xpath="/TFI-IZD-POD/IPK-GFI-IZD-POD-E_1000981/P1082385" xmlDataType="decimal"/>
    </xmlCellPr>
  </singleXmlCell>
  <singleXmlCell id="1637" xr6:uid="{8B732F70-505B-45EC-B67D-716F7C718E68}" r="Z49" connectionId="0">
    <xmlCellPr id="1" xr6:uid="{4903E601-9899-455A-A270-768573752F78}" uniqueName="P1082388">
      <xmlPr mapId="1" xpath="/TFI-IZD-POD/IPK-GFI-IZD-POD-E_1000981/P1082388" xmlDataType="decimal"/>
    </xmlCellPr>
  </singleXmlCell>
  <singleXmlCell id="1638" xr6:uid="{83162D5D-A7D6-421E-8FBE-62CA37A43518}" r="H50" connectionId="0">
    <xmlCellPr id="1" xr6:uid="{F26A8C54-08BA-4DA2-BC11-4C15DF86A284}" uniqueName="P1080120">
      <xmlPr mapId="1" xpath="/TFI-IZD-POD/IPK-GFI-IZD-POD-E_1000981/P1080120" xmlDataType="decimal"/>
    </xmlCellPr>
  </singleXmlCell>
  <singleXmlCell id="1639" xr6:uid="{3C895769-2A04-4117-80A0-321CCA8D47A3}" r="I50" connectionId="0">
    <xmlCellPr id="1" xr6:uid="{383E43F1-DB2D-475B-8D65-7F58B45A4353}" uniqueName="P1080121">
      <xmlPr mapId="1" xpath="/TFI-IZD-POD/IPK-GFI-IZD-POD-E_1000981/P1080121" xmlDataType="decimal"/>
    </xmlCellPr>
  </singleXmlCell>
  <singleXmlCell id="1640" xr6:uid="{0DA1EB3C-3637-408C-AF76-0B8631DC3653}" r="J50" connectionId="0">
    <xmlCellPr id="1" xr6:uid="{A0D36755-B043-4794-8D97-47919F728942}" uniqueName="P1080122">
      <xmlPr mapId="1" xpath="/TFI-IZD-POD/IPK-GFI-IZD-POD-E_1000981/P1080122" xmlDataType="decimal"/>
    </xmlCellPr>
  </singleXmlCell>
  <singleXmlCell id="1641" xr6:uid="{751AE778-E045-424B-B06B-B6075686B791}" r="K50" connectionId="0">
    <xmlCellPr id="1" xr6:uid="{8B2A1BCF-90AA-486B-840D-2D04BC6DD803}" uniqueName="P1080123">
      <xmlPr mapId="1" xpath="/TFI-IZD-POD/IPK-GFI-IZD-POD-E_1000981/P1080123" xmlDataType="decimal"/>
    </xmlCellPr>
  </singleXmlCell>
  <singleXmlCell id="1642" xr6:uid="{C23EB7B5-8DB5-43B8-8E88-7CF4DF135839}" r="L50" connectionId="0">
    <xmlCellPr id="1" xr6:uid="{599ABE0E-E7D7-48BF-9F67-E70F68A3877C}" uniqueName="P1080124">
      <xmlPr mapId="1" xpath="/TFI-IZD-POD/IPK-GFI-IZD-POD-E_1000981/P1080124" xmlDataType="decimal"/>
    </xmlCellPr>
  </singleXmlCell>
  <singleXmlCell id="1643" xr6:uid="{F3E5E5DA-E5CB-4EEA-A54E-DCABBAF438A6}" r="M50" connectionId="0">
    <xmlCellPr id="1" xr6:uid="{B7C0662B-943D-49EB-BE71-8120F792CFE5}" uniqueName="P1080125">
      <xmlPr mapId="1" xpath="/TFI-IZD-POD/IPK-GFI-IZD-POD-E_1000981/P1080125" xmlDataType="decimal"/>
    </xmlCellPr>
  </singleXmlCell>
  <singleXmlCell id="1644" xr6:uid="{5B53E7C9-AEDB-45D5-ADCE-E5829EFB94E5}" r="N50" connectionId="0">
    <xmlCellPr id="1" xr6:uid="{059D12F9-6E61-4D69-8A87-DBDFDD9B48A9}" uniqueName="P1080126">
      <xmlPr mapId="1" xpath="/TFI-IZD-POD/IPK-GFI-IZD-POD-E_1000981/P1080126" xmlDataType="decimal"/>
    </xmlCellPr>
  </singleXmlCell>
  <singleXmlCell id="1645" xr6:uid="{CEC3DEBC-42CF-4735-923A-990E6F113B06}" r="O50" connectionId="0">
    <xmlCellPr id="1" xr6:uid="{8648307F-1A29-4F64-B51A-0C7C7A4ABABA}" uniqueName="P1080127">
      <xmlPr mapId="1" xpath="/TFI-IZD-POD/IPK-GFI-IZD-POD-E_1000981/P1080127" xmlDataType="decimal"/>
    </xmlCellPr>
  </singleXmlCell>
  <singleXmlCell id="1646" xr6:uid="{00B8B4DD-41AD-4FA4-9DE4-80388BE82180}" r="P50" connectionId="0">
    <xmlCellPr id="1" xr6:uid="{6B18ECFF-5674-4887-9329-7F4BCE512C57}" uniqueName="P1082390">
      <xmlPr mapId="1" xpath="/TFI-IZD-POD/IPK-GFI-IZD-POD-E_1000981/P1082390" xmlDataType="decimal"/>
    </xmlCellPr>
  </singleXmlCell>
  <singleXmlCell id="1647" xr6:uid="{38DEF179-056D-4FE8-951A-169D769DCD2C}" r="Q50" connectionId="0">
    <xmlCellPr id="1" xr6:uid="{B62226DA-B40D-4167-8422-D43157212A48}" uniqueName="P1082392">
      <xmlPr mapId="1" xpath="/TFI-IZD-POD/IPK-GFI-IZD-POD-E_1000981/P1082392" xmlDataType="decimal"/>
    </xmlCellPr>
  </singleXmlCell>
  <singleXmlCell id="1648" xr6:uid="{8FCD6EAF-9D1F-42A4-A0C5-3281706CE531}" r="R50" connectionId="0">
    <xmlCellPr id="1" xr6:uid="{5E69E193-390D-4BE7-895E-13C54AAA2355}" uniqueName="P1082394">
      <xmlPr mapId="1" xpath="/TFI-IZD-POD/IPK-GFI-IZD-POD-E_1000981/P1082394" xmlDataType="decimal"/>
    </xmlCellPr>
  </singleXmlCell>
  <singleXmlCell id="1649" xr6:uid="{9A2B185D-9266-415F-871B-5E315F05ADED}" r="S50" connectionId="0">
    <xmlCellPr id="1" xr6:uid="{49F8AEA2-7307-42CB-B42E-6F36427E905C}" uniqueName="P1124856">
      <xmlPr mapId="1" xpath="/TFI-IZD-POD/IPK-GFI-IZD-POD-E_1000981/P1124856" xmlDataType="decimal"/>
    </xmlCellPr>
  </singleXmlCell>
  <singleXmlCell id="1650" xr6:uid="{19126054-2933-40C4-A71C-00775E826E5A}" r="T50" connectionId="0">
    <xmlCellPr id="1" xr6:uid="{5C307011-574C-49F3-9AC9-A8A84C28A34A}" uniqueName="P1124857">
      <xmlPr mapId="1" xpath="/TFI-IZD-POD/IPK-GFI-IZD-POD-E_1000981/P1124857" xmlDataType="decimal"/>
    </xmlCellPr>
  </singleXmlCell>
  <singleXmlCell id="1651" xr6:uid="{C74093EC-D9F7-4A94-BE35-FA8417F89EDC}" r="U50" connectionId="0">
    <xmlCellPr id="1" xr6:uid="{3D34CC31-A8B9-46C5-A127-29D2F158BBB7}" uniqueName="P1420887">
      <xmlPr mapId="1" xpath="/TFI-IZD-POD/IPK-GFI-IZD-POD-E_1000981/P1420887" xmlDataType="decimal"/>
    </xmlCellPr>
  </singleXmlCell>
  <singleXmlCell id="1652" xr6:uid="{72C2D706-3509-4B83-AEF2-251F9B580978}" r="V50" connectionId="0">
    <xmlCellPr id="1" xr6:uid="{98814CDF-CEE5-48F1-8E63-AE3FE6B96BEB}" uniqueName="P1082396">
      <xmlPr mapId="1" xpath="/TFI-IZD-POD/IPK-GFI-IZD-POD-E_1000981/P1082396" xmlDataType="decimal"/>
    </xmlCellPr>
  </singleXmlCell>
  <singleXmlCell id="1653" xr6:uid="{87069D66-4EAA-4318-B361-0A6EE3C25247}" r="W50" connectionId="0">
    <xmlCellPr id="1" xr6:uid="{29C9E815-911B-418D-9F08-6B842C46005E}" uniqueName="P1082398">
      <xmlPr mapId="1" xpath="/TFI-IZD-POD/IPK-GFI-IZD-POD-E_1000981/P1082398" xmlDataType="decimal"/>
    </xmlCellPr>
  </singleXmlCell>
  <singleXmlCell id="1654" xr6:uid="{895A04EA-2AFF-486F-AAF0-727E929E33B0}" r="X50" connectionId="0">
    <xmlCellPr id="1" xr6:uid="{7023AE4E-86C3-4A73-9206-05B8CCF09F4C}" uniqueName="P1082314">
      <xmlPr mapId="1" xpath="/TFI-IZD-POD/IPK-GFI-IZD-POD-E_1000981/P1082314" xmlDataType="decimal"/>
    </xmlCellPr>
  </singleXmlCell>
  <singleXmlCell id="1655" xr6:uid="{13D9F73B-BE6A-4262-BAF1-C9D935ED4BCF}" r="Y50" connectionId="0">
    <xmlCellPr id="1" xr6:uid="{A6F83C73-FB6A-438A-919E-1B65FED160E0}" uniqueName="P1082401">
      <xmlPr mapId="1" xpath="/TFI-IZD-POD/IPK-GFI-IZD-POD-E_1000981/P1082401" xmlDataType="decimal"/>
    </xmlCellPr>
  </singleXmlCell>
  <singleXmlCell id="1656" xr6:uid="{7C29E2AC-2B45-4ABF-A68E-07231004B677}" r="Z50" connectionId="0">
    <xmlCellPr id="1" xr6:uid="{E5700471-7CE9-4523-8B8C-E9C113090614}" uniqueName="P1082403">
      <xmlPr mapId="1" xpath="/TFI-IZD-POD/IPK-GFI-IZD-POD-E_1000981/P1082403" xmlDataType="decimal"/>
    </xmlCellPr>
  </singleXmlCell>
  <singleXmlCell id="1657" xr6:uid="{7AF04E50-0E57-4880-97F0-0B7FE48E9CA0}" r="H51" connectionId="0">
    <xmlCellPr id="1" xr6:uid="{DF2FECDB-08E4-41B6-AD67-D147E31E796D}" uniqueName="P1124914">
      <xmlPr mapId="1" xpath="/TFI-IZD-POD/IPK-GFI-IZD-POD-E_1000981/P1124914" xmlDataType="decimal"/>
    </xmlCellPr>
  </singleXmlCell>
  <singleXmlCell id="1658" xr6:uid="{B4B09A55-E1A7-47D8-8B1C-EB6B423A4D21}" r="I51" connectionId="0">
    <xmlCellPr id="1" xr6:uid="{1B249A46-C90D-4DFE-BDFA-800F3C7B68EA}" uniqueName="P1124915">
      <xmlPr mapId="1" xpath="/TFI-IZD-POD/IPK-GFI-IZD-POD-E_1000981/P1124915" xmlDataType="decimal"/>
    </xmlCellPr>
  </singleXmlCell>
  <singleXmlCell id="1659" xr6:uid="{70459A11-7EB9-4A73-BA27-222AB11E1988}" r="J51" connectionId="0">
    <xmlCellPr id="1" xr6:uid="{1C0120A2-F63B-4706-949F-C4640A35F833}" uniqueName="P1124916">
      <xmlPr mapId="1" xpath="/TFI-IZD-POD/IPK-GFI-IZD-POD-E_1000981/P1124916" xmlDataType="decimal"/>
    </xmlCellPr>
  </singleXmlCell>
  <singleXmlCell id="1660" xr6:uid="{62F54AD3-D495-4A6E-9FBB-A2AFC675B7A4}" r="K51" connectionId="0">
    <xmlCellPr id="1" xr6:uid="{94567F5D-A5BB-4BDD-B5B6-B398C3145BAD}" uniqueName="P1124917">
      <xmlPr mapId="1" xpath="/TFI-IZD-POD/IPK-GFI-IZD-POD-E_1000981/P1124917" xmlDataType="decimal"/>
    </xmlCellPr>
  </singleXmlCell>
  <singleXmlCell id="1661" xr6:uid="{3E041590-1399-4014-A54C-D3F30F4ED9AD}" r="L51" connectionId="0">
    <xmlCellPr id="1" xr6:uid="{7FE481F1-7F9F-4BDD-B0C4-51BC33194C87}" uniqueName="P1124918">
      <xmlPr mapId="1" xpath="/TFI-IZD-POD/IPK-GFI-IZD-POD-E_1000981/P1124918" xmlDataType="decimal"/>
    </xmlCellPr>
  </singleXmlCell>
  <singleXmlCell id="1662" xr6:uid="{7D8E5D7E-D836-4899-9F66-0C372B5787E9}" r="M51" connectionId="0">
    <xmlCellPr id="1" xr6:uid="{A7AC3F7D-82C0-480E-8313-3BFFC236CB69}" uniqueName="P1124919">
      <xmlPr mapId="1" xpath="/TFI-IZD-POD/IPK-GFI-IZD-POD-E_1000981/P1124919" xmlDataType="decimal"/>
    </xmlCellPr>
  </singleXmlCell>
  <singleXmlCell id="1663" xr6:uid="{404625C4-0A18-4AB3-8E75-B61061DA0050}" r="N51" connectionId="0">
    <xmlCellPr id="1" xr6:uid="{D40558D9-E96B-4F46-A7A0-FF68469BFF5D}" uniqueName="P1124926">
      <xmlPr mapId="1" xpath="/TFI-IZD-POD/IPK-GFI-IZD-POD-E_1000981/P1124926" xmlDataType="decimal"/>
    </xmlCellPr>
  </singleXmlCell>
  <singleXmlCell id="1664" xr6:uid="{CB1DDF4B-8D89-4A82-B24E-376F15B299AD}" r="O51" connectionId="0">
    <xmlCellPr id="1" xr6:uid="{F59F51F9-555E-416E-9D6B-CCD7A4169113}" uniqueName="P1124927">
      <xmlPr mapId="1" xpath="/TFI-IZD-POD/IPK-GFI-IZD-POD-E_1000981/P1124927" xmlDataType="decimal"/>
    </xmlCellPr>
  </singleXmlCell>
  <singleXmlCell id="1665" xr6:uid="{185CF527-CD83-4B32-BB5F-0624754E61A1}" r="P51" connectionId="0">
    <xmlCellPr id="1" xr6:uid="{277B319F-1B41-4AA0-B33C-B33887AA1715}" uniqueName="P1124928">
      <xmlPr mapId="1" xpath="/TFI-IZD-POD/IPK-GFI-IZD-POD-E_1000981/P1124928" xmlDataType="decimal"/>
    </xmlCellPr>
  </singleXmlCell>
  <singleXmlCell id="1666" xr6:uid="{386952EA-165F-47CB-9BA3-9A5F83A0BB7E}" r="Q51" connectionId="0">
    <xmlCellPr id="1" xr6:uid="{F09374D8-281A-4033-B9D3-68C29CAC97FC}" uniqueName="P1124929">
      <xmlPr mapId="1" xpath="/TFI-IZD-POD/IPK-GFI-IZD-POD-E_1000981/P1124929" xmlDataType="decimal"/>
    </xmlCellPr>
  </singleXmlCell>
  <singleXmlCell id="1667" xr6:uid="{332DDEA2-8BDB-4B2E-A438-3AAE35539400}" r="R51" connectionId="0">
    <xmlCellPr id="1" xr6:uid="{EB85BC3A-9CDD-46B2-B5C0-D43F1E1D1175}" uniqueName="P1124930">
      <xmlPr mapId="1" xpath="/TFI-IZD-POD/IPK-GFI-IZD-POD-E_1000981/P1124930" xmlDataType="decimal"/>
    </xmlCellPr>
  </singleXmlCell>
  <singleXmlCell id="1668" xr6:uid="{B13E6062-3F29-4490-BBB4-A9E4E9ACAAFB}" r="S51" connectionId="0">
    <xmlCellPr id="1" xr6:uid="{D227E880-AE76-4C0C-91F9-57B0672DE658}" uniqueName="P1124858">
      <xmlPr mapId="1" xpath="/TFI-IZD-POD/IPK-GFI-IZD-POD-E_1000981/P1124858" xmlDataType="decimal"/>
    </xmlCellPr>
  </singleXmlCell>
  <singleXmlCell id="1669" xr6:uid="{8B3DB968-29B7-4291-B1C8-0E6D07288412}" r="T51" connectionId="0">
    <xmlCellPr id="1" xr6:uid="{D35F1591-48BF-4A36-B835-D6FFCE0172FF}" uniqueName="P1124859">
      <xmlPr mapId="1" xpath="/TFI-IZD-POD/IPK-GFI-IZD-POD-E_1000981/P1124859" xmlDataType="decimal"/>
    </xmlCellPr>
  </singleXmlCell>
  <singleXmlCell id="1670" xr6:uid="{BD066D8B-95F7-431A-B576-3F4FC2A42C62}" r="U51" connectionId="0">
    <xmlCellPr id="1" xr6:uid="{22467BD5-4181-4E52-B043-24234F496C0B}" uniqueName="P1420888">
      <xmlPr mapId="1" xpath="/TFI-IZD-POD/IPK-GFI-IZD-POD-E_1000981/P1420888" xmlDataType="decimal"/>
    </xmlCellPr>
  </singleXmlCell>
  <singleXmlCell id="1671" xr6:uid="{B8991E76-0287-4810-A8C6-9835F6E2AF66}" r="V51" connectionId="0">
    <xmlCellPr id="1" xr6:uid="{8A95E4A7-18CD-459B-90CC-9257E1CD28D0}" uniqueName="P1124936">
      <xmlPr mapId="1" xpath="/TFI-IZD-POD/IPK-GFI-IZD-POD-E_1000981/P1124936" xmlDataType="decimal"/>
    </xmlCellPr>
  </singleXmlCell>
  <singleXmlCell id="1672" xr6:uid="{7E846912-0E8B-4133-B024-25A41364D981}" r="W51" connectionId="0">
    <xmlCellPr id="1" xr6:uid="{4CD91C7A-1716-44E8-8264-FFBC24658F8F}" uniqueName="P1124937">
      <xmlPr mapId="1" xpath="/TFI-IZD-POD/IPK-GFI-IZD-POD-E_1000981/P1124937" xmlDataType="decimal"/>
    </xmlCellPr>
  </singleXmlCell>
  <singleXmlCell id="1673" xr6:uid="{F8D0B229-A841-42AF-AA14-D82BABAECBA7}" r="X51" connectionId="0">
    <xmlCellPr id="1" xr6:uid="{A3A04F35-4EBB-4CAB-8479-EA7CAF3D4B80}" uniqueName="P1124938">
      <xmlPr mapId="1" xpath="/TFI-IZD-POD/IPK-GFI-IZD-POD-E_1000981/P1124938" xmlDataType="decimal"/>
    </xmlCellPr>
  </singleXmlCell>
  <singleXmlCell id="1674" xr6:uid="{673FD2FD-6CC3-4645-893C-05DD59BACD8D}" r="Y51" connectionId="0">
    <xmlCellPr id="1" xr6:uid="{C27FF1D4-1237-44F3-9193-8335CDBE1182}" uniqueName="P1124939">
      <xmlPr mapId="1" xpath="/TFI-IZD-POD/IPK-GFI-IZD-POD-E_1000981/P1124939" xmlDataType="decimal"/>
    </xmlCellPr>
  </singleXmlCell>
  <singleXmlCell id="1675" xr6:uid="{8D1029F1-32C3-44E3-88A6-5D850173F30F}" r="Z51" connectionId="0">
    <xmlCellPr id="1" xr6:uid="{61B16964-82D1-4539-A3D7-5D31748D19A3}" uniqueName="P1124940">
      <xmlPr mapId="1" xpath="/TFI-IZD-POD/IPK-GFI-IZD-POD-E_1000981/P1124940" xmlDataType="decimal"/>
    </xmlCellPr>
  </singleXmlCell>
  <singleXmlCell id="1676" xr6:uid="{B2750C10-2467-436F-83FE-CB5FAB5C8F91}" r="H52" connectionId="0">
    <xmlCellPr id="1" xr6:uid="{6A9D2357-0597-458C-B51D-95283F8AD3F8}" uniqueName="P1080128">
      <xmlPr mapId="1" xpath="/TFI-IZD-POD/IPK-GFI-IZD-POD-E_1000981/P1080128" xmlDataType="decimal"/>
    </xmlCellPr>
  </singleXmlCell>
  <singleXmlCell id="1677" xr6:uid="{B9D06C16-22A0-47BD-A105-489C5D612773}" r="I52" connectionId="0">
    <xmlCellPr id="1" xr6:uid="{E488A8AD-B19E-40A9-A915-036BD834D15A}" uniqueName="P1080129">
      <xmlPr mapId="1" xpath="/TFI-IZD-POD/IPK-GFI-IZD-POD-E_1000981/P1080129" xmlDataType="decimal"/>
    </xmlCellPr>
  </singleXmlCell>
  <singleXmlCell id="1678" xr6:uid="{AE1F8225-DEE2-435A-888D-811850B21D26}" r="J52" connectionId="0">
    <xmlCellPr id="1" xr6:uid="{333C840A-1573-44C8-8C52-F0F476E4C9B0}" uniqueName="P1080130">
      <xmlPr mapId="1" xpath="/TFI-IZD-POD/IPK-GFI-IZD-POD-E_1000981/P1080130" xmlDataType="decimal"/>
    </xmlCellPr>
  </singleXmlCell>
  <singleXmlCell id="1679" xr6:uid="{AFF28985-DC86-41FA-A31F-ACDDE6827D67}" r="K52" connectionId="0">
    <xmlCellPr id="1" xr6:uid="{CB88EB97-3AE1-4925-BD20-8AD0E9ECC791}" uniqueName="P1080131">
      <xmlPr mapId="1" xpath="/TFI-IZD-POD/IPK-GFI-IZD-POD-E_1000981/P1080131" xmlDataType="decimal"/>
    </xmlCellPr>
  </singleXmlCell>
  <singleXmlCell id="1680" xr6:uid="{C2677303-1581-412A-B698-686575EBB2D2}" r="L52" connectionId="0">
    <xmlCellPr id="1" xr6:uid="{BB60C6DA-C335-4B58-A3C9-5488DB1B6859}" uniqueName="P1080132">
      <xmlPr mapId="1" xpath="/TFI-IZD-POD/IPK-GFI-IZD-POD-E_1000981/P1080132" xmlDataType="decimal"/>
    </xmlCellPr>
  </singleXmlCell>
  <singleXmlCell id="1681" xr6:uid="{84FA61BC-0B00-45C4-A577-1732416769B4}" r="M52" connectionId="0">
    <xmlCellPr id="1" xr6:uid="{94484BA7-34B0-498A-A7D2-4C23A0B7B95B}" uniqueName="P1080133">
      <xmlPr mapId="1" xpath="/TFI-IZD-POD/IPK-GFI-IZD-POD-E_1000981/P1080133" xmlDataType="decimal"/>
    </xmlCellPr>
  </singleXmlCell>
  <singleXmlCell id="1682" xr6:uid="{C5F20961-4DD4-430C-9F8E-8009EB34D270}" r="N52" connectionId="0">
    <xmlCellPr id="1" xr6:uid="{6A273D97-672F-46FB-B07F-A09BE1D5B950}" uniqueName="P1080134">
      <xmlPr mapId="1" xpath="/TFI-IZD-POD/IPK-GFI-IZD-POD-E_1000981/P1080134" xmlDataType="decimal"/>
    </xmlCellPr>
  </singleXmlCell>
  <singleXmlCell id="1683" xr6:uid="{5505EB64-24D4-43BF-82AE-1A27112915C2}" r="O52" connectionId="0">
    <xmlCellPr id="1" xr6:uid="{3C2789FF-462E-4806-9193-506230F214B1}" uniqueName="P1080135">
      <xmlPr mapId="1" xpath="/TFI-IZD-POD/IPK-GFI-IZD-POD-E_1000981/P1080135" xmlDataType="decimal"/>
    </xmlCellPr>
  </singleXmlCell>
  <singleXmlCell id="1684" xr6:uid="{38991E3C-BF06-421C-8303-DDF9B2313F70}" r="P52" connectionId="0">
    <xmlCellPr id="1" xr6:uid="{C0EC4ABA-DEAA-47A7-B63E-7AEEC3836BCC}" uniqueName="P1082406">
      <xmlPr mapId="1" xpath="/TFI-IZD-POD/IPK-GFI-IZD-POD-E_1000981/P1082406" xmlDataType="decimal"/>
    </xmlCellPr>
  </singleXmlCell>
  <singleXmlCell id="1685" xr6:uid="{460F3C88-8B43-4140-943B-28B753927177}" r="Q52" connectionId="0">
    <xmlCellPr id="1" xr6:uid="{29ABE97C-D593-4E62-BED5-6085ABCB1130}" uniqueName="P1082408">
      <xmlPr mapId="1" xpath="/TFI-IZD-POD/IPK-GFI-IZD-POD-E_1000981/P1082408" xmlDataType="decimal"/>
    </xmlCellPr>
  </singleXmlCell>
  <singleXmlCell id="1686" xr6:uid="{E3F3516B-8122-4CBD-8FE9-7B139DA2DECA}" r="R52" connectionId="0">
    <xmlCellPr id="1" xr6:uid="{2AEA737E-F556-415E-B416-C9CB2028BC4E}" uniqueName="P1082410">
      <xmlPr mapId="1" xpath="/TFI-IZD-POD/IPK-GFI-IZD-POD-E_1000981/P1082410" xmlDataType="decimal"/>
    </xmlCellPr>
  </singleXmlCell>
  <singleXmlCell id="1687" xr6:uid="{F783E64A-92B2-4CF1-8766-4BDF74A4F8F1}" r="S52" connectionId="0">
    <xmlCellPr id="1" xr6:uid="{BB5A11C7-3105-4FD0-994E-9099626238EF}" uniqueName="P1124860">
      <xmlPr mapId="1" xpath="/TFI-IZD-POD/IPK-GFI-IZD-POD-E_1000981/P1124860" xmlDataType="decimal"/>
    </xmlCellPr>
  </singleXmlCell>
  <singleXmlCell id="1688" xr6:uid="{B4EBB3A6-E0EC-4E92-A9B6-465C9D8EFF11}" r="T52" connectionId="0">
    <xmlCellPr id="1" xr6:uid="{C72B9A06-2880-4B50-A916-22A8D39CFB76}" uniqueName="P1124861">
      <xmlPr mapId="1" xpath="/TFI-IZD-POD/IPK-GFI-IZD-POD-E_1000981/P1124861" xmlDataType="decimal"/>
    </xmlCellPr>
  </singleXmlCell>
  <singleXmlCell id="1689" xr6:uid="{CE65A79A-3758-4B26-9A1F-7AECE3E42E68}" r="U52" connectionId="0">
    <xmlCellPr id="1" xr6:uid="{133A3E2E-6B69-4AB4-AF70-05719737E478}" uniqueName="P1420889">
      <xmlPr mapId="1" xpath="/TFI-IZD-POD/IPK-GFI-IZD-POD-E_1000981/P1420889" xmlDataType="decimal"/>
    </xmlCellPr>
  </singleXmlCell>
  <singleXmlCell id="1690" xr6:uid="{E76A0CE8-D704-4103-B920-E0ED85D82CE2}" r="V52" connectionId="0">
    <xmlCellPr id="1" xr6:uid="{B2CCA60C-032D-4504-912A-BCD5B52CFE1D}" uniqueName="P1082412">
      <xmlPr mapId="1" xpath="/TFI-IZD-POD/IPK-GFI-IZD-POD-E_1000981/P1082412" xmlDataType="decimal"/>
    </xmlCellPr>
  </singleXmlCell>
  <singleXmlCell id="1691" xr6:uid="{DE812F4F-A822-48D8-B0C5-2B522C4BC578}" r="W52" connectionId="0">
    <xmlCellPr id="1" xr6:uid="{9A366546-0484-4E17-831F-22109E4F450B}" uniqueName="P1082415">
      <xmlPr mapId="1" xpath="/TFI-IZD-POD/IPK-GFI-IZD-POD-E_1000981/P1082415" xmlDataType="decimal"/>
    </xmlCellPr>
  </singleXmlCell>
  <singleXmlCell id="1692" xr6:uid="{8C5C9D63-7F2D-40CF-8BA7-F0924AA8ACDE}" r="X52" connectionId="0">
    <xmlCellPr id="1" xr6:uid="{0B0BDD95-4902-4E67-96E6-9175C79E0560}" uniqueName="P1082416">
      <xmlPr mapId="1" xpath="/TFI-IZD-POD/IPK-GFI-IZD-POD-E_1000981/P1082416" xmlDataType="decimal"/>
    </xmlCellPr>
  </singleXmlCell>
  <singleXmlCell id="1693" xr6:uid="{2379AAB6-1863-4CA1-BD76-0CEC0C20DA31}" r="Y52" connectionId="0">
    <xmlCellPr id="1" xr6:uid="{A5C516A8-423A-452C-90F6-39A918E39E28}" uniqueName="P1082317">
      <xmlPr mapId="1" xpath="/TFI-IZD-POD/IPK-GFI-IZD-POD-E_1000981/P1082317" xmlDataType="decimal"/>
    </xmlCellPr>
  </singleXmlCell>
  <singleXmlCell id="1694" xr6:uid="{C1E6A2B7-94A8-4CA0-BEE9-BF215C3627D4}" r="Z52" connectionId="0">
    <xmlCellPr id="1" xr6:uid="{1A62731E-0BCA-42E4-A192-D3385F912869}" uniqueName="P1082417">
      <xmlPr mapId="1" xpath="/TFI-IZD-POD/IPK-GFI-IZD-POD-E_1000981/P1082417" xmlDataType="decimal"/>
    </xmlCellPr>
  </singleXmlCell>
  <singleXmlCell id="1695" xr6:uid="{3DCBF975-1F30-4E2B-ADCE-69D250F7B055}" r="H53" connectionId="0">
    <xmlCellPr id="1" xr6:uid="{67FCEACA-0681-4993-99E5-C8F16CDBC121}" uniqueName="P1080144">
      <xmlPr mapId="1" xpath="/TFI-IZD-POD/IPK-GFI-IZD-POD-E_1000981/P1080144" xmlDataType="decimal"/>
    </xmlCellPr>
  </singleXmlCell>
  <singleXmlCell id="1696" xr6:uid="{815174F8-1894-4526-8171-333ABB0BDDBF}" r="I53" connectionId="0">
    <xmlCellPr id="1" xr6:uid="{456980A4-F123-49C8-8A9D-FD27A868FEB2}" uniqueName="P1080145">
      <xmlPr mapId="1" xpath="/TFI-IZD-POD/IPK-GFI-IZD-POD-E_1000981/P1080145" xmlDataType="decimal"/>
    </xmlCellPr>
  </singleXmlCell>
  <singleXmlCell id="1697" xr6:uid="{0DAECAF9-95D5-4EE9-B001-D0E2B89EDEEC}" r="J53" connectionId="0">
    <xmlCellPr id="1" xr6:uid="{1CDEA6C1-93D2-4FF6-8870-F0C4FF9F1D23}" uniqueName="P1080146">
      <xmlPr mapId="1" xpath="/TFI-IZD-POD/IPK-GFI-IZD-POD-E_1000981/P1080146" xmlDataType="decimal"/>
    </xmlCellPr>
  </singleXmlCell>
  <singleXmlCell id="1698" xr6:uid="{1CB90969-AA24-49EE-954C-C46D59743BAB}" r="K53" connectionId="0">
    <xmlCellPr id="1" xr6:uid="{AC271ABD-B71E-4F7C-8A33-B528BEB04ABD}" uniqueName="P1080147">
      <xmlPr mapId="1" xpath="/TFI-IZD-POD/IPK-GFI-IZD-POD-E_1000981/P1080147" xmlDataType="decimal"/>
    </xmlCellPr>
  </singleXmlCell>
  <singleXmlCell id="1699" xr6:uid="{948F45AF-B726-40B7-822F-863E00E6F944}" r="L53" connectionId="0">
    <xmlCellPr id="1" xr6:uid="{E3E56E57-AB04-41E6-8EEC-C44C7289163F}" uniqueName="P1080148">
      <xmlPr mapId="1" xpath="/TFI-IZD-POD/IPK-GFI-IZD-POD-E_1000981/P1080148" xmlDataType="decimal"/>
    </xmlCellPr>
  </singleXmlCell>
  <singleXmlCell id="1700" xr6:uid="{26A59A97-B7FB-45D3-8B0D-C3D97C4E54F3}" r="M53" connectionId="0">
    <xmlCellPr id="1" xr6:uid="{452DA059-6317-4FAE-847E-2CD30A992515}" uniqueName="P1080149">
      <xmlPr mapId="1" xpath="/TFI-IZD-POD/IPK-GFI-IZD-POD-E_1000981/P1080149" xmlDataType="decimal"/>
    </xmlCellPr>
  </singleXmlCell>
  <singleXmlCell id="1701" xr6:uid="{7CD0891C-62BF-4E84-BA6F-C7D1D8EBACFF}" r="N53" connectionId="0">
    <xmlCellPr id="1" xr6:uid="{533F7DAB-CF03-436E-93D1-353EC833CDD0}" uniqueName="P1080150">
      <xmlPr mapId="1" xpath="/TFI-IZD-POD/IPK-GFI-IZD-POD-E_1000981/P1080150" xmlDataType="decimal"/>
    </xmlCellPr>
  </singleXmlCell>
  <singleXmlCell id="1702" xr6:uid="{454BDA98-66C3-4CDF-BCA2-A6039C8B01BE}" r="O53" connectionId="0">
    <xmlCellPr id="1" xr6:uid="{46E6CA78-E212-4F51-BE38-4F916D08A594}" uniqueName="P1080397">
      <xmlPr mapId="1" xpath="/TFI-IZD-POD/IPK-GFI-IZD-POD-E_1000981/P1080397" xmlDataType="decimal"/>
    </xmlCellPr>
  </singleXmlCell>
  <singleXmlCell id="1703" xr6:uid="{7CD8CD07-A480-46F0-8398-8F047344AF7D}" r="P53" connectionId="0">
    <xmlCellPr id="1" xr6:uid="{DF87C42B-52BB-4939-A60D-54120DCB6A02}" uniqueName="P1082429">
      <xmlPr mapId="1" xpath="/TFI-IZD-POD/IPK-GFI-IZD-POD-E_1000981/P1082429" xmlDataType="decimal"/>
    </xmlCellPr>
  </singleXmlCell>
  <singleXmlCell id="1704" xr6:uid="{06D92793-4036-4B3E-B239-40FCA2409BAE}" r="Q53" connectionId="0">
    <xmlCellPr id="1" xr6:uid="{07D5AEE6-FBFE-4356-9D7D-DE31CE39DAFB}" uniqueName="P1082447">
      <xmlPr mapId="1" xpath="/TFI-IZD-POD/IPK-GFI-IZD-POD-E_1000981/P1082447" xmlDataType="decimal"/>
    </xmlCellPr>
  </singleXmlCell>
  <singleXmlCell id="1705" xr6:uid="{373444B2-626A-47F3-973B-0D06CA5CE0B0}" r="R53" connectionId="0">
    <xmlCellPr id="1" xr6:uid="{452D382F-B4D8-4B6B-8BCC-B383C8C1BBB1}" uniqueName="P1082450">
      <xmlPr mapId="1" xpath="/TFI-IZD-POD/IPK-GFI-IZD-POD-E_1000981/P1082450" xmlDataType="decimal"/>
    </xmlCellPr>
  </singleXmlCell>
  <singleXmlCell id="1706" xr6:uid="{C7DDA0B1-DE4E-413B-B61E-DEDD8EC8391F}" r="S53" connectionId="0">
    <xmlCellPr id="1" xr6:uid="{258F015C-1BA3-48B6-B729-25064D8A5A9D}" uniqueName="P1124862">
      <xmlPr mapId="1" xpath="/TFI-IZD-POD/IPK-GFI-IZD-POD-E_1000981/P1124862" xmlDataType="decimal"/>
    </xmlCellPr>
  </singleXmlCell>
  <singleXmlCell id="1707" xr6:uid="{1DD0E120-8E01-451C-82AF-58559BF48241}" r="T53" connectionId="0">
    <xmlCellPr id="1" xr6:uid="{EFD68299-1636-4187-B751-8C41835FFB15}" uniqueName="P1124863">
      <xmlPr mapId="1" xpath="/TFI-IZD-POD/IPK-GFI-IZD-POD-E_1000981/P1124863" xmlDataType="decimal"/>
    </xmlCellPr>
  </singleXmlCell>
  <singleXmlCell id="1708" xr6:uid="{B9DEF0FA-C052-45B5-8F13-72C0CAE3BE11}" r="U53" connectionId="0">
    <xmlCellPr id="1" xr6:uid="{3138A700-7C2B-4706-BE2E-3AB4A9B37B26}" uniqueName="P1420890">
      <xmlPr mapId="1" xpath="/TFI-IZD-POD/IPK-GFI-IZD-POD-E_1000981/P1420890" xmlDataType="decimal"/>
    </xmlCellPr>
  </singleXmlCell>
  <singleXmlCell id="1709" xr6:uid="{413B9DB8-90B7-4F10-A449-6F7EECB68731}" r="V53" connectionId="0">
    <xmlCellPr id="1" xr6:uid="{8E75ADDA-8465-4410-B3C9-F190DFD3A4F6}" uniqueName="P1082453">
      <xmlPr mapId="1" xpath="/TFI-IZD-POD/IPK-GFI-IZD-POD-E_1000981/P1082453" xmlDataType="decimal"/>
    </xmlCellPr>
  </singleXmlCell>
  <singleXmlCell id="1710" xr6:uid="{C270E285-9808-4278-8381-56460BFFC960}" r="W53" connectionId="0">
    <xmlCellPr id="1" xr6:uid="{9D51424A-84F5-47E5-91AD-CBEEEE685109}" uniqueName="P1082455">
      <xmlPr mapId="1" xpath="/TFI-IZD-POD/IPK-GFI-IZD-POD-E_1000981/P1082455" xmlDataType="decimal"/>
    </xmlCellPr>
  </singleXmlCell>
  <singleXmlCell id="1711" xr6:uid="{67B135A6-4859-45F2-9910-325837000D66}" r="X53" connectionId="0">
    <xmlCellPr id="1" xr6:uid="{EDC5B363-E909-4322-997B-577E558A808C}" uniqueName="P1082458">
      <xmlPr mapId="1" xpath="/TFI-IZD-POD/IPK-GFI-IZD-POD-E_1000981/P1082458" xmlDataType="decimal"/>
    </xmlCellPr>
  </singleXmlCell>
  <singleXmlCell id="1712" xr6:uid="{9B4139BF-16FB-4080-8233-11F0094C0E7F}" r="Y53" connectionId="0">
    <xmlCellPr id="1" xr6:uid="{F806485D-D741-4549-BB2D-1D1D40D25CC4}" uniqueName="P1082460">
      <xmlPr mapId="1" xpath="/TFI-IZD-POD/IPK-GFI-IZD-POD-E_1000981/P1082460" xmlDataType="decimal"/>
    </xmlCellPr>
  </singleXmlCell>
  <singleXmlCell id="1713" xr6:uid="{FC730806-FA95-4421-AF28-5F7FC24903F3}" r="Z53" connectionId="0">
    <xmlCellPr id="1" xr6:uid="{6E369CE4-A325-4461-A5BA-60FDA4B94EA2}" uniqueName="P1082461">
      <xmlPr mapId="1" xpath="/TFI-IZD-POD/IPK-GFI-IZD-POD-E_1000981/P1082461" xmlDataType="decimal"/>
    </xmlCellPr>
  </singleXmlCell>
  <singleXmlCell id="1714" xr6:uid="{329F37B7-D97B-4F26-92AA-40D203CD6A23}" r="H54" connectionId="0">
    <xmlCellPr id="1" xr6:uid="{3DDB0B32-7E07-44C5-AFB5-DA29E9804A78}" uniqueName="P1124920">
      <xmlPr mapId="1" xpath="/TFI-IZD-POD/IPK-GFI-IZD-POD-E_1000981/P1124920" xmlDataType="decimal"/>
    </xmlCellPr>
  </singleXmlCell>
  <singleXmlCell id="1715" xr6:uid="{6DE40ACA-3FA3-4E98-8CB8-3FCCCEBA41BF}" r="I54" connectionId="0">
    <xmlCellPr id="1" xr6:uid="{27496C54-F119-4703-85FD-9AC3F1048F0E}" uniqueName="P1124921">
      <xmlPr mapId="1" xpath="/TFI-IZD-POD/IPK-GFI-IZD-POD-E_1000981/P1124921" xmlDataType="decimal"/>
    </xmlCellPr>
  </singleXmlCell>
  <singleXmlCell id="1716" xr6:uid="{9CA638DF-3A49-473E-A92A-663645302C54}" r="J54" connectionId="0">
    <xmlCellPr id="1" xr6:uid="{4ABE6E20-B4F6-4528-8AD5-DAB9488C43A8}" uniqueName="P1124922">
      <xmlPr mapId="1" xpath="/TFI-IZD-POD/IPK-GFI-IZD-POD-E_1000981/P1124922" xmlDataType="decimal"/>
    </xmlCellPr>
  </singleXmlCell>
  <singleXmlCell id="1717" xr6:uid="{ED142951-9B80-4739-9A1B-CC4BF22F2F1B}" r="K54" connectionId="0">
    <xmlCellPr id="1" xr6:uid="{32E34BF5-0626-46C7-A752-8FF71E07F29F}" uniqueName="P1124923">
      <xmlPr mapId="1" xpath="/TFI-IZD-POD/IPK-GFI-IZD-POD-E_1000981/P1124923" xmlDataType="decimal"/>
    </xmlCellPr>
  </singleXmlCell>
  <singleXmlCell id="1718" xr6:uid="{14377D16-B1EF-448C-967C-58E24C3039EF}" r="L54" connectionId="0">
    <xmlCellPr id="1" xr6:uid="{5C9743AE-C629-45EE-9B55-95D60C512A90}" uniqueName="P1124924">
      <xmlPr mapId="1" xpath="/TFI-IZD-POD/IPK-GFI-IZD-POD-E_1000981/P1124924" xmlDataType="decimal"/>
    </xmlCellPr>
  </singleXmlCell>
  <singleXmlCell id="1719" xr6:uid="{F4473416-405D-47F8-9958-63975F3DE967}" r="M54" connectionId="0">
    <xmlCellPr id="1" xr6:uid="{DF3107BF-B915-4681-AD5D-A1ADA1CE5DB3}" uniqueName="P1124925">
      <xmlPr mapId="1" xpath="/TFI-IZD-POD/IPK-GFI-IZD-POD-E_1000981/P1124925" xmlDataType="decimal"/>
    </xmlCellPr>
  </singleXmlCell>
  <singleXmlCell id="1720" xr6:uid="{BCDAE796-993E-4A4D-BC68-92F87CA5D9BF}" r="N54" connectionId="0">
    <xmlCellPr id="1" xr6:uid="{6976F037-6425-408A-BC5C-D8BAE08B938F}" uniqueName="P1124931">
      <xmlPr mapId="1" xpath="/TFI-IZD-POD/IPK-GFI-IZD-POD-E_1000981/P1124931" xmlDataType="decimal"/>
    </xmlCellPr>
  </singleXmlCell>
  <singleXmlCell id="1721" xr6:uid="{638511B8-9317-46C7-93F9-58074A79DA3B}" r="O54" connectionId="0">
    <xmlCellPr id="1" xr6:uid="{54A05F08-9AB8-4250-BE62-16490F73195C}" uniqueName="P1124932">
      <xmlPr mapId="1" xpath="/TFI-IZD-POD/IPK-GFI-IZD-POD-E_1000981/P1124932" xmlDataType="decimal"/>
    </xmlCellPr>
  </singleXmlCell>
  <singleXmlCell id="1722" xr6:uid="{F90D1DDA-75F6-4ED7-887D-3864C91CDEC5}" r="P54" connectionId="0">
    <xmlCellPr id="1" xr6:uid="{94CF696A-013D-4EF5-A97D-D61F43E6C42F}" uniqueName="P1124933">
      <xmlPr mapId="1" xpath="/TFI-IZD-POD/IPK-GFI-IZD-POD-E_1000981/P1124933" xmlDataType="decimal"/>
    </xmlCellPr>
  </singleXmlCell>
  <singleXmlCell id="1723" xr6:uid="{9F7DE3A5-C5E4-4892-A93E-4873AE7FC22D}" r="Q54" connectionId="0">
    <xmlCellPr id="1" xr6:uid="{B91BB626-A08D-46E3-AF1D-AFFF6CA4E24F}" uniqueName="P1124934">
      <xmlPr mapId="1" xpath="/TFI-IZD-POD/IPK-GFI-IZD-POD-E_1000981/P1124934" xmlDataType="decimal"/>
    </xmlCellPr>
  </singleXmlCell>
  <singleXmlCell id="1724" xr6:uid="{B4309CD9-90E8-4EC9-96BB-90C7AC77D79C}" r="R54" connectionId="0">
    <xmlCellPr id="1" xr6:uid="{58CAA82E-E0A5-4658-9307-6191F3B0EC40}" uniqueName="P1124935">
      <xmlPr mapId="1" xpath="/TFI-IZD-POD/IPK-GFI-IZD-POD-E_1000981/P1124935" xmlDataType="decimal"/>
    </xmlCellPr>
  </singleXmlCell>
  <singleXmlCell id="1725" xr6:uid="{B1F7C27B-EC61-4625-9723-4375544AD279}" r="S54" connectionId="0">
    <xmlCellPr id="1" xr6:uid="{C23DCCCF-81E0-44F7-92A9-60DC4C41D1DD}" uniqueName="P1124864">
      <xmlPr mapId="1" xpath="/TFI-IZD-POD/IPK-GFI-IZD-POD-E_1000981/P1124864" xmlDataType="decimal"/>
    </xmlCellPr>
  </singleXmlCell>
  <singleXmlCell id="1726" xr6:uid="{F4E6129A-1F9E-4946-9506-0B98E51B7820}" r="T54" connectionId="0">
    <xmlCellPr id="1" xr6:uid="{4D5BEB55-6FFF-4442-86B6-FF5018DFECA5}" uniqueName="P1124865">
      <xmlPr mapId="1" xpath="/TFI-IZD-POD/IPK-GFI-IZD-POD-E_1000981/P1124865" xmlDataType="decimal"/>
    </xmlCellPr>
  </singleXmlCell>
  <singleXmlCell id="1727" xr6:uid="{859AEFC4-F408-4E03-9FC7-5448917C998F}" r="U54" connectionId="0">
    <xmlCellPr id="1" xr6:uid="{618D14B6-8729-420C-BCCB-D895C6E270E8}" uniqueName="P1420892">
      <xmlPr mapId="1" xpath="/TFI-IZD-POD/IPK-GFI-IZD-POD-E_1000981/P1420892" xmlDataType="decimal"/>
    </xmlCellPr>
  </singleXmlCell>
  <singleXmlCell id="1728" xr6:uid="{9E1BD436-DF64-4DF0-9C30-B10219DDACB0}" r="V54" connectionId="0">
    <xmlCellPr id="1" xr6:uid="{53A542F6-A06F-45E3-A38E-170F6C5850BB}" uniqueName="P1124941">
      <xmlPr mapId="1" xpath="/TFI-IZD-POD/IPK-GFI-IZD-POD-E_1000981/P1124941" xmlDataType="decimal"/>
    </xmlCellPr>
  </singleXmlCell>
  <singleXmlCell id="1729" xr6:uid="{DD16F554-02C3-4928-8850-93AD68EF3812}" r="W54" connectionId="0">
    <xmlCellPr id="1" xr6:uid="{64F95EF6-CE26-4435-A665-C792C17B8379}" uniqueName="P1124942">
      <xmlPr mapId="1" xpath="/TFI-IZD-POD/IPK-GFI-IZD-POD-E_1000981/P1124942" xmlDataType="decimal"/>
    </xmlCellPr>
  </singleXmlCell>
  <singleXmlCell id="1730" xr6:uid="{9BAA308F-3FB1-4C94-B4E3-F35B86A0E04D}" r="X54" connectionId="0">
    <xmlCellPr id="1" xr6:uid="{9243CC4C-FA8D-482A-AB71-60F6D82A3416}" uniqueName="P1124943">
      <xmlPr mapId="1" xpath="/TFI-IZD-POD/IPK-GFI-IZD-POD-E_1000981/P1124943" xmlDataType="decimal"/>
    </xmlCellPr>
  </singleXmlCell>
  <singleXmlCell id="1731" xr6:uid="{8674CC76-D653-491F-9725-CA1BB8C4EA7C}" r="Y54" connectionId="0">
    <xmlCellPr id="1" xr6:uid="{3DA9FEC1-A5DD-4B85-B57C-A028C3E680E9}" uniqueName="P1124944">
      <xmlPr mapId="1" xpath="/TFI-IZD-POD/IPK-GFI-IZD-POD-E_1000981/P1124944" xmlDataType="decimal"/>
    </xmlCellPr>
  </singleXmlCell>
  <singleXmlCell id="1732" xr6:uid="{B67FF4ED-A802-408B-8F88-AA125BDCA74F}" r="Z54" connectionId="0">
    <xmlCellPr id="1" xr6:uid="{3D7ECCAB-F8DF-4A96-83A1-4A540CD04D4F}" uniqueName="P1124945">
      <xmlPr mapId="1" xpath="/TFI-IZD-POD/IPK-GFI-IZD-POD-E_1000981/P1124945" xmlDataType="decimal"/>
    </xmlCellPr>
  </singleXmlCell>
  <singleXmlCell id="1733" xr6:uid="{5C4477F0-A3EF-4037-ACE0-79AABDAE2956}" r="H55" connectionId="0">
    <xmlCellPr id="1" xr6:uid="{73203F88-58BC-4031-91F1-480B1E48C2DF}" uniqueName="P1080398">
      <xmlPr mapId="1" xpath="/TFI-IZD-POD/IPK-GFI-IZD-POD-E_1000981/P1080398" xmlDataType="decimal"/>
    </xmlCellPr>
  </singleXmlCell>
  <singleXmlCell id="1734" xr6:uid="{F9F7F26A-5DB3-4868-9765-1EDEE7EDA3DC}" r="I55" connectionId="0">
    <xmlCellPr id="1" xr6:uid="{26BCCDDB-79E0-4FE4-825E-5BE91D2067AF}" uniqueName="P1080399">
      <xmlPr mapId="1" xpath="/TFI-IZD-POD/IPK-GFI-IZD-POD-E_1000981/P1080399" xmlDataType="decimal"/>
    </xmlCellPr>
  </singleXmlCell>
  <singleXmlCell id="1735" xr6:uid="{FA7869A0-21D4-4D6A-ADEF-4842128D469D}" r="J55" connectionId="0">
    <xmlCellPr id="1" xr6:uid="{2DE5A188-1D94-43B0-81EE-1401199747B7}" uniqueName="P1080586">
      <xmlPr mapId="1" xpath="/TFI-IZD-POD/IPK-GFI-IZD-POD-E_1000981/P1080586" xmlDataType="decimal"/>
    </xmlCellPr>
  </singleXmlCell>
  <singleXmlCell id="1736" xr6:uid="{277CF893-6FA2-4C05-AA5C-0480C43C3579}" r="K55" connectionId="0">
    <xmlCellPr id="1" xr6:uid="{C900D407-8126-4A8C-8D79-E9D0099B8972}" uniqueName="P1080587">
      <xmlPr mapId="1" xpath="/TFI-IZD-POD/IPK-GFI-IZD-POD-E_1000981/P1080587" xmlDataType="decimal"/>
    </xmlCellPr>
  </singleXmlCell>
  <singleXmlCell id="1737" xr6:uid="{FBC892E9-45A0-4873-B1FB-44FA453B6BB1}" r="L55" connectionId="0">
    <xmlCellPr id="1" xr6:uid="{A86A0B25-1652-4DA2-95EA-AEF10068980E}" uniqueName="P1080588">
      <xmlPr mapId="1" xpath="/TFI-IZD-POD/IPK-GFI-IZD-POD-E_1000981/P1080588" xmlDataType="decimal"/>
    </xmlCellPr>
  </singleXmlCell>
  <singleXmlCell id="1738" xr6:uid="{9C0A1309-948C-45B6-BBB5-10C93883470D}" r="M55" connectionId="0">
    <xmlCellPr id="1" xr6:uid="{66B6A52E-8715-4A6D-A6C6-12B110566D33}" uniqueName="P1080589">
      <xmlPr mapId="1" xpath="/TFI-IZD-POD/IPK-GFI-IZD-POD-E_1000981/P1080589" xmlDataType="decimal"/>
    </xmlCellPr>
  </singleXmlCell>
  <singleXmlCell id="1739" xr6:uid="{242144FE-2104-47BD-B9DC-9C5A2DCD9D1D}" r="N55" connectionId="0">
    <xmlCellPr id="1" xr6:uid="{2EFB9B4D-7FC5-4873-85F5-AE9495EF4A15}" uniqueName="P1080590">
      <xmlPr mapId="1" xpath="/TFI-IZD-POD/IPK-GFI-IZD-POD-E_1000981/P1080590" xmlDataType="decimal"/>
    </xmlCellPr>
  </singleXmlCell>
  <singleXmlCell id="1740" xr6:uid="{42AFE225-D2D9-4377-8069-3A6489A30B71}" r="O55" connectionId="0">
    <xmlCellPr id="1" xr6:uid="{68106A1D-070E-4D5B-82A8-F0C84840A5FD}" uniqueName="P1080591">
      <xmlPr mapId="1" xpath="/TFI-IZD-POD/IPK-GFI-IZD-POD-E_1000981/P1080591" xmlDataType="decimal"/>
    </xmlCellPr>
  </singleXmlCell>
  <singleXmlCell id="1741" xr6:uid="{1A4C8996-B51C-4819-A9A1-D10442360659}" r="P55" connectionId="0">
    <xmlCellPr id="1" xr6:uid="{F7BE7D47-59AF-4AD3-8868-5D2F33684177}" uniqueName="P1082462">
      <xmlPr mapId="1" xpath="/TFI-IZD-POD/IPK-GFI-IZD-POD-E_1000981/P1082462" xmlDataType="decimal"/>
    </xmlCellPr>
  </singleXmlCell>
  <singleXmlCell id="1742" xr6:uid="{92EFD184-4042-4E77-8F8D-6FEE5BAE74D7}" r="Q55" connectionId="0">
    <xmlCellPr id="1" xr6:uid="{32FC26A2-1127-4E1F-BCD1-15ACCC88652B}" uniqueName="P1082430">
      <xmlPr mapId="1" xpath="/TFI-IZD-POD/IPK-GFI-IZD-POD-E_1000981/P1082430" xmlDataType="decimal"/>
    </xmlCellPr>
  </singleXmlCell>
  <singleXmlCell id="1743" xr6:uid="{C8382A39-A4F7-4DA7-BBE5-0EBEDAE41306}" r="R55" connectionId="0">
    <xmlCellPr id="1" xr6:uid="{130997E1-1CDA-4E5B-926A-F66885CFE17F}" uniqueName="P1082463">
      <xmlPr mapId="1" xpath="/TFI-IZD-POD/IPK-GFI-IZD-POD-E_1000981/P1082463" xmlDataType="decimal"/>
    </xmlCellPr>
  </singleXmlCell>
  <singleXmlCell id="1744" xr6:uid="{673C0BBA-3450-45D4-A7C0-64D3FF9EFCC9}" r="S55" connectionId="0">
    <xmlCellPr id="1" xr6:uid="{3F181BC3-1D91-4129-8ADF-015AB1B30133}" uniqueName="P1124866">
      <xmlPr mapId="1" xpath="/TFI-IZD-POD/IPK-GFI-IZD-POD-E_1000981/P1124866" xmlDataType="decimal"/>
    </xmlCellPr>
  </singleXmlCell>
  <singleXmlCell id="1745" xr6:uid="{0325D03F-BA74-46AC-8D2F-DEB1AFE539B1}" r="T55" connectionId="0">
    <xmlCellPr id="1" xr6:uid="{48286D6B-8114-44CE-909B-10D7FE53536F}" uniqueName="P1124867">
      <xmlPr mapId="1" xpath="/TFI-IZD-POD/IPK-GFI-IZD-POD-E_1000981/P1124867" xmlDataType="decimal"/>
    </xmlCellPr>
  </singleXmlCell>
  <singleXmlCell id="1746" xr6:uid="{BA2D4B04-6DA8-4AC3-8F16-0F44B92DA381}" r="U55" connectionId="0">
    <xmlCellPr id="1" xr6:uid="{890CE37D-5901-4271-8C0B-E734F4904355}" uniqueName="P1420891">
      <xmlPr mapId="1" xpath="/TFI-IZD-POD/IPK-GFI-IZD-POD-E_1000981/P1420891" xmlDataType="decimal"/>
    </xmlCellPr>
  </singleXmlCell>
  <singleXmlCell id="1747" xr6:uid="{AC39A664-3A85-4080-9680-CA7F5ED453EF}" r="V55" connectionId="0">
    <xmlCellPr id="1" xr6:uid="{EE3BCBEE-80C8-4593-8E88-3068FB01D05F}" uniqueName="P1082464">
      <xmlPr mapId="1" xpath="/TFI-IZD-POD/IPK-GFI-IZD-POD-E_1000981/P1082464" xmlDataType="decimal"/>
    </xmlCellPr>
  </singleXmlCell>
  <singleXmlCell id="1748" xr6:uid="{F41CFDBC-0279-49DC-B6B4-2B6793A0E87B}" r="W55" connectionId="0">
    <xmlCellPr id="1" xr6:uid="{4DE9C061-0CC1-47D2-8597-53C8997DFC96}" uniqueName="P1082465">
      <xmlPr mapId="1" xpath="/TFI-IZD-POD/IPK-GFI-IZD-POD-E_1000981/P1082465" xmlDataType="decimal"/>
    </xmlCellPr>
  </singleXmlCell>
  <singleXmlCell id="1749" xr6:uid="{7F462C2D-EAA2-44AD-B8DF-52C10DABB169}" r="X55" connectionId="0">
    <xmlCellPr id="1" xr6:uid="{E8811ECA-0C39-4E7C-8E1B-0FB5A80B18D7}" uniqueName="P1082466">
      <xmlPr mapId="1" xpath="/TFI-IZD-POD/IPK-GFI-IZD-POD-E_1000981/P1082466" xmlDataType="decimal"/>
    </xmlCellPr>
  </singleXmlCell>
  <singleXmlCell id="1750" xr6:uid="{0FD2E569-53CD-494F-A6EA-E2684FC0BB98}" r="Y55" connectionId="0">
    <xmlCellPr id="1" xr6:uid="{BF885CEC-4C11-4753-817F-557489D61F74}" uniqueName="P1082467">
      <xmlPr mapId="1" xpath="/TFI-IZD-POD/IPK-GFI-IZD-POD-E_1000981/P1082467" xmlDataType="decimal"/>
    </xmlCellPr>
  </singleXmlCell>
  <singleXmlCell id="1751" xr6:uid="{F381929F-24A8-44AE-BB11-14BACFDE8538}" r="Z55" connectionId="0">
    <xmlCellPr id="1" xr6:uid="{1A5DE6AC-0541-4BCE-9B85-4F1AE9117578}" uniqueName="P1082468">
      <xmlPr mapId="1" xpath="/TFI-IZD-POD/IPK-GFI-IZD-POD-E_1000981/P1082468" xmlDataType="decimal"/>
    </xmlCellPr>
  </singleXmlCell>
  <singleXmlCell id="1752" xr6:uid="{232DAACA-E379-464D-A18A-8C15EC341BC9}" r="H56" connectionId="0">
    <xmlCellPr id="1" xr6:uid="{F758081B-E23E-4025-BADA-B6AD4080CC4E}" uniqueName="P1080692">
      <xmlPr mapId="1" xpath="/TFI-IZD-POD/IPK-GFI-IZD-POD-E_1000981/P1080692" xmlDataType="decimal"/>
    </xmlCellPr>
  </singleXmlCell>
  <singleXmlCell id="1753" xr6:uid="{382062DC-5CB6-4291-8A08-40BE826EBDDA}" r="I56" connectionId="0">
    <xmlCellPr id="1" xr6:uid="{223E8A99-C30B-4EE4-899F-9C20F87667FB}" uniqueName="P1080693">
      <xmlPr mapId="1" xpath="/TFI-IZD-POD/IPK-GFI-IZD-POD-E_1000981/P1080693" xmlDataType="decimal"/>
    </xmlCellPr>
  </singleXmlCell>
  <singleXmlCell id="1754" xr6:uid="{2F56F7C1-CA02-4CE8-AFDB-34CB6AA0D0AF}" r="J56" connectionId="0">
    <xmlCellPr id="1" xr6:uid="{AED4706E-73B2-468F-AE98-EE5722163ADE}" uniqueName="P1080694">
      <xmlPr mapId="1" xpath="/TFI-IZD-POD/IPK-GFI-IZD-POD-E_1000981/P1080694" xmlDataType="decimal"/>
    </xmlCellPr>
  </singleXmlCell>
  <singleXmlCell id="1755" xr6:uid="{613CB2B1-6EA6-4754-AE9A-D8DC9D37E507}" r="K56" connectionId="0">
    <xmlCellPr id="1" xr6:uid="{CF4A519B-9B88-4420-8B16-EE0782B880EB}" uniqueName="P1080779">
      <xmlPr mapId="1" xpath="/TFI-IZD-POD/IPK-GFI-IZD-POD-E_1000981/P1080779" xmlDataType="decimal"/>
    </xmlCellPr>
  </singleXmlCell>
  <singleXmlCell id="1756" xr6:uid="{CE701EED-302F-41F6-A1B6-B7AC9B61D61C}" r="L56" connectionId="0">
    <xmlCellPr id="1" xr6:uid="{918BD972-CD26-481D-B069-AD9D4D3D2F94}" uniqueName="P1080780">
      <xmlPr mapId="1" xpath="/TFI-IZD-POD/IPK-GFI-IZD-POD-E_1000981/P1080780" xmlDataType="decimal"/>
    </xmlCellPr>
  </singleXmlCell>
  <singleXmlCell id="1757" xr6:uid="{44BF7CCA-5F34-458F-9A68-8185584CAA1A}" r="M56" connectionId="0">
    <xmlCellPr id="1" xr6:uid="{91F9F8D4-BE44-4973-BD8B-174E0EF29B7D}" uniqueName="P1080781">
      <xmlPr mapId="1" xpath="/TFI-IZD-POD/IPK-GFI-IZD-POD-E_1000981/P1080781" xmlDataType="decimal"/>
    </xmlCellPr>
  </singleXmlCell>
  <singleXmlCell id="1758" xr6:uid="{3DF27805-39F9-469A-8DE7-A99A4D2363AA}" r="N56" connectionId="0">
    <xmlCellPr id="1" xr6:uid="{DF8410C6-1C70-43C1-97EC-01B49950A62E}" uniqueName="P1080782">
      <xmlPr mapId="1" xpath="/TFI-IZD-POD/IPK-GFI-IZD-POD-E_1000981/P1080782" xmlDataType="decimal"/>
    </xmlCellPr>
  </singleXmlCell>
  <singleXmlCell id="1759" xr6:uid="{F8EB3052-56DC-4B55-87FF-DF5A3B9F2513}" r="O56" connectionId="0">
    <xmlCellPr id="1" xr6:uid="{F37A920E-D107-4A3E-A931-534560C696A1}" uniqueName="P1080783">
      <xmlPr mapId="1" xpath="/TFI-IZD-POD/IPK-GFI-IZD-POD-E_1000981/P1080783" xmlDataType="decimal"/>
    </xmlCellPr>
  </singleXmlCell>
  <singleXmlCell id="1760" xr6:uid="{818782A1-E81F-42D1-9FAC-EB51E8D70C6E}" r="P56" connectionId="0">
    <xmlCellPr id="1" xr6:uid="{AF59AFBE-421A-4270-B4F4-65E60ACD4417}" uniqueName="P1082469">
      <xmlPr mapId="1" xpath="/TFI-IZD-POD/IPK-GFI-IZD-POD-E_1000981/P1082469" xmlDataType="decimal"/>
    </xmlCellPr>
  </singleXmlCell>
  <singleXmlCell id="1761" xr6:uid="{F19B86D9-9DBE-473D-A6F6-20000BE704FA}" r="Q56" connectionId="0">
    <xmlCellPr id="1" xr6:uid="{3776C843-7033-46C9-A291-0BD4CB3A183B}" uniqueName="P1082470">
      <xmlPr mapId="1" xpath="/TFI-IZD-POD/IPK-GFI-IZD-POD-E_1000981/P1082470" xmlDataType="decimal"/>
    </xmlCellPr>
  </singleXmlCell>
  <singleXmlCell id="1762" xr6:uid="{223CE764-35FD-4978-B6EA-EC4A42CE3EDF}" r="R56" connectionId="0">
    <xmlCellPr id="1" xr6:uid="{A8EF5A14-3550-4F42-9395-9D21825B7121}" uniqueName="P1082433">
      <xmlPr mapId="1" xpath="/TFI-IZD-POD/IPK-GFI-IZD-POD-E_1000981/P1082433" xmlDataType="decimal"/>
    </xmlCellPr>
  </singleXmlCell>
  <singleXmlCell id="1763" xr6:uid="{476043EB-6013-42F4-8B71-AA121AD062D9}" r="S56" connectionId="0">
    <xmlCellPr id="1" xr6:uid="{D65C50B3-05E1-4D6C-9BF4-FB6D2EA143A7}" uniqueName="P1124868">
      <xmlPr mapId="1" xpath="/TFI-IZD-POD/IPK-GFI-IZD-POD-E_1000981/P1124868" xmlDataType="decimal"/>
    </xmlCellPr>
  </singleXmlCell>
  <singleXmlCell id="1764" xr6:uid="{F02BD8C9-D065-47C1-B513-94DA33536FC3}" r="T56" connectionId="0">
    <xmlCellPr id="1" xr6:uid="{29A7A13D-729C-4C31-AD17-5701786B989E}" uniqueName="P1124869">
      <xmlPr mapId="1" xpath="/TFI-IZD-POD/IPK-GFI-IZD-POD-E_1000981/P1124869" xmlDataType="decimal"/>
    </xmlCellPr>
  </singleXmlCell>
  <singleXmlCell id="1765" xr6:uid="{81880EE8-DF31-42FE-9EA6-4DD200301306}" r="U56" connectionId="0">
    <xmlCellPr id="1" xr6:uid="{F589F5F6-B116-469D-AE39-B0F2886BCC18}" uniqueName="P1420893">
      <xmlPr mapId="1" xpath="/TFI-IZD-POD/IPK-GFI-IZD-POD-E_1000981/P1420893" xmlDataType="decimal"/>
    </xmlCellPr>
  </singleXmlCell>
  <singleXmlCell id="1766" xr6:uid="{3CF1C2C4-7B50-4694-A196-522457208C37}" r="V56" connectionId="0">
    <xmlCellPr id="1" xr6:uid="{FDE3625B-1430-417D-9929-FB216371E69D}" uniqueName="P1082471">
      <xmlPr mapId="1" xpath="/TFI-IZD-POD/IPK-GFI-IZD-POD-E_1000981/P1082471" xmlDataType="decimal"/>
    </xmlCellPr>
  </singleXmlCell>
  <singleXmlCell id="1767" xr6:uid="{CD7903EB-8FA3-4369-9DB9-3ADF06EF3D75}" r="W56" connectionId="0">
    <xmlCellPr id="1" xr6:uid="{BE75DDE9-0DC7-474D-9A16-4DDD5BB6EA8B}" uniqueName="P1082472">
      <xmlPr mapId="1" xpath="/TFI-IZD-POD/IPK-GFI-IZD-POD-E_1000981/P1082472" xmlDataType="decimal"/>
    </xmlCellPr>
  </singleXmlCell>
  <singleXmlCell id="1768" xr6:uid="{EF35F3B2-0D94-4912-8061-2201AC606CE9}" r="X56" connectionId="0">
    <xmlCellPr id="1" xr6:uid="{56297C9D-E715-4A8B-BC99-3743839DB94A}" uniqueName="P1082473">
      <xmlPr mapId="1" xpath="/TFI-IZD-POD/IPK-GFI-IZD-POD-E_1000981/P1082473" xmlDataType="decimal"/>
    </xmlCellPr>
  </singleXmlCell>
  <singleXmlCell id="1769" xr6:uid="{CDA8BDC4-B24D-405F-989B-06B39BFD30F7}" r="Y56" connectionId="0">
    <xmlCellPr id="1" xr6:uid="{1AEABC69-AA7E-408F-A04A-7CAF1A7E1C69}" uniqueName="P1082474">
      <xmlPr mapId="1" xpath="/TFI-IZD-POD/IPK-GFI-IZD-POD-E_1000981/P1082474" xmlDataType="decimal"/>
    </xmlCellPr>
  </singleXmlCell>
  <singleXmlCell id="1770" xr6:uid="{EB344BC9-299A-4DA2-869E-D08078266F23}" r="Z56" connectionId="0">
    <xmlCellPr id="1" xr6:uid="{AFF16201-70AD-407D-B788-0FD947982738}" uniqueName="P1082475">
      <xmlPr mapId="1" xpath="/TFI-IZD-POD/IPK-GFI-IZD-POD-E_1000981/P1082475" xmlDataType="decimal"/>
    </xmlCellPr>
  </singleXmlCell>
  <singleXmlCell id="1771" xr6:uid="{8983FDC5-FCC0-4051-8006-C940C63B705D}" r="H57" connectionId="0">
    <xmlCellPr id="1" xr6:uid="{D494613F-895E-48B6-8F8C-3B86739197A9}" uniqueName="P1080784">
      <xmlPr mapId="1" xpath="/TFI-IZD-POD/IPK-GFI-IZD-POD-E_1000981/P1080784" xmlDataType="decimal"/>
    </xmlCellPr>
  </singleXmlCell>
  <singleXmlCell id="1772" xr6:uid="{DF74173E-FE01-453B-BF1D-94E5BA51D3B6}" r="I57" connectionId="0">
    <xmlCellPr id="1" xr6:uid="{1F4DF0D2-57C5-4613-BE88-E4A1A93F0DFA}" uniqueName="P1080785">
      <xmlPr mapId="1" xpath="/TFI-IZD-POD/IPK-GFI-IZD-POD-E_1000981/P1080785" xmlDataType="decimal"/>
    </xmlCellPr>
  </singleXmlCell>
  <singleXmlCell id="1773" xr6:uid="{363F5044-E939-4973-AA70-B41DC0DF1AA7}" r="J57" connectionId="0">
    <xmlCellPr id="1" xr6:uid="{65DC1A6F-722F-400F-9393-F2C777BDD4C6}" uniqueName="P1080786">
      <xmlPr mapId="1" xpath="/TFI-IZD-POD/IPK-GFI-IZD-POD-E_1000981/P1080786" xmlDataType="decimal"/>
    </xmlCellPr>
  </singleXmlCell>
  <singleXmlCell id="1774" xr6:uid="{DF46E8FB-B0F2-4C6E-87C0-7CE81A856F76}" r="K57" connectionId="0">
    <xmlCellPr id="1" xr6:uid="{B6FEF017-8C1E-48C5-9C27-5719A4D159AC}" uniqueName="P1081033">
      <xmlPr mapId="1" xpath="/TFI-IZD-POD/IPK-GFI-IZD-POD-E_1000981/P1081033" xmlDataType="decimal"/>
    </xmlCellPr>
  </singleXmlCell>
  <singleXmlCell id="1775" xr6:uid="{B7B15979-4BA8-40E7-8F9A-DAEED90F4E66}" r="L57" connectionId="0">
    <xmlCellPr id="1" xr6:uid="{111CE33E-9D35-4D40-B6DA-0D807E15878B}" uniqueName="P1081034">
      <xmlPr mapId="1" xpath="/TFI-IZD-POD/IPK-GFI-IZD-POD-E_1000981/P1081034" xmlDataType="decimal"/>
    </xmlCellPr>
  </singleXmlCell>
  <singleXmlCell id="1776" xr6:uid="{CC27A9F6-334D-43BD-AF81-431C5DC39C31}" r="M57" connectionId="0">
    <xmlCellPr id="1" xr6:uid="{109D1BBE-132C-4FDF-9FCB-57A59AFF4420}" uniqueName="P1081035">
      <xmlPr mapId="1" xpath="/TFI-IZD-POD/IPK-GFI-IZD-POD-E_1000981/P1081035" xmlDataType="decimal"/>
    </xmlCellPr>
  </singleXmlCell>
  <singleXmlCell id="1777" xr6:uid="{E40C4498-3910-41A4-ACE3-4AC36D0B4BA4}" r="N57" connectionId="0">
    <xmlCellPr id="1" xr6:uid="{1A335994-BA0C-431D-8331-D1A4CCEBFE36}" uniqueName="P1081222">
      <xmlPr mapId="1" xpath="/TFI-IZD-POD/IPK-GFI-IZD-POD-E_1000981/P1081222" xmlDataType="decimal"/>
    </xmlCellPr>
  </singleXmlCell>
  <singleXmlCell id="1778" xr6:uid="{E032A5A8-3FB2-4C96-B723-F3A9B6FC2094}" r="O57" connectionId="0">
    <xmlCellPr id="1" xr6:uid="{5359072A-13E3-4ABF-B20F-D04162BEAD75}" uniqueName="P1081223">
      <xmlPr mapId="1" xpath="/TFI-IZD-POD/IPK-GFI-IZD-POD-E_1000981/P1081223" xmlDataType="decimal"/>
    </xmlCellPr>
  </singleXmlCell>
  <singleXmlCell id="1779" xr6:uid="{E83E03B2-2426-4BC7-ADB0-193FFF9BF174}" r="P57" connectionId="0">
    <xmlCellPr id="1" xr6:uid="{53D6B691-A36A-4C7D-9FF3-6E63DE63853C}" uniqueName="P1082477">
      <xmlPr mapId="1" xpath="/TFI-IZD-POD/IPK-GFI-IZD-POD-E_1000981/P1082477" xmlDataType="decimal"/>
    </xmlCellPr>
  </singleXmlCell>
  <singleXmlCell id="1780" xr6:uid="{F15DD6EF-6831-4686-BFFF-41FABACE5A67}" r="Q57" connectionId="0">
    <xmlCellPr id="1" xr6:uid="{6719B1F2-1F92-41EB-AD40-468F2A5C1D6B}" uniqueName="P1082480">
      <xmlPr mapId="1" xpath="/TFI-IZD-POD/IPK-GFI-IZD-POD-E_1000981/P1082480" xmlDataType="decimal"/>
    </xmlCellPr>
  </singleXmlCell>
  <singleXmlCell id="1781" xr6:uid="{4F61066E-3E98-4095-B9F9-ABFBCA4A2DCE}" r="R57" connectionId="0">
    <xmlCellPr id="1" xr6:uid="{333DB063-3245-4104-A995-086C44D55CCE}" uniqueName="P1082482">
      <xmlPr mapId="1" xpath="/TFI-IZD-POD/IPK-GFI-IZD-POD-E_1000981/P1082482" xmlDataType="decimal"/>
    </xmlCellPr>
  </singleXmlCell>
  <singleXmlCell id="1782" xr6:uid="{EBF73121-F3EA-44B9-9C80-C38C71951FF3}" r="S57" connectionId="0">
    <xmlCellPr id="1" xr6:uid="{5EEE875A-A71B-4D6C-A665-4BB87B874551}" uniqueName="P1124870">
      <xmlPr mapId="1" xpath="/TFI-IZD-POD/IPK-GFI-IZD-POD-E_1000981/P1124870" xmlDataType="decimal"/>
    </xmlCellPr>
  </singleXmlCell>
  <singleXmlCell id="1783" xr6:uid="{6C484D58-10A1-41AE-8E38-C08FB55CA859}" r="T57" connectionId="0">
    <xmlCellPr id="1" xr6:uid="{ECB22D9A-E479-42CB-85D2-ED684C8B075A}" uniqueName="P1124871">
      <xmlPr mapId="1" xpath="/TFI-IZD-POD/IPK-GFI-IZD-POD-E_1000981/P1124871" xmlDataType="decimal"/>
    </xmlCellPr>
  </singleXmlCell>
  <singleXmlCell id="1784" xr6:uid="{DD22DF58-3713-408D-8379-68D058E5AA52}" r="U57" connectionId="0">
    <xmlCellPr id="1" xr6:uid="{00170E61-41CB-48F0-802E-1AB6786BE1F8}" uniqueName="P1420894">
      <xmlPr mapId="1" xpath="/TFI-IZD-POD/IPK-GFI-IZD-POD-E_1000981/P1420894" xmlDataType="decimal"/>
    </xmlCellPr>
  </singleXmlCell>
  <singleXmlCell id="1785" xr6:uid="{AB7CBC8C-0593-40E5-B066-08AF12C9CB53}" r="V57" connectionId="0">
    <xmlCellPr id="1" xr6:uid="{7576BC52-65C9-43A1-B39B-5383A21AAE07}" uniqueName="P1082435">
      <xmlPr mapId="1" xpath="/TFI-IZD-POD/IPK-GFI-IZD-POD-E_1000981/P1082435" xmlDataType="decimal"/>
    </xmlCellPr>
  </singleXmlCell>
  <singleXmlCell id="1786" xr6:uid="{8057FFCF-C4F4-4580-B04C-8214245BFE0A}" r="W57" connectionId="0">
    <xmlCellPr id="1" xr6:uid="{F7125702-8616-45B0-A8E3-E60FC3563D3D}" uniqueName="P1082484">
      <xmlPr mapId="1" xpath="/TFI-IZD-POD/IPK-GFI-IZD-POD-E_1000981/P1082484" xmlDataType="decimal"/>
    </xmlCellPr>
  </singleXmlCell>
  <singleXmlCell id="1787" xr6:uid="{4567FD52-FA67-43E4-939E-E435898DDB42}" r="X57" connectionId="0">
    <xmlCellPr id="1" xr6:uid="{16EB30AF-2B2D-4803-AE45-404EA8C20E5A}" uniqueName="P1082487">
      <xmlPr mapId="1" xpath="/TFI-IZD-POD/IPK-GFI-IZD-POD-E_1000981/P1082487" xmlDataType="decimal"/>
    </xmlCellPr>
  </singleXmlCell>
  <singleXmlCell id="1788" xr6:uid="{7C3D08BB-4BD5-47D6-BCFE-AD118D0859C9}" r="Y57" connectionId="0">
    <xmlCellPr id="1" xr6:uid="{9CD977F1-935B-486A-BA21-10115D17AB41}" uniqueName="P1082488">
      <xmlPr mapId="1" xpath="/TFI-IZD-POD/IPK-GFI-IZD-POD-E_1000981/P1082488" xmlDataType="decimal"/>
    </xmlCellPr>
  </singleXmlCell>
  <singleXmlCell id="1789" xr6:uid="{9910F46B-E4DC-496E-8DA1-3753C16A5442}" r="Z57" connectionId="0">
    <xmlCellPr id="1" xr6:uid="{7DCF0577-0E41-4E26-9603-FF460A5BE475}" uniqueName="P1082490">
      <xmlPr mapId="1" xpath="/TFI-IZD-POD/IPK-GFI-IZD-POD-E_1000981/P1082490" xmlDataType="decimal"/>
    </xmlCellPr>
  </singleXmlCell>
  <singleXmlCell id="1790" xr6:uid="{51405395-340F-4FE2-99C7-50086B4DE7F9}" r="H58" connectionId="0">
    <xmlCellPr id="1" xr6:uid="{DAB0CB05-0E02-4049-AF5F-429BC0C5A699}" uniqueName="P1081224">
      <xmlPr mapId="1" xpath="/TFI-IZD-POD/IPK-GFI-IZD-POD-E_1000981/P1081224" xmlDataType="decimal"/>
    </xmlCellPr>
  </singleXmlCell>
  <singleXmlCell id="1791" xr6:uid="{011484A9-6EFC-4E76-ABD2-B034986ECA45}" r="I58" connectionId="0">
    <xmlCellPr id="1" xr6:uid="{8588B0E7-D653-428B-8119-BFD62BE54D21}" uniqueName="P1081225">
      <xmlPr mapId="1" xpath="/TFI-IZD-POD/IPK-GFI-IZD-POD-E_1000981/P1081225" xmlDataType="decimal"/>
    </xmlCellPr>
  </singleXmlCell>
  <singleXmlCell id="1792" xr6:uid="{EDC93457-2F80-4CD5-98C2-4FE29A497426}" r="J58" connectionId="0">
    <xmlCellPr id="1" xr6:uid="{D37A1D27-EE7F-4AD9-A649-96120B3B63C2}" uniqueName="P1081326">
      <xmlPr mapId="1" xpath="/TFI-IZD-POD/IPK-GFI-IZD-POD-E_1000981/P1081326" xmlDataType="decimal"/>
    </xmlCellPr>
  </singleXmlCell>
  <singleXmlCell id="1793" xr6:uid="{7A9A5422-5F80-4681-8476-A07C0654A7ED}" r="K58" connectionId="0">
    <xmlCellPr id="1" xr6:uid="{F7A61285-383B-4D14-9E7F-ACDD9C7A4E43}" uniqueName="P1081327">
      <xmlPr mapId="1" xpath="/TFI-IZD-POD/IPK-GFI-IZD-POD-E_1000981/P1081327" xmlDataType="decimal"/>
    </xmlCellPr>
  </singleXmlCell>
  <singleXmlCell id="1794" xr6:uid="{E610F75C-1ACE-49B6-BB3B-1284B7407FC7}" r="L58" connectionId="0">
    <xmlCellPr id="1" xr6:uid="{4E0126A0-0289-4879-B4CF-BC8A0CC878FF}" uniqueName="P1081328">
      <xmlPr mapId="1" xpath="/TFI-IZD-POD/IPK-GFI-IZD-POD-E_1000981/P1081328" xmlDataType="decimal"/>
    </xmlCellPr>
  </singleXmlCell>
  <singleXmlCell id="1795" xr6:uid="{937567DD-6FEA-4236-AC53-DFC20ADD2F36}" r="M58" connectionId="0">
    <xmlCellPr id="1" xr6:uid="{AAA5B978-D36C-49A8-8813-CB61BB201C35}" uniqueName="P1081413">
      <xmlPr mapId="1" xpath="/TFI-IZD-POD/IPK-GFI-IZD-POD-E_1000981/P1081413" xmlDataType="decimal"/>
    </xmlCellPr>
  </singleXmlCell>
  <singleXmlCell id="1796" xr6:uid="{48E17736-E64D-43EF-A6C6-6D29D23E8525}" r="N58" connectionId="0">
    <xmlCellPr id="1" xr6:uid="{5E8F2105-D5CC-48D2-917F-5C5EEFA0F1FF}" uniqueName="P1081414">
      <xmlPr mapId="1" xpath="/TFI-IZD-POD/IPK-GFI-IZD-POD-E_1000981/P1081414" xmlDataType="decimal"/>
    </xmlCellPr>
  </singleXmlCell>
  <singleXmlCell id="1797" xr6:uid="{68410E7C-84B2-4042-829D-6ED973FEEF3C}" r="O58" connectionId="0">
    <xmlCellPr id="1" xr6:uid="{E5DC096C-07CD-4C31-8BA1-67F3BEAD18F8}" uniqueName="P1081415">
      <xmlPr mapId="1" xpath="/TFI-IZD-POD/IPK-GFI-IZD-POD-E_1000981/P1081415" xmlDataType="decimal"/>
    </xmlCellPr>
  </singleXmlCell>
  <singleXmlCell id="1798" xr6:uid="{C191AA1F-61E6-494B-ACB3-30BD5DD64593}" r="P58" connectionId="0">
    <xmlCellPr id="1" xr6:uid="{9C552BFB-6194-49BC-8215-19BAEA43814E}" uniqueName="P1082493">
      <xmlPr mapId="1" xpath="/TFI-IZD-POD/IPK-GFI-IZD-POD-E_1000981/P1082493" xmlDataType="decimal"/>
    </xmlCellPr>
  </singleXmlCell>
  <singleXmlCell id="1799" xr6:uid="{2D13A446-6662-4365-8519-105F1E076915}" r="Q58" connectionId="0">
    <xmlCellPr id="1" xr6:uid="{8D456A17-4512-43ED-BE6A-213D50594E01}" uniqueName="P1082497">
      <xmlPr mapId="1" xpath="/TFI-IZD-POD/IPK-GFI-IZD-POD-E_1000981/P1082497" xmlDataType="decimal"/>
    </xmlCellPr>
  </singleXmlCell>
  <singleXmlCell id="1800" xr6:uid="{AE2344D6-FFD5-4F0E-B894-69968C0020B1}" r="R58" connectionId="0">
    <xmlCellPr id="1" xr6:uid="{00DEEB4A-8DF1-49DE-BB2A-CF85E62B22C0}" uniqueName="P1082498">
      <xmlPr mapId="1" xpath="/TFI-IZD-POD/IPK-GFI-IZD-POD-E_1000981/P1082498" xmlDataType="decimal"/>
    </xmlCellPr>
  </singleXmlCell>
  <singleXmlCell id="1801" xr6:uid="{3A81AAF1-7E8A-4950-8E93-8B4DA2F04300}" r="S58" connectionId="0">
    <xmlCellPr id="1" xr6:uid="{4E800403-9397-41B8-934E-8B05DF14A108}" uniqueName="P1124872">
      <xmlPr mapId="1" xpath="/TFI-IZD-POD/IPK-GFI-IZD-POD-E_1000981/P1124872" xmlDataType="decimal"/>
    </xmlCellPr>
  </singleXmlCell>
  <singleXmlCell id="1802" xr6:uid="{C064B701-25D6-4EDF-9B31-1CB63EBACD36}" r="T58" connectionId="0">
    <xmlCellPr id="1" xr6:uid="{F991118A-59A9-41E9-8B99-076B7A1C6321}" uniqueName="P1124873">
      <xmlPr mapId="1" xpath="/TFI-IZD-POD/IPK-GFI-IZD-POD-E_1000981/P1124873" xmlDataType="decimal"/>
    </xmlCellPr>
  </singleXmlCell>
  <singleXmlCell id="1803" xr6:uid="{D2805513-09B3-45FA-B4F0-C07AB365A19C}" r="U58" connectionId="0">
    <xmlCellPr id="1" xr6:uid="{473CB6D1-DB4F-4A0E-9947-8ED90111997C}" uniqueName="P1420895">
      <xmlPr mapId="1" xpath="/TFI-IZD-POD/IPK-GFI-IZD-POD-E_1000981/P1420895" xmlDataType="decimal"/>
    </xmlCellPr>
  </singleXmlCell>
  <singleXmlCell id="1804" xr6:uid="{CC407947-E0CA-46A9-8BED-35A225874217}" r="V58" connectionId="0">
    <xmlCellPr id="1" xr6:uid="{607894D2-981F-4DC0-9130-8EC728F2DD9F}" uniqueName="P1082501">
      <xmlPr mapId="1" xpath="/TFI-IZD-POD/IPK-GFI-IZD-POD-E_1000981/P1082501" xmlDataType="decimal"/>
    </xmlCellPr>
  </singleXmlCell>
  <singleXmlCell id="1805" xr6:uid="{B4F5C3FE-848A-4C17-8341-A6727A5F3B34}" r="W58" connectionId="0">
    <xmlCellPr id="1" xr6:uid="{C200D826-53A8-42A1-A17F-15431D47A2DA}" uniqueName="P1082437">
      <xmlPr mapId="1" xpath="/TFI-IZD-POD/IPK-GFI-IZD-POD-E_1000981/P1082437" xmlDataType="decimal"/>
    </xmlCellPr>
  </singleXmlCell>
  <singleXmlCell id="1806" xr6:uid="{B18E5BFF-C50E-4F21-A537-20DFBAC184C5}" r="X58" connectionId="0">
    <xmlCellPr id="1" xr6:uid="{A13F16A6-0401-4C6B-BD9A-2012746E628E}" uniqueName="P1082503">
      <xmlPr mapId="1" xpath="/TFI-IZD-POD/IPK-GFI-IZD-POD-E_1000981/P1082503" xmlDataType="decimal"/>
    </xmlCellPr>
  </singleXmlCell>
  <singleXmlCell id="1807" xr6:uid="{C486E7F0-0BBB-4458-AA09-11AAB4105AFE}" r="Y58" connectionId="0">
    <xmlCellPr id="1" xr6:uid="{462DDAF1-7034-4AC4-9692-DBBB7CC371C0}" uniqueName="P1082505">
      <xmlPr mapId="1" xpath="/TFI-IZD-POD/IPK-GFI-IZD-POD-E_1000981/P1082505" xmlDataType="decimal"/>
    </xmlCellPr>
  </singleXmlCell>
  <singleXmlCell id="1808" xr6:uid="{08E6E466-5467-4E2A-B36F-4EFDBECA7F4F}" r="Z58" connectionId="0">
    <xmlCellPr id="1" xr6:uid="{825F9AA9-FB0D-44B1-8B8E-4EF6C49FB01F}" uniqueName="P1082507">
      <xmlPr mapId="1" xpath="/TFI-IZD-POD/IPK-GFI-IZD-POD-E_1000981/P1082507" xmlDataType="decimal"/>
    </xmlCellPr>
  </singleXmlCell>
  <singleXmlCell id="1809" xr6:uid="{E10A1BB5-612E-4010-BE6A-091AC3CB478E}" r="H59" connectionId="0">
    <xmlCellPr id="1" xr6:uid="{ED710D69-C3FF-4ED7-8061-4E43F6D8375D}" uniqueName="P1081416">
      <xmlPr mapId="1" xpath="/TFI-IZD-POD/IPK-GFI-IZD-POD-E_1000981/P1081416" xmlDataType="decimal"/>
    </xmlCellPr>
  </singleXmlCell>
  <singleXmlCell id="1810" xr6:uid="{D1C98FB4-8A6D-4A63-B7B5-A90CD05FA79A}" r="I59" connectionId="0">
    <xmlCellPr id="1" xr6:uid="{6211128D-6B76-4182-969D-1A1A82A5E2F1}" uniqueName="P1081501">
      <xmlPr mapId="1" xpath="/TFI-IZD-POD/IPK-GFI-IZD-POD-E_1000981/P1081501" xmlDataType="decimal"/>
    </xmlCellPr>
  </singleXmlCell>
  <singleXmlCell id="1811" xr6:uid="{EF94542C-0CEF-4860-93B9-DC89B1A1157C}" r="J59" connectionId="0">
    <xmlCellPr id="1" xr6:uid="{13347144-E64C-4581-849D-05CAED6DD36A}" uniqueName="P1081502">
      <xmlPr mapId="1" xpath="/TFI-IZD-POD/IPK-GFI-IZD-POD-E_1000981/P1081502" xmlDataType="decimal"/>
    </xmlCellPr>
  </singleXmlCell>
  <singleXmlCell id="1812" xr6:uid="{8391C0E7-066D-499D-A406-5BE66F7C23FA}" r="K59" connectionId="0">
    <xmlCellPr id="1" xr6:uid="{697D58D7-174D-413A-8653-FE2DD7A432BA}" uniqueName="P1081503">
      <xmlPr mapId="1" xpath="/TFI-IZD-POD/IPK-GFI-IZD-POD-E_1000981/P1081503" xmlDataType="decimal"/>
    </xmlCellPr>
  </singleXmlCell>
  <singleXmlCell id="1813" xr6:uid="{E28E087D-2F71-4025-AAFC-A773B465BDD5}" r="L59" connectionId="0">
    <xmlCellPr id="1" xr6:uid="{8EF12551-5875-4695-85D8-CB532915BFC5}" uniqueName="P1081504">
      <xmlPr mapId="1" xpath="/TFI-IZD-POD/IPK-GFI-IZD-POD-E_1000981/P1081504" xmlDataType="decimal"/>
    </xmlCellPr>
  </singleXmlCell>
  <singleXmlCell id="1814" xr6:uid="{536CF0BF-6A37-4552-AE10-93E23F4C7528}" r="M59" connectionId="0">
    <xmlCellPr id="1" xr6:uid="{2541184B-0BF4-4E25-B328-18C7A6A4FCFA}" uniqueName="P1081505">
      <xmlPr mapId="1" xpath="/TFI-IZD-POD/IPK-GFI-IZD-POD-E_1000981/P1081505" xmlDataType="decimal"/>
    </xmlCellPr>
  </singleXmlCell>
  <singleXmlCell id="1815" xr6:uid="{BD5B9EC4-945B-44AF-937F-F1388A154AA8}" r="N59" connectionId="0">
    <xmlCellPr id="1" xr6:uid="{60A5E108-17E2-4231-A0ED-DF2479D6B673}" uniqueName="P1081506">
      <xmlPr mapId="1" xpath="/TFI-IZD-POD/IPK-GFI-IZD-POD-E_1000981/P1081506" xmlDataType="decimal"/>
    </xmlCellPr>
  </singleXmlCell>
  <singleXmlCell id="1816" xr6:uid="{A078995F-077F-4113-AB72-FB12E4E46984}" r="O59" connectionId="0">
    <xmlCellPr id="1" xr6:uid="{64EECB0B-E782-4B17-9367-7E15492BA5BE}" uniqueName="P1081507">
      <xmlPr mapId="1" xpath="/TFI-IZD-POD/IPK-GFI-IZD-POD-E_1000981/P1081507" xmlDataType="decimal"/>
    </xmlCellPr>
  </singleXmlCell>
  <singleXmlCell id="1817" xr6:uid="{1877F858-3283-4DB3-A2AC-DFCB91662564}" r="P59" connectionId="0">
    <xmlCellPr id="1" xr6:uid="{EB4905C7-76F5-4E6E-B522-0470984A00A1}" uniqueName="P1082510">
      <xmlPr mapId="1" xpath="/TFI-IZD-POD/IPK-GFI-IZD-POD-E_1000981/P1082510" xmlDataType="decimal"/>
    </xmlCellPr>
  </singleXmlCell>
  <singleXmlCell id="1818" xr6:uid="{F20420D8-134C-4FBD-9AFD-0E3E68C4A26D}" r="Q59" connectionId="0">
    <xmlCellPr id="1" xr6:uid="{D71EC6DD-1A62-4513-A1A7-A37DE866C1AA}" uniqueName="P1082512">
      <xmlPr mapId="1" xpath="/TFI-IZD-POD/IPK-GFI-IZD-POD-E_1000981/P1082512" xmlDataType="decimal"/>
    </xmlCellPr>
  </singleXmlCell>
  <singleXmlCell id="1819" xr6:uid="{E09195C9-48C8-4DED-B0EE-8F223DD27FF3}" r="R59" connectionId="0">
    <xmlCellPr id="1" xr6:uid="{BFC0D5BF-89F6-4E8A-B0F6-03677A0E90B8}" uniqueName="P1082514">
      <xmlPr mapId="1" xpath="/TFI-IZD-POD/IPK-GFI-IZD-POD-E_1000981/P1082514" xmlDataType="decimal"/>
    </xmlCellPr>
  </singleXmlCell>
  <singleXmlCell id="1820" xr6:uid="{C1F2EBD6-8730-434C-8810-153B2FA959A0}" r="S59" connectionId="0">
    <xmlCellPr id="1" xr6:uid="{8DBB6603-882C-43C4-BF98-1CCC44E35476}" uniqueName="P1124874">
      <xmlPr mapId="1" xpath="/TFI-IZD-POD/IPK-GFI-IZD-POD-E_1000981/P1124874" xmlDataType="decimal"/>
    </xmlCellPr>
  </singleXmlCell>
  <singleXmlCell id="1821" xr6:uid="{58CBB15F-AB31-43BD-9A03-9C7DDE392115}" r="T59" connectionId="0">
    <xmlCellPr id="1" xr6:uid="{53A633DD-284A-4CC7-AAEC-65D44E7A8D1B}" uniqueName="P1124875">
      <xmlPr mapId="1" xpath="/TFI-IZD-POD/IPK-GFI-IZD-POD-E_1000981/P1124875" xmlDataType="decimal"/>
    </xmlCellPr>
  </singleXmlCell>
  <singleXmlCell id="1822" xr6:uid="{20256132-6D08-4676-93A8-F36210403FA7}" r="U59" connectionId="0">
    <xmlCellPr id="1" xr6:uid="{702EC4E2-AED0-459E-ABAA-68168A24C326}" uniqueName="P1420896">
      <xmlPr mapId="1" xpath="/TFI-IZD-POD/IPK-GFI-IZD-POD-E_1000981/P1420896" xmlDataType="decimal"/>
    </xmlCellPr>
  </singleXmlCell>
  <singleXmlCell id="1823" xr6:uid="{472D3E27-EF41-41BA-A957-2ECD9C09DADE}" r="V59" connectionId="0">
    <xmlCellPr id="1" xr6:uid="{0AA1BF83-B52B-4A46-BEF0-43DD80514010}" uniqueName="P1082516">
      <xmlPr mapId="1" xpath="/TFI-IZD-POD/IPK-GFI-IZD-POD-E_1000981/P1082516" xmlDataType="decimal"/>
    </xmlCellPr>
  </singleXmlCell>
  <singleXmlCell id="1824" xr6:uid="{589CC3A7-DEB1-40BF-A3BF-B312E715D65B}" r="W59" connectionId="0">
    <xmlCellPr id="1" xr6:uid="{CAD01359-626D-4227-BAA4-5212A1970D17}" uniqueName="P1082519">
      <xmlPr mapId="1" xpath="/TFI-IZD-POD/IPK-GFI-IZD-POD-E_1000981/P1082519" xmlDataType="decimal"/>
    </xmlCellPr>
  </singleXmlCell>
  <singleXmlCell id="1825" xr6:uid="{2851FC3E-16C1-4350-B34B-77595F9C8EF5}" r="X59" connectionId="0">
    <xmlCellPr id="1" xr6:uid="{A8E2A950-C3FC-44D1-A5EA-941045C65D93}" uniqueName="P1082440">
      <xmlPr mapId="1" xpath="/TFI-IZD-POD/IPK-GFI-IZD-POD-E_1000981/P1082440" xmlDataType="decimal"/>
    </xmlCellPr>
  </singleXmlCell>
  <singleXmlCell id="1826" xr6:uid="{256AE520-84C1-4828-93A0-4C97BE6E813A}" r="Y59" connectionId="0">
    <xmlCellPr id="1" xr6:uid="{C70568F1-E536-4EF7-96C6-E62B23C5E8D6}" uniqueName="P1082521">
      <xmlPr mapId="1" xpath="/TFI-IZD-POD/IPK-GFI-IZD-POD-E_1000981/P1082521" xmlDataType="decimal"/>
    </xmlCellPr>
  </singleXmlCell>
  <singleXmlCell id="1827" xr6:uid="{788E814E-4439-4FAA-BE0A-23E840351C2B}" r="Z59" connectionId="0">
    <xmlCellPr id="1" xr6:uid="{908294EF-3632-4489-A8D0-8210F53ADA0B}" uniqueName="P1082523">
      <xmlPr mapId="1" xpath="/TFI-IZD-POD/IPK-GFI-IZD-POD-E_1000981/P1082523" xmlDataType="decimal"/>
    </xmlCellPr>
  </singleXmlCell>
  <singleXmlCell id="1828" xr6:uid="{1F1EF2C5-627F-4F91-A3A0-DB88EA3DB182}" r="H61" connectionId="0">
    <xmlCellPr id="1" xr6:uid="{675EC569-DC4B-44A9-A9AA-AEA5655B71D3}" uniqueName="P1081508">
      <xmlPr mapId="1" xpath="/TFI-IZD-POD/IPK-GFI-IZD-POD-E_1000981/P1081508" xmlDataType="decimal"/>
    </xmlCellPr>
  </singleXmlCell>
  <singleXmlCell id="1829" xr6:uid="{E8AD3B83-FDAE-4EBD-8846-E342F68AD912}" r="I61" connectionId="0">
    <xmlCellPr id="1" xr6:uid="{996D08EA-8718-42FF-A5BE-96395E8D25FE}" uniqueName="P1081509">
      <xmlPr mapId="1" xpath="/TFI-IZD-POD/IPK-GFI-IZD-POD-E_1000981/P1081509" xmlDataType="decimal"/>
    </xmlCellPr>
  </singleXmlCell>
  <singleXmlCell id="1830" xr6:uid="{E5585FD1-8971-4C7E-8A13-1BDCC6DE04FE}" r="J61" connectionId="0">
    <xmlCellPr id="1" xr6:uid="{30236007-23F8-44BA-87AA-8A2175019D35}" uniqueName="P1081510">
      <xmlPr mapId="1" xpath="/TFI-IZD-POD/IPK-GFI-IZD-POD-E_1000981/P1081510" xmlDataType="decimal"/>
    </xmlCellPr>
  </singleXmlCell>
  <singleXmlCell id="1831" xr6:uid="{1718B998-A7A3-455B-A0C8-FEB58C349635}" r="K61" connectionId="0">
    <xmlCellPr id="1" xr6:uid="{649994AF-0F00-40B1-A6C2-B3B489552B67}" uniqueName="P1081511">
      <xmlPr mapId="1" xpath="/TFI-IZD-POD/IPK-GFI-IZD-POD-E_1000981/P1081511" xmlDataType="decimal"/>
    </xmlCellPr>
  </singleXmlCell>
  <singleXmlCell id="1832" xr6:uid="{6D5752A1-6FA7-4494-B85C-CF17D31DCAFE}" r="L61" connectionId="0">
    <xmlCellPr id="1" xr6:uid="{47975ECB-4E5D-4DCD-A7BA-26DA9DACC1DD}" uniqueName="P1081512">
      <xmlPr mapId="1" xpath="/TFI-IZD-POD/IPK-GFI-IZD-POD-E_1000981/P1081512" xmlDataType="decimal"/>
    </xmlCellPr>
  </singleXmlCell>
  <singleXmlCell id="1833" xr6:uid="{AC2949C5-6F91-4F52-9499-613CAC16326A}" r="M61" connectionId="0">
    <xmlCellPr id="1" xr6:uid="{34FF0779-0CF8-41C9-ACA2-1CEAD0C884F6}" uniqueName="P1081513">
      <xmlPr mapId="1" xpath="/TFI-IZD-POD/IPK-GFI-IZD-POD-E_1000981/P1081513" xmlDataType="decimal"/>
    </xmlCellPr>
  </singleXmlCell>
  <singleXmlCell id="1834" xr6:uid="{61168BE4-E0D7-43E6-B33B-C7B9094DDD62}" r="N61" connectionId="0">
    <xmlCellPr id="1" xr6:uid="{59659556-6DC8-4FAF-A332-CE8030B02C63}" uniqueName="P1081514">
      <xmlPr mapId="1" xpath="/TFI-IZD-POD/IPK-GFI-IZD-POD-E_1000981/P1081514" xmlDataType="decimal"/>
    </xmlCellPr>
  </singleXmlCell>
  <singleXmlCell id="1835" xr6:uid="{B720BCD2-7850-4CB9-B5FB-1A35F55F2E6E}" r="O61" connectionId="0">
    <xmlCellPr id="1" xr6:uid="{2BE4209A-812B-4355-BCA2-84A8317EBDCC}" uniqueName="P1081515">
      <xmlPr mapId="1" xpath="/TFI-IZD-POD/IPK-GFI-IZD-POD-E_1000981/P1081515" xmlDataType="decimal"/>
    </xmlCellPr>
  </singleXmlCell>
  <singleXmlCell id="1836" xr6:uid="{CD0F343A-84EB-4FD2-81B7-AEC3F741A72D}" r="P61" connectionId="0">
    <xmlCellPr id="1" xr6:uid="{F80BE001-6F73-4B00-AD3F-48294E67505C}" uniqueName="P1082525">
      <xmlPr mapId="1" xpath="/TFI-IZD-POD/IPK-GFI-IZD-POD-E_1000981/P1082525" xmlDataType="decimal"/>
    </xmlCellPr>
  </singleXmlCell>
  <singleXmlCell id="1837" xr6:uid="{FC388ED1-BE53-49EE-A019-5CB4661650DB}" r="Q61" connectionId="0">
    <xmlCellPr id="1" xr6:uid="{A782D88A-C57E-42C9-A6BA-C75B94D6450C}" uniqueName="P1082527">
      <xmlPr mapId="1" xpath="/TFI-IZD-POD/IPK-GFI-IZD-POD-E_1000981/P1082527" xmlDataType="decimal"/>
    </xmlCellPr>
  </singleXmlCell>
  <singleXmlCell id="1838" xr6:uid="{9F6BA62F-5099-40D0-82E1-73FCF0EA11FC}" r="R61" connectionId="0">
    <xmlCellPr id="1" xr6:uid="{A415A6A0-E080-43EE-8565-FB2E90221C2C}" uniqueName="P1082528">
      <xmlPr mapId="1" xpath="/TFI-IZD-POD/IPK-GFI-IZD-POD-E_1000981/P1082528" xmlDataType="decimal"/>
    </xmlCellPr>
  </singleXmlCell>
  <singleXmlCell id="1839" xr6:uid="{85D01242-D529-4E5D-880C-8C53BCD78CC9}" r="S61" connectionId="0">
    <xmlCellPr id="1" xr6:uid="{AADFB0A9-FC62-4BC8-9B21-98DB038EE559}" uniqueName="P1124876">
      <xmlPr mapId="1" xpath="/TFI-IZD-POD/IPK-GFI-IZD-POD-E_1000981/P1124876" xmlDataType="decimal"/>
    </xmlCellPr>
  </singleXmlCell>
  <singleXmlCell id="1840" xr6:uid="{5267C151-59BC-4CFC-9839-427C9D1C6FD6}" r="T61" connectionId="0">
    <xmlCellPr id="1" xr6:uid="{13715493-0E0E-4026-B13A-A38310CFE67E}" uniqueName="P1124877">
      <xmlPr mapId="1" xpath="/TFI-IZD-POD/IPK-GFI-IZD-POD-E_1000981/P1124877" xmlDataType="decimal"/>
    </xmlCellPr>
  </singleXmlCell>
  <singleXmlCell id="1841" xr6:uid="{1BF6E7AB-B5D8-472F-8C90-FF53A7BC43F4}" r="U61" connectionId="0">
    <xmlCellPr id="1" xr6:uid="{C4A4DDDD-20EE-40F3-A332-5ECFA31C1AA6}" uniqueName="P1420897">
      <xmlPr mapId="1" xpath="/TFI-IZD-POD/IPK-GFI-IZD-POD-E_1000981/P1420897" xmlDataType="decimal"/>
    </xmlCellPr>
  </singleXmlCell>
  <singleXmlCell id="1842" xr6:uid="{ABA2472E-C054-4D1B-B94F-A1F71593F07B}" r="V61" connectionId="0">
    <xmlCellPr id="1" xr6:uid="{67B0C9CF-4498-4BD4-85E8-31E66E045C7F}" uniqueName="P1082529">
      <xmlPr mapId="1" xpath="/TFI-IZD-POD/IPK-GFI-IZD-POD-E_1000981/P1082529" xmlDataType="decimal"/>
    </xmlCellPr>
  </singleXmlCell>
  <singleXmlCell id="1843" xr6:uid="{9F8A4750-4B69-4091-A631-2E7C4A838D9C}" r="W61" connectionId="0">
    <xmlCellPr id="1" xr6:uid="{8299A6CE-BFA1-4C39-8518-1DF3D311FBC1}" uniqueName="P1082530">
      <xmlPr mapId="1" xpath="/TFI-IZD-POD/IPK-GFI-IZD-POD-E_1000981/P1082530" xmlDataType="decimal"/>
    </xmlCellPr>
  </singleXmlCell>
  <singleXmlCell id="1844" xr6:uid="{14B8890C-C0CE-4B7E-BB6B-BA1073733FB7}" r="X61" connectionId="0">
    <xmlCellPr id="1" xr6:uid="{A0AB810A-16FE-4CE2-BBF7-73550A436EFB}" uniqueName="P1082532">
      <xmlPr mapId="1" xpath="/TFI-IZD-POD/IPK-GFI-IZD-POD-E_1000981/P1082532" xmlDataType="decimal"/>
    </xmlCellPr>
  </singleXmlCell>
  <singleXmlCell id="1845" xr6:uid="{451495E4-5A74-48CB-BCA1-579D3CD2A2EE}" r="Y61" connectionId="0">
    <xmlCellPr id="1" xr6:uid="{3D4A8F56-B6A7-407D-B330-89826D8185E9}" uniqueName="P1082442">
      <xmlPr mapId="1" xpath="/TFI-IZD-POD/IPK-GFI-IZD-POD-E_1000981/P1082442" xmlDataType="decimal"/>
    </xmlCellPr>
  </singleXmlCell>
  <singleXmlCell id="1846" xr6:uid="{C81719BC-AAC7-4E2E-A531-181FD15D554B}" r="Z61" connectionId="0">
    <xmlCellPr id="1" xr6:uid="{9505442B-21D6-485E-9AE6-04D432D59C46}" uniqueName="P1082533">
      <xmlPr mapId="1" xpath="/TFI-IZD-POD/IPK-GFI-IZD-POD-E_1000981/P1082533" xmlDataType="decimal"/>
    </xmlCellPr>
  </singleXmlCell>
  <singleXmlCell id="1847" xr6:uid="{34895F50-9E69-4F75-8F6E-CD75D29A24FB}" r="H62" connectionId="0">
    <xmlCellPr id="1" xr6:uid="{8D64FE32-D0C2-4B25-855F-284AEBD2040E}" uniqueName="P1081516">
      <xmlPr mapId="1" xpath="/TFI-IZD-POD/IPK-GFI-IZD-POD-E_1000981/P1081516" xmlDataType="decimal"/>
    </xmlCellPr>
  </singleXmlCell>
  <singleXmlCell id="1848" xr6:uid="{FF49DB8F-92CE-408B-A8A1-AB7A7B91EFA4}" r="I62" connectionId="0">
    <xmlCellPr id="1" xr6:uid="{4A46F899-ACA4-4593-90A2-686BDF1B7320}" uniqueName="P1081517">
      <xmlPr mapId="1" xpath="/TFI-IZD-POD/IPK-GFI-IZD-POD-E_1000981/P1081517" xmlDataType="decimal"/>
    </xmlCellPr>
  </singleXmlCell>
  <singleXmlCell id="1849" xr6:uid="{C4A5ED2A-03B6-4651-BB76-39AD1C9B3357}" r="J62" connectionId="0">
    <xmlCellPr id="1" xr6:uid="{43B80115-2431-42D9-859F-87B32650ED5F}" uniqueName="P1081518">
      <xmlPr mapId="1" xpath="/TFI-IZD-POD/IPK-GFI-IZD-POD-E_1000981/P1081518" xmlDataType="decimal"/>
    </xmlCellPr>
  </singleXmlCell>
  <singleXmlCell id="1850" xr6:uid="{89BCCB57-09D3-46E8-909B-5E0C5CD72138}" r="K62" connectionId="0">
    <xmlCellPr id="1" xr6:uid="{B1673D8E-20D7-4E16-881B-6BE248F389E7}" uniqueName="P1081519">
      <xmlPr mapId="1" xpath="/TFI-IZD-POD/IPK-GFI-IZD-POD-E_1000981/P1081519" xmlDataType="decimal"/>
    </xmlCellPr>
  </singleXmlCell>
  <singleXmlCell id="1851" xr6:uid="{A276EB5D-C2C8-47AE-8130-43201A2AADF7}" r="L62" connectionId="0">
    <xmlCellPr id="1" xr6:uid="{56460803-6C7E-412D-8AFE-84577F886FA9}" uniqueName="P1081520">
      <xmlPr mapId="1" xpath="/TFI-IZD-POD/IPK-GFI-IZD-POD-E_1000981/P1081520" xmlDataType="decimal"/>
    </xmlCellPr>
  </singleXmlCell>
  <singleXmlCell id="1852" xr6:uid="{F08C30E2-BDE1-449A-AA47-C9AEFE21037C}" r="M62" connectionId="0">
    <xmlCellPr id="1" xr6:uid="{A1873DEA-512E-4E53-82A8-59C6334CAEC6}" uniqueName="P1081521">
      <xmlPr mapId="1" xpath="/TFI-IZD-POD/IPK-GFI-IZD-POD-E_1000981/P1081521" xmlDataType="decimal"/>
    </xmlCellPr>
  </singleXmlCell>
  <singleXmlCell id="1853" xr6:uid="{15A43B6D-6A9B-4CC6-8C6A-10AAB8BDF365}" r="N62" connectionId="0">
    <xmlCellPr id="1" xr6:uid="{BA13F8C2-CA7B-439F-B700-D13D6251A907}" uniqueName="P1081522">
      <xmlPr mapId="1" xpath="/TFI-IZD-POD/IPK-GFI-IZD-POD-E_1000981/P1081522" xmlDataType="decimal"/>
    </xmlCellPr>
  </singleXmlCell>
  <singleXmlCell id="1854" xr6:uid="{25663725-1600-406C-9BC4-A3C79820196F}" r="O62" connectionId="0">
    <xmlCellPr id="1" xr6:uid="{BA5A1FE8-7219-42BF-81CC-DD37CBD4B23A}" uniqueName="P1081523">
      <xmlPr mapId="1" xpath="/TFI-IZD-POD/IPK-GFI-IZD-POD-E_1000981/P1081523" xmlDataType="decimal"/>
    </xmlCellPr>
  </singleXmlCell>
  <singleXmlCell id="1855" xr6:uid="{046C4502-C76A-491C-B2D5-C753E603CEED}" r="P62" connectionId="0">
    <xmlCellPr id="1" xr6:uid="{0C164B84-B831-40DF-8F8E-43C69DC62A2D}" uniqueName="P1082550">
      <xmlPr mapId="1" xpath="/TFI-IZD-POD/IPK-GFI-IZD-POD-E_1000981/P1082550" xmlDataType="decimal"/>
    </xmlCellPr>
  </singleXmlCell>
  <singleXmlCell id="1856" xr6:uid="{6247E3F2-CC4E-4B59-9DCA-A27D9DC09BC2}" r="Q62" connectionId="0">
    <xmlCellPr id="1" xr6:uid="{09E49C21-08F1-49E9-85BD-B8C6453CD8C8}" uniqueName="P1082552">
      <xmlPr mapId="1" xpath="/TFI-IZD-POD/IPK-GFI-IZD-POD-E_1000981/P1082552" xmlDataType="decimal"/>
    </xmlCellPr>
  </singleXmlCell>
  <singleXmlCell id="1857" xr6:uid="{5BDE2E3B-6511-455E-BDDF-0AFE44A5250E}" r="R62" connectionId="0">
    <xmlCellPr id="1" xr6:uid="{DCFBB3B8-0B9D-475A-A1F4-7EF95759581E}" uniqueName="P1082554">
      <xmlPr mapId="1" xpath="/TFI-IZD-POD/IPK-GFI-IZD-POD-E_1000981/P1082554" xmlDataType="decimal"/>
    </xmlCellPr>
  </singleXmlCell>
  <singleXmlCell id="1858" xr6:uid="{12734276-3DE6-4A85-8DE9-04774487C62B}" r="S62" connectionId="0">
    <xmlCellPr id="1" xr6:uid="{791BAFEA-23AB-41E0-8FC7-786CCC090CFB}" uniqueName="P1124878">
      <xmlPr mapId="1" xpath="/TFI-IZD-POD/IPK-GFI-IZD-POD-E_1000981/P1124878" xmlDataType="decimal"/>
    </xmlCellPr>
  </singleXmlCell>
  <singleXmlCell id="1859" xr6:uid="{4DE945B7-FA33-4C60-8659-3C76B12D2F28}" r="T62" connectionId="0">
    <xmlCellPr id="1" xr6:uid="{D7707F97-D30E-4700-995C-70356F506990}" uniqueName="P1124879">
      <xmlPr mapId="1" xpath="/TFI-IZD-POD/IPK-GFI-IZD-POD-E_1000981/P1124879" xmlDataType="decimal"/>
    </xmlCellPr>
  </singleXmlCell>
  <singleXmlCell id="1860" xr6:uid="{2867A679-5026-4E6C-8B7A-65A1FE024757}" r="U62" connectionId="0">
    <xmlCellPr id="1" xr6:uid="{B3CE2E43-7EA8-45AA-BA57-BBF057327BFB}" uniqueName="P1420898">
      <xmlPr mapId="1" xpath="/TFI-IZD-POD/IPK-GFI-IZD-POD-E_1000981/P1420898" xmlDataType="decimal"/>
    </xmlCellPr>
  </singleXmlCell>
  <singleXmlCell id="1861" xr6:uid="{C6BEADDD-B2BE-4CBE-A44D-34D4F954C2C9}" r="V62" connectionId="0">
    <xmlCellPr id="1" xr6:uid="{3417582B-8065-438C-B70E-5B26A7AF9922}" uniqueName="P1082558">
      <xmlPr mapId="1" xpath="/TFI-IZD-POD/IPK-GFI-IZD-POD-E_1000981/P1082558" xmlDataType="decimal"/>
    </xmlCellPr>
  </singleXmlCell>
  <singleXmlCell id="1862" xr6:uid="{81F21F3B-62A6-41D1-9D34-92698B0C8BFE}" r="W62" connectionId="0">
    <xmlCellPr id="1" xr6:uid="{53974329-8E37-40F0-A5A1-4F720394A854}" uniqueName="P1082562">
      <xmlPr mapId="1" xpath="/TFI-IZD-POD/IPK-GFI-IZD-POD-E_1000981/P1082562" xmlDataType="decimal"/>
    </xmlCellPr>
  </singleXmlCell>
  <singleXmlCell id="1863" xr6:uid="{54837B79-774D-42F7-8E9C-6864EA92D3FE}" r="X62" connectionId="0">
    <xmlCellPr id="1" xr6:uid="{9B556FF6-EAA5-4993-814A-12F9D1A78F43}" uniqueName="P1082564">
      <xmlPr mapId="1" xpath="/TFI-IZD-POD/IPK-GFI-IZD-POD-E_1000981/P1082564" xmlDataType="decimal"/>
    </xmlCellPr>
  </singleXmlCell>
  <singleXmlCell id="1864" xr6:uid="{80FC0511-D4D9-4B73-86B0-836D4DC8B930}" r="Y62" connectionId="0">
    <xmlCellPr id="1" xr6:uid="{36C43325-C3F6-4465-901E-E8353F4D6E4A}" uniqueName="P1082566">
      <xmlPr mapId="1" xpath="/TFI-IZD-POD/IPK-GFI-IZD-POD-E_1000981/P1082566" xmlDataType="decimal"/>
    </xmlCellPr>
  </singleXmlCell>
  <singleXmlCell id="1865" xr6:uid="{8C7C1F57-1D3E-482F-AE7E-690B4FB964F0}" r="Z62" connectionId="0">
    <xmlCellPr id="1" xr6:uid="{803D39C1-8755-4D91-A89E-1473332A53EA}" uniqueName="P1082445">
      <xmlPr mapId="1" xpath="/TFI-IZD-POD/IPK-GFI-IZD-POD-E_1000981/P1082445" xmlDataType="decimal"/>
    </xmlCellPr>
  </singleXmlCell>
  <singleXmlCell id="1866" xr6:uid="{9A723A97-CCD9-4C79-82E4-7B2315FBB756}" r="H63" connectionId="0">
    <xmlCellPr id="1" xr6:uid="{4BA8A90A-CF78-470E-974C-C4823970116D}" uniqueName="P1081524">
      <xmlPr mapId="1" xpath="/TFI-IZD-POD/IPK-GFI-IZD-POD-E_1000981/P1081524" xmlDataType="decimal"/>
    </xmlCellPr>
  </singleXmlCell>
  <singleXmlCell id="1867" xr6:uid="{5DC81BE3-5127-4021-A552-1E1C328E6141}" r="I63" connectionId="0">
    <xmlCellPr id="1" xr6:uid="{A68E8E48-5551-45BC-BB0D-AB1803ED7AA5}" uniqueName="P1081525">
      <xmlPr mapId="1" xpath="/TFI-IZD-POD/IPK-GFI-IZD-POD-E_1000981/P1081525" xmlDataType="decimal"/>
    </xmlCellPr>
  </singleXmlCell>
  <singleXmlCell id="1868" xr6:uid="{225BAB7A-912E-4770-A1BD-41F2AB24591C}" r="J63" connectionId="0">
    <xmlCellPr id="1" xr6:uid="{FBA37E0D-AF63-49F8-8F85-D9A3AD528B9F}" uniqueName="P1081526">
      <xmlPr mapId="1" xpath="/TFI-IZD-POD/IPK-GFI-IZD-POD-E_1000981/P1081526" xmlDataType="decimal"/>
    </xmlCellPr>
  </singleXmlCell>
  <singleXmlCell id="1869" xr6:uid="{DA0931EB-4559-4ADE-BCF9-AAA779183E36}" r="K63" connectionId="0">
    <xmlCellPr id="1" xr6:uid="{4345016E-CD68-4988-9C36-9F4097B7DFC4}" uniqueName="P1081527">
      <xmlPr mapId="1" xpath="/TFI-IZD-POD/IPK-GFI-IZD-POD-E_1000981/P1081527" xmlDataType="decimal"/>
    </xmlCellPr>
  </singleXmlCell>
  <singleXmlCell id="1870" xr6:uid="{E9066544-CC10-4744-9027-8F3D23F215BB}" r="L63" connectionId="0">
    <xmlCellPr id="1" xr6:uid="{BB0882BA-F53D-46AB-981F-640627C90CE1}" uniqueName="P1081528">
      <xmlPr mapId="1" xpath="/TFI-IZD-POD/IPK-GFI-IZD-POD-E_1000981/P1081528" xmlDataType="decimal"/>
    </xmlCellPr>
  </singleXmlCell>
  <singleXmlCell id="1871" xr6:uid="{1A251EAC-D0DF-4B51-BDA0-8D5394E60665}" r="M63" connectionId="0">
    <xmlCellPr id="1" xr6:uid="{9497B223-AF3A-4861-AA4B-7797C7AF8719}" uniqueName="P1081529">
      <xmlPr mapId="1" xpath="/TFI-IZD-POD/IPK-GFI-IZD-POD-E_1000981/P1081529" xmlDataType="decimal"/>
    </xmlCellPr>
  </singleXmlCell>
  <singleXmlCell id="1872" xr6:uid="{9BCDA444-E2F5-401A-A4C1-66426195FE2B}" r="N63" connectionId="0">
    <xmlCellPr id="1" xr6:uid="{744D9FC4-B8F5-4A60-8A6F-3B2D0A9D47B7}" uniqueName="P1081530">
      <xmlPr mapId="1" xpath="/TFI-IZD-POD/IPK-GFI-IZD-POD-E_1000981/P1081530" xmlDataType="decimal"/>
    </xmlCellPr>
  </singleXmlCell>
  <singleXmlCell id="1873" xr6:uid="{2BF853DD-C162-40DE-BB4B-1D4923D8EE09}" r="O63" connectionId="0">
    <xmlCellPr id="1" xr6:uid="{AD5C9195-3033-41EF-B926-71777C197E3C}" uniqueName="P1081531">
      <xmlPr mapId="1" xpath="/TFI-IZD-POD/IPK-GFI-IZD-POD-E_1000981/P1081531" xmlDataType="decimal"/>
    </xmlCellPr>
  </singleXmlCell>
  <singleXmlCell id="1874" xr6:uid="{5BCD5766-06B0-4C5A-9B65-26E4EE97AA85}" r="P63" connectionId="0">
    <xmlCellPr id="1" xr6:uid="{19180895-F51E-4DDB-BB82-9FE2176029DF}" uniqueName="P1082568">
      <xmlPr mapId="1" xpath="/TFI-IZD-POD/IPK-GFI-IZD-POD-E_1000981/P1082568" xmlDataType="decimal"/>
    </xmlCellPr>
  </singleXmlCell>
  <singleXmlCell id="1875" xr6:uid="{A9F42B91-6B0D-4319-9239-44D687AE570E}" r="Q63" connectionId="0">
    <xmlCellPr id="1" xr6:uid="{4E1175A5-2B09-428A-B2BB-627910B79058}" uniqueName="P1082570">
      <xmlPr mapId="1" xpath="/TFI-IZD-POD/IPK-GFI-IZD-POD-E_1000981/P1082570" xmlDataType="decimal"/>
    </xmlCellPr>
  </singleXmlCell>
  <singleXmlCell id="1876" xr6:uid="{0B686C4E-06D5-482D-A92D-8BC5E6252A1F}" r="R63" connectionId="0">
    <xmlCellPr id="1" xr6:uid="{11DA9FB6-B745-4159-A26B-EDCC3C06A4F1}" uniqueName="P1082573">
      <xmlPr mapId="1" xpath="/TFI-IZD-POD/IPK-GFI-IZD-POD-E_1000981/P1082573" xmlDataType="decimal"/>
    </xmlCellPr>
  </singleXmlCell>
  <singleXmlCell id="1877" xr6:uid="{1DA8851F-D745-4191-9BCC-691C869E0D09}" r="S63" connectionId="0">
    <xmlCellPr id="1" xr6:uid="{15842FBC-A292-4570-AF3C-214A5048DA88}" uniqueName="P1124880">
      <xmlPr mapId="1" xpath="/TFI-IZD-POD/IPK-GFI-IZD-POD-E_1000981/P1124880" xmlDataType="decimal"/>
    </xmlCellPr>
  </singleXmlCell>
  <singleXmlCell id="1878" xr6:uid="{CA4B7B46-8281-4CD9-BE12-0CB12F7A4B69}" r="T63" connectionId="0">
    <xmlCellPr id="1" xr6:uid="{0FD4882A-4E27-43B4-B2E9-AE9D0C549735}" uniqueName="P1124881">
      <xmlPr mapId="1" xpath="/TFI-IZD-POD/IPK-GFI-IZD-POD-E_1000981/P1124881" xmlDataType="decimal"/>
    </xmlCellPr>
  </singleXmlCell>
  <singleXmlCell id="1879" xr6:uid="{B28B8244-F2E0-4D47-9A88-3DC77EBE35E1}" r="U63" connectionId="0">
    <xmlCellPr id="1" xr6:uid="{C667D513-ED0B-4E08-9128-8FE44B23422B}" uniqueName="P1420899">
      <xmlPr mapId="1" xpath="/TFI-IZD-POD/IPK-GFI-IZD-POD-E_1000981/P1420899" xmlDataType="decimal"/>
    </xmlCellPr>
  </singleXmlCell>
  <singleXmlCell id="1880" xr6:uid="{A4A847BB-34AD-455E-BD17-C4B6CAC8765A}" r="V63" connectionId="0">
    <xmlCellPr id="1" xr6:uid="{BBCB6A09-EBE5-46BD-94A7-A3CA3E5C6980}" uniqueName="P1082576">
      <xmlPr mapId="1" xpath="/TFI-IZD-POD/IPK-GFI-IZD-POD-E_1000981/P1082576" xmlDataType="decimal"/>
    </xmlCellPr>
  </singleXmlCell>
  <singleXmlCell id="1881" xr6:uid="{3997A6FD-9F94-44CB-9BF0-C6BF61C14869}" r="W63" connectionId="0">
    <xmlCellPr id="1" xr6:uid="{5898B251-03EB-4FEE-9CF9-1E093FDBF163}" uniqueName="P1082578">
      <xmlPr mapId="1" xpath="/TFI-IZD-POD/IPK-GFI-IZD-POD-E_1000981/P1082578" xmlDataType="decimal"/>
    </xmlCellPr>
  </singleXmlCell>
  <singleXmlCell id="1882" xr6:uid="{DE2A6E06-49DD-4FBD-8DFE-576FB4D02D8F}" r="X63" connectionId="0">
    <xmlCellPr id="1" xr6:uid="{4216A76D-1B32-435D-9659-EB415955575A}" uniqueName="P1082580">
      <xmlPr mapId="1" xpath="/TFI-IZD-POD/IPK-GFI-IZD-POD-E_1000981/P1082580" xmlDataType="decimal"/>
    </xmlCellPr>
  </singleXmlCell>
  <singleXmlCell id="1883" xr6:uid="{CCEBD637-59AF-4EA1-BACE-C4F65296A619}" r="Y63" connectionId="0">
    <xmlCellPr id="1" xr6:uid="{3AB04FB5-617D-47D7-83F0-8DEB0B26316E}" uniqueName="P1082582">
      <xmlPr mapId="1" xpath="/TFI-IZD-POD/IPK-GFI-IZD-POD-E_1000981/P1082582" xmlDataType="decimal"/>
    </xmlCellPr>
  </singleXmlCell>
  <singleXmlCell id="1884" xr6:uid="{37739809-37E4-488A-8EDD-A6D516075626}" r="Z63" connectionId="0">
    <xmlCellPr id="1" xr6:uid="{A71981F0-DE3A-412D-A8C9-A932DF656C2C}" uniqueName="P1082584">
      <xmlPr mapId="1"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72"/>
  <sheetViews>
    <sheetView tabSelected="1" view="pageBreakPreview" zoomScaleNormal="100" zoomScaleSheetLayoutView="100" workbookViewId="0">
      <selection activeCell="C31" sqref="C31"/>
    </sheetView>
  </sheetViews>
  <sheetFormatPr defaultColWidth="9.08984375" defaultRowHeight="14.5" x14ac:dyDescent="0.35"/>
  <cols>
    <col min="1" max="8" width="9.08984375" style="35"/>
    <col min="9" max="9" width="15.36328125" style="35" customWidth="1"/>
    <col min="10" max="10" width="9.08984375" style="35"/>
    <col min="11" max="13" width="9.08984375" style="33"/>
    <col min="14" max="14" width="9.08984375" style="34"/>
    <col min="15" max="20" width="9.08984375" style="33"/>
    <col min="21" max="16384" width="9.08984375" style="35"/>
  </cols>
  <sheetData>
    <row r="1" spans="1:20" ht="15.5" x14ac:dyDescent="0.35">
      <c r="A1" s="263" t="s">
        <v>305</v>
      </c>
      <c r="B1" s="264"/>
      <c r="C1" s="264"/>
      <c r="D1" s="51"/>
      <c r="E1" s="51"/>
      <c r="F1" s="51"/>
      <c r="G1" s="51"/>
      <c r="H1" s="51"/>
      <c r="I1" s="51"/>
      <c r="J1" s="52"/>
    </row>
    <row r="2" spans="1:20" ht="14.4" customHeight="1" x14ac:dyDescent="0.35">
      <c r="A2" s="265" t="s">
        <v>321</v>
      </c>
      <c r="B2" s="266"/>
      <c r="C2" s="266"/>
      <c r="D2" s="266"/>
      <c r="E2" s="266"/>
      <c r="F2" s="266"/>
      <c r="G2" s="266"/>
      <c r="H2" s="266"/>
      <c r="I2" s="266"/>
      <c r="J2" s="267"/>
      <c r="N2" s="34">
        <v>1</v>
      </c>
    </row>
    <row r="3" spans="1:20" x14ac:dyDescent="0.35">
      <c r="A3" s="53"/>
      <c r="B3" s="54"/>
      <c r="C3" s="54"/>
      <c r="D3" s="54"/>
      <c r="E3" s="54"/>
      <c r="F3" s="54"/>
      <c r="G3" s="54"/>
      <c r="H3" s="54"/>
      <c r="I3" s="54"/>
      <c r="J3" s="55"/>
      <c r="N3" s="34">
        <v>2</v>
      </c>
    </row>
    <row r="4" spans="1:20" ht="33.65" customHeight="1" x14ac:dyDescent="0.35">
      <c r="A4" s="268" t="s">
        <v>306</v>
      </c>
      <c r="B4" s="269"/>
      <c r="C4" s="269"/>
      <c r="D4" s="269"/>
      <c r="E4" s="270">
        <v>46023</v>
      </c>
      <c r="F4" s="271"/>
      <c r="G4" s="56" t="s">
        <v>0</v>
      </c>
      <c r="H4" s="270">
        <v>46112</v>
      </c>
      <c r="I4" s="271"/>
      <c r="J4" s="57"/>
      <c r="N4" s="34">
        <v>3</v>
      </c>
    </row>
    <row r="5" spans="1:20" s="33" customFormat="1" ht="10.25" customHeight="1" x14ac:dyDescent="0.35">
      <c r="A5" s="272"/>
      <c r="B5" s="273"/>
      <c r="C5" s="273"/>
      <c r="D5" s="273"/>
      <c r="E5" s="273"/>
      <c r="F5" s="273"/>
      <c r="G5" s="273"/>
      <c r="H5" s="273"/>
      <c r="I5" s="273"/>
      <c r="J5" s="274"/>
      <c r="N5" s="34">
        <v>4</v>
      </c>
    </row>
    <row r="6" spans="1:20" ht="20.399999999999999" customHeight="1" x14ac:dyDescent="0.35">
      <c r="A6" s="58"/>
      <c r="B6" s="59" t="s">
        <v>327</v>
      </c>
      <c r="C6" s="60"/>
      <c r="D6" s="60"/>
      <c r="E6" s="17">
        <v>2026</v>
      </c>
      <c r="F6" s="61"/>
      <c r="G6" s="56"/>
      <c r="H6" s="61"/>
      <c r="I6" s="62"/>
      <c r="J6" s="63"/>
    </row>
    <row r="7" spans="1:20" s="38" customFormat="1" ht="11" customHeight="1" x14ac:dyDescent="0.35">
      <c r="A7" s="58"/>
      <c r="B7" s="60"/>
      <c r="C7" s="60"/>
      <c r="D7" s="60"/>
      <c r="E7" s="64"/>
      <c r="F7" s="64"/>
      <c r="G7" s="56"/>
      <c r="H7" s="61"/>
      <c r="I7" s="62"/>
      <c r="J7" s="63"/>
      <c r="K7" s="36"/>
      <c r="L7" s="36"/>
      <c r="M7" s="36"/>
      <c r="N7" s="37"/>
      <c r="O7" s="36"/>
      <c r="P7" s="36"/>
      <c r="Q7" s="36"/>
      <c r="R7" s="36"/>
      <c r="S7" s="36"/>
      <c r="T7" s="36"/>
    </row>
    <row r="8" spans="1:20" ht="20.399999999999999" customHeight="1" x14ac:dyDescent="0.35">
      <c r="A8" s="58"/>
      <c r="B8" s="59" t="s">
        <v>328</v>
      </c>
      <c r="C8" s="60"/>
      <c r="D8" s="60"/>
      <c r="E8" s="17">
        <v>1</v>
      </c>
      <c r="F8" s="61"/>
      <c r="G8" s="56"/>
      <c r="H8" s="61"/>
      <c r="I8" s="62"/>
      <c r="J8" s="63"/>
    </row>
    <row r="9" spans="1:20" s="38" customFormat="1" ht="11" customHeight="1" x14ac:dyDescent="0.35">
      <c r="A9" s="58"/>
      <c r="B9" s="60"/>
      <c r="C9" s="60"/>
      <c r="D9" s="60"/>
      <c r="E9" s="64"/>
      <c r="F9" s="64"/>
      <c r="G9" s="56"/>
      <c r="H9" s="64"/>
      <c r="I9" s="65"/>
      <c r="J9" s="63"/>
      <c r="K9" s="36"/>
      <c r="L9" s="36"/>
      <c r="M9" s="36"/>
      <c r="N9" s="37"/>
      <c r="O9" s="36"/>
      <c r="P9" s="36"/>
      <c r="Q9" s="36"/>
      <c r="R9" s="36"/>
      <c r="S9" s="36"/>
      <c r="T9" s="36"/>
    </row>
    <row r="10" spans="1:20" ht="38" customHeight="1" x14ac:dyDescent="0.35">
      <c r="A10" s="259" t="s">
        <v>329</v>
      </c>
      <c r="B10" s="260"/>
      <c r="C10" s="260"/>
      <c r="D10" s="260"/>
      <c r="E10" s="260"/>
      <c r="F10" s="260"/>
      <c r="G10" s="260"/>
      <c r="H10" s="260"/>
      <c r="I10" s="260"/>
      <c r="J10" s="66"/>
    </row>
    <row r="11" spans="1:20" ht="24.65" customHeight="1" x14ac:dyDescent="0.35">
      <c r="A11" s="247" t="s">
        <v>307</v>
      </c>
      <c r="B11" s="261"/>
      <c r="C11" s="253" t="s">
        <v>453</v>
      </c>
      <c r="D11" s="254"/>
      <c r="E11" s="67"/>
      <c r="F11" s="218" t="s">
        <v>330</v>
      </c>
      <c r="G11" s="257"/>
      <c r="H11" s="234" t="s">
        <v>454</v>
      </c>
      <c r="I11" s="235"/>
      <c r="J11" s="68"/>
    </row>
    <row r="12" spans="1:20" ht="14.4" customHeight="1" x14ac:dyDescent="0.35">
      <c r="A12" s="69"/>
      <c r="B12" s="70"/>
      <c r="C12" s="70"/>
      <c r="D12" s="70"/>
      <c r="E12" s="262"/>
      <c r="F12" s="262"/>
      <c r="G12" s="262"/>
      <c r="H12" s="262"/>
      <c r="I12" s="71"/>
      <c r="J12" s="68"/>
    </row>
    <row r="13" spans="1:20" ht="21" customHeight="1" x14ac:dyDescent="0.35">
      <c r="A13" s="217" t="s">
        <v>322</v>
      </c>
      <c r="B13" s="257"/>
      <c r="C13" s="253" t="s">
        <v>455</v>
      </c>
      <c r="D13" s="254"/>
      <c r="E13" s="275"/>
      <c r="F13" s="262"/>
      <c r="G13" s="262"/>
      <c r="H13" s="262"/>
      <c r="I13" s="71"/>
      <c r="J13" s="68"/>
    </row>
    <row r="14" spans="1:20" ht="11" customHeight="1" x14ac:dyDescent="0.35">
      <c r="A14" s="67"/>
      <c r="B14" s="71"/>
      <c r="C14" s="47"/>
      <c r="D14" s="47"/>
      <c r="E14" s="224"/>
      <c r="F14" s="224"/>
      <c r="G14" s="224"/>
      <c r="H14" s="224"/>
      <c r="I14" s="70"/>
      <c r="J14" s="72"/>
    </row>
    <row r="15" spans="1:20" ht="23" customHeight="1" x14ac:dyDescent="0.35">
      <c r="A15" s="217" t="s">
        <v>308</v>
      </c>
      <c r="B15" s="257"/>
      <c r="C15" s="253" t="s">
        <v>457</v>
      </c>
      <c r="D15" s="254"/>
      <c r="E15" s="258"/>
      <c r="F15" s="249"/>
      <c r="G15" s="73" t="s">
        <v>331</v>
      </c>
      <c r="H15" s="234" t="s">
        <v>456</v>
      </c>
      <c r="I15" s="235"/>
      <c r="J15" s="74"/>
    </row>
    <row r="16" spans="1:20" ht="11" customHeight="1" x14ac:dyDescent="0.35">
      <c r="A16" s="67"/>
      <c r="B16" s="71"/>
      <c r="C16" s="70"/>
      <c r="D16" s="70"/>
      <c r="E16" s="224"/>
      <c r="F16" s="224"/>
      <c r="G16" s="244"/>
      <c r="H16" s="244"/>
      <c r="I16" s="70"/>
      <c r="J16" s="72"/>
    </row>
    <row r="17" spans="1:10" ht="23" customHeight="1" x14ac:dyDescent="0.35">
      <c r="A17" s="75"/>
      <c r="B17" s="73" t="s">
        <v>332</v>
      </c>
      <c r="C17" s="253" t="s">
        <v>459</v>
      </c>
      <c r="D17" s="254"/>
      <c r="E17" s="76"/>
      <c r="F17" s="76"/>
      <c r="G17" s="76"/>
      <c r="H17" s="76"/>
      <c r="I17" s="76"/>
      <c r="J17" s="74"/>
    </row>
    <row r="18" spans="1:10" x14ac:dyDescent="0.35">
      <c r="A18" s="255"/>
      <c r="B18" s="256"/>
      <c r="C18" s="224"/>
      <c r="D18" s="224"/>
      <c r="E18" s="224"/>
      <c r="F18" s="224"/>
      <c r="G18" s="224"/>
      <c r="H18" s="224"/>
      <c r="I18" s="70"/>
      <c r="J18" s="72"/>
    </row>
    <row r="19" spans="1:10" x14ac:dyDescent="0.35">
      <c r="A19" s="247" t="s">
        <v>309</v>
      </c>
      <c r="B19" s="248"/>
      <c r="C19" s="225" t="s">
        <v>460</v>
      </c>
      <c r="D19" s="226"/>
      <c r="E19" s="226"/>
      <c r="F19" s="226"/>
      <c r="G19" s="226"/>
      <c r="H19" s="226"/>
      <c r="I19" s="226"/>
      <c r="J19" s="227"/>
    </row>
    <row r="20" spans="1:10" x14ac:dyDescent="0.35">
      <c r="A20" s="69"/>
      <c r="B20" s="70"/>
      <c r="C20" s="77"/>
      <c r="D20" s="70"/>
      <c r="E20" s="224"/>
      <c r="F20" s="224"/>
      <c r="G20" s="224"/>
      <c r="H20" s="224"/>
      <c r="I20" s="70"/>
      <c r="J20" s="72"/>
    </row>
    <row r="21" spans="1:10" x14ac:dyDescent="0.35">
      <c r="A21" s="247" t="s">
        <v>310</v>
      </c>
      <c r="B21" s="248"/>
      <c r="C21" s="234">
        <v>10000</v>
      </c>
      <c r="D21" s="235"/>
      <c r="E21" s="224"/>
      <c r="F21" s="224"/>
      <c r="G21" s="225" t="s">
        <v>461</v>
      </c>
      <c r="H21" s="226"/>
      <c r="I21" s="226"/>
      <c r="J21" s="227"/>
    </row>
    <row r="22" spans="1:10" x14ac:dyDescent="0.35">
      <c r="A22" s="69"/>
      <c r="B22" s="70"/>
      <c r="C22" s="70"/>
      <c r="D22" s="70"/>
      <c r="E22" s="224"/>
      <c r="F22" s="224"/>
      <c r="G22" s="224"/>
      <c r="H22" s="224"/>
      <c r="I22" s="70"/>
      <c r="J22" s="72"/>
    </row>
    <row r="23" spans="1:10" x14ac:dyDescent="0.35">
      <c r="A23" s="247" t="s">
        <v>311</v>
      </c>
      <c r="B23" s="248"/>
      <c r="C23" s="225" t="s">
        <v>462</v>
      </c>
      <c r="D23" s="226"/>
      <c r="E23" s="226"/>
      <c r="F23" s="226"/>
      <c r="G23" s="226"/>
      <c r="H23" s="226"/>
      <c r="I23" s="226"/>
      <c r="J23" s="227"/>
    </row>
    <row r="24" spans="1:10" x14ac:dyDescent="0.35">
      <c r="A24" s="69"/>
      <c r="B24" s="70"/>
      <c r="C24" s="47"/>
      <c r="D24" s="70"/>
      <c r="E24" s="224"/>
      <c r="F24" s="224"/>
      <c r="G24" s="224"/>
      <c r="H24" s="224"/>
      <c r="I24" s="70"/>
      <c r="J24" s="72"/>
    </row>
    <row r="25" spans="1:10" x14ac:dyDescent="0.35">
      <c r="A25" s="247" t="s">
        <v>312</v>
      </c>
      <c r="B25" s="248"/>
      <c r="C25" s="250" t="s">
        <v>463</v>
      </c>
      <c r="D25" s="251"/>
      <c r="E25" s="251"/>
      <c r="F25" s="251"/>
      <c r="G25" s="251"/>
      <c r="H25" s="251"/>
      <c r="I25" s="251"/>
      <c r="J25" s="252"/>
    </row>
    <row r="26" spans="1:10" x14ac:dyDescent="0.35">
      <c r="A26" s="69"/>
      <c r="B26" s="70"/>
      <c r="C26" s="77"/>
      <c r="D26" s="70"/>
      <c r="E26" s="224"/>
      <c r="F26" s="224"/>
      <c r="G26" s="224"/>
      <c r="H26" s="224"/>
      <c r="I26" s="70"/>
      <c r="J26" s="72"/>
    </row>
    <row r="27" spans="1:10" x14ac:dyDescent="0.35">
      <c r="A27" s="247" t="s">
        <v>313</v>
      </c>
      <c r="B27" s="248"/>
      <c r="C27" s="250" t="s">
        <v>464</v>
      </c>
      <c r="D27" s="251"/>
      <c r="E27" s="251"/>
      <c r="F27" s="251"/>
      <c r="G27" s="251"/>
      <c r="H27" s="251"/>
      <c r="I27" s="251"/>
      <c r="J27" s="252"/>
    </row>
    <row r="28" spans="1:10" ht="14" customHeight="1" x14ac:dyDescent="0.35">
      <c r="A28" s="69"/>
      <c r="B28" s="70"/>
      <c r="C28" s="77"/>
      <c r="D28" s="70"/>
      <c r="E28" s="224"/>
      <c r="F28" s="224"/>
      <c r="G28" s="224"/>
      <c r="H28" s="224"/>
      <c r="I28" s="70"/>
      <c r="J28" s="72"/>
    </row>
    <row r="29" spans="1:10" ht="23" customHeight="1" x14ac:dyDescent="0.35">
      <c r="A29" s="217" t="s">
        <v>323</v>
      </c>
      <c r="B29" s="248"/>
      <c r="C29" s="18">
        <v>40</v>
      </c>
      <c r="D29" s="78"/>
      <c r="E29" s="228"/>
      <c r="F29" s="228"/>
      <c r="G29" s="228"/>
      <c r="H29" s="228"/>
      <c r="I29" s="79"/>
      <c r="J29" s="80"/>
    </row>
    <row r="30" spans="1:10" x14ac:dyDescent="0.35">
      <c r="A30" s="69"/>
      <c r="B30" s="70"/>
      <c r="C30" s="70"/>
      <c r="D30" s="70"/>
      <c r="E30" s="224"/>
      <c r="F30" s="224"/>
      <c r="G30" s="224"/>
      <c r="H30" s="224"/>
      <c r="I30" s="79"/>
      <c r="J30" s="80"/>
    </row>
    <row r="31" spans="1:10" x14ac:dyDescent="0.35">
      <c r="A31" s="247" t="s">
        <v>314</v>
      </c>
      <c r="B31" s="248"/>
      <c r="C31" s="19" t="s">
        <v>335</v>
      </c>
      <c r="D31" s="246" t="s">
        <v>333</v>
      </c>
      <c r="E31" s="232"/>
      <c r="F31" s="232"/>
      <c r="G31" s="232"/>
      <c r="H31" s="70"/>
      <c r="I31" s="81" t="s">
        <v>334</v>
      </c>
      <c r="J31" s="82" t="s">
        <v>335</v>
      </c>
    </row>
    <row r="32" spans="1:10" x14ac:dyDescent="0.35">
      <c r="A32" s="247"/>
      <c r="B32" s="248"/>
      <c r="C32" s="83"/>
      <c r="D32" s="56"/>
      <c r="E32" s="249"/>
      <c r="F32" s="249"/>
      <c r="G32" s="249"/>
      <c r="H32" s="249"/>
      <c r="I32" s="79"/>
      <c r="J32" s="80"/>
    </row>
    <row r="33" spans="1:10" x14ac:dyDescent="0.35">
      <c r="A33" s="247" t="s">
        <v>324</v>
      </c>
      <c r="B33" s="248"/>
      <c r="C33" s="18" t="s">
        <v>337</v>
      </c>
      <c r="D33" s="246" t="s">
        <v>336</v>
      </c>
      <c r="E33" s="232"/>
      <c r="F33" s="232"/>
      <c r="G33" s="232"/>
      <c r="H33" s="76"/>
      <c r="I33" s="81" t="s">
        <v>337</v>
      </c>
      <c r="J33" s="82" t="s">
        <v>338</v>
      </c>
    </row>
    <row r="34" spans="1:10" x14ac:dyDescent="0.35">
      <c r="A34" s="69"/>
      <c r="B34" s="70"/>
      <c r="C34" s="70"/>
      <c r="D34" s="70"/>
      <c r="E34" s="224"/>
      <c r="F34" s="224"/>
      <c r="G34" s="224"/>
      <c r="H34" s="224"/>
      <c r="I34" s="70"/>
      <c r="J34" s="72"/>
    </row>
    <row r="35" spans="1:10" x14ac:dyDescent="0.35">
      <c r="A35" s="246" t="s">
        <v>325</v>
      </c>
      <c r="B35" s="232"/>
      <c r="C35" s="232"/>
      <c r="D35" s="232"/>
      <c r="E35" s="232" t="s">
        <v>315</v>
      </c>
      <c r="F35" s="232"/>
      <c r="G35" s="232"/>
      <c r="H35" s="232"/>
      <c r="I35" s="232"/>
      <c r="J35" s="84" t="s">
        <v>316</v>
      </c>
    </row>
    <row r="36" spans="1:10" x14ac:dyDescent="0.35">
      <c r="A36" s="69"/>
      <c r="B36" s="70"/>
      <c r="C36" s="70"/>
      <c r="D36" s="70"/>
      <c r="E36" s="224"/>
      <c r="F36" s="224"/>
      <c r="G36" s="224"/>
      <c r="H36" s="224"/>
      <c r="I36" s="70"/>
      <c r="J36" s="80"/>
    </row>
    <row r="37" spans="1:10" x14ac:dyDescent="0.35">
      <c r="A37" s="240" t="s">
        <v>465</v>
      </c>
      <c r="B37" s="241"/>
      <c r="C37" s="241"/>
      <c r="D37" s="241"/>
      <c r="E37" s="240" t="s">
        <v>468</v>
      </c>
      <c r="F37" s="241"/>
      <c r="G37" s="241"/>
      <c r="H37" s="241"/>
      <c r="I37" s="242"/>
      <c r="J37" s="48">
        <v>1614649</v>
      </c>
    </row>
    <row r="38" spans="1:10" x14ac:dyDescent="0.35">
      <c r="A38" s="39"/>
      <c r="B38" s="47"/>
      <c r="C38" s="50"/>
      <c r="D38" s="245"/>
      <c r="E38" s="245"/>
      <c r="F38" s="245"/>
      <c r="G38" s="245"/>
      <c r="H38" s="245"/>
      <c r="I38" s="245"/>
      <c r="J38" s="40"/>
    </row>
    <row r="39" spans="1:10" x14ac:dyDescent="0.35">
      <c r="A39" s="240" t="s">
        <v>466</v>
      </c>
      <c r="B39" s="241"/>
      <c r="C39" s="241"/>
      <c r="D39" s="242"/>
      <c r="E39" s="240" t="s">
        <v>468</v>
      </c>
      <c r="F39" s="241"/>
      <c r="G39" s="241"/>
      <c r="H39" s="241"/>
      <c r="I39" s="242"/>
      <c r="J39" s="18">
        <v>4592212</v>
      </c>
    </row>
    <row r="40" spans="1:10" x14ac:dyDescent="0.35">
      <c r="A40" s="39"/>
      <c r="B40" s="47"/>
      <c r="C40" s="50"/>
      <c r="D40" s="49"/>
      <c r="E40" s="245"/>
      <c r="F40" s="245"/>
      <c r="G40" s="245"/>
      <c r="H40" s="245"/>
      <c r="I40" s="46"/>
      <c r="J40" s="40"/>
    </row>
    <row r="41" spans="1:10" x14ac:dyDescent="0.35">
      <c r="A41" s="240" t="s">
        <v>467</v>
      </c>
      <c r="B41" s="241"/>
      <c r="C41" s="241"/>
      <c r="D41" s="242"/>
      <c r="E41" s="240" t="s">
        <v>468</v>
      </c>
      <c r="F41" s="241"/>
      <c r="G41" s="241"/>
      <c r="H41" s="241"/>
      <c r="I41" s="242"/>
      <c r="J41" s="18">
        <v>5833523</v>
      </c>
    </row>
    <row r="42" spans="1:10" x14ac:dyDescent="0.35">
      <c r="A42" s="39"/>
      <c r="B42" s="47"/>
      <c r="C42" s="50"/>
      <c r="D42" s="49"/>
      <c r="E42" s="245"/>
      <c r="F42" s="245"/>
      <c r="G42" s="245"/>
      <c r="H42" s="245"/>
      <c r="I42" s="46"/>
      <c r="J42" s="40"/>
    </row>
    <row r="43" spans="1:10" x14ac:dyDescent="0.35">
      <c r="A43" s="240"/>
      <c r="B43" s="241"/>
      <c r="C43" s="241"/>
      <c r="D43" s="242"/>
      <c r="E43" s="240"/>
      <c r="F43" s="241"/>
      <c r="G43" s="241"/>
      <c r="H43" s="241"/>
      <c r="I43" s="242"/>
      <c r="J43" s="18"/>
    </row>
    <row r="44" spans="1:10" x14ac:dyDescent="0.35">
      <c r="A44" s="41"/>
      <c r="B44" s="50"/>
      <c r="C44" s="243"/>
      <c r="D44" s="243"/>
      <c r="E44" s="244"/>
      <c r="F44" s="244"/>
      <c r="G44" s="243"/>
      <c r="H44" s="243"/>
      <c r="I44" s="243"/>
      <c r="J44" s="40"/>
    </row>
    <row r="45" spans="1:10" x14ac:dyDescent="0.35">
      <c r="A45" s="240"/>
      <c r="B45" s="241"/>
      <c r="C45" s="241"/>
      <c r="D45" s="242"/>
      <c r="E45" s="240"/>
      <c r="F45" s="241"/>
      <c r="G45" s="241"/>
      <c r="H45" s="241"/>
      <c r="I45" s="242"/>
      <c r="J45" s="18"/>
    </row>
    <row r="46" spans="1:10" x14ac:dyDescent="0.35">
      <c r="A46" s="41"/>
      <c r="B46" s="50"/>
      <c r="C46" s="50"/>
      <c r="D46" s="47"/>
      <c r="E46" s="244"/>
      <c r="F46" s="244"/>
      <c r="G46" s="243"/>
      <c r="H46" s="243"/>
      <c r="I46" s="47"/>
      <c r="J46" s="40"/>
    </row>
    <row r="47" spans="1:10" x14ac:dyDescent="0.35">
      <c r="A47" s="240"/>
      <c r="B47" s="241"/>
      <c r="C47" s="241"/>
      <c r="D47" s="242"/>
      <c r="E47" s="240"/>
      <c r="F47" s="241"/>
      <c r="G47" s="241"/>
      <c r="H47" s="241"/>
      <c r="I47" s="242"/>
      <c r="J47" s="18"/>
    </row>
    <row r="48" spans="1:10" x14ac:dyDescent="0.35">
      <c r="A48" s="85"/>
      <c r="B48" s="77"/>
      <c r="C48" s="77"/>
      <c r="D48" s="70"/>
      <c r="E48" s="224"/>
      <c r="F48" s="224"/>
      <c r="G48" s="238"/>
      <c r="H48" s="238"/>
      <c r="I48" s="70"/>
      <c r="J48" s="86" t="s">
        <v>339</v>
      </c>
    </row>
    <row r="49" spans="1:10" x14ac:dyDescent="0.35">
      <c r="A49" s="85"/>
      <c r="B49" s="77"/>
      <c r="C49" s="77"/>
      <c r="D49" s="70"/>
      <c r="E49" s="224"/>
      <c r="F49" s="224"/>
      <c r="G49" s="238"/>
      <c r="H49" s="238"/>
      <c r="I49" s="70"/>
      <c r="J49" s="86" t="s">
        <v>340</v>
      </c>
    </row>
    <row r="50" spans="1:10" ht="14.4" customHeight="1" x14ac:dyDescent="0.35">
      <c r="A50" s="217" t="s">
        <v>317</v>
      </c>
      <c r="B50" s="218"/>
      <c r="C50" s="234" t="s">
        <v>340</v>
      </c>
      <c r="D50" s="235"/>
      <c r="E50" s="236" t="s">
        <v>341</v>
      </c>
      <c r="F50" s="237"/>
      <c r="G50" s="225"/>
      <c r="H50" s="226"/>
      <c r="I50" s="226"/>
      <c r="J50" s="227"/>
    </row>
    <row r="51" spans="1:10" x14ac:dyDescent="0.35">
      <c r="A51" s="85"/>
      <c r="B51" s="77"/>
      <c r="C51" s="238"/>
      <c r="D51" s="238"/>
      <c r="E51" s="224"/>
      <c r="F51" s="224"/>
      <c r="G51" s="239" t="s">
        <v>342</v>
      </c>
      <c r="H51" s="239"/>
      <c r="I51" s="239"/>
      <c r="J51" s="63"/>
    </row>
    <row r="52" spans="1:10" ht="14" customHeight="1" x14ac:dyDescent="0.35">
      <c r="A52" s="217" t="s">
        <v>318</v>
      </c>
      <c r="B52" s="218"/>
      <c r="C52" s="225" t="s">
        <v>469</v>
      </c>
      <c r="D52" s="226"/>
      <c r="E52" s="226"/>
      <c r="F52" s="226"/>
      <c r="G52" s="226"/>
      <c r="H52" s="226"/>
      <c r="I52" s="226"/>
      <c r="J52" s="227"/>
    </row>
    <row r="53" spans="1:10" x14ac:dyDescent="0.35">
      <c r="A53" s="69"/>
      <c r="B53" s="70"/>
      <c r="C53" s="228" t="s">
        <v>319</v>
      </c>
      <c r="D53" s="228"/>
      <c r="E53" s="228"/>
      <c r="F53" s="228"/>
      <c r="G53" s="228"/>
      <c r="H53" s="228"/>
      <c r="I53" s="228"/>
      <c r="J53" s="72"/>
    </row>
    <row r="54" spans="1:10" x14ac:dyDescent="0.35">
      <c r="A54" s="217" t="s">
        <v>320</v>
      </c>
      <c r="B54" s="218"/>
      <c r="C54" s="229" t="s">
        <v>470</v>
      </c>
      <c r="D54" s="230"/>
      <c r="E54" s="231"/>
      <c r="F54" s="224"/>
      <c r="G54" s="224"/>
      <c r="H54" s="232"/>
      <c r="I54" s="232"/>
      <c r="J54" s="233"/>
    </row>
    <row r="55" spans="1:10" x14ac:dyDescent="0.35">
      <c r="A55" s="69"/>
      <c r="B55" s="70"/>
      <c r="C55" s="77"/>
      <c r="D55" s="70"/>
      <c r="E55" s="224"/>
      <c r="F55" s="224"/>
      <c r="G55" s="224"/>
      <c r="H55" s="224"/>
      <c r="I55" s="70"/>
      <c r="J55" s="72"/>
    </row>
    <row r="56" spans="1:10" ht="14.4" customHeight="1" x14ac:dyDescent="0.35">
      <c r="A56" s="217" t="s">
        <v>312</v>
      </c>
      <c r="B56" s="218"/>
      <c r="C56" s="219" t="s">
        <v>471</v>
      </c>
      <c r="D56" s="220"/>
      <c r="E56" s="220"/>
      <c r="F56" s="220"/>
      <c r="G56" s="220"/>
      <c r="H56" s="220"/>
      <c r="I56" s="220"/>
      <c r="J56" s="221"/>
    </row>
    <row r="57" spans="1:10" x14ac:dyDescent="0.35">
      <c r="A57" s="69"/>
      <c r="B57" s="70"/>
      <c r="C57" s="70"/>
      <c r="D57" s="70"/>
      <c r="E57" s="224"/>
      <c r="F57" s="224"/>
      <c r="G57" s="224"/>
      <c r="H57" s="224"/>
      <c r="I57" s="70"/>
      <c r="J57" s="72"/>
    </row>
    <row r="58" spans="1:10" x14ac:dyDescent="0.35">
      <c r="A58" s="217" t="s">
        <v>343</v>
      </c>
      <c r="B58" s="218"/>
      <c r="C58" s="219"/>
      <c r="D58" s="220"/>
      <c r="E58" s="220"/>
      <c r="F58" s="220"/>
      <c r="G58" s="220"/>
      <c r="H58" s="220"/>
      <c r="I58" s="220"/>
      <c r="J58" s="221"/>
    </row>
    <row r="59" spans="1:10" ht="14.4" customHeight="1" x14ac:dyDescent="0.35">
      <c r="A59" s="69"/>
      <c r="B59" s="70"/>
      <c r="C59" s="222" t="s">
        <v>344</v>
      </c>
      <c r="D59" s="222"/>
      <c r="E59" s="222"/>
      <c r="F59" s="222"/>
      <c r="G59" s="70"/>
      <c r="H59" s="70"/>
      <c r="I59" s="70"/>
      <c r="J59" s="72"/>
    </row>
    <row r="60" spans="1:10" x14ac:dyDescent="0.35">
      <c r="A60" s="217" t="s">
        <v>345</v>
      </c>
      <c r="B60" s="218"/>
      <c r="C60" s="219"/>
      <c r="D60" s="220"/>
      <c r="E60" s="220"/>
      <c r="F60" s="220"/>
      <c r="G60" s="220"/>
      <c r="H60" s="220"/>
      <c r="I60" s="220"/>
      <c r="J60" s="221"/>
    </row>
    <row r="61" spans="1:10" ht="14.4" customHeight="1" x14ac:dyDescent="0.35">
      <c r="A61" s="87"/>
      <c r="B61" s="88"/>
      <c r="C61" s="223" t="s">
        <v>346</v>
      </c>
      <c r="D61" s="223"/>
      <c r="E61" s="223"/>
      <c r="F61" s="223"/>
      <c r="G61" s="223"/>
      <c r="H61" s="88"/>
      <c r="I61" s="88"/>
      <c r="J61" s="89"/>
    </row>
    <row r="68" ht="27" customHeight="1" x14ac:dyDescent="0.35"/>
    <row r="72" ht="38.4" customHeight="1" x14ac:dyDescent="0.35"/>
  </sheetData>
  <sheetProtection algorithmName="SHA-512" hashValue="GWfRnjJZFb03nYEFOC+bZxXAN+n65JpeCC71+n3Z4iJWZb5Jr7osfmsySPez1fn86MrgLBUgbKwLI5D2t7TlvA==" saltValue="E+A12qDhnoC7g2onC3KF6g=="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35"/>
  <sheetViews>
    <sheetView view="pageBreakPreview" topLeftCell="A75" zoomScaleNormal="100" zoomScaleSheetLayoutView="100" workbookViewId="0">
      <selection activeCell="I119" sqref="I119:I133"/>
    </sheetView>
  </sheetViews>
  <sheetFormatPr defaultColWidth="8.90625" defaultRowHeight="12.5" x14ac:dyDescent="0.25"/>
  <cols>
    <col min="1" max="7" width="8.90625" style="42"/>
    <col min="8" max="9" width="16.453125" style="43" customWidth="1"/>
    <col min="10" max="10" width="10.36328125" style="42" bestFit="1" customWidth="1"/>
    <col min="11" max="16384" width="8.90625" style="42"/>
  </cols>
  <sheetData>
    <row r="1" spans="1:9" x14ac:dyDescent="0.25">
      <c r="A1" s="283" t="s">
        <v>1</v>
      </c>
      <c r="B1" s="284"/>
      <c r="C1" s="284"/>
      <c r="D1" s="284"/>
      <c r="E1" s="284"/>
      <c r="F1" s="284"/>
      <c r="G1" s="284"/>
      <c r="H1" s="284"/>
      <c r="I1" s="284"/>
    </row>
    <row r="2" spans="1:9" x14ac:dyDescent="0.25">
      <c r="A2" s="285" t="s">
        <v>450</v>
      </c>
      <c r="B2" s="286"/>
      <c r="C2" s="286"/>
      <c r="D2" s="286"/>
      <c r="E2" s="286"/>
      <c r="F2" s="286"/>
      <c r="G2" s="286"/>
      <c r="H2" s="286"/>
      <c r="I2" s="286"/>
    </row>
    <row r="3" spans="1:9" x14ac:dyDescent="0.25">
      <c r="A3" s="287" t="s">
        <v>438</v>
      </c>
      <c r="B3" s="287"/>
      <c r="C3" s="287"/>
      <c r="D3" s="287"/>
      <c r="E3" s="287"/>
      <c r="F3" s="287"/>
      <c r="G3" s="287"/>
      <c r="H3" s="287"/>
      <c r="I3" s="287"/>
    </row>
    <row r="4" spans="1:9" x14ac:dyDescent="0.25">
      <c r="A4" s="288" t="s">
        <v>451</v>
      </c>
      <c r="B4" s="289"/>
      <c r="C4" s="289"/>
      <c r="D4" s="289"/>
      <c r="E4" s="289"/>
      <c r="F4" s="289"/>
      <c r="G4" s="289"/>
      <c r="H4" s="289"/>
      <c r="I4" s="290"/>
    </row>
    <row r="5" spans="1:9" ht="31.5" x14ac:dyDescent="0.25">
      <c r="A5" s="293" t="s">
        <v>2</v>
      </c>
      <c r="B5" s="294"/>
      <c r="C5" s="294"/>
      <c r="D5" s="294"/>
      <c r="E5" s="294"/>
      <c r="F5" s="294"/>
      <c r="G5" s="45" t="s">
        <v>101</v>
      </c>
      <c r="H5" s="6" t="s">
        <v>294</v>
      </c>
      <c r="I5" s="6" t="s">
        <v>295</v>
      </c>
    </row>
    <row r="6" spans="1:9" x14ac:dyDescent="0.25">
      <c r="A6" s="291">
        <v>1</v>
      </c>
      <c r="B6" s="292"/>
      <c r="C6" s="292"/>
      <c r="D6" s="292"/>
      <c r="E6" s="292"/>
      <c r="F6" s="292"/>
      <c r="G6" s="44">
        <v>2</v>
      </c>
      <c r="H6" s="6">
        <v>3</v>
      </c>
      <c r="I6" s="6">
        <v>4</v>
      </c>
    </row>
    <row r="7" spans="1:9" x14ac:dyDescent="0.25">
      <c r="A7" s="295"/>
      <c r="B7" s="295"/>
      <c r="C7" s="295"/>
      <c r="D7" s="295"/>
      <c r="E7" s="295"/>
      <c r="F7" s="295"/>
      <c r="G7" s="295"/>
      <c r="H7" s="295"/>
      <c r="I7" s="295"/>
    </row>
    <row r="8" spans="1:9" ht="12.75" customHeight="1" x14ac:dyDescent="0.25">
      <c r="A8" s="277" t="s">
        <v>4</v>
      </c>
      <c r="B8" s="277"/>
      <c r="C8" s="277"/>
      <c r="D8" s="277"/>
      <c r="E8" s="277"/>
      <c r="F8" s="277"/>
      <c r="G8" s="7">
        <v>1</v>
      </c>
      <c r="H8" s="90">
        <v>0</v>
      </c>
      <c r="I8" s="90">
        <v>0</v>
      </c>
    </row>
    <row r="9" spans="1:9" ht="12.75" customHeight="1" x14ac:dyDescent="0.25">
      <c r="A9" s="278" t="s">
        <v>300</v>
      </c>
      <c r="B9" s="278"/>
      <c r="C9" s="278"/>
      <c r="D9" s="278"/>
      <c r="E9" s="278"/>
      <c r="F9" s="278"/>
      <c r="G9" s="8">
        <v>2</v>
      </c>
      <c r="H9" s="91">
        <f>H10+H17+H27+H38+H43</f>
        <v>90638842.859999999</v>
      </c>
      <c r="I9" s="91">
        <f>I10+I17+I27+I38+I43</f>
        <v>89681684.439999998</v>
      </c>
    </row>
    <row r="10" spans="1:9" ht="12.75" customHeight="1" x14ac:dyDescent="0.25">
      <c r="A10" s="280" t="s">
        <v>5</v>
      </c>
      <c r="B10" s="280"/>
      <c r="C10" s="280"/>
      <c r="D10" s="280"/>
      <c r="E10" s="280"/>
      <c r="F10" s="280"/>
      <c r="G10" s="8">
        <v>3</v>
      </c>
      <c r="H10" s="91">
        <f>H11+H12+H13+H14+H15+H16</f>
        <v>90563.07</v>
      </c>
      <c r="I10" s="91">
        <f>I11+I12+I13+I14+I15+I16</f>
        <v>87732.72</v>
      </c>
    </row>
    <row r="11" spans="1:9" ht="12.75" customHeight="1" x14ac:dyDescent="0.25">
      <c r="A11" s="276" t="s">
        <v>6</v>
      </c>
      <c r="B11" s="276"/>
      <c r="C11" s="276"/>
      <c r="D11" s="276"/>
      <c r="E11" s="276"/>
      <c r="F11" s="276"/>
      <c r="G11" s="7">
        <v>4</v>
      </c>
      <c r="H11" s="90">
        <v>0</v>
      </c>
      <c r="I11" s="90">
        <v>0</v>
      </c>
    </row>
    <row r="12" spans="1:9" ht="23" customHeight="1" x14ac:dyDescent="0.25">
      <c r="A12" s="276" t="s">
        <v>7</v>
      </c>
      <c r="B12" s="276"/>
      <c r="C12" s="276"/>
      <c r="D12" s="276"/>
      <c r="E12" s="276"/>
      <c r="F12" s="276"/>
      <c r="G12" s="7">
        <v>5</v>
      </c>
      <c r="H12" s="90">
        <v>90563.07</v>
      </c>
      <c r="I12" s="90">
        <v>87732.72</v>
      </c>
    </row>
    <row r="13" spans="1:9" ht="12.75" customHeight="1" x14ac:dyDescent="0.25">
      <c r="A13" s="276" t="s">
        <v>8</v>
      </c>
      <c r="B13" s="276"/>
      <c r="C13" s="276"/>
      <c r="D13" s="276"/>
      <c r="E13" s="276"/>
      <c r="F13" s="276"/>
      <c r="G13" s="7">
        <v>6</v>
      </c>
      <c r="H13" s="90">
        <v>0</v>
      </c>
      <c r="I13" s="90">
        <v>0</v>
      </c>
    </row>
    <row r="14" spans="1:9" ht="12.75" customHeight="1" x14ac:dyDescent="0.25">
      <c r="A14" s="276" t="s">
        <v>9</v>
      </c>
      <c r="B14" s="276"/>
      <c r="C14" s="276"/>
      <c r="D14" s="276"/>
      <c r="E14" s="276"/>
      <c r="F14" s="276"/>
      <c r="G14" s="7">
        <v>7</v>
      </c>
      <c r="H14" s="90">
        <v>0</v>
      </c>
      <c r="I14" s="90">
        <v>0</v>
      </c>
    </row>
    <row r="15" spans="1:9" ht="12.75" customHeight="1" x14ac:dyDescent="0.25">
      <c r="A15" s="276" t="s">
        <v>10</v>
      </c>
      <c r="B15" s="276"/>
      <c r="C15" s="276"/>
      <c r="D15" s="276"/>
      <c r="E15" s="276"/>
      <c r="F15" s="276"/>
      <c r="G15" s="7">
        <v>8</v>
      </c>
      <c r="H15" s="90">
        <v>0</v>
      </c>
      <c r="I15" s="90">
        <v>0</v>
      </c>
    </row>
    <row r="16" spans="1:9" ht="12.75" customHeight="1" x14ac:dyDescent="0.25">
      <c r="A16" s="276" t="s">
        <v>11</v>
      </c>
      <c r="B16" s="276"/>
      <c r="C16" s="276"/>
      <c r="D16" s="276"/>
      <c r="E16" s="276"/>
      <c r="F16" s="276"/>
      <c r="G16" s="7">
        <v>9</v>
      </c>
      <c r="H16" s="90">
        <v>0</v>
      </c>
      <c r="I16" s="90">
        <v>0</v>
      </c>
    </row>
    <row r="17" spans="1:9" ht="12.75" customHeight="1" x14ac:dyDescent="0.25">
      <c r="A17" s="280" t="s">
        <v>12</v>
      </c>
      <c r="B17" s="280"/>
      <c r="C17" s="280"/>
      <c r="D17" s="280"/>
      <c r="E17" s="280"/>
      <c r="F17" s="280"/>
      <c r="G17" s="8">
        <v>10</v>
      </c>
      <c r="H17" s="91">
        <f>H18+H19+H20+H21+H22+H23+H24+H25+H26</f>
        <v>11519736.84</v>
      </c>
      <c r="I17" s="91">
        <f>I18+I19+I20+I21+I22+I23+I24+I25+I26</f>
        <v>11407921.98</v>
      </c>
    </row>
    <row r="18" spans="1:9" ht="12.75" customHeight="1" x14ac:dyDescent="0.25">
      <c r="A18" s="276" t="s">
        <v>13</v>
      </c>
      <c r="B18" s="276"/>
      <c r="C18" s="276"/>
      <c r="D18" s="276"/>
      <c r="E18" s="276"/>
      <c r="F18" s="276"/>
      <c r="G18" s="7">
        <v>11</v>
      </c>
      <c r="H18" s="90">
        <v>878985.15</v>
      </c>
      <c r="I18" s="90">
        <v>878985.15</v>
      </c>
    </row>
    <row r="19" spans="1:9" ht="12.75" customHeight="1" x14ac:dyDescent="0.25">
      <c r="A19" s="276" t="s">
        <v>14</v>
      </c>
      <c r="B19" s="276"/>
      <c r="C19" s="276"/>
      <c r="D19" s="276"/>
      <c r="E19" s="276"/>
      <c r="F19" s="276"/>
      <c r="G19" s="7">
        <v>12</v>
      </c>
      <c r="H19" s="90">
        <v>7107703.4199999999</v>
      </c>
      <c r="I19" s="90">
        <v>7035584.3499999996</v>
      </c>
    </row>
    <row r="20" spans="1:9" ht="12.75" customHeight="1" x14ac:dyDescent="0.25">
      <c r="A20" s="276" t="s">
        <v>15</v>
      </c>
      <c r="B20" s="276"/>
      <c r="C20" s="276"/>
      <c r="D20" s="276"/>
      <c r="E20" s="276"/>
      <c r="F20" s="276"/>
      <c r="G20" s="7">
        <v>13</v>
      </c>
      <c r="H20" s="90">
        <v>3292912.08</v>
      </c>
      <c r="I20" s="90">
        <v>3252716.51</v>
      </c>
    </row>
    <row r="21" spans="1:9" ht="12.75" customHeight="1" x14ac:dyDescent="0.25">
      <c r="A21" s="276" t="s">
        <v>16</v>
      </c>
      <c r="B21" s="276"/>
      <c r="C21" s="276"/>
      <c r="D21" s="276"/>
      <c r="E21" s="276"/>
      <c r="F21" s="276"/>
      <c r="G21" s="7">
        <v>14</v>
      </c>
      <c r="H21" s="90">
        <v>49828.89</v>
      </c>
      <c r="I21" s="90">
        <v>50491.81</v>
      </c>
    </row>
    <row r="22" spans="1:9" ht="12.75" customHeight="1" x14ac:dyDescent="0.25">
      <c r="A22" s="276" t="s">
        <v>17</v>
      </c>
      <c r="B22" s="276"/>
      <c r="C22" s="276"/>
      <c r="D22" s="276"/>
      <c r="E22" s="276"/>
      <c r="F22" s="276"/>
      <c r="G22" s="7">
        <v>15</v>
      </c>
      <c r="H22" s="90">
        <v>0</v>
      </c>
      <c r="I22" s="90">
        <v>0</v>
      </c>
    </row>
    <row r="23" spans="1:9" ht="12.75" customHeight="1" x14ac:dyDescent="0.25">
      <c r="A23" s="276" t="s">
        <v>18</v>
      </c>
      <c r="B23" s="276"/>
      <c r="C23" s="276"/>
      <c r="D23" s="276"/>
      <c r="E23" s="276"/>
      <c r="F23" s="276"/>
      <c r="G23" s="7">
        <v>16</v>
      </c>
      <c r="H23" s="90">
        <v>1014.23</v>
      </c>
      <c r="I23" s="90">
        <v>1014.23</v>
      </c>
    </row>
    <row r="24" spans="1:9" ht="12.75" customHeight="1" x14ac:dyDescent="0.25">
      <c r="A24" s="276" t="s">
        <v>19</v>
      </c>
      <c r="B24" s="276"/>
      <c r="C24" s="276"/>
      <c r="D24" s="276"/>
      <c r="E24" s="276"/>
      <c r="F24" s="276"/>
      <c r="G24" s="7">
        <v>17</v>
      </c>
      <c r="H24" s="90">
        <v>0</v>
      </c>
      <c r="I24" s="90">
        <v>0</v>
      </c>
    </row>
    <row r="25" spans="1:9" ht="12.75" customHeight="1" x14ac:dyDescent="0.25">
      <c r="A25" s="276" t="s">
        <v>20</v>
      </c>
      <c r="B25" s="276"/>
      <c r="C25" s="276"/>
      <c r="D25" s="276"/>
      <c r="E25" s="276"/>
      <c r="F25" s="276"/>
      <c r="G25" s="7">
        <v>18</v>
      </c>
      <c r="H25" s="90">
        <v>3821.89</v>
      </c>
      <c r="I25" s="90">
        <v>3821.89</v>
      </c>
    </row>
    <row r="26" spans="1:9" ht="12.75" customHeight="1" x14ac:dyDescent="0.25">
      <c r="A26" s="276" t="s">
        <v>21</v>
      </c>
      <c r="B26" s="276"/>
      <c r="C26" s="276"/>
      <c r="D26" s="276"/>
      <c r="E26" s="276"/>
      <c r="F26" s="276"/>
      <c r="G26" s="7">
        <v>19</v>
      </c>
      <c r="H26" s="90">
        <v>185471.18</v>
      </c>
      <c r="I26" s="90">
        <v>185308.04</v>
      </c>
    </row>
    <row r="27" spans="1:9" ht="12.75" customHeight="1" x14ac:dyDescent="0.25">
      <c r="A27" s="280" t="s">
        <v>22</v>
      </c>
      <c r="B27" s="280"/>
      <c r="C27" s="280"/>
      <c r="D27" s="280"/>
      <c r="E27" s="280"/>
      <c r="F27" s="280"/>
      <c r="G27" s="8">
        <v>20</v>
      </c>
      <c r="H27" s="91">
        <f>SUM(H28:H37)</f>
        <v>7938574.9100000001</v>
      </c>
      <c r="I27" s="91">
        <f>SUM(I28:I37)</f>
        <v>7935869.3099999996</v>
      </c>
    </row>
    <row r="28" spans="1:9" ht="12.75" customHeight="1" x14ac:dyDescent="0.25">
      <c r="A28" s="276" t="s">
        <v>23</v>
      </c>
      <c r="B28" s="276"/>
      <c r="C28" s="276"/>
      <c r="D28" s="276"/>
      <c r="E28" s="276"/>
      <c r="F28" s="276"/>
      <c r="G28" s="7">
        <v>21</v>
      </c>
      <c r="H28" s="90">
        <v>0</v>
      </c>
      <c r="I28" s="90">
        <v>0</v>
      </c>
    </row>
    <row r="29" spans="1:9" ht="12.75" customHeight="1" x14ac:dyDescent="0.25">
      <c r="A29" s="276" t="s">
        <v>24</v>
      </c>
      <c r="B29" s="276"/>
      <c r="C29" s="276"/>
      <c r="D29" s="276"/>
      <c r="E29" s="276"/>
      <c r="F29" s="276"/>
      <c r="G29" s="7">
        <v>22</v>
      </c>
      <c r="H29" s="90">
        <v>0</v>
      </c>
      <c r="I29" s="90">
        <v>0</v>
      </c>
    </row>
    <row r="30" spans="1:9" ht="12.75" customHeight="1" x14ac:dyDescent="0.25">
      <c r="A30" s="276" t="s">
        <v>25</v>
      </c>
      <c r="B30" s="276"/>
      <c r="C30" s="276"/>
      <c r="D30" s="276"/>
      <c r="E30" s="276"/>
      <c r="F30" s="276"/>
      <c r="G30" s="7">
        <v>23</v>
      </c>
      <c r="H30" s="90">
        <v>0</v>
      </c>
      <c r="I30" s="90">
        <v>0</v>
      </c>
    </row>
    <row r="31" spans="1:9" ht="24" customHeight="1" x14ac:dyDescent="0.25">
      <c r="A31" s="276" t="s">
        <v>26</v>
      </c>
      <c r="B31" s="276"/>
      <c r="C31" s="276"/>
      <c r="D31" s="276"/>
      <c r="E31" s="276"/>
      <c r="F31" s="276"/>
      <c r="G31" s="7">
        <v>24</v>
      </c>
      <c r="H31" s="90">
        <v>0</v>
      </c>
      <c r="I31" s="90">
        <v>0</v>
      </c>
    </row>
    <row r="32" spans="1:9" ht="23.4" customHeight="1" x14ac:dyDescent="0.25">
      <c r="A32" s="276" t="s">
        <v>27</v>
      </c>
      <c r="B32" s="276"/>
      <c r="C32" s="276"/>
      <c r="D32" s="276"/>
      <c r="E32" s="276"/>
      <c r="F32" s="276"/>
      <c r="G32" s="7">
        <v>25</v>
      </c>
      <c r="H32" s="90">
        <v>0</v>
      </c>
      <c r="I32" s="90">
        <v>0</v>
      </c>
    </row>
    <row r="33" spans="1:9" ht="21.65" customHeight="1" x14ac:dyDescent="0.25">
      <c r="A33" s="276" t="s">
        <v>28</v>
      </c>
      <c r="B33" s="276"/>
      <c r="C33" s="276"/>
      <c r="D33" s="276"/>
      <c r="E33" s="276"/>
      <c r="F33" s="276"/>
      <c r="G33" s="7">
        <v>26</v>
      </c>
      <c r="H33" s="90">
        <v>0</v>
      </c>
      <c r="I33" s="90">
        <v>0</v>
      </c>
    </row>
    <row r="34" spans="1:9" ht="12.75" customHeight="1" x14ac:dyDescent="0.25">
      <c r="A34" s="276" t="s">
        <v>29</v>
      </c>
      <c r="B34" s="276"/>
      <c r="C34" s="276"/>
      <c r="D34" s="276"/>
      <c r="E34" s="276"/>
      <c r="F34" s="276"/>
      <c r="G34" s="7">
        <v>27</v>
      </c>
      <c r="H34" s="90">
        <v>5038.67</v>
      </c>
      <c r="I34" s="90">
        <v>5038.67</v>
      </c>
    </row>
    <row r="35" spans="1:9" ht="12.75" customHeight="1" x14ac:dyDescent="0.25">
      <c r="A35" s="276" t="s">
        <v>30</v>
      </c>
      <c r="B35" s="276"/>
      <c r="C35" s="276"/>
      <c r="D35" s="276"/>
      <c r="E35" s="276"/>
      <c r="F35" s="276"/>
      <c r="G35" s="7">
        <v>28</v>
      </c>
      <c r="H35" s="90">
        <v>7933536.2400000002</v>
      </c>
      <c r="I35" s="90">
        <v>7930830.6399999997</v>
      </c>
    </row>
    <row r="36" spans="1:9" ht="12.75" customHeight="1" x14ac:dyDescent="0.25">
      <c r="A36" s="276" t="s">
        <v>31</v>
      </c>
      <c r="B36" s="276"/>
      <c r="C36" s="276"/>
      <c r="D36" s="276"/>
      <c r="E36" s="276"/>
      <c r="F36" s="276"/>
      <c r="G36" s="7">
        <v>29</v>
      </c>
      <c r="H36" s="90">
        <v>0</v>
      </c>
      <c r="I36" s="90">
        <v>0</v>
      </c>
    </row>
    <row r="37" spans="1:9" ht="12.75" customHeight="1" x14ac:dyDescent="0.25">
      <c r="A37" s="276" t="s">
        <v>32</v>
      </c>
      <c r="B37" s="276"/>
      <c r="C37" s="276"/>
      <c r="D37" s="276"/>
      <c r="E37" s="276"/>
      <c r="F37" s="276"/>
      <c r="G37" s="7">
        <v>30</v>
      </c>
      <c r="H37" s="90">
        <v>0</v>
      </c>
      <c r="I37" s="90">
        <v>0</v>
      </c>
    </row>
    <row r="38" spans="1:9" ht="12.75" customHeight="1" x14ac:dyDescent="0.25">
      <c r="A38" s="280" t="s">
        <v>33</v>
      </c>
      <c r="B38" s="280"/>
      <c r="C38" s="280"/>
      <c r="D38" s="280"/>
      <c r="E38" s="280"/>
      <c r="F38" s="280"/>
      <c r="G38" s="8">
        <v>31</v>
      </c>
      <c r="H38" s="91">
        <f>H39+H40+H41+H42</f>
        <v>70929017.670000002</v>
      </c>
      <c r="I38" s="91">
        <f>I39+I40+I41+I42</f>
        <v>70089210.060000002</v>
      </c>
    </row>
    <row r="39" spans="1:9" ht="12.75" customHeight="1" x14ac:dyDescent="0.25">
      <c r="A39" s="276" t="s">
        <v>34</v>
      </c>
      <c r="B39" s="276"/>
      <c r="C39" s="276"/>
      <c r="D39" s="276"/>
      <c r="E39" s="276"/>
      <c r="F39" s="276"/>
      <c r="G39" s="7">
        <v>32</v>
      </c>
      <c r="H39" s="90">
        <v>0</v>
      </c>
      <c r="I39" s="90">
        <v>0</v>
      </c>
    </row>
    <row r="40" spans="1:9" ht="12.75" customHeight="1" x14ac:dyDescent="0.25">
      <c r="A40" s="276" t="s">
        <v>35</v>
      </c>
      <c r="B40" s="276"/>
      <c r="C40" s="276"/>
      <c r="D40" s="276"/>
      <c r="E40" s="276"/>
      <c r="F40" s="276"/>
      <c r="G40" s="7">
        <v>33</v>
      </c>
      <c r="H40" s="90">
        <v>0</v>
      </c>
      <c r="I40" s="90">
        <v>0</v>
      </c>
    </row>
    <row r="41" spans="1:9" ht="12.75" customHeight="1" x14ac:dyDescent="0.25">
      <c r="A41" s="276" t="s">
        <v>36</v>
      </c>
      <c r="B41" s="276"/>
      <c r="C41" s="276"/>
      <c r="D41" s="276"/>
      <c r="E41" s="276"/>
      <c r="F41" s="276"/>
      <c r="G41" s="7">
        <v>34</v>
      </c>
      <c r="H41" s="90">
        <v>125311.58</v>
      </c>
      <c r="I41" s="90">
        <v>125311.58</v>
      </c>
    </row>
    <row r="42" spans="1:9" ht="12.75" customHeight="1" x14ac:dyDescent="0.25">
      <c r="A42" s="276" t="s">
        <v>37</v>
      </c>
      <c r="B42" s="276"/>
      <c r="C42" s="276"/>
      <c r="D42" s="276"/>
      <c r="E42" s="276"/>
      <c r="F42" s="276"/>
      <c r="G42" s="7">
        <v>35</v>
      </c>
      <c r="H42" s="90">
        <v>70803706.090000004</v>
      </c>
      <c r="I42" s="90">
        <v>69963898.480000004</v>
      </c>
    </row>
    <row r="43" spans="1:9" ht="12.75" customHeight="1" x14ac:dyDescent="0.25">
      <c r="A43" s="276" t="s">
        <v>38</v>
      </c>
      <c r="B43" s="276"/>
      <c r="C43" s="276"/>
      <c r="D43" s="276"/>
      <c r="E43" s="276"/>
      <c r="F43" s="276"/>
      <c r="G43" s="7">
        <v>36</v>
      </c>
      <c r="H43" s="90">
        <v>160950.37</v>
      </c>
      <c r="I43" s="90">
        <v>160950.37</v>
      </c>
    </row>
    <row r="44" spans="1:9" ht="12.75" customHeight="1" x14ac:dyDescent="0.25">
      <c r="A44" s="278" t="s">
        <v>301</v>
      </c>
      <c r="B44" s="278"/>
      <c r="C44" s="278"/>
      <c r="D44" s="278"/>
      <c r="E44" s="278"/>
      <c r="F44" s="278"/>
      <c r="G44" s="8">
        <v>37</v>
      </c>
      <c r="H44" s="91">
        <f>H45+H53+H60+H70</f>
        <v>14250063.48</v>
      </c>
      <c r="I44" s="91">
        <f>I45+I53+I60+I70</f>
        <v>14418435.560000001</v>
      </c>
    </row>
    <row r="45" spans="1:9" ht="12.75" customHeight="1" x14ac:dyDescent="0.25">
      <c r="A45" s="280" t="s">
        <v>39</v>
      </c>
      <c r="B45" s="280"/>
      <c r="C45" s="280"/>
      <c r="D45" s="280"/>
      <c r="E45" s="280"/>
      <c r="F45" s="280"/>
      <c r="G45" s="8">
        <v>38</v>
      </c>
      <c r="H45" s="91">
        <f>SUM(H46:H52)</f>
        <v>2160705.7999999998</v>
      </c>
      <c r="I45" s="91">
        <f>SUM(I46:I52)</f>
        <v>2173967.75</v>
      </c>
    </row>
    <row r="46" spans="1:9" ht="12.75" customHeight="1" x14ac:dyDescent="0.25">
      <c r="A46" s="276" t="s">
        <v>40</v>
      </c>
      <c r="B46" s="276"/>
      <c r="C46" s="276"/>
      <c r="D46" s="276"/>
      <c r="E46" s="276"/>
      <c r="F46" s="276"/>
      <c r="G46" s="7">
        <v>39</v>
      </c>
      <c r="H46" s="90">
        <v>4375.74</v>
      </c>
      <c r="I46" s="90">
        <v>4622.71</v>
      </c>
    </row>
    <row r="47" spans="1:9" ht="12.75" customHeight="1" x14ac:dyDescent="0.25">
      <c r="A47" s="276" t="s">
        <v>41</v>
      </c>
      <c r="B47" s="276"/>
      <c r="C47" s="276"/>
      <c r="D47" s="276"/>
      <c r="E47" s="276"/>
      <c r="F47" s="276"/>
      <c r="G47" s="7">
        <v>40</v>
      </c>
      <c r="H47" s="90">
        <v>2156330.06</v>
      </c>
      <c r="I47" s="90">
        <v>2169345.04</v>
      </c>
    </row>
    <row r="48" spans="1:9" ht="12.75" customHeight="1" x14ac:dyDescent="0.25">
      <c r="A48" s="276" t="s">
        <v>42</v>
      </c>
      <c r="B48" s="276"/>
      <c r="C48" s="276"/>
      <c r="D48" s="276"/>
      <c r="E48" s="276"/>
      <c r="F48" s="276"/>
      <c r="G48" s="7">
        <v>41</v>
      </c>
      <c r="H48" s="90">
        <v>0</v>
      </c>
      <c r="I48" s="90">
        <v>0</v>
      </c>
    </row>
    <row r="49" spans="1:9" ht="12.75" customHeight="1" x14ac:dyDescent="0.25">
      <c r="A49" s="276" t="s">
        <v>43</v>
      </c>
      <c r="B49" s="276"/>
      <c r="C49" s="276"/>
      <c r="D49" s="276"/>
      <c r="E49" s="276"/>
      <c r="F49" s="276"/>
      <c r="G49" s="7">
        <v>42</v>
      </c>
      <c r="H49" s="90">
        <v>0</v>
      </c>
      <c r="I49" s="90">
        <v>0</v>
      </c>
    </row>
    <row r="50" spans="1:9" ht="12.75" customHeight="1" x14ac:dyDescent="0.25">
      <c r="A50" s="276" t="s">
        <v>44</v>
      </c>
      <c r="B50" s="276"/>
      <c r="C50" s="276"/>
      <c r="D50" s="276"/>
      <c r="E50" s="276"/>
      <c r="F50" s="276"/>
      <c r="G50" s="7">
        <v>43</v>
      </c>
      <c r="H50" s="90">
        <v>0</v>
      </c>
      <c r="I50" s="90">
        <v>0</v>
      </c>
    </row>
    <row r="51" spans="1:9" ht="12.75" customHeight="1" x14ac:dyDescent="0.25">
      <c r="A51" s="276" t="s">
        <v>45</v>
      </c>
      <c r="B51" s="276"/>
      <c r="C51" s="276"/>
      <c r="D51" s="276"/>
      <c r="E51" s="276"/>
      <c r="F51" s="276"/>
      <c r="G51" s="7">
        <v>44</v>
      </c>
      <c r="H51" s="90">
        <v>0</v>
      </c>
      <c r="I51" s="90">
        <v>0</v>
      </c>
    </row>
    <row r="52" spans="1:9" ht="12.75" customHeight="1" x14ac:dyDescent="0.25">
      <c r="A52" s="276" t="s">
        <v>46</v>
      </c>
      <c r="B52" s="276"/>
      <c r="C52" s="276"/>
      <c r="D52" s="276"/>
      <c r="E52" s="276"/>
      <c r="F52" s="276"/>
      <c r="G52" s="7">
        <v>45</v>
      </c>
      <c r="H52" s="90">
        <v>0</v>
      </c>
      <c r="I52" s="90">
        <v>0</v>
      </c>
    </row>
    <row r="53" spans="1:9" ht="12.75" customHeight="1" x14ac:dyDescent="0.25">
      <c r="A53" s="280" t="s">
        <v>47</v>
      </c>
      <c r="B53" s="280"/>
      <c r="C53" s="280"/>
      <c r="D53" s="280"/>
      <c r="E53" s="280"/>
      <c r="F53" s="280"/>
      <c r="G53" s="8">
        <v>46</v>
      </c>
      <c r="H53" s="91">
        <f>SUM(H54:H59)</f>
        <v>11517948.25</v>
      </c>
      <c r="I53" s="91">
        <f>SUM(I54:I59)</f>
        <v>11992439.9</v>
      </c>
    </row>
    <row r="54" spans="1:9" ht="12.75" customHeight="1" x14ac:dyDescent="0.25">
      <c r="A54" s="276" t="s">
        <v>48</v>
      </c>
      <c r="B54" s="276"/>
      <c r="C54" s="276"/>
      <c r="D54" s="276"/>
      <c r="E54" s="276"/>
      <c r="F54" s="276"/>
      <c r="G54" s="7">
        <v>47</v>
      </c>
      <c r="H54" s="90">
        <v>0</v>
      </c>
      <c r="I54" s="90">
        <v>0</v>
      </c>
    </row>
    <row r="55" spans="1:9" ht="12.75" customHeight="1" x14ac:dyDescent="0.25">
      <c r="A55" s="276" t="s">
        <v>49</v>
      </c>
      <c r="B55" s="276"/>
      <c r="C55" s="276"/>
      <c r="D55" s="276"/>
      <c r="E55" s="276"/>
      <c r="F55" s="276"/>
      <c r="G55" s="7">
        <v>48</v>
      </c>
      <c r="H55" s="90">
        <v>0</v>
      </c>
      <c r="I55" s="90">
        <v>0</v>
      </c>
    </row>
    <row r="56" spans="1:9" ht="12.75" customHeight="1" x14ac:dyDescent="0.25">
      <c r="A56" s="276" t="s">
        <v>50</v>
      </c>
      <c r="B56" s="276"/>
      <c r="C56" s="276"/>
      <c r="D56" s="276"/>
      <c r="E56" s="276"/>
      <c r="F56" s="276"/>
      <c r="G56" s="7">
        <v>49</v>
      </c>
      <c r="H56" s="90">
        <v>10258775.699999999</v>
      </c>
      <c r="I56" s="90">
        <v>10603915.98</v>
      </c>
    </row>
    <row r="57" spans="1:9" ht="12.75" customHeight="1" x14ac:dyDescent="0.25">
      <c r="A57" s="276" t="s">
        <v>51</v>
      </c>
      <c r="B57" s="276"/>
      <c r="C57" s="276"/>
      <c r="D57" s="276"/>
      <c r="E57" s="276"/>
      <c r="F57" s="276"/>
      <c r="G57" s="7">
        <v>50</v>
      </c>
      <c r="H57" s="90">
        <v>0</v>
      </c>
      <c r="I57" s="90">
        <v>0</v>
      </c>
    </row>
    <row r="58" spans="1:9" ht="12.75" customHeight="1" x14ac:dyDescent="0.25">
      <c r="A58" s="276" t="s">
        <v>52</v>
      </c>
      <c r="B58" s="276"/>
      <c r="C58" s="276"/>
      <c r="D58" s="276"/>
      <c r="E58" s="276"/>
      <c r="F58" s="276"/>
      <c r="G58" s="7">
        <v>51</v>
      </c>
      <c r="H58" s="90">
        <v>160230.20000000001</v>
      </c>
      <c r="I58" s="90">
        <v>271063.46000000002</v>
      </c>
    </row>
    <row r="59" spans="1:9" ht="12.75" customHeight="1" x14ac:dyDescent="0.25">
      <c r="A59" s="276" t="s">
        <v>53</v>
      </c>
      <c r="B59" s="276"/>
      <c r="C59" s="276"/>
      <c r="D59" s="276"/>
      <c r="E59" s="276"/>
      <c r="F59" s="276"/>
      <c r="G59" s="7">
        <v>52</v>
      </c>
      <c r="H59" s="90">
        <v>1098942.3500000001</v>
      </c>
      <c r="I59" s="90">
        <v>1117460.46</v>
      </c>
    </row>
    <row r="60" spans="1:9" ht="12.75" customHeight="1" x14ac:dyDescent="0.25">
      <c r="A60" s="280" t="s">
        <v>54</v>
      </c>
      <c r="B60" s="280"/>
      <c r="C60" s="280"/>
      <c r="D60" s="280"/>
      <c r="E60" s="280"/>
      <c r="F60" s="280"/>
      <c r="G60" s="8">
        <v>53</v>
      </c>
      <c r="H60" s="91">
        <f>SUM(H61:H69)</f>
        <v>52113.57</v>
      </c>
      <c r="I60" s="91">
        <f>SUM(I61:I69)</f>
        <v>52052.95</v>
      </c>
    </row>
    <row r="61" spans="1:9" ht="12.75" customHeight="1" x14ac:dyDescent="0.25">
      <c r="A61" s="276" t="s">
        <v>23</v>
      </c>
      <c r="B61" s="276"/>
      <c r="C61" s="276"/>
      <c r="D61" s="276"/>
      <c r="E61" s="276"/>
      <c r="F61" s="276"/>
      <c r="G61" s="7">
        <v>54</v>
      </c>
      <c r="H61" s="90">
        <v>0</v>
      </c>
      <c r="I61" s="90">
        <v>0</v>
      </c>
    </row>
    <row r="62" spans="1:9" ht="27.65" customHeight="1" x14ac:dyDescent="0.25">
      <c r="A62" s="276" t="s">
        <v>24</v>
      </c>
      <c r="B62" s="276"/>
      <c r="C62" s="276"/>
      <c r="D62" s="276"/>
      <c r="E62" s="276"/>
      <c r="F62" s="276"/>
      <c r="G62" s="7">
        <v>55</v>
      </c>
      <c r="H62" s="90">
        <v>0</v>
      </c>
      <c r="I62" s="90">
        <v>0</v>
      </c>
    </row>
    <row r="63" spans="1:9" ht="12.75" customHeight="1" x14ac:dyDescent="0.25">
      <c r="A63" s="276" t="s">
        <v>25</v>
      </c>
      <c r="B63" s="276"/>
      <c r="C63" s="276"/>
      <c r="D63" s="276"/>
      <c r="E63" s="276"/>
      <c r="F63" s="276"/>
      <c r="G63" s="7">
        <v>56</v>
      </c>
      <c r="H63" s="90">
        <v>0</v>
      </c>
      <c r="I63" s="90">
        <v>0</v>
      </c>
    </row>
    <row r="64" spans="1:9" ht="26" customHeight="1" x14ac:dyDescent="0.25">
      <c r="A64" s="276" t="s">
        <v>55</v>
      </c>
      <c r="B64" s="276"/>
      <c r="C64" s="276"/>
      <c r="D64" s="276"/>
      <c r="E64" s="276"/>
      <c r="F64" s="276"/>
      <c r="G64" s="7">
        <v>57</v>
      </c>
      <c r="H64" s="90">
        <v>0</v>
      </c>
      <c r="I64" s="90">
        <v>0</v>
      </c>
    </row>
    <row r="65" spans="1:9" ht="21.65" customHeight="1" x14ac:dyDescent="0.25">
      <c r="A65" s="276" t="s">
        <v>27</v>
      </c>
      <c r="B65" s="276"/>
      <c r="C65" s="276"/>
      <c r="D65" s="276"/>
      <c r="E65" s="276"/>
      <c r="F65" s="276"/>
      <c r="G65" s="7">
        <v>58</v>
      </c>
      <c r="H65" s="90">
        <v>0</v>
      </c>
      <c r="I65" s="90">
        <v>0</v>
      </c>
    </row>
    <row r="66" spans="1:9" ht="21.65" customHeight="1" x14ac:dyDescent="0.25">
      <c r="A66" s="276" t="s">
        <v>28</v>
      </c>
      <c r="B66" s="276"/>
      <c r="C66" s="276"/>
      <c r="D66" s="276"/>
      <c r="E66" s="276"/>
      <c r="F66" s="276"/>
      <c r="G66" s="7">
        <v>59</v>
      </c>
      <c r="H66" s="90">
        <v>0</v>
      </c>
      <c r="I66" s="90">
        <v>0</v>
      </c>
    </row>
    <row r="67" spans="1:9" ht="12.75" customHeight="1" x14ac:dyDescent="0.25">
      <c r="A67" s="276" t="s">
        <v>29</v>
      </c>
      <c r="B67" s="276"/>
      <c r="C67" s="276"/>
      <c r="D67" s="276"/>
      <c r="E67" s="276"/>
      <c r="F67" s="276"/>
      <c r="G67" s="7">
        <v>60</v>
      </c>
      <c r="H67" s="90">
        <v>0</v>
      </c>
      <c r="I67" s="90">
        <v>0</v>
      </c>
    </row>
    <row r="68" spans="1:9" ht="12.75" customHeight="1" x14ac:dyDescent="0.25">
      <c r="A68" s="276" t="s">
        <v>30</v>
      </c>
      <c r="B68" s="276"/>
      <c r="C68" s="276"/>
      <c r="D68" s="276"/>
      <c r="E68" s="276"/>
      <c r="F68" s="276"/>
      <c r="G68" s="7">
        <v>61</v>
      </c>
      <c r="H68" s="90">
        <v>52113.57</v>
      </c>
      <c r="I68" s="90">
        <v>52052.95</v>
      </c>
    </row>
    <row r="69" spans="1:9" ht="12.75" customHeight="1" x14ac:dyDescent="0.25">
      <c r="A69" s="276" t="s">
        <v>56</v>
      </c>
      <c r="B69" s="276"/>
      <c r="C69" s="276"/>
      <c r="D69" s="276"/>
      <c r="E69" s="276"/>
      <c r="F69" s="276"/>
      <c r="G69" s="7">
        <v>62</v>
      </c>
      <c r="H69" s="90">
        <v>0</v>
      </c>
      <c r="I69" s="90">
        <v>0</v>
      </c>
    </row>
    <row r="70" spans="1:9" ht="12.75" customHeight="1" x14ac:dyDescent="0.25">
      <c r="A70" s="276" t="s">
        <v>57</v>
      </c>
      <c r="B70" s="276"/>
      <c r="C70" s="276"/>
      <c r="D70" s="276"/>
      <c r="E70" s="276"/>
      <c r="F70" s="276"/>
      <c r="G70" s="7">
        <v>63</v>
      </c>
      <c r="H70" s="90">
        <v>519295.86</v>
      </c>
      <c r="I70" s="90">
        <v>199974.96</v>
      </c>
    </row>
    <row r="71" spans="1:9" ht="12.75" customHeight="1" x14ac:dyDescent="0.25">
      <c r="A71" s="277" t="s">
        <v>58</v>
      </c>
      <c r="B71" s="277"/>
      <c r="C71" s="277"/>
      <c r="D71" s="277"/>
      <c r="E71" s="277"/>
      <c r="F71" s="277"/>
      <c r="G71" s="7">
        <v>64</v>
      </c>
      <c r="H71" s="90">
        <v>111.54</v>
      </c>
      <c r="I71" s="90">
        <v>27.93</v>
      </c>
    </row>
    <row r="72" spans="1:9" ht="12.75" customHeight="1" x14ac:dyDescent="0.25">
      <c r="A72" s="278" t="s">
        <v>302</v>
      </c>
      <c r="B72" s="278"/>
      <c r="C72" s="278"/>
      <c r="D72" s="278"/>
      <c r="E72" s="278"/>
      <c r="F72" s="278"/>
      <c r="G72" s="8">
        <v>65</v>
      </c>
      <c r="H72" s="91">
        <f>H8+H9+H44+H71</f>
        <v>104889017.88</v>
      </c>
      <c r="I72" s="91">
        <f>I8+I9+I44+I71</f>
        <v>104100147.93000001</v>
      </c>
    </row>
    <row r="73" spans="1:9" ht="12.75" customHeight="1" x14ac:dyDescent="0.25">
      <c r="A73" s="277" t="s">
        <v>59</v>
      </c>
      <c r="B73" s="277"/>
      <c r="C73" s="277"/>
      <c r="D73" s="277"/>
      <c r="E73" s="277"/>
      <c r="F73" s="277"/>
      <c r="G73" s="7">
        <v>66</v>
      </c>
      <c r="H73" s="90">
        <v>3001524.78</v>
      </c>
      <c r="I73" s="90">
        <v>2649749.59</v>
      </c>
    </row>
    <row r="74" spans="1:9" x14ac:dyDescent="0.25">
      <c r="A74" s="281" t="s">
        <v>60</v>
      </c>
      <c r="B74" s="282"/>
      <c r="C74" s="282"/>
      <c r="D74" s="282"/>
      <c r="E74" s="282"/>
      <c r="F74" s="282"/>
      <c r="G74" s="282"/>
      <c r="H74" s="282"/>
      <c r="I74" s="282"/>
    </row>
    <row r="75" spans="1:9" ht="24.75" customHeight="1" x14ac:dyDescent="0.25">
      <c r="A75" s="278" t="s">
        <v>440</v>
      </c>
      <c r="B75" s="278"/>
      <c r="C75" s="278"/>
      <c r="D75" s="278"/>
      <c r="E75" s="278"/>
      <c r="F75" s="278"/>
      <c r="G75" s="8">
        <v>67</v>
      </c>
      <c r="H75" s="92">
        <f>H76+H77+H78+H84+H85+H92+H95+H98</f>
        <v>62241813.560000002</v>
      </c>
      <c r="I75" s="92">
        <f>I76+I77+I78+I84+I85+I92+I95+I98</f>
        <v>62249233.369999997</v>
      </c>
    </row>
    <row r="76" spans="1:9" ht="12.75" customHeight="1" x14ac:dyDescent="0.25">
      <c r="A76" s="276" t="s">
        <v>61</v>
      </c>
      <c r="B76" s="276"/>
      <c r="C76" s="276"/>
      <c r="D76" s="276"/>
      <c r="E76" s="276"/>
      <c r="F76" s="276"/>
      <c r="G76" s="7">
        <v>68</v>
      </c>
      <c r="H76" s="90">
        <v>17977569.850000001</v>
      </c>
      <c r="I76" s="90">
        <v>17977569.850000001</v>
      </c>
    </row>
    <row r="77" spans="1:9" ht="12.75" customHeight="1" x14ac:dyDescent="0.25">
      <c r="A77" s="276" t="s">
        <v>62</v>
      </c>
      <c r="B77" s="276"/>
      <c r="C77" s="276"/>
      <c r="D77" s="276"/>
      <c r="E77" s="276"/>
      <c r="F77" s="276"/>
      <c r="G77" s="7">
        <v>69</v>
      </c>
      <c r="H77" s="90">
        <v>0</v>
      </c>
      <c r="I77" s="90">
        <v>0</v>
      </c>
    </row>
    <row r="78" spans="1:9" ht="12.75" customHeight="1" x14ac:dyDescent="0.25">
      <c r="A78" s="280" t="s">
        <v>63</v>
      </c>
      <c r="B78" s="280"/>
      <c r="C78" s="280"/>
      <c r="D78" s="280"/>
      <c r="E78" s="280"/>
      <c r="F78" s="280"/>
      <c r="G78" s="8">
        <v>70</v>
      </c>
      <c r="H78" s="92">
        <f>SUM(H79:H83)</f>
        <v>898878.49</v>
      </c>
      <c r="I78" s="92">
        <f>SUM(I79:I83)</f>
        <v>898878.49</v>
      </c>
    </row>
    <row r="79" spans="1:9" ht="12.75" customHeight="1" x14ac:dyDescent="0.25">
      <c r="A79" s="276" t="s">
        <v>64</v>
      </c>
      <c r="B79" s="276"/>
      <c r="C79" s="276"/>
      <c r="D79" s="276"/>
      <c r="E79" s="276"/>
      <c r="F79" s="276"/>
      <c r="G79" s="7">
        <v>71</v>
      </c>
      <c r="H79" s="90">
        <v>898878.49</v>
      </c>
      <c r="I79" s="90">
        <v>898878.49</v>
      </c>
    </row>
    <row r="80" spans="1:9" ht="12.75" customHeight="1" x14ac:dyDescent="0.25">
      <c r="A80" s="276" t="s">
        <v>65</v>
      </c>
      <c r="B80" s="276"/>
      <c r="C80" s="276"/>
      <c r="D80" s="276"/>
      <c r="E80" s="276"/>
      <c r="F80" s="276"/>
      <c r="G80" s="7">
        <v>72</v>
      </c>
      <c r="H80" s="90">
        <v>1035444.85</v>
      </c>
      <c r="I80" s="90">
        <v>1794628.69</v>
      </c>
    </row>
    <row r="81" spans="1:9" ht="12.75" customHeight="1" x14ac:dyDescent="0.25">
      <c r="A81" s="276" t="s">
        <v>66</v>
      </c>
      <c r="B81" s="276"/>
      <c r="C81" s="276"/>
      <c r="D81" s="276"/>
      <c r="E81" s="276"/>
      <c r="F81" s="276"/>
      <c r="G81" s="7">
        <v>73</v>
      </c>
      <c r="H81" s="90">
        <v>-1035444.85</v>
      </c>
      <c r="I81" s="90">
        <v>-1794628.69</v>
      </c>
    </row>
    <row r="82" spans="1:9" ht="12.75" customHeight="1" x14ac:dyDescent="0.25">
      <c r="A82" s="276" t="s">
        <v>67</v>
      </c>
      <c r="B82" s="276"/>
      <c r="C82" s="276"/>
      <c r="D82" s="276"/>
      <c r="E82" s="276"/>
      <c r="F82" s="276"/>
      <c r="G82" s="7">
        <v>74</v>
      </c>
      <c r="H82" s="90">
        <v>0</v>
      </c>
      <c r="I82" s="90">
        <v>0</v>
      </c>
    </row>
    <row r="83" spans="1:9" ht="12.75" customHeight="1" x14ac:dyDescent="0.25">
      <c r="A83" s="276" t="s">
        <v>68</v>
      </c>
      <c r="B83" s="276"/>
      <c r="C83" s="276"/>
      <c r="D83" s="276"/>
      <c r="E83" s="276"/>
      <c r="F83" s="276"/>
      <c r="G83" s="7">
        <v>75</v>
      </c>
      <c r="H83" s="90">
        <v>0</v>
      </c>
      <c r="I83" s="90">
        <v>0</v>
      </c>
    </row>
    <row r="84" spans="1:9" ht="12.75" customHeight="1" x14ac:dyDescent="0.25">
      <c r="A84" s="279" t="s">
        <v>69</v>
      </c>
      <c r="B84" s="279"/>
      <c r="C84" s="279"/>
      <c r="D84" s="279"/>
      <c r="E84" s="279"/>
      <c r="F84" s="279"/>
      <c r="G84" s="20">
        <v>76</v>
      </c>
      <c r="H84" s="93">
        <v>3106719.44</v>
      </c>
      <c r="I84" s="93">
        <v>3086067.34</v>
      </c>
    </row>
    <row r="85" spans="1:9" ht="12.75" customHeight="1" x14ac:dyDescent="0.25">
      <c r="A85" s="280" t="s">
        <v>430</v>
      </c>
      <c r="B85" s="280"/>
      <c r="C85" s="280"/>
      <c r="D85" s="280"/>
      <c r="E85" s="280"/>
      <c r="F85" s="280"/>
      <c r="G85" s="8">
        <v>77</v>
      </c>
      <c r="H85" s="91">
        <f>H86+H87+H88+H89+H90+H91</f>
        <v>0</v>
      </c>
      <c r="I85" s="91">
        <f>I86+I87+I88+I89+I90+I91</f>
        <v>0</v>
      </c>
    </row>
    <row r="86" spans="1:9" ht="25.5" customHeight="1" x14ac:dyDescent="0.25">
      <c r="A86" s="276" t="s">
        <v>425</v>
      </c>
      <c r="B86" s="276"/>
      <c r="C86" s="276"/>
      <c r="D86" s="276"/>
      <c r="E86" s="276"/>
      <c r="F86" s="276"/>
      <c r="G86" s="7">
        <v>78</v>
      </c>
      <c r="H86" s="90">
        <v>0</v>
      </c>
      <c r="I86" s="90">
        <v>0</v>
      </c>
    </row>
    <row r="87" spans="1:9" ht="12.75" customHeight="1" x14ac:dyDescent="0.25">
      <c r="A87" s="276" t="s">
        <v>70</v>
      </c>
      <c r="B87" s="276"/>
      <c r="C87" s="276"/>
      <c r="D87" s="276"/>
      <c r="E87" s="276"/>
      <c r="F87" s="276"/>
      <c r="G87" s="7">
        <v>79</v>
      </c>
      <c r="H87" s="90">
        <v>0</v>
      </c>
      <c r="I87" s="90">
        <v>0</v>
      </c>
    </row>
    <row r="88" spans="1:9" ht="12.75" customHeight="1" x14ac:dyDescent="0.25">
      <c r="A88" s="276" t="s">
        <v>71</v>
      </c>
      <c r="B88" s="276"/>
      <c r="C88" s="276"/>
      <c r="D88" s="276"/>
      <c r="E88" s="276"/>
      <c r="F88" s="276"/>
      <c r="G88" s="7">
        <v>80</v>
      </c>
      <c r="H88" s="90">
        <v>0</v>
      </c>
      <c r="I88" s="90">
        <v>0</v>
      </c>
    </row>
    <row r="89" spans="1:9" ht="12.75" customHeight="1" x14ac:dyDescent="0.25">
      <c r="A89" s="276" t="s">
        <v>347</v>
      </c>
      <c r="B89" s="276"/>
      <c r="C89" s="276"/>
      <c r="D89" s="276"/>
      <c r="E89" s="276"/>
      <c r="F89" s="276"/>
      <c r="G89" s="7">
        <v>81</v>
      </c>
      <c r="H89" s="90">
        <v>0</v>
      </c>
      <c r="I89" s="90">
        <v>0</v>
      </c>
    </row>
    <row r="90" spans="1:9" ht="26.25" customHeight="1" x14ac:dyDescent="0.25">
      <c r="A90" s="276" t="s">
        <v>348</v>
      </c>
      <c r="B90" s="276"/>
      <c r="C90" s="276"/>
      <c r="D90" s="276"/>
      <c r="E90" s="276"/>
      <c r="F90" s="276"/>
      <c r="G90" s="7">
        <v>82</v>
      </c>
      <c r="H90" s="90">
        <v>0</v>
      </c>
      <c r="I90" s="90">
        <v>0</v>
      </c>
    </row>
    <row r="91" spans="1:9" x14ac:dyDescent="0.25">
      <c r="A91" s="276" t="s">
        <v>426</v>
      </c>
      <c r="B91" s="276"/>
      <c r="C91" s="276"/>
      <c r="D91" s="276"/>
      <c r="E91" s="276"/>
      <c r="F91" s="276"/>
      <c r="G91" s="7">
        <v>83</v>
      </c>
      <c r="H91" s="90">
        <v>0</v>
      </c>
      <c r="I91" s="90">
        <v>0</v>
      </c>
    </row>
    <row r="92" spans="1:9" ht="12.75" customHeight="1" x14ac:dyDescent="0.25">
      <c r="A92" s="280" t="s">
        <v>431</v>
      </c>
      <c r="B92" s="280"/>
      <c r="C92" s="280"/>
      <c r="D92" s="280"/>
      <c r="E92" s="280"/>
      <c r="F92" s="280"/>
      <c r="G92" s="8">
        <v>84</v>
      </c>
      <c r="H92" s="91">
        <f>H93-H94</f>
        <v>37839395.539999999</v>
      </c>
      <c r="I92" s="91">
        <f>I93-I94</f>
        <v>39524072.380000003</v>
      </c>
    </row>
    <row r="93" spans="1:9" ht="12.75" customHeight="1" x14ac:dyDescent="0.25">
      <c r="A93" s="276" t="s">
        <v>72</v>
      </c>
      <c r="B93" s="276"/>
      <c r="C93" s="276"/>
      <c r="D93" s="276"/>
      <c r="E93" s="276"/>
      <c r="F93" s="276"/>
      <c r="G93" s="7">
        <v>85</v>
      </c>
      <c r="H93" s="90">
        <v>37839395.539999999</v>
      </c>
      <c r="I93" s="90">
        <v>39524072.380000003</v>
      </c>
    </row>
    <row r="94" spans="1:9" ht="12.75" customHeight="1" x14ac:dyDescent="0.25">
      <c r="A94" s="276" t="s">
        <v>73</v>
      </c>
      <c r="B94" s="276"/>
      <c r="C94" s="276"/>
      <c r="D94" s="276"/>
      <c r="E94" s="276"/>
      <c r="F94" s="276"/>
      <c r="G94" s="7">
        <v>86</v>
      </c>
      <c r="H94" s="90">
        <v>0</v>
      </c>
      <c r="I94" s="90">
        <v>0</v>
      </c>
    </row>
    <row r="95" spans="1:9" ht="12.75" customHeight="1" x14ac:dyDescent="0.25">
      <c r="A95" s="280" t="s">
        <v>432</v>
      </c>
      <c r="B95" s="280"/>
      <c r="C95" s="280"/>
      <c r="D95" s="280"/>
      <c r="E95" s="280"/>
      <c r="F95" s="280"/>
      <c r="G95" s="8">
        <v>87</v>
      </c>
      <c r="H95" s="91">
        <f>H96-H97</f>
        <v>2419250.2400000002</v>
      </c>
      <c r="I95" s="91">
        <f>I96-I97</f>
        <v>762645.31</v>
      </c>
    </row>
    <row r="96" spans="1:9" ht="12.75" customHeight="1" x14ac:dyDescent="0.25">
      <c r="A96" s="276" t="s">
        <v>74</v>
      </c>
      <c r="B96" s="276"/>
      <c r="C96" s="276"/>
      <c r="D96" s="276"/>
      <c r="E96" s="276"/>
      <c r="F96" s="276"/>
      <c r="G96" s="7">
        <v>88</v>
      </c>
      <c r="H96" s="90">
        <v>2419250.2400000002</v>
      </c>
      <c r="I96" s="90">
        <v>762645.31</v>
      </c>
    </row>
    <row r="97" spans="1:9" ht="12.75" customHeight="1" x14ac:dyDescent="0.25">
      <c r="A97" s="276" t="s">
        <v>75</v>
      </c>
      <c r="B97" s="276"/>
      <c r="C97" s="276"/>
      <c r="D97" s="276"/>
      <c r="E97" s="276"/>
      <c r="F97" s="276"/>
      <c r="G97" s="7">
        <v>89</v>
      </c>
      <c r="H97" s="90">
        <v>0</v>
      </c>
      <c r="I97" s="90">
        <v>0</v>
      </c>
    </row>
    <row r="98" spans="1:9" ht="12.75" customHeight="1" x14ac:dyDescent="0.25">
      <c r="A98" s="276" t="s">
        <v>76</v>
      </c>
      <c r="B98" s="276"/>
      <c r="C98" s="276"/>
      <c r="D98" s="276"/>
      <c r="E98" s="276"/>
      <c r="F98" s="276"/>
      <c r="G98" s="7">
        <v>90</v>
      </c>
      <c r="H98" s="90">
        <v>0</v>
      </c>
      <c r="I98" s="90">
        <v>0</v>
      </c>
    </row>
    <row r="99" spans="1:9" ht="12.75" customHeight="1" x14ac:dyDescent="0.25">
      <c r="A99" s="278" t="s">
        <v>433</v>
      </c>
      <c r="B99" s="278"/>
      <c r="C99" s="278"/>
      <c r="D99" s="278"/>
      <c r="E99" s="278"/>
      <c r="F99" s="278"/>
      <c r="G99" s="8">
        <v>91</v>
      </c>
      <c r="H99" s="91">
        <f>SUM(H100:H105)</f>
        <v>796598.52</v>
      </c>
      <c r="I99" s="91">
        <f>SUM(I100:I105)</f>
        <v>859538.22</v>
      </c>
    </row>
    <row r="100" spans="1:9" ht="12.75" customHeight="1" x14ac:dyDescent="0.25">
      <c r="A100" s="276" t="s">
        <v>77</v>
      </c>
      <c r="B100" s="276"/>
      <c r="C100" s="276"/>
      <c r="D100" s="276"/>
      <c r="E100" s="276"/>
      <c r="F100" s="276"/>
      <c r="G100" s="7">
        <v>92</v>
      </c>
      <c r="H100" s="90">
        <v>796598.52</v>
      </c>
      <c r="I100" s="90">
        <v>859538.22</v>
      </c>
    </row>
    <row r="101" spans="1:9" ht="12.75" customHeight="1" x14ac:dyDescent="0.25">
      <c r="A101" s="276" t="s">
        <v>78</v>
      </c>
      <c r="B101" s="276"/>
      <c r="C101" s="276"/>
      <c r="D101" s="276"/>
      <c r="E101" s="276"/>
      <c r="F101" s="276"/>
      <c r="G101" s="7">
        <v>93</v>
      </c>
      <c r="H101" s="90">
        <v>0</v>
      </c>
      <c r="I101" s="90">
        <v>0</v>
      </c>
    </row>
    <row r="102" spans="1:9" ht="12.75" customHeight="1" x14ac:dyDescent="0.25">
      <c r="A102" s="276" t="s">
        <v>79</v>
      </c>
      <c r="B102" s="276"/>
      <c r="C102" s="276"/>
      <c r="D102" s="276"/>
      <c r="E102" s="276"/>
      <c r="F102" s="276"/>
      <c r="G102" s="7">
        <v>94</v>
      </c>
      <c r="H102" s="90">
        <v>0</v>
      </c>
      <c r="I102" s="90">
        <v>0</v>
      </c>
    </row>
    <row r="103" spans="1:9" ht="12.75" customHeight="1" x14ac:dyDescent="0.25">
      <c r="A103" s="276" t="s">
        <v>80</v>
      </c>
      <c r="B103" s="276"/>
      <c r="C103" s="276"/>
      <c r="D103" s="276"/>
      <c r="E103" s="276"/>
      <c r="F103" s="276"/>
      <c r="G103" s="7">
        <v>95</v>
      </c>
      <c r="H103" s="90">
        <v>0</v>
      </c>
      <c r="I103" s="90">
        <v>0</v>
      </c>
    </row>
    <row r="104" spans="1:9" ht="12.75" customHeight="1" x14ac:dyDescent="0.25">
      <c r="A104" s="276" t="s">
        <v>81</v>
      </c>
      <c r="B104" s="276"/>
      <c r="C104" s="276"/>
      <c r="D104" s="276"/>
      <c r="E104" s="276"/>
      <c r="F104" s="276"/>
      <c r="G104" s="7">
        <v>96</v>
      </c>
      <c r="H104" s="90">
        <v>0</v>
      </c>
      <c r="I104" s="90">
        <v>0</v>
      </c>
    </row>
    <row r="105" spans="1:9" ht="12.75" customHeight="1" x14ac:dyDescent="0.25">
      <c r="A105" s="276" t="s">
        <v>82</v>
      </c>
      <c r="B105" s="276"/>
      <c r="C105" s="276"/>
      <c r="D105" s="276"/>
      <c r="E105" s="276"/>
      <c r="F105" s="276"/>
      <c r="G105" s="7">
        <v>97</v>
      </c>
      <c r="H105" s="90">
        <v>0</v>
      </c>
      <c r="I105" s="90">
        <v>0</v>
      </c>
    </row>
    <row r="106" spans="1:9" ht="12.75" customHeight="1" x14ac:dyDescent="0.25">
      <c r="A106" s="278" t="s">
        <v>434</v>
      </c>
      <c r="B106" s="278"/>
      <c r="C106" s="278"/>
      <c r="D106" s="278"/>
      <c r="E106" s="278"/>
      <c r="F106" s="278"/>
      <c r="G106" s="8">
        <v>98</v>
      </c>
      <c r="H106" s="91">
        <f>SUM(H107:H117)</f>
        <v>36716965.270000003</v>
      </c>
      <c r="I106" s="91">
        <f>SUM(I107:I117)</f>
        <v>35942686.200000003</v>
      </c>
    </row>
    <row r="107" spans="1:9" ht="12.75" customHeight="1" x14ac:dyDescent="0.25">
      <c r="A107" s="276" t="s">
        <v>83</v>
      </c>
      <c r="B107" s="276"/>
      <c r="C107" s="276"/>
      <c r="D107" s="276"/>
      <c r="E107" s="276"/>
      <c r="F107" s="276"/>
      <c r="G107" s="7">
        <v>99</v>
      </c>
      <c r="H107" s="90">
        <v>0</v>
      </c>
      <c r="I107" s="90">
        <v>0</v>
      </c>
    </row>
    <row r="108" spans="1:9" ht="24.65" customHeight="1" x14ac:dyDescent="0.25">
      <c r="A108" s="276" t="s">
        <v>84</v>
      </c>
      <c r="B108" s="276"/>
      <c r="C108" s="276"/>
      <c r="D108" s="276"/>
      <c r="E108" s="276"/>
      <c r="F108" s="276"/>
      <c r="G108" s="7">
        <v>100</v>
      </c>
      <c r="H108" s="90">
        <v>0</v>
      </c>
      <c r="I108" s="90">
        <v>0</v>
      </c>
    </row>
    <row r="109" spans="1:9" ht="12.75" customHeight="1" x14ac:dyDescent="0.25">
      <c r="A109" s="276" t="s">
        <v>85</v>
      </c>
      <c r="B109" s="276"/>
      <c r="C109" s="276"/>
      <c r="D109" s="276"/>
      <c r="E109" s="276"/>
      <c r="F109" s="276"/>
      <c r="G109" s="7">
        <v>101</v>
      </c>
      <c r="H109" s="90">
        <v>0</v>
      </c>
      <c r="I109" s="90">
        <v>0</v>
      </c>
    </row>
    <row r="110" spans="1:9" ht="21.65" customHeight="1" x14ac:dyDescent="0.25">
      <c r="A110" s="276" t="s">
        <v>86</v>
      </c>
      <c r="B110" s="276"/>
      <c r="C110" s="276"/>
      <c r="D110" s="276"/>
      <c r="E110" s="276"/>
      <c r="F110" s="276"/>
      <c r="G110" s="7">
        <v>102</v>
      </c>
      <c r="H110" s="90">
        <v>0</v>
      </c>
      <c r="I110" s="90">
        <v>0</v>
      </c>
    </row>
    <row r="111" spans="1:9" ht="12.75" customHeight="1" x14ac:dyDescent="0.25">
      <c r="A111" s="276" t="s">
        <v>87</v>
      </c>
      <c r="B111" s="276"/>
      <c r="C111" s="276"/>
      <c r="D111" s="276"/>
      <c r="E111" s="276"/>
      <c r="F111" s="276"/>
      <c r="G111" s="7">
        <v>103</v>
      </c>
      <c r="H111" s="90">
        <v>7790806.9800000004</v>
      </c>
      <c r="I111" s="90">
        <v>7790806.9800000004</v>
      </c>
    </row>
    <row r="112" spans="1:9" ht="12.75" customHeight="1" x14ac:dyDescent="0.25">
      <c r="A112" s="276" t="s">
        <v>88</v>
      </c>
      <c r="B112" s="276"/>
      <c r="C112" s="276"/>
      <c r="D112" s="276"/>
      <c r="E112" s="276"/>
      <c r="F112" s="276"/>
      <c r="G112" s="7">
        <v>104</v>
      </c>
      <c r="H112" s="90">
        <v>22408329.030000001</v>
      </c>
      <c r="I112" s="90">
        <v>21866397.27</v>
      </c>
    </row>
    <row r="113" spans="1:9" ht="12.75" customHeight="1" x14ac:dyDescent="0.25">
      <c r="A113" s="276" t="s">
        <v>89</v>
      </c>
      <c r="B113" s="276"/>
      <c r="C113" s="276"/>
      <c r="D113" s="276"/>
      <c r="E113" s="276"/>
      <c r="F113" s="276"/>
      <c r="G113" s="7">
        <v>105</v>
      </c>
      <c r="H113" s="90">
        <v>0</v>
      </c>
      <c r="I113" s="90">
        <v>0</v>
      </c>
    </row>
    <row r="114" spans="1:9" ht="12.75" customHeight="1" x14ac:dyDescent="0.25">
      <c r="A114" s="276" t="s">
        <v>90</v>
      </c>
      <c r="B114" s="276"/>
      <c r="C114" s="276"/>
      <c r="D114" s="276"/>
      <c r="E114" s="276"/>
      <c r="F114" s="276"/>
      <c r="G114" s="7">
        <v>106</v>
      </c>
      <c r="H114" s="90">
        <v>0</v>
      </c>
      <c r="I114" s="90">
        <v>0</v>
      </c>
    </row>
    <row r="115" spans="1:9" ht="12.75" customHeight="1" x14ac:dyDescent="0.25">
      <c r="A115" s="276" t="s">
        <v>91</v>
      </c>
      <c r="B115" s="276"/>
      <c r="C115" s="276"/>
      <c r="D115" s="276"/>
      <c r="E115" s="276"/>
      <c r="F115" s="276"/>
      <c r="G115" s="7">
        <v>107</v>
      </c>
      <c r="H115" s="90">
        <v>3846380.34</v>
      </c>
      <c r="I115" s="90">
        <v>3686356.61</v>
      </c>
    </row>
    <row r="116" spans="1:9" ht="12.75" customHeight="1" x14ac:dyDescent="0.25">
      <c r="A116" s="276" t="s">
        <v>92</v>
      </c>
      <c r="B116" s="276"/>
      <c r="C116" s="276"/>
      <c r="D116" s="276"/>
      <c r="E116" s="276"/>
      <c r="F116" s="276"/>
      <c r="G116" s="7">
        <v>108</v>
      </c>
      <c r="H116" s="90">
        <v>412392.89</v>
      </c>
      <c r="I116" s="90">
        <v>411591.8</v>
      </c>
    </row>
    <row r="117" spans="1:9" ht="12.75" customHeight="1" x14ac:dyDescent="0.25">
      <c r="A117" s="276" t="s">
        <v>93</v>
      </c>
      <c r="B117" s="276"/>
      <c r="C117" s="276"/>
      <c r="D117" s="276"/>
      <c r="E117" s="276"/>
      <c r="F117" s="276"/>
      <c r="G117" s="7">
        <v>109</v>
      </c>
      <c r="H117" s="90">
        <v>2259056.0299999998</v>
      </c>
      <c r="I117" s="90">
        <v>2187533.54</v>
      </c>
    </row>
    <row r="118" spans="1:9" ht="12.75" customHeight="1" x14ac:dyDescent="0.25">
      <c r="A118" s="278" t="s">
        <v>435</v>
      </c>
      <c r="B118" s="278"/>
      <c r="C118" s="278"/>
      <c r="D118" s="278"/>
      <c r="E118" s="278"/>
      <c r="F118" s="278"/>
      <c r="G118" s="8">
        <v>110</v>
      </c>
      <c r="H118" s="91">
        <f>SUM(H119:H132)</f>
        <v>4921156.17</v>
      </c>
      <c r="I118" s="91">
        <f>SUM(I119:I132)</f>
        <v>4852388.5199999996</v>
      </c>
    </row>
    <row r="119" spans="1:9" ht="12.75" customHeight="1" x14ac:dyDescent="0.25">
      <c r="A119" s="276" t="s">
        <v>83</v>
      </c>
      <c r="B119" s="276"/>
      <c r="C119" s="276"/>
      <c r="D119" s="276"/>
      <c r="E119" s="276"/>
      <c r="F119" s="276"/>
      <c r="G119" s="7">
        <v>111</v>
      </c>
      <c r="H119" s="90">
        <v>0</v>
      </c>
      <c r="I119" s="90">
        <v>0</v>
      </c>
    </row>
    <row r="120" spans="1:9" ht="22.25" customHeight="1" x14ac:dyDescent="0.25">
      <c r="A120" s="276" t="s">
        <v>84</v>
      </c>
      <c r="B120" s="276"/>
      <c r="C120" s="276"/>
      <c r="D120" s="276"/>
      <c r="E120" s="276"/>
      <c r="F120" s="276"/>
      <c r="G120" s="7">
        <v>112</v>
      </c>
      <c r="H120" s="90">
        <v>0</v>
      </c>
      <c r="I120" s="90">
        <v>0</v>
      </c>
    </row>
    <row r="121" spans="1:9" ht="12.75" customHeight="1" x14ac:dyDescent="0.25">
      <c r="A121" s="276" t="s">
        <v>85</v>
      </c>
      <c r="B121" s="276"/>
      <c r="C121" s="276"/>
      <c r="D121" s="276"/>
      <c r="E121" s="276"/>
      <c r="F121" s="276"/>
      <c r="G121" s="7">
        <v>113</v>
      </c>
      <c r="H121" s="90">
        <v>0</v>
      </c>
      <c r="I121" s="90">
        <v>0</v>
      </c>
    </row>
    <row r="122" spans="1:9" ht="23.4" customHeight="1" x14ac:dyDescent="0.25">
      <c r="A122" s="276" t="s">
        <v>86</v>
      </c>
      <c r="B122" s="276"/>
      <c r="C122" s="276"/>
      <c r="D122" s="276"/>
      <c r="E122" s="276"/>
      <c r="F122" s="276"/>
      <c r="G122" s="7">
        <v>114</v>
      </c>
      <c r="H122" s="90">
        <v>0</v>
      </c>
      <c r="I122" s="90">
        <v>0</v>
      </c>
    </row>
    <row r="123" spans="1:9" ht="12.75" customHeight="1" x14ac:dyDescent="0.25">
      <c r="A123" s="276" t="s">
        <v>87</v>
      </c>
      <c r="B123" s="276"/>
      <c r="C123" s="276"/>
      <c r="D123" s="276"/>
      <c r="E123" s="276"/>
      <c r="F123" s="276"/>
      <c r="G123" s="7">
        <v>115</v>
      </c>
      <c r="H123" s="90">
        <v>0</v>
      </c>
      <c r="I123" s="90">
        <v>0</v>
      </c>
    </row>
    <row r="124" spans="1:9" ht="12.75" customHeight="1" x14ac:dyDescent="0.25">
      <c r="A124" s="276" t="s">
        <v>88</v>
      </c>
      <c r="B124" s="276"/>
      <c r="C124" s="276"/>
      <c r="D124" s="276"/>
      <c r="E124" s="276"/>
      <c r="F124" s="276"/>
      <c r="G124" s="7">
        <v>116</v>
      </c>
      <c r="H124" s="90">
        <v>2934756.07</v>
      </c>
      <c r="I124" s="90">
        <v>3006718.96</v>
      </c>
    </row>
    <row r="125" spans="1:9" ht="12.75" customHeight="1" x14ac:dyDescent="0.25">
      <c r="A125" s="276" t="s">
        <v>89</v>
      </c>
      <c r="B125" s="276"/>
      <c r="C125" s="276"/>
      <c r="D125" s="276"/>
      <c r="E125" s="276"/>
      <c r="F125" s="276"/>
      <c r="G125" s="7">
        <v>117</v>
      </c>
      <c r="H125" s="90">
        <v>146.61000000000001</v>
      </c>
      <c r="I125" s="90">
        <v>2786.72</v>
      </c>
    </row>
    <row r="126" spans="1:9" ht="12.75" customHeight="1" x14ac:dyDescent="0.25">
      <c r="A126" s="276" t="s">
        <v>90</v>
      </c>
      <c r="B126" s="276"/>
      <c r="C126" s="276"/>
      <c r="D126" s="276"/>
      <c r="E126" s="276"/>
      <c r="F126" s="276"/>
      <c r="G126" s="7">
        <v>118</v>
      </c>
      <c r="H126" s="90">
        <v>350820.33</v>
      </c>
      <c r="I126" s="90">
        <v>292111.15999999997</v>
      </c>
    </row>
    <row r="127" spans="1:9" x14ac:dyDescent="0.25">
      <c r="A127" s="276" t="s">
        <v>91</v>
      </c>
      <c r="B127" s="276"/>
      <c r="C127" s="276"/>
      <c r="D127" s="276"/>
      <c r="E127" s="276"/>
      <c r="F127" s="276"/>
      <c r="G127" s="7">
        <v>119</v>
      </c>
      <c r="H127" s="90">
        <v>1194304.47</v>
      </c>
      <c r="I127" s="90">
        <v>1192072.23</v>
      </c>
    </row>
    <row r="128" spans="1:9" x14ac:dyDescent="0.25">
      <c r="A128" s="276" t="s">
        <v>94</v>
      </c>
      <c r="B128" s="276"/>
      <c r="C128" s="276"/>
      <c r="D128" s="276"/>
      <c r="E128" s="276"/>
      <c r="F128" s="276"/>
      <c r="G128" s="7">
        <v>120</v>
      </c>
      <c r="H128" s="90">
        <v>88152.43</v>
      </c>
      <c r="I128" s="90">
        <v>65324.28</v>
      </c>
    </row>
    <row r="129" spans="1:9" x14ac:dyDescent="0.25">
      <c r="A129" s="276" t="s">
        <v>95</v>
      </c>
      <c r="B129" s="276"/>
      <c r="C129" s="276"/>
      <c r="D129" s="276"/>
      <c r="E129" s="276"/>
      <c r="F129" s="276"/>
      <c r="G129" s="7">
        <v>121</v>
      </c>
      <c r="H129" s="90">
        <v>291473</v>
      </c>
      <c r="I129" s="90">
        <v>268001.55</v>
      </c>
    </row>
    <row r="130" spans="1:9" x14ac:dyDescent="0.25">
      <c r="A130" s="276" t="s">
        <v>96</v>
      </c>
      <c r="B130" s="276"/>
      <c r="C130" s="276"/>
      <c r="D130" s="276"/>
      <c r="E130" s="276"/>
      <c r="F130" s="276"/>
      <c r="G130" s="7">
        <v>122</v>
      </c>
      <c r="H130" s="90">
        <v>0</v>
      </c>
      <c r="I130" s="90">
        <v>0</v>
      </c>
    </row>
    <row r="131" spans="1:9" x14ac:dyDescent="0.25">
      <c r="A131" s="276" t="s">
        <v>97</v>
      </c>
      <c r="B131" s="276"/>
      <c r="C131" s="276"/>
      <c r="D131" s="276"/>
      <c r="E131" s="276"/>
      <c r="F131" s="276"/>
      <c r="G131" s="7">
        <v>123</v>
      </c>
      <c r="H131" s="90">
        <v>0</v>
      </c>
      <c r="I131" s="90">
        <v>0</v>
      </c>
    </row>
    <row r="132" spans="1:9" x14ac:dyDescent="0.25">
      <c r="A132" s="276" t="s">
        <v>98</v>
      </c>
      <c r="B132" s="276"/>
      <c r="C132" s="276"/>
      <c r="D132" s="276"/>
      <c r="E132" s="276"/>
      <c r="F132" s="276"/>
      <c r="G132" s="7">
        <v>124</v>
      </c>
      <c r="H132" s="90">
        <v>61503.26</v>
      </c>
      <c r="I132" s="90">
        <v>25373.62</v>
      </c>
    </row>
    <row r="133" spans="1:9" ht="22.25" customHeight="1" x14ac:dyDescent="0.25">
      <c r="A133" s="277" t="s">
        <v>99</v>
      </c>
      <c r="B133" s="277"/>
      <c r="C133" s="277"/>
      <c r="D133" s="277"/>
      <c r="E133" s="277"/>
      <c r="F133" s="277"/>
      <c r="G133" s="7">
        <v>125</v>
      </c>
      <c r="H133" s="90">
        <v>212484.36</v>
      </c>
      <c r="I133" s="90">
        <v>196301.62</v>
      </c>
    </row>
    <row r="134" spans="1:9" ht="12.75" customHeight="1" x14ac:dyDescent="0.25">
      <c r="A134" s="278" t="s">
        <v>436</v>
      </c>
      <c r="B134" s="278"/>
      <c r="C134" s="278"/>
      <c r="D134" s="278"/>
      <c r="E134" s="278"/>
      <c r="F134" s="278"/>
      <c r="G134" s="8">
        <v>126</v>
      </c>
      <c r="H134" s="91">
        <f>H75+H99+H106+H118+H133</f>
        <v>104889017.88</v>
      </c>
      <c r="I134" s="91">
        <f>I75+I99+I106+I118+I133</f>
        <v>104100147.93000001</v>
      </c>
    </row>
    <row r="135" spans="1:9" x14ac:dyDescent="0.25">
      <c r="A135" s="277" t="s">
        <v>100</v>
      </c>
      <c r="B135" s="277"/>
      <c r="C135" s="277"/>
      <c r="D135" s="277"/>
      <c r="E135" s="277"/>
      <c r="F135" s="277"/>
      <c r="G135" s="7">
        <v>127</v>
      </c>
      <c r="H135" s="90">
        <v>3001524.78</v>
      </c>
      <c r="I135" s="90">
        <v>2649749.59</v>
      </c>
    </row>
  </sheetData>
  <sheetProtection algorithmName="SHA-512" hashValue="Amu+LaFDC5yIBpPwbFZz0LbaYPNihIbxzSKvDOeg66YDt4RCUdiDXEe/bqmjCtNX+vlgQ7lKKhbe9MTmHN4pVw==" saltValue="UW7Rl+bV5V5XgJfNTvDqPg==" spinCount="100000" sheet="1" objects="1" scenarios="1"/>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89:F89"/>
    <mergeCell ref="A90:F90"/>
    <mergeCell ref="A91:F91"/>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5">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4803149606299213" right="0.74803149606299213" top="0.98425196850393704" bottom="0.98425196850393704" header="0.51181102362204722" footer="0.51181102362204722"/>
  <pageSetup paperSize="9" scale="68" fitToHeight="2"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114"/>
  <sheetViews>
    <sheetView view="pageBreakPreview" topLeftCell="A47" zoomScale="110" zoomScaleNormal="115" zoomScaleSheetLayoutView="110" workbookViewId="0">
      <selection activeCell="K113" sqref="K113"/>
    </sheetView>
  </sheetViews>
  <sheetFormatPr defaultRowHeight="12.5" x14ac:dyDescent="0.25"/>
  <cols>
    <col min="1" max="7" width="9.08984375" style="22"/>
    <col min="8" max="11" width="19.08984375" style="21" customWidth="1"/>
    <col min="12" max="263" width="9.08984375" style="22"/>
    <col min="264" max="264" width="9.90625" style="22" bestFit="1" customWidth="1"/>
    <col min="265" max="265" width="11.6328125" style="22" bestFit="1" customWidth="1"/>
    <col min="266" max="519" width="9.08984375" style="22"/>
    <col min="520" max="520" width="9.90625" style="22" bestFit="1" customWidth="1"/>
    <col min="521" max="521" width="11.6328125" style="22" bestFit="1" customWidth="1"/>
    <col min="522" max="775" width="9.08984375" style="22"/>
    <col min="776" max="776" width="9.90625" style="22" bestFit="1" customWidth="1"/>
    <col min="777" max="777" width="11.6328125" style="22" bestFit="1" customWidth="1"/>
    <col min="778" max="1031" width="9.08984375" style="22"/>
    <col min="1032" max="1032" width="9.90625" style="22" bestFit="1" customWidth="1"/>
    <col min="1033" max="1033" width="11.6328125" style="22" bestFit="1" customWidth="1"/>
    <col min="1034" max="1287" width="9.08984375" style="22"/>
    <col min="1288" max="1288" width="9.90625" style="22" bestFit="1" customWidth="1"/>
    <col min="1289" max="1289" width="11.6328125" style="22" bestFit="1" customWidth="1"/>
    <col min="1290" max="1543" width="9.08984375" style="22"/>
    <col min="1544" max="1544" width="9.90625" style="22" bestFit="1" customWidth="1"/>
    <col min="1545" max="1545" width="11.6328125" style="22" bestFit="1" customWidth="1"/>
    <col min="1546" max="1799" width="9.08984375" style="22"/>
    <col min="1800" max="1800" width="9.90625" style="22" bestFit="1" customWidth="1"/>
    <col min="1801" max="1801" width="11.6328125" style="22" bestFit="1" customWidth="1"/>
    <col min="1802" max="2055" width="9.08984375" style="22"/>
    <col min="2056" max="2056" width="9.90625" style="22" bestFit="1" customWidth="1"/>
    <col min="2057" max="2057" width="11.6328125" style="22" bestFit="1" customWidth="1"/>
    <col min="2058" max="2311" width="9.08984375" style="22"/>
    <col min="2312" max="2312" width="9.90625" style="22" bestFit="1" customWidth="1"/>
    <col min="2313" max="2313" width="11.6328125" style="22" bestFit="1" customWidth="1"/>
    <col min="2314" max="2567" width="9.08984375" style="22"/>
    <col min="2568" max="2568" width="9.90625" style="22" bestFit="1" customWidth="1"/>
    <col min="2569" max="2569" width="11.6328125" style="22" bestFit="1" customWidth="1"/>
    <col min="2570" max="2823" width="9.08984375" style="22"/>
    <col min="2824" max="2824" width="9.90625" style="22" bestFit="1" customWidth="1"/>
    <col min="2825" max="2825" width="11.6328125" style="22" bestFit="1" customWidth="1"/>
    <col min="2826" max="3079" width="9.08984375" style="22"/>
    <col min="3080" max="3080" width="9.90625" style="22" bestFit="1" customWidth="1"/>
    <col min="3081" max="3081" width="11.6328125" style="22" bestFit="1" customWidth="1"/>
    <col min="3082" max="3335" width="9.08984375" style="22"/>
    <col min="3336" max="3336" width="9.90625" style="22" bestFit="1" customWidth="1"/>
    <col min="3337" max="3337" width="11.6328125" style="22" bestFit="1" customWidth="1"/>
    <col min="3338" max="3591" width="9.08984375" style="22"/>
    <col min="3592" max="3592" width="9.90625" style="22" bestFit="1" customWidth="1"/>
    <col min="3593" max="3593" width="11.6328125" style="22" bestFit="1" customWidth="1"/>
    <col min="3594" max="3847" width="9.08984375" style="22"/>
    <col min="3848" max="3848" width="9.90625" style="22" bestFit="1" customWidth="1"/>
    <col min="3849" max="3849" width="11.6328125" style="22" bestFit="1" customWidth="1"/>
    <col min="3850" max="4103" width="9.08984375" style="22"/>
    <col min="4104" max="4104" width="9.90625" style="22" bestFit="1" customWidth="1"/>
    <col min="4105" max="4105" width="11.6328125" style="22" bestFit="1" customWidth="1"/>
    <col min="4106" max="4359" width="9.08984375" style="22"/>
    <col min="4360" max="4360" width="9.90625" style="22" bestFit="1" customWidth="1"/>
    <col min="4361" max="4361" width="11.6328125" style="22" bestFit="1" customWidth="1"/>
    <col min="4362" max="4615" width="9.08984375" style="22"/>
    <col min="4616" max="4616" width="9.90625" style="22" bestFit="1" customWidth="1"/>
    <col min="4617" max="4617" width="11.6328125" style="22" bestFit="1" customWidth="1"/>
    <col min="4618" max="4871" width="9.08984375" style="22"/>
    <col min="4872" max="4872" width="9.90625" style="22" bestFit="1" customWidth="1"/>
    <col min="4873" max="4873" width="11.6328125" style="22" bestFit="1" customWidth="1"/>
    <col min="4874" max="5127" width="9.08984375" style="22"/>
    <col min="5128" max="5128" width="9.90625" style="22" bestFit="1" customWidth="1"/>
    <col min="5129" max="5129" width="11.6328125" style="22" bestFit="1" customWidth="1"/>
    <col min="5130" max="5383" width="9.08984375" style="22"/>
    <col min="5384" max="5384" width="9.90625" style="22" bestFit="1" customWidth="1"/>
    <col min="5385" max="5385" width="11.6328125" style="22" bestFit="1" customWidth="1"/>
    <col min="5386" max="5639" width="9.08984375" style="22"/>
    <col min="5640" max="5640" width="9.90625" style="22" bestFit="1" customWidth="1"/>
    <col min="5641" max="5641" width="11.6328125" style="22" bestFit="1" customWidth="1"/>
    <col min="5642" max="5895" width="9.08984375" style="22"/>
    <col min="5896" max="5896" width="9.90625" style="22" bestFit="1" customWidth="1"/>
    <col min="5897" max="5897" width="11.6328125" style="22" bestFit="1" customWidth="1"/>
    <col min="5898" max="6151" width="9.08984375" style="22"/>
    <col min="6152" max="6152" width="9.90625" style="22" bestFit="1" customWidth="1"/>
    <col min="6153" max="6153" width="11.6328125" style="22" bestFit="1" customWidth="1"/>
    <col min="6154" max="6407" width="9.08984375" style="22"/>
    <col min="6408" max="6408" width="9.90625" style="22" bestFit="1" customWidth="1"/>
    <col min="6409" max="6409" width="11.6328125" style="22" bestFit="1" customWidth="1"/>
    <col min="6410" max="6663" width="9.08984375" style="22"/>
    <col min="6664" max="6664" width="9.90625" style="22" bestFit="1" customWidth="1"/>
    <col min="6665" max="6665" width="11.6328125" style="22" bestFit="1" customWidth="1"/>
    <col min="6666" max="6919" width="9.08984375" style="22"/>
    <col min="6920" max="6920" width="9.90625" style="22" bestFit="1" customWidth="1"/>
    <col min="6921" max="6921" width="11.6328125" style="22" bestFit="1" customWidth="1"/>
    <col min="6922" max="7175" width="9.08984375" style="22"/>
    <col min="7176" max="7176" width="9.90625" style="22" bestFit="1" customWidth="1"/>
    <col min="7177" max="7177" width="11.6328125" style="22" bestFit="1" customWidth="1"/>
    <col min="7178" max="7431" width="9.08984375" style="22"/>
    <col min="7432" max="7432" width="9.90625" style="22" bestFit="1" customWidth="1"/>
    <col min="7433" max="7433" width="11.6328125" style="22" bestFit="1" customWidth="1"/>
    <col min="7434" max="7687" width="9.08984375" style="22"/>
    <col min="7688" max="7688" width="9.90625" style="22" bestFit="1" customWidth="1"/>
    <col min="7689" max="7689" width="11.6328125" style="22" bestFit="1" customWidth="1"/>
    <col min="7690" max="7943" width="9.08984375" style="22"/>
    <col min="7944" max="7944" width="9.90625" style="22" bestFit="1" customWidth="1"/>
    <col min="7945" max="7945" width="11.6328125" style="22" bestFit="1" customWidth="1"/>
    <col min="7946" max="8199" width="9.08984375" style="22"/>
    <col min="8200" max="8200" width="9.90625" style="22" bestFit="1" customWidth="1"/>
    <col min="8201" max="8201" width="11.6328125" style="22" bestFit="1" customWidth="1"/>
    <col min="8202" max="8455" width="9.08984375" style="22"/>
    <col min="8456" max="8456" width="9.90625" style="22" bestFit="1" customWidth="1"/>
    <col min="8457" max="8457" width="11.6328125" style="22" bestFit="1" customWidth="1"/>
    <col min="8458" max="8711" width="9.08984375" style="22"/>
    <col min="8712" max="8712" width="9.90625" style="22" bestFit="1" customWidth="1"/>
    <col min="8713" max="8713" width="11.6328125" style="22" bestFit="1" customWidth="1"/>
    <col min="8714" max="8967" width="9.08984375" style="22"/>
    <col min="8968" max="8968" width="9.90625" style="22" bestFit="1" customWidth="1"/>
    <col min="8969" max="8969" width="11.6328125" style="22" bestFit="1" customWidth="1"/>
    <col min="8970" max="9223" width="9.08984375" style="22"/>
    <col min="9224" max="9224" width="9.90625" style="22" bestFit="1" customWidth="1"/>
    <col min="9225" max="9225" width="11.6328125" style="22" bestFit="1" customWidth="1"/>
    <col min="9226" max="9479" width="9.08984375" style="22"/>
    <col min="9480" max="9480" width="9.90625" style="22" bestFit="1" customWidth="1"/>
    <col min="9481" max="9481" width="11.6328125" style="22" bestFit="1" customWidth="1"/>
    <col min="9482" max="9735" width="9.08984375" style="22"/>
    <col min="9736" max="9736" width="9.90625" style="22" bestFit="1" customWidth="1"/>
    <col min="9737" max="9737" width="11.6328125" style="22" bestFit="1" customWidth="1"/>
    <col min="9738" max="9991" width="9.08984375" style="22"/>
    <col min="9992" max="9992" width="9.90625" style="22" bestFit="1" customWidth="1"/>
    <col min="9993" max="9993" width="11.6328125" style="22" bestFit="1" customWidth="1"/>
    <col min="9994" max="10247" width="9.08984375" style="22"/>
    <col min="10248" max="10248" width="9.90625" style="22" bestFit="1" customWidth="1"/>
    <col min="10249" max="10249" width="11.6328125" style="22" bestFit="1" customWidth="1"/>
    <col min="10250" max="10503" width="9.08984375" style="22"/>
    <col min="10504" max="10504" width="9.90625" style="22" bestFit="1" customWidth="1"/>
    <col min="10505" max="10505" width="11.6328125" style="22" bestFit="1" customWidth="1"/>
    <col min="10506" max="10759" width="9.08984375" style="22"/>
    <col min="10760" max="10760" width="9.90625" style="22" bestFit="1" customWidth="1"/>
    <col min="10761" max="10761" width="11.6328125" style="22" bestFit="1" customWidth="1"/>
    <col min="10762" max="11015" width="9.08984375" style="22"/>
    <col min="11016" max="11016" width="9.90625" style="22" bestFit="1" customWidth="1"/>
    <col min="11017" max="11017" width="11.6328125" style="22" bestFit="1" customWidth="1"/>
    <col min="11018" max="11271" width="9.08984375" style="22"/>
    <col min="11272" max="11272" width="9.90625" style="22" bestFit="1" customWidth="1"/>
    <col min="11273" max="11273" width="11.6328125" style="22" bestFit="1" customWidth="1"/>
    <col min="11274" max="11527" width="9.08984375" style="22"/>
    <col min="11528" max="11528" width="9.90625" style="22" bestFit="1" customWidth="1"/>
    <col min="11529" max="11529" width="11.6328125" style="22" bestFit="1" customWidth="1"/>
    <col min="11530" max="11783" width="9.08984375" style="22"/>
    <col min="11784" max="11784" width="9.90625" style="22" bestFit="1" customWidth="1"/>
    <col min="11785" max="11785" width="11.6328125" style="22" bestFit="1" customWidth="1"/>
    <col min="11786" max="12039" width="9.08984375" style="22"/>
    <col min="12040" max="12040" width="9.90625" style="22" bestFit="1" customWidth="1"/>
    <col min="12041" max="12041" width="11.6328125" style="22" bestFit="1" customWidth="1"/>
    <col min="12042" max="12295" width="9.08984375" style="22"/>
    <col min="12296" max="12296" width="9.90625" style="22" bestFit="1" customWidth="1"/>
    <col min="12297" max="12297" width="11.6328125" style="22" bestFit="1" customWidth="1"/>
    <col min="12298" max="12551" width="9.08984375" style="22"/>
    <col min="12552" max="12552" width="9.90625" style="22" bestFit="1" customWidth="1"/>
    <col min="12553" max="12553" width="11.6328125" style="22" bestFit="1" customWidth="1"/>
    <col min="12554" max="12807" width="9.08984375" style="22"/>
    <col min="12808" max="12808" width="9.90625" style="22" bestFit="1" customWidth="1"/>
    <col min="12809" max="12809" width="11.6328125" style="22" bestFit="1" customWidth="1"/>
    <col min="12810" max="13063" width="9.08984375" style="22"/>
    <col min="13064" max="13064" width="9.90625" style="22" bestFit="1" customWidth="1"/>
    <col min="13065" max="13065" width="11.6328125" style="22" bestFit="1" customWidth="1"/>
    <col min="13066" max="13319" width="9.08984375" style="22"/>
    <col min="13320" max="13320" width="9.90625" style="22" bestFit="1" customWidth="1"/>
    <col min="13321" max="13321" width="11.6328125" style="22" bestFit="1" customWidth="1"/>
    <col min="13322" max="13575" width="9.08984375" style="22"/>
    <col min="13576" max="13576" width="9.90625" style="22" bestFit="1" customWidth="1"/>
    <col min="13577" max="13577" width="11.6328125" style="22" bestFit="1" customWidth="1"/>
    <col min="13578" max="13831" width="9.08984375" style="22"/>
    <col min="13832" max="13832" width="9.90625" style="22" bestFit="1" customWidth="1"/>
    <col min="13833" max="13833" width="11.6328125" style="22" bestFit="1" customWidth="1"/>
    <col min="13834" max="14087" width="9.08984375" style="22"/>
    <col min="14088" max="14088" width="9.90625" style="22" bestFit="1" customWidth="1"/>
    <col min="14089" max="14089" width="11.6328125" style="22" bestFit="1" customWidth="1"/>
    <col min="14090" max="14343" width="9.08984375" style="22"/>
    <col min="14344" max="14344" width="9.90625" style="22" bestFit="1" customWidth="1"/>
    <col min="14345" max="14345" width="11.6328125" style="22" bestFit="1" customWidth="1"/>
    <col min="14346" max="14599" width="9.08984375" style="22"/>
    <col min="14600" max="14600" width="9.90625" style="22" bestFit="1" customWidth="1"/>
    <col min="14601" max="14601" width="11.6328125" style="22" bestFit="1" customWidth="1"/>
    <col min="14602" max="14855" width="9.08984375" style="22"/>
    <col min="14856" max="14856" width="9.90625" style="22" bestFit="1" customWidth="1"/>
    <col min="14857" max="14857" width="11.6328125" style="22" bestFit="1" customWidth="1"/>
    <col min="14858" max="15111" width="9.08984375" style="22"/>
    <col min="15112" max="15112" width="9.90625" style="22" bestFit="1" customWidth="1"/>
    <col min="15113" max="15113" width="11.6328125" style="22" bestFit="1" customWidth="1"/>
    <col min="15114" max="15367" width="9.08984375" style="22"/>
    <col min="15368" max="15368" width="9.90625" style="22" bestFit="1" customWidth="1"/>
    <col min="15369" max="15369" width="11.6328125" style="22" bestFit="1" customWidth="1"/>
    <col min="15370" max="15623" width="9.08984375" style="22"/>
    <col min="15624" max="15624" width="9.90625" style="22" bestFit="1" customWidth="1"/>
    <col min="15625" max="15625" width="11.6328125" style="22" bestFit="1" customWidth="1"/>
    <col min="15626" max="15879" width="9.08984375" style="22"/>
    <col min="15880" max="15880" width="9.90625" style="22" bestFit="1" customWidth="1"/>
    <col min="15881" max="15881" width="11.6328125" style="22" bestFit="1" customWidth="1"/>
    <col min="15882" max="16135" width="9.08984375" style="22"/>
    <col min="16136" max="16136" width="9.90625" style="22" bestFit="1" customWidth="1"/>
    <col min="16137" max="16137" width="11.6328125" style="22" bestFit="1" customWidth="1"/>
    <col min="16138" max="16384" width="9.08984375" style="22"/>
  </cols>
  <sheetData>
    <row r="1" spans="1:11" x14ac:dyDescent="0.25">
      <c r="A1" s="313" t="s">
        <v>102</v>
      </c>
      <c r="B1" s="314"/>
      <c r="C1" s="314"/>
      <c r="D1" s="314"/>
      <c r="E1" s="314"/>
      <c r="F1" s="314"/>
      <c r="G1" s="314"/>
      <c r="H1" s="314"/>
      <c r="I1" s="314"/>
    </row>
    <row r="2" spans="1:11" x14ac:dyDescent="0.25">
      <c r="A2" s="315" t="s">
        <v>452</v>
      </c>
      <c r="B2" s="316"/>
      <c r="C2" s="316"/>
      <c r="D2" s="316"/>
      <c r="E2" s="316"/>
      <c r="F2" s="316"/>
      <c r="G2" s="316"/>
      <c r="H2" s="316"/>
      <c r="I2" s="316"/>
    </row>
    <row r="3" spans="1:11" x14ac:dyDescent="0.25">
      <c r="A3" s="317" t="s">
        <v>439</v>
      </c>
      <c r="B3" s="318"/>
      <c r="C3" s="318"/>
      <c r="D3" s="318"/>
      <c r="E3" s="318"/>
      <c r="F3" s="318"/>
      <c r="G3" s="318"/>
      <c r="H3" s="318"/>
      <c r="I3" s="318"/>
      <c r="J3" s="319"/>
      <c r="K3" s="319"/>
    </row>
    <row r="4" spans="1:11" x14ac:dyDescent="0.25">
      <c r="A4" s="320" t="s">
        <v>451</v>
      </c>
      <c r="B4" s="321"/>
      <c r="C4" s="321"/>
      <c r="D4" s="321"/>
      <c r="E4" s="321"/>
      <c r="F4" s="321"/>
      <c r="G4" s="321"/>
      <c r="H4" s="321"/>
      <c r="I4" s="321"/>
      <c r="J4" s="322"/>
      <c r="K4" s="322"/>
    </row>
    <row r="5" spans="1:11" ht="22.25" customHeight="1" x14ac:dyDescent="0.25">
      <c r="A5" s="323" t="s">
        <v>2</v>
      </c>
      <c r="B5" s="324"/>
      <c r="C5" s="324"/>
      <c r="D5" s="324"/>
      <c r="E5" s="324"/>
      <c r="F5" s="324"/>
      <c r="G5" s="323" t="s">
        <v>103</v>
      </c>
      <c r="H5" s="325" t="s">
        <v>299</v>
      </c>
      <c r="I5" s="326"/>
      <c r="J5" s="325" t="s">
        <v>278</v>
      </c>
      <c r="K5" s="326"/>
    </row>
    <row r="6" spans="1:11" x14ac:dyDescent="0.25">
      <c r="A6" s="324"/>
      <c r="B6" s="324"/>
      <c r="C6" s="324"/>
      <c r="D6" s="324"/>
      <c r="E6" s="324"/>
      <c r="F6" s="324"/>
      <c r="G6" s="324"/>
      <c r="H6" s="23" t="s">
        <v>292</v>
      </c>
      <c r="I6" s="23" t="s">
        <v>293</v>
      </c>
      <c r="J6" s="23" t="s">
        <v>292</v>
      </c>
      <c r="K6" s="23" t="s">
        <v>293</v>
      </c>
    </row>
    <row r="7" spans="1:11" x14ac:dyDescent="0.25">
      <c r="A7" s="311">
        <v>1</v>
      </c>
      <c r="B7" s="312"/>
      <c r="C7" s="312"/>
      <c r="D7" s="312"/>
      <c r="E7" s="312"/>
      <c r="F7" s="312"/>
      <c r="G7" s="24">
        <v>2</v>
      </c>
      <c r="H7" s="23">
        <v>3</v>
      </c>
      <c r="I7" s="23">
        <v>4</v>
      </c>
      <c r="J7" s="23">
        <v>5</v>
      </c>
      <c r="K7" s="23">
        <v>6</v>
      </c>
    </row>
    <row r="8" spans="1:11" ht="12.75" customHeight="1" x14ac:dyDescent="0.25">
      <c r="A8" s="307" t="s">
        <v>349</v>
      </c>
      <c r="B8" s="307"/>
      <c r="C8" s="307"/>
      <c r="D8" s="307"/>
      <c r="E8" s="307"/>
      <c r="F8" s="307"/>
      <c r="G8" s="8">
        <v>1</v>
      </c>
      <c r="H8" s="94">
        <f>SUM(H9:H13)</f>
        <v>2764192</v>
      </c>
      <c r="I8" s="94">
        <f>SUM(I9:I13)</f>
        <v>2764192</v>
      </c>
      <c r="J8" s="94">
        <f>SUM(J9:J13)</f>
        <v>2422878.16</v>
      </c>
      <c r="K8" s="94">
        <f>SUM(K9:K13)</f>
        <v>2422878.16</v>
      </c>
    </row>
    <row r="9" spans="1:11" ht="12.75" customHeight="1" x14ac:dyDescent="0.25">
      <c r="A9" s="276" t="s">
        <v>115</v>
      </c>
      <c r="B9" s="276"/>
      <c r="C9" s="276"/>
      <c r="D9" s="276"/>
      <c r="E9" s="276"/>
      <c r="F9" s="276"/>
      <c r="G9" s="7">
        <v>2</v>
      </c>
      <c r="H9" s="95">
        <v>0</v>
      </c>
      <c r="I9" s="95">
        <v>0</v>
      </c>
      <c r="J9" s="95">
        <v>0</v>
      </c>
      <c r="K9" s="95">
        <v>0</v>
      </c>
    </row>
    <row r="10" spans="1:11" ht="12.75" customHeight="1" x14ac:dyDescent="0.25">
      <c r="A10" s="276" t="s">
        <v>437</v>
      </c>
      <c r="B10" s="276"/>
      <c r="C10" s="276"/>
      <c r="D10" s="276"/>
      <c r="E10" s="276"/>
      <c r="F10" s="276"/>
      <c r="G10" s="7">
        <v>3</v>
      </c>
      <c r="H10" s="95">
        <v>1157402</v>
      </c>
      <c r="I10" s="95">
        <v>1157402</v>
      </c>
      <c r="J10" s="95">
        <v>506585.63</v>
      </c>
      <c r="K10" s="95">
        <v>506585.63</v>
      </c>
    </row>
    <row r="11" spans="1:11" ht="12.75" customHeight="1" x14ac:dyDescent="0.25">
      <c r="A11" s="276" t="s">
        <v>116</v>
      </c>
      <c r="B11" s="276"/>
      <c r="C11" s="276"/>
      <c r="D11" s="276"/>
      <c r="E11" s="276"/>
      <c r="F11" s="276"/>
      <c r="G11" s="7">
        <v>4</v>
      </c>
      <c r="H11" s="95">
        <v>0</v>
      </c>
      <c r="I11" s="95">
        <v>0</v>
      </c>
      <c r="J11" s="95">
        <v>0</v>
      </c>
      <c r="K11" s="95">
        <v>0</v>
      </c>
    </row>
    <row r="12" spans="1:11" ht="12.75" customHeight="1" x14ac:dyDescent="0.25">
      <c r="A12" s="276" t="s">
        <v>117</v>
      </c>
      <c r="B12" s="276"/>
      <c r="C12" s="276"/>
      <c r="D12" s="276"/>
      <c r="E12" s="276"/>
      <c r="F12" s="276"/>
      <c r="G12" s="7">
        <v>5</v>
      </c>
      <c r="H12" s="95">
        <v>0</v>
      </c>
      <c r="I12" s="95">
        <v>0</v>
      </c>
      <c r="J12" s="95">
        <v>0</v>
      </c>
      <c r="K12" s="95">
        <v>0</v>
      </c>
    </row>
    <row r="13" spans="1:11" ht="12.75" customHeight="1" x14ac:dyDescent="0.25">
      <c r="A13" s="276" t="s">
        <v>118</v>
      </c>
      <c r="B13" s="276"/>
      <c r="C13" s="276"/>
      <c r="D13" s="276"/>
      <c r="E13" s="276"/>
      <c r="F13" s="276"/>
      <c r="G13" s="7">
        <v>6</v>
      </c>
      <c r="H13" s="95">
        <v>1606790</v>
      </c>
      <c r="I13" s="95">
        <v>1606790</v>
      </c>
      <c r="J13" s="95">
        <v>1916292.53</v>
      </c>
      <c r="K13" s="95">
        <v>1916292.53</v>
      </c>
    </row>
    <row r="14" spans="1:11" ht="12.75" customHeight="1" x14ac:dyDescent="0.25">
      <c r="A14" s="307" t="s">
        <v>350</v>
      </c>
      <c r="B14" s="307"/>
      <c r="C14" s="307"/>
      <c r="D14" s="307"/>
      <c r="E14" s="307"/>
      <c r="F14" s="307"/>
      <c r="G14" s="8">
        <v>7</v>
      </c>
      <c r="H14" s="94">
        <f>H15+H16+H20+H24+H25+H26+H29+H36</f>
        <v>1206126</v>
      </c>
      <c r="I14" s="94">
        <f>I15+I16+I20+I24+I25+I26+I29+I36</f>
        <v>1206126</v>
      </c>
      <c r="J14" s="94">
        <f>J15+J16+J20+J24+J25+J26+J29+J36</f>
        <v>1158002.3999999999</v>
      </c>
      <c r="K14" s="94">
        <f>K15+K16+K20+K24+K25+K26+K29+K36</f>
        <v>1158002.3999999999</v>
      </c>
    </row>
    <row r="15" spans="1:11" ht="12.75" customHeight="1" x14ac:dyDescent="0.25">
      <c r="A15" s="276" t="s">
        <v>104</v>
      </c>
      <c r="B15" s="276"/>
      <c r="C15" s="276"/>
      <c r="D15" s="276"/>
      <c r="E15" s="276"/>
      <c r="F15" s="276"/>
      <c r="G15" s="7">
        <v>8</v>
      </c>
      <c r="H15" s="95">
        <v>-4462</v>
      </c>
      <c r="I15" s="95">
        <v>-4462</v>
      </c>
      <c r="J15" s="95">
        <v>-13014.98</v>
      </c>
      <c r="K15" s="95">
        <v>-13014.98</v>
      </c>
    </row>
    <row r="16" spans="1:11" ht="12.75" customHeight="1" x14ac:dyDescent="0.25">
      <c r="A16" s="280" t="s">
        <v>419</v>
      </c>
      <c r="B16" s="280"/>
      <c r="C16" s="280"/>
      <c r="D16" s="280"/>
      <c r="E16" s="280"/>
      <c r="F16" s="280"/>
      <c r="G16" s="8">
        <v>9</v>
      </c>
      <c r="H16" s="94">
        <f>SUM(H17:H19)</f>
        <v>549479</v>
      </c>
      <c r="I16" s="94">
        <f>SUM(I17:I19)</f>
        <v>549479</v>
      </c>
      <c r="J16" s="94">
        <f>SUM(J17:J19)</f>
        <v>442087.22</v>
      </c>
      <c r="K16" s="94">
        <f>SUM(K17:K19)</f>
        <v>442087.22</v>
      </c>
    </row>
    <row r="17" spans="1:11" ht="12.75" customHeight="1" x14ac:dyDescent="0.25">
      <c r="A17" s="310" t="s">
        <v>119</v>
      </c>
      <c r="B17" s="310"/>
      <c r="C17" s="310"/>
      <c r="D17" s="310"/>
      <c r="E17" s="310"/>
      <c r="F17" s="310"/>
      <c r="G17" s="7">
        <v>10</v>
      </c>
      <c r="H17" s="95">
        <v>25450</v>
      </c>
      <c r="I17" s="95">
        <v>25450</v>
      </c>
      <c r="J17" s="95">
        <v>22757.72</v>
      </c>
      <c r="K17" s="95">
        <v>22757.72</v>
      </c>
    </row>
    <row r="18" spans="1:11" ht="12.75" customHeight="1" x14ac:dyDescent="0.25">
      <c r="A18" s="310" t="s">
        <v>120</v>
      </c>
      <c r="B18" s="310"/>
      <c r="C18" s="310"/>
      <c r="D18" s="310"/>
      <c r="E18" s="310"/>
      <c r="F18" s="310"/>
      <c r="G18" s="7">
        <v>11</v>
      </c>
      <c r="H18" s="95">
        <v>0</v>
      </c>
      <c r="I18" s="95">
        <v>0</v>
      </c>
      <c r="J18" s="95">
        <v>0</v>
      </c>
      <c r="K18" s="95">
        <v>0</v>
      </c>
    </row>
    <row r="19" spans="1:11" ht="12.75" customHeight="1" x14ac:dyDescent="0.25">
      <c r="A19" s="310" t="s">
        <v>121</v>
      </c>
      <c r="B19" s="310"/>
      <c r="C19" s="310"/>
      <c r="D19" s="310"/>
      <c r="E19" s="310"/>
      <c r="F19" s="310"/>
      <c r="G19" s="7">
        <v>12</v>
      </c>
      <c r="H19" s="95">
        <v>524029</v>
      </c>
      <c r="I19" s="95">
        <v>524029</v>
      </c>
      <c r="J19" s="95">
        <v>419329.5</v>
      </c>
      <c r="K19" s="95">
        <v>419329.5</v>
      </c>
    </row>
    <row r="20" spans="1:11" ht="12.75" customHeight="1" x14ac:dyDescent="0.25">
      <c r="A20" s="280" t="s">
        <v>420</v>
      </c>
      <c r="B20" s="280"/>
      <c r="C20" s="280"/>
      <c r="D20" s="280"/>
      <c r="E20" s="280"/>
      <c r="F20" s="280"/>
      <c r="G20" s="8">
        <v>13</v>
      </c>
      <c r="H20" s="94">
        <f>SUM(H21:H23)</f>
        <v>498432</v>
      </c>
      <c r="I20" s="94">
        <f>SUM(I21:I23)</f>
        <v>498432</v>
      </c>
      <c r="J20" s="94">
        <f>SUM(J21:J23)</f>
        <v>480015.46</v>
      </c>
      <c r="K20" s="94">
        <f>SUM(K21:K23)</f>
        <v>480015.46</v>
      </c>
    </row>
    <row r="21" spans="1:11" ht="12.75" customHeight="1" x14ac:dyDescent="0.25">
      <c r="A21" s="310" t="s">
        <v>105</v>
      </c>
      <c r="B21" s="310"/>
      <c r="C21" s="310"/>
      <c r="D21" s="310"/>
      <c r="E21" s="310"/>
      <c r="F21" s="310"/>
      <c r="G21" s="7">
        <v>14</v>
      </c>
      <c r="H21" s="95">
        <v>307377</v>
      </c>
      <c r="I21" s="95">
        <v>307377</v>
      </c>
      <c r="J21" s="95">
        <v>301266.59999999998</v>
      </c>
      <c r="K21" s="95">
        <v>301266.59999999998</v>
      </c>
    </row>
    <row r="22" spans="1:11" ht="12.75" customHeight="1" x14ac:dyDescent="0.25">
      <c r="A22" s="310" t="s">
        <v>106</v>
      </c>
      <c r="B22" s="310"/>
      <c r="C22" s="310"/>
      <c r="D22" s="310"/>
      <c r="E22" s="310"/>
      <c r="F22" s="310"/>
      <c r="G22" s="7">
        <v>15</v>
      </c>
      <c r="H22" s="95">
        <v>125782</v>
      </c>
      <c r="I22" s="95">
        <v>125782</v>
      </c>
      <c r="J22" s="95">
        <v>117880.88</v>
      </c>
      <c r="K22" s="95">
        <v>117880.88</v>
      </c>
    </row>
    <row r="23" spans="1:11" ht="12.75" customHeight="1" x14ac:dyDescent="0.25">
      <c r="A23" s="310" t="s">
        <v>107</v>
      </c>
      <c r="B23" s="310"/>
      <c r="C23" s="310"/>
      <c r="D23" s="310"/>
      <c r="E23" s="310"/>
      <c r="F23" s="310"/>
      <c r="G23" s="7">
        <v>16</v>
      </c>
      <c r="H23" s="95">
        <v>65273</v>
      </c>
      <c r="I23" s="95">
        <v>65273</v>
      </c>
      <c r="J23" s="95">
        <v>60867.98</v>
      </c>
      <c r="K23" s="95">
        <v>60867.98</v>
      </c>
    </row>
    <row r="24" spans="1:11" ht="12.75" customHeight="1" x14ac:dyDescent="0.25">
      <c r="A24" s="276" t="s">
        <v>108</v>
      </c>
      <c r="B24" s="276"/>
      <c r="C24" s="276"/>
      <c r="D24" s="276"/>
      <c r="E24" s="276"/>
      <c r="F24" s="276"/>
      <c r="G24" s="7">
        <v>17</v>
      </c>
      <c r="H24" s="95">
        <v>96652</v>
      </c>
      <c r="I24" s="95">
        <v>96652</v>
      </c>
      <c r="J24" s="95">
        <v>125235.62</v>
      </c>
      <c r="K24" s="95">
        <v>125235.62</v>
      </c>
    </row>
    <row r="25" spans="1:11" ht="12.75" customHeight="1" x14ac:dyDescent="0.25">
      <c r="A25" s="276" t="s">
        <v>109</v>
      </c>
      <c r="B25" s="276"/>
      <c r="C25" s="276"/>
      <c r="D25" s="276"/>
      <c r="E25" s="276"/>
      <c r="F25" s="276"/>
      <c r="G25" s="7">
        <v>18</v>
      </c>
      <c r="H25" s="95">
        <v>65930</v>
      </c>
      <c r="I25" s="95">
        <v>65930</v>
      </c>
      <c r="J25" s="95">
        <v>59165.29</v>
      </c>
      <c r="K25" s="95">
        <v>59165.29</v>
      </c>
    </row>
    <row r="26" spans="1:11" ht="12.75" customHeight="1" x14ac:dyDescent="0.25">
      <c r="A26" s="280" t="s">
        <v>421</v>
      </c>
      <c r="B26" s="280"/>
      <c r="C26" s="280"/>
      <c r="D26" s="280"/>
      <c r="E26" s="280"/>
      <c r="F26" s="280"/>
      <c r="G26" s="8">
        <v>19</v>
      </c>
      <c r="H26" s="94">
        <f>H27+H28</f>
        <v>0</v>
      </c>
      <c r="I26" s="94">
        <f>I27+I28</f>
        <v>0</v>
      </c>
      <c r="J26" s="94">
        <f>J27+J28</f>
        <v>0</v>
      </c>
      <c r="K26" s="94">
        <f>K27+K28</f>
        <v>0</v>
      </c>
    </row>
    <row r="27" spans="1:11" ht="12.75" customHeight="1" x14ac:dyDescent="0.25">
      <c r="A27" s="310" t="s">
        <v>122</v>
      </c>
      <c r="B27" s="310"/>
      <c r="C27" s="310"/>
      <c r="D27" s="310"/>
      <c r="E27" s="310"/>
      <c r="F27" s="310"/>
      <c r="G27" s="7">
        <v>20</v>
      </c>
      <c r="H27" s="95">
        <v>0</v>
      </c>
      <c r="I27" s="95">
        <v>0</v>
      </c>
      <c r="J27" s="95">
        <v>0</v>
      </c>
      <c r="K27" s="95">
        <v>0</v>
      </c>
    </row>
    <row r="28" spans="1:11" ht="12.75" customHeight="1" x14ac:dyDescent="0.25">
      <c r="A28" s="310" t="s">
        <v>123</v>
      </c>
      <c r="B28" s="310"/>
      <c r="C28" s="310"/>
      <c r="D28" s="310"/>
      <c r="E28" s="310"/>
      <c r="F28" s="310"/>
      <c r="G28" s="7">
        <v>21</v>
      </c>
      <c r="H28" s="95">
        <v>0</v>
      </c>
      <c r="I28" s="95">
        <v>0</v>
      </c>
      <c r="J28" s="95">
        <v>0</v>
      </c>
      <c r="K28" s="95">
        <v>0</v>
      </c>
    </row>
    <row r="29" spans="1:11" ht="12.75" customHeight="1" x14ac:dyDescent="0.25">
      <c r="A29" s="280" t="s">
        <v>422</v>
      </c>
      <c r="B29" s="280"/>
      <c r="C29" s="280"/>
      <c r="D29" s="280"/>
      <c r="E29" s="280"/>
      <c r="F29" s="280"/>
      <c r="G29" s="8">
        <v>22</v>
      </c>
      <c r="H29" s="94">
        <f>SUM(H30:H35)</f>
        <v>0</v>
      </c>
      <c r="I29" s="94">
        <f>SUM(I30:I35)</f>
        <v>0</v>
      </c>
      <c r="J29" s="94">
        <f>SUM(J30:J35)</f>
        <v>64513.79</v>
      </c>
      <c r="K29" s="94">
        <f>SUM(K30:K35)</f>
        <v>64513.79</v>
      </c>
    </row>
    <row r="30" spans="1:11" ht="12.75" customHeight="1" x14ac:dyDescent="0.25">
      <c r="A30" s="310" t="s">
        <v>124</v>
      </c>
      <c r="B30" s="310"/>
      <c r="C30" s="310"/>
      <c r="D30" s="310"/>
      <c r="E30" s="310"/>
      <c r="F30" s="310"/>
      <c r="G30" s="7">
        <v>23</v>
      </c>
      <c r="H30" s="95">
        <v>0</v>
      </c>
      <c r="I30" s="95">
        <v>0</v>
      </c>
      <c r="J30" s="95">
        <v>64513.79</v>
      </c>
      <c r="K30" s="95">
        <v>64513.79</v>
      </c>
    </row>
    <row r="31" spans="1:11" ht="12.75" customHeight="1" x14ac:dyDescent="0.25">
      <c r="A31" s="310" t="s">
        <v>125</v>
      </c>
      <c r="B31" s="310"/>
      <c r="C31" s="310"/>
      <c r="D31" s="310"/>
      <c r="E31" s="310"/>
      <c r="F31" s="310"/>
      <c r="G31" s="7">
        <v>24</v>
      </c>
      <c r="H31" s="95">
        <v>0</v>
      </c>
      <c r="I31" s="95">
        <v>0</v>
      </c>
      <c r="J31" s="95">
        <v>0</v>
      </c>
      <c r="K31" s="95">
        <v>0</v>
      </c>
    </row>
    <row r="32" spans="1:11" ht="12.75" customHeight="1" x14ac:dyDescent="0.25">
      <c r="A32" s="310" t="s">
        <v>126</v>
      </c>
      <c r="B32" s="310"/>
      <c r="C32" s="310"/>
      <c r="D32" s="310"/>
      <c r="E32" s="310"/>
      <c r="F32" s="310"/>
      <c r="G32" s="7">
        <v>25</v>
      </c>
      <c r="H32" s="95">
        <v>0</v>
      </c>
      <c r="I32" s="95">
        <v>0</v>
      </c>
      <c r="J32" s="95">
        <v>0</v>
      </c>
      <c r="K32" s="95">
        <v>0</v>
      </c>
    </row>
    <row r="33" spans="1:11" ht="12.75" customHeight="1" x14ac:dyDescent="0.25">
      <c r="A33" s="310" t="s">
        <v>127</v>
      </c>
      <c r="B33" s="310"/>
      <c r="C33" s="310"/>
      <c r="D33" s="310"/>
      <c r="E33" s="310"/>
      <c r="F33" s="310"/>
      <c r="G33" s="7">
        <v>26</v>
      </c>
      <c r="H33" s="95">
        <v>0</v>
      </c>
      <c r="I33" s="95">
        <v>0</v>
      </c>
      <c r="J33" s="95">
        <v>0</v>
      </c>
      <c r="K33" s="95">
        <v>0</v>
      </c>
    </row>
    <row r="34" spans="1:11" ht="12.75" customHeight="1" x14ac:dyDescent="0.25">
      <c r="A34" s="310" t="s">
        <v>128</v>
      </c>
      <c r="B34" s="310"/>
      <c r="C34" s="310"/>
      <c r="D34" s="310"/>
      <c r="E34" s="310"/>
      <c r="F34" s="310"/>
      <c r="G34" s="7">
        <v>27</v>
      </c>
      <c r="H34" s="95">
        <v>0</v>
      </c>
      <c r="I34" s="95">
        <v>0</v>
      </c>
      <c r="J34" s="95">
        <v>0</v>
      </c>
      <c r="K34" s="95">
        <v>0</v>
      </c>
    </row>
    <row r="35" spans="1:11" ht="12.75" customHeight="1" x14ac:dyDescent="0.25">
      <c r="A35" s="310" t="s">
        <v>129</v>
      </c>
      <c r="B35" s="310"/>
      <c r="C35" s="310"/>
      <c r="D35" s="310"/>
      <c r="E35" s="310"/>
      <c r="F35" s="310"/>
      <c r="G35" s="7">
        <v>28</v>
      </c>
      <c r="H35" s="95">
        <v>0</v>
      </c>
      <c r="I35" s="95">
        <v>0</v>
      </c>
      <c r="J35" s="95">
        <v>0</v>
      </c>
      <c r="K35" s="95">
        <v>0</v>
      </c>
    </row>
    <row r="36" spans="1:11" ht="12.75" customHeight="1" x14ac:dyDescent="0.25">
      <c r="A36" s="276" t="s">
        <v>110</v>
      </c>
      <c r="B36" s="276"/>
      <c r="C36" s="276"/>
      <c r="D36" s="276"/>
      <c r="E36" s="276"/>
      <c r="F36" s="276"/>
      <c r="G36" s="7">
        <v>29</v>
      </c>
      <c r="H36" s="95">
        <v>95</v>
      </c>
      <c r="I36" s="95">
        <v>95</v>
      </c>
      <c r="J36" s="95">
        <v>0</v>
      </c>
      <c r="K36" s="95">
        <v>0</v>
      </c>
    </row>
    <row r="37" spans="1:11" ht="12.75" customHeight="1" x14ac:dyDescent="0.25">
      <c r="A37" s="307" t="s">
        <v>351</v>
      </c>
      <c r="B37" s="307"/>
      <c r="C37" s="307"/>
      <c r="D37" s="307"/>
      <c r="E37" s="307"/>
      <c r="F37" s="307"/>
      <c r="G37" s="8">
        <v>30</v>
      </c>
      <c r="H37" s="94">
        <f>SUM(H38:H47)</f>
        <v>6893</v>
      </c>
      <c r="I37" s="94">
        <f>SUM(I38:I47)</f>
        <v>6893</v>
      </c>
      <c r="J37" s="94">
        <f>SUM(J38:J47)</f>
        <v>6161.46</v>
      </c>
      <c r="K37" s="94">
        <f>SUM(K38:K47)</f>
        <v>6161.46</v>
      </c>
    </row>
    <row r="38" spans="1:11" ht="12.75" customHeight="1" x14ac:dyDescent="0.25">
      <c r="A38" s="276" t="s">
        <v>130</v>
      </c>
      <c r="B38" s="276"/>
      <c r="C38" s="276"/>
      <c r="D38" s="276"/>
      <c r="E38" s="276"/>
      <c r="F38" s="276"/>
      <c r="G38" s="7">
        <v>31</v>
      </c>
      <c r="H38" s="95">
        <v>0</v>
      </c>
      <c r="I38" s="95">
        <v>0</v>
      </c>
      <c r="J38" s="95">
        <v>0</v>
      </c>
      <c r="K38" s="95">
        <v>0</v>
      </c>
    </row>
    <row r="39" spans="1:11" ht="25.25" customHeight="1" x14ac:dyDescent="0.25">
      <c r="A39" s="276" t="s">
        <v>131</v>
      </c>
      <c r="B39" s="276"/>
      <c r="C39" s="276"/>
      <c r="D39" s="276"/>
      <c r="E39" s="276"/>
      <c r="F39" s="276"/>
      <c r="G39" s="7">
        <v>32</v>
      </c>
      <c r="H39" s="95">
        <v>0</v>
      </c>
      <c r="I39" s="95">
        <v>0</v>
      </c>
      <c r="J39" s="95">
        <v>0</v>
      </c>
      <c r="K39" s="95">
        <v>0</v>
      </c>
    </row>
    <row r="40" spans="1:11" ht="25.25" customHeight="1" x14ac:dyDescent="0.25">
      <c r="A40" s="276" t="s">
        <v>132</v>
      </c>
      <c r="B40" s="276"/>
      <c r="C40" s="276"/>
      <c r="D40" s="276"/>
      <c r="E40" s="276"/>
      <c r="F40" s="276"/>
      <c r="G40" s="7">
        <v>33</v>
      </c>
      <c r="H40" s="95">
        <v>0</v>
      </c>
      <c r="I40" s="95">
        <v>0</v>
      </c>
      <c r="J40" s="95">
        <v>0</v>
      </c>
      <c r="K40" s="95">
        <v>0</v>
      </c>
    </row>
    <row r="41" spans="1:11" ht="25.25" customHeight="1" x14ac:dyDescent="0.25">
      <c r="A41" s="276" t="s">
        <v>133</v>
      </c>
      <c r="B41" s="276"/>
      <c r="C41" s="276"/>
      <c r="D41" s="276"/>
      <c r="E41" s="276"/>
      <c r="F41" s="276"/>
      <c r="G41" s="7">
        <v>34</v>
      </c>
      <c r="H41" s="95">
        <v>0</v>
      </c>
      <c r="I41" s="95">
        <v>0</v>
      </c>
      <c r="J41" s="95">
        <v>0</v>
      </c>
      <c r="K41" s="95">
        <v>0</v>
      </c>
    </row>
    <row r="42" spans="1:11" ht="25.25" customHeight="1" x14ac:dyDescent="0.25">
      <c r="A42" s="276" t="s">
        <v>134</v>
      </c>
      <c r="B42" s="276"/>
      <c r="C42" s="276"/>
      <c r="D42" s="276"/>
      <c r="E42" s="276"/>
      <c r="F42" s="276"/>
      <c r="G42" s="7">
        <v>35</v>
      </c>
      <c r="H42" s="95">
        <v>0</v>
      </c>
      <c r="I42" s="95">
        <v>0</v>
      </c>
      <c r="J42" s="95">
        <v>0</v>
      </c>
      <c r="K42" s="95">
        <v>0</v>
      </c>
    </row>
    <row r="43" spans="1:11" ht="12.75" customHeight="1" x14ac:dyDescent="0.25">
      <c r="A43" s="276" t="s">
        <v>135</v>
      </c>
      <c r="B43" s="276"/>
      <c r="C43" s="276"/>
      <c r="D43" s="276"/>
      <c r="E43" s="276"/>
      <c r="F43" s="276"/>
      <c r="G43" s="7">
        <v>36</v>
      </c>
      <c r="H43" s="95">
        <v>886</v>
      </c>
      <c r="I43" s="95">
        <v>886</v>
      </c>
      <c r="J43" s="95">
        <v>800.73</v>
      </c>
      <c r="K43" s="95">
        <v>800.73</v>
      </c>
    </row>
    <row r="44" spans="1:11" ht="12.75" customHeight="1" x14ac:dyDescent="0.25">
      <c r="A44" s="276" t="s">
        <v>136</v>
      </c>
      <c r="B44" s="276"/>
      <c r="C44" s="276"/>
      <c r="D44" s="276"/>
      <c r="E44" s="276"/>
      <c r="F44" s="276"/>
      <c r="G44" s="7">
        <v>37</v>
      </c>
      <c r="H44" s="95">
        <v>4921</v>
      </c>
      <c r="I44" s="95">
        <v>4921</v>
      </c>
      <c r="J44" s="95">
        <v>4987.8599999999997</v>
      </c>
      <c r="K44" s="95">
        <v>4987.8599999999997</v>
      </c>
    </row>
    <row r="45" spans="1:11" ht="12.75" customHeight="1" x14ac:dyDescent="0.25">
      <c r="A45" s="276" t="s">
        <v>137</v>
      </c>
      <c r="B45" s="276"/>
      <c r="C45" s="276"/>
      <c r="D45" s="276"/>
      <c r="E45" s="276"/>
      <c r="F45" s="276"/>
      <c r="G45" s="7">
        <v>38</v>
      </c>
      <c r="H45" s="95">
        <v>0</v>
      </c>
      <c r="I45" s="95">
        <v>0</v>
      </c>
      <c r="J45" s="95">
        <v>372.87</v>
      </c>
      <c r="K45" s="95">
        <v>372.87</v>
      </c>
    </row>
    <row r="46" spans="1:11" ht="12.75" customHeight="1" x14ac:dyDescent="0.25">
      <c r="A46" s="276" t="s">
        <v>138</v>
      </c>
      <c r="B46" s="276"/>
      <c r="C46" s="276"/>
      <c r="D46" s="276"/>
      <c r="E46" s="276"/>
      <c r="F46" s="276"/>
      <c r="G46" s="7">
        <v>39</v>
      </c>
      <c r="H46" s="95">
        <v>1086</v>
      </c>
      <c r="I46" s="95">
        <v>1086</v>
      </c>
      <c r="J46" s="95">
        <v>0</v>
      </c>
      <c r="K46" s="95">
        <v>0</v>
      </c>
    </row>
    <row r="47" spans="1:11" ht="12.75" customHeight="1" x14ac:dyDescent="0.25">
      <c r="A47" s="276" t="s">
        <v>139</v>
      </c>
      <c r="B47" s="276"/>
      <c r="C47" s="276"/>
      <c r="D47" s="276"/>
      <c r="E47" s="276"/>
      <c r="F47" s="276"/>
      <c r="G47" s="7">
        <v>40</v>
      </c>
      <c r="H47" s="95">
        <v>0</v>
      </c>
      <c r="I47" s="95">
        <v>0</v>
      </c>
      <c r="J47" s="95">
        <v>0</v>
      </c>
      <c r="K47" s="95">
        <v>0</v>
      </c>
    </row>
    <row r="48" spans="1:11" ht="12.75" customHeight="1" x14ac:dyDescent="0.25">
      <c r="A48" s="307" t="s">
        <v>352</v>
      </c>
      <c r="B48" s="307"/>
      <c r="C48" s="307"/>
      <c r="D48" s="307"/>
      <c r="E48" s="307"/>
      <c r="F48" s="307"/>
      <c r="G48" s="8">
        <v>41</v>
      </c>
      <c r="H48" s="94">
        <f>SUM(H49:H55)</f>
        <v>372285</v>
      </c>
      <c r="I48" s="94">
        <f>SUM(I49:I55)</f>
        <v>372285</v>
      </c>
      <c r="J48" s="94">
        <f>SUM(J49:J55)</f>
        <v>358956.06</v>
      </c>
      <c r="K48" s="94">
        <f>SUM(K49:K55)</f>
        <v>358956.06</v>
      </c>
    </row>
    <row r="49" spans="1:11" ht="25.25" customHeight="1" x14ac:dyDescent="0.25">
      <c r="A49" s="276" t="s">
        <v>140</v>
      </c>
      <c r="B49" s="276"/>
      <c r="C49" s="276"/>
      <c r="D49" s="276"/>
      <c r="E49" s="276"/>
      <c r="F49" s="276"/>
      <c r="G49" s="7">
        <v>42</v>
      </c>
      <c r="H49" s="95">
        <v>0</v>
      </c>
      <c r="I49" s="95">
        <v>0</v>
      </c>
      <c r="J49" s="95">
        <v>0</v>
      </c>
      <c r="K49" s="95">
        <v>0</v>
      </c>
    </row>
    <row r="50" spans="1:11" ht="12.75" customHeight="1" x14ac:dyDescent="0.25">
      <c r="A50" s="300" t="s">
        <v>141</v>
      </c>
      <c r="B50" s="300"/>
      <c r="C50" s="300"/>
      <c r="D50" s="300"/>
      <c r="E50" s="300"/>
      <c r="F50" s="300"/>
      <c r="G50" s="7">
        <v>43</v>
      </c>
      <c r="H50" s="95">
        <v>0</v>
      </c>
      <c r="I50" s="95">
        <v>0</v>
      </c>
      <c r="J50" s="95">
        <v>0</v>
      </c>
      <c r="K50" s="95">
        <v>0</v>
      </c>
    </row>
    <row r="51" spans="1:11" ht="12.75" customHeight="1" x14ac:dyDescent="0.25">
      <c r="A51" s="300" t="s">
        <v>142</v>
      </c>
      <c r="B51" s="300"/>
      <c r="C51" s="300"/>
      <c r="D51" s="300"/>
      <c r="E51" s="300"/>
      <c r="F51" s="300"/>
      <c r="G51" s="7">
        <v>44</v>
      </c>
      <c r="H51" s="95">
        <v>372285</v>
      </c>
      <c r="I51" s="95">
        <v>372285</v>
      </c>
      <c r="J51" s="95">
        <v>358956.06</v>
      </c>
      <c r="K51" s="95">
        <v>358956.06</v>
      </c>
    </row>
    <row r="52" spans="1:11" ht="12.75" customHeight="1" x14ac:dyDescent="0.25">
      <c r="A52" s="300" t="s">
        <v>143</v>
      </c>
      <c r="B52" s="300"/>
      <c r="C52" s="300"/>
      <c r="D52" s="300"/>
      <c r="E52" s="300"/>
      <c r="F52" s="300"/>
      <c r="G52" s="7">
        <v>45</v>
      </c>
      <c r="H52" s="95">
        <v>0</v>
      </c>
      <c r="I52" s="95">
        <v>0</v>
      </c>
      <c r="J52" s="95">
        <v>0</v>
      </c>
      <c r="K52" s="95">
        <v>0</v>
      </c>
    </row>
    <row r="53" spans="1:11" ht="12.75" customHeight="1" x14ac:dyDescent="0.25">
      <c r="A53" s="300" t="s">
        <v>144</v>
      </c>
      <c r="B53" s="300"/>
      <c r="C53" s="300"/>
      <c r="D53" s="300"/>
      <c r="E53" s="300"/>
      <c r="F53" s="300"/>
      <c r="G53" s="7">
        <v>46</v>
      </c>
      <c r="H53" s="95">
        <v>0</v>
      </c>
      <c r="I53" s="95">
        <v>0</v>
      </c>
      <c r="J53" s="95">
        <v>0</v>
      </c>
      <c r="K53" s="95">
        <v>0</v>
      </c>
    </row>
    <row r="54" spans="1:11" ht="12.75" customHeight="1" x14ac:dyDescent="0.25">
      <c r="A54" s="300" t="s">
        <v>145</v>
      </c>
      <c r="B54" s="300"/>
      <c r="C54" s="300"/>
      <c r="D54" s="300"/>
      <c r="E54" s="300"/>
      <c r="F54" s="300"/>
      <c r="G54" s="7">
        <v>47</v>
      </c>
      <c r="H54" s="95">
        <v>0</v>
      </c>
      <c r="I54" s="95">
        <v>0</v>
      </c>
      <c r="J54" s="95">
        <v>0</v>
      </c>
      <c r="K54" s="95">
        <v>0</v>
      </c>
    </row>
    <row r="55" spans="1:11" ht="12.75" customHeight="1" x14ac:dyDescent="0.25">
      <c r="A55" s="300" t="s">
        <v>146</v>
      </c>
      <c r="B55" s="300"/>
      <c r="C55" s="300"/>
      <c r="D55" s="300"/>
      <c r="E55" s="300"/>
      <c r="F55" s="300"/>
      <c r="G55" s="7">
        <v>48</v>
      </c>
      <c r="H55" s="95">
        <v>0</v>
      </c>
      <c r="I55" s="95">
        <v>0</v>
      </c>
      <c r="J55" s="95">
        <v>0</v>
      </c>
      <c r="K55" s="95">
        <v>0</v>
      </c>
    </row>
    <row r="56" spans="1:11" ht="22.25" customHeight="1" x14ac:dyDescent="0.25">
      <c r="A56" s="309" t="s">
        <v>147</v>
      </c>
      <c r="B56" s="309"/>
      <c r="C56" s="309"/>
      <c r="D56" s="309"/>
      <c r="E56" s="309"/>
      <c r="F56" s="309"/>
      <c r="G56" s="7">
        <v>49</v>
      </c>
      <c r="H56" s="95">
        <v>0</v>
      </c>
      <c r="I56" s="95">
        <v>0</v>
      </c>
      <c r="J56" s="95">
        <v>0</v>
      </c>
      <c r="K56" s="95">
        <v>0</v>
      </c>
    </row>
    <row r="57" spans="1:11" ht="12.75" customHeight="1" x14ac:dyDescent="0.25">
      <c r="A57" s="309" t="s">
        <v>148</v>
      </c>
      <c r="B57" s="309"/>
      <c r="C57" s="309"/>
      <c r="D57" s="309"/>
      <c r="E57" s="309"/>
      <c r="F57" s="309"/>
      <c r="G57" s="7">
        <v>50</v>
      </c>
      <c r="H57" s="95">
        <v>0</v>
      </c>
      <c r="I57" s="95">
        <v>0</v>
      </c>
      <c r="J57" s="95">
        <v>0</v>
      </c>
      <c r="K57" s="95">
        <v>0</v>
      </c>
    </row>
    <row r="58" spans="1:11" ht="24.65" customHeight="1" x14ac:dyDescent="0.25">
      <c r="A58" s="309" t="s">
        <v>149</v>
      </c>
      <c r="B58" s="309"/>
      <c r="C58" s="309"/>
      <c r="D58" s="309"/>
      <c r="E58" s="309"/>
      <c r="F58" s="309"/>
      <c r="G58" s="7">
        <v>51</v>
      </c>
      <c r="H58" s="95">
        <v>0</v>
      </c>
      <c r="I58" s="95">
        <v>0</v>
      </c>
      <c r="J58" s="95">
        <v>0</v>
      </c>
      <c r="K58" s="95">
        <v>0</v>
      </c>
    </row>
    <row r="59" spans="1:11" ht="12.75" customHeight="1" x14ac:dyDescent="0.25">
      <c r="A59" s="309" t="s">
        <v>150</v>
      </c>
      <c r="B59" s="309"/>
      <c r="C59" s="309"/>
      <c r="D59" s="309"/>
      <c r="E59" s="309"/>
      <c r="F59" s="309"/>
      <c r="G59" s="7">
        <v>52</v>
      </c>
      <c r="H59" s="95">
        <v>0</v>
      </c>
      <c r="I59" s="95">
        <v>0</v>
      </c>
      <c r="J59" s="95">
        <v>0</v>
      </c>
      <c r="K59" s="95">
        <v>0</v>
      </c>
    </row>
    <row r="60" spans="1:11" ht="12.75" customHeight="1" x14ac:dyDescent="0.25">
      <c r="A60" s="307" t="s">
        <v>353</v>
      </c>
      <c r="B60" s="307"/>
      <c r="C60" s="307"/>
      <c r="D60" s="307"/>
      <c r="E60" s="307"/>
      <c r="F60" s="307"/>
      <c r="G60" s="8">
        <v>53</v>
      </c>
      <c r="H60" s="94">
        <f>H8+H37+H56+H57</f>
        <v>2771085</v>
      </c>
      <c r="I60" s="94">
        <f t="shared" ref="I60:K60" si="0">I8+I37+I56+I57</f>
        <v>2771085</v>
      </c>
      <c r="J60" s="94">
        <f t="shared" si="0"/>
        <v>2429039.62</v>
      </c>
      <c r="K60" s="94">
        <f t="shared" si="0"/>
        <v>2429039.62</v>
      </c>
    </row>
    <row r="61" spans="1:11" ht="12.75" customHeight="1" x14ac:dyDescent="0.25">
      <c r="A61" s="307" t="s">
        <v>354</v>
      </c>
      <c r="B61" s="307"/>
      <c r="C61" s="307"/>
      <c r="D61" s="307"/>
      <c r="E61" s="307"/>
      <c r="F61" s="307"/>
      <c r="G61" s="8">
        <v>54</v>
      </c>
      <c r="H61" s="94">
        <f>H14+H48+H58+H59</f>
        <v>1578411</v>
      </c>
      <c r="I61" s="94">
        <f t="shared" ref="I61:K61" si="1">I14+I48+I58+I59</f>
        <v>1578411</v>
      </c>
      <c r="J61" s="94">
        <f t="shared" si="1"/>
        <v>1516958.46</v>
      </c>
      <c r="K61" s="94">
        <f t="shared" si="1"/>
        <v>1516958.46</v>
      </c>
    </row>
    <row r="62" spans="1:11" ht="12.75" customHeight="1" x14ac:dyDescent="0.25">
      <c r="A62" s="307" t="s">
        <v>355</v>
      </c>
      <c r="B62" s="307"/>
      <c r="C62" s="307"/>
      <c r="D62" s="307"/>
      <c r="E62" s="307"/>
      <c r="F62" s="307"/>
      <c r="G62" s="8">
        <v>55</v>
      </c>
      <c r="H62" s="94">
        <f>H60-H61</f>
        <v>1192674</v>
      </c>
      <c r="I62" s="94">
        <f t="shared" ref="I62:K62" si="2">I60-I61</f>
        <v>1192674</v>
      </c>
      <c r="J62" s="94">
        <f t="shared" si="2"/>
        <v>912081.16</v>
      </c>
      <c r="K62" s="94">
        <f t="shared" si="2"/>
        <v>912081.16</v>
      </c>
    </row>
    <row r="63" spans="1:11" ht="12.75" customHeight="1" x14ac:dyDescent="0.25">
      <c r="A63" s="308" t="s">
        <v>356</v>
      </c>
      <c r="B63" s="308"/>
      <c r="C63" s="308"/>
      <c r="D63" s="308"/>
      <c r="E63" s="308"/>
      <c r="F63" s="308"/>
      <c r="G63" s="8">
        <v>56</v>
      </c>
      <c r="H63" s="94">
        <f>+IF((H60-H61)&gt;0,(H60-H61),0)</f>
        <v>1192674</v>
      </c>
      <c r="I63" s="94">
        <f t="shared" ref="I63:K63" si="3">+IF((I60-I61)&gt;0,(I60-I61),0)</f>
        <v>1192674</v>
      </c>
      <c r="J63" s="94">
        <f t="shared" si="3"/>
        <v>912081.16</v>
      </c>
      <c r="K63" s="94">
        <f t="shared" si="3"/>
        <v>912081.16</v>
      </c>
    </row>
    <row r="64" spans="1:11" ht="12.75" customHeight="1" x14ac:dyDescent="0.25">
      <c r="A64" s="308" t="s">
        <v>357</v>
      </c>
      <c r="B64" s="308"/>
      <c r="C64" s="308"/>
      <c r="D64" s="308"/>
      <c r="E64" s="308"/>
      <c r="F64" s="308"/>
      <c r="G64" s="8">
        <v>57</v>
      </c>
      <c r="H64" s="94">
        <f>+IF((H60-H61)&lt;0,(H60-H61),0)</f>
        <v>0</v>
      </c>
      <c r="I64" s="94">
        <f t="shared" ref="I64:K64" si="4">+IF((I60-I61)&lt;0,(I60-I61),0)</f>
        <v>0</v>
      </c>
      <c r="J64" s="94">
        <f t="shared" si="4"/>
        <v>0</v>
      </c>
      <c r="K64" s="94">
        <f t="shared" si="4"/>
        <v>0</v>
      </c>
    </row>
    <row r="65" spans="1:11" ht="12.75" customHeight="1" x14ac:dyDescent="0.25">
      <c r="A65" s="309" t="s">
        <v>111</v>
      </c>
      <c r="B65" s="309"/>
      <c r="C65" s="309"/>
      <c r="D65" s="309"/>
      <c r="E65" s="309"/>
      <c r="F65" s="309"/>
      <c r="G65" s="7">
        <v>58</v>
      </c>
      <c r="H65" s="95">
        <v>188659</v>
      </c>
      <c r="I65" s="95">
        <v>188659</v>
      </c>
      <c r="J65" s="95">
        <v>149435.85</v>
      </c>
      <c r="K65" s="95">
        <v>149435.85</v>
      </c>
    </row>
    <row r="66" spans="1:11" ht="12.75" customHeight="1" x14ac:dyDescent="0.25">
      <c r="A66" s="307" t="s">
        <v>358</v>
      </c>
      <c r="B66" s="307"/>
      <c r="C66" s="307"/>
      <c r="D66" s="307"/>
      <c r="E66" s="307"/>
      <c r="F66" s="307"/>
      <c r="G66" s="8">
        <v>59</v>
      </c>
      <c r="H66" s="94">
        <f>H62-H65</f>
        <v>1004015</v>
      </c>
      <c r="I66" s="94">
        <f t="shared" ref="I66:K66" si="5">I62-I65</f>
        <v>1004015</v>
      </c>
      <c r="J66" s="94">
        <f t="shared" si="5"/>
        <v>762645.31</v>
      </c>
      <c r="K66" s="94">
        <f t="shared" si="5"/>
        <v>762645.31</v>
      </c>
    </row>
    <row r="67" spans="1:11" ht="12.75" customHeight="1" x14ac:dyDescent="0.25">
      <c r="A67" s="308" t="s">
        <v>359</v>
      </c>
      <c r="B67" s="308"/>
      <c r="C67" s="308"/>
      <c r="D67" s="308"/>
      <c r="E67" s="308"/>
      <c r="F67" s="308"/>
      <c r="G67" s="8">
        <v>60</v>
      </c>
      <c r="H67" s="94">
        <f>+IF((H62-H65)&gt;0,(H62-H65),0)</f>
        <v>1004015</v>
      </c>
      <c r="I67" s="94">
        <f t="shared" ref="I67:K67" si="6">+IF((I62-I65)&gt;0,(I62-I65),0)</f>
        <v>1004015</v>
      </c>
      <c r="J67" s="94">
        <f t="shared" si="6"/>
        <v>762645.31</v>
      </c>
      <c r="K67" s="94">
        <f t="shared" si="6"/>
        <v>762645.31</v>
      </c>
    </row>
    <row r="68" spans="1:11" ht="12.75" customHeight="1" x14ac:dyDescent="0.25">
      <c r="A68" s="308" t="s">
        <v>360</v>
      </c>
      <c r="B68" s="308"/>
      <c r="C68" s="308"/>
      <c r="D68" s="308"/>
      <c r="E68" s="308"/>
      <c r="F68" s="308"/>
      <c r="G68" s="8">
        <v>61</v>
      </c>
      <c r="H68" s="94">
        <f>+IF((H62-H65)&lt;0,(H62-H65),0)</f>
        <v>0</v>
      </c>
      <c r="I68" s="94">
        <f t="shared" ref="I68:K68" si="7">+IF((I62-I65)&lt;0,(I62-I65),0)</f>
        <v>0</v>
      </c>
      <c r="J68" s="94">
        <f t="shared" si="7"/>
        <v>0</v>
      </c>
      <c r="K68" s="94">
        <f t="shared" si="7"/>
        <v>0</v>
      </c>
    </row>
    <row r="69" spans="1:11" x14ac:dyDescent="0.25">
      <c r="A69" s="301" t="s">
        <v>151</v>
      </c>
      <c r="B69" s="301"/>
      <c r="C69" s="301"/>
      <c r="D69" s="301"/>
      <c r="E69" s="301"/>
      <c r="F69" s="301"/>
      <c r="G69" s="302"/>
      <c r="H69" s="302"/>
      <c r="I69" s="302"/>
      <c r="J69" s="303"/>
      <c r="K69" s="303"/>
    </row>
    <row r="70" spans="1:11" ht="22.25" customHeight="1" x14ac:dyDescent="0.25">
      <c r="A70" s="307" t="s">
        <v>361</v>
      </c>
      <c r="B70" s="307"/>
      <c r="C70" s="307"/>
      <c r="D70" s="307"/>
      <c r="E70" s="307"/>
      <c r="F70" s="307"/>
      <c r="G70" s="8">
        <v>62</v>
      </c>
      <c r="H70" s="94">
        <f>H71-H72</f>
        <v>0</v>
      </c>
      <c r="I70" s="94">
        <f>I71-I72</f>
        <v>0</v>
      </c>
      <c r="J70" s="94">
        <f>J71-J72</f>
        <v>0</v>
      </c>
      <c r="K70" s="94">
        <f>K71-K72</f>
        <v>0</v>
      </c>
    </row>
    <row r="71" spans="1:11" ht="12.75" customHeight="1" x14ac:dyDescent="0.25">
      <c r="A71" s="300" t="s">
        <v>152</v>
      </c>
      <c r="B71" s="300"/>
      <c r="C71" s="300"/>
      <c r="D71" s="300"/>
      <c r="E71" s="300"/>
      <c r="F71" s="300"/>
      <c r="G71" s="7">
        <v>63</v>
      </c>
      <c r="H71" s="95">
        <v>0</v>
      </c>
      <c r="I71" s="95">
        <v>0</v>
      </c>
      <c r="J71" s="95">
        <v>0</v>
      </c>
      <c r="K71" s="95">
        <v>0</v>
      </c>
    </row>
    <row r="72" spans="1:11" ht="12.75" customHeight="1" x14ac:dyDescent="0.25">
      <c r="A72" s="300" t="s">
        <v>153</v>
      </c>
      <c r="B72" s="300"/>
      <c r="C72" s="300"/>
      <c r="D72" s="300"/>
      <c r="E72" s="300"/>
      <c r="F72" s="300"/>
      <c r="G72" s="7">
        <v>64</v>
      </c>
      <c r="H72" s="95">
        <v>0</v>
      </c>
      <c r="I72" s="95">
        <v>0</v>
      </c>
      <c r="J72" s="95">
        <v>0</v>
      </c>
      <c r="K72" s="95">
        <v>0</v>
      </c>
    </row>
    <row r="73" spans="1:11" ht="12.75" customHeight="1" x14ac:dyDescent="0.25">
      <c r="A73" s="309" t="s">
        <v>154</v>
      </c>
      <c r="B73" s="309"/>
      <c r="C73" s="309"/>
      <c r="D73" s="309"/>
      <c r="E73" s="309"/>
      <c r="F73" s="309"/>
      <c r="G73" s="7">
        <v>65</v>
      </c>
      <c r="H73" s="95">
        <v>0</v>
      </c>
      <c r="I73" s="95">
        <v>0</v>
      </c>
      <c r="J73" s="95">
        <v>0</v>
      </c>
      <c r="K73" s="95">
        <v>0</v>
      </c>
    </row>
    <row r="74" spans="1:11" ht="12.75" customHeight="1" x14ac:dyDescent="0.25">
      <c r="A74" s="308" t="s">
        <v>362</v>
      </c>
      <c r="B74" s="308"/>
      <c r="C74" s="308"/>
      <c r="D74" s="308"/>
      <c r="E74" s="308"/>
      <c r="F74" s="308"/>
      <c r="G74" s="8">
        <v>66</v>
      </c>
      <c r="H74" s="96">
        <v>0</v>
      </c>
      <c r="I74" s="96">
        <v>0</v>
      </c>
      <c r="J74" s="96">
        <v>0</v>
      </c>
      <c r="K74" s="96">
        <v>0</v>
      </c>
    </row>
    <row r="75" spans="1:11" ht="12.75" customHeight="1" x14ac:dyDescent="0.25">
      <c r="A75" s="308" t="s">
        <v>363</v>
      </c>
      <c r="B75" s="308"/>
      <c r="C75" s="308"/>
      <c r="D75" s="308"/>
      <c r="E75" s="308"/>
      <c r="F75" s="308"/>
      <c r="G75" s="8">
        <v>67</v>
      </c>
      <c r="H75" s="96">
        <v>0</v>
      </c>
      <c r="I75" s="96">
        <v>0</v>
      </c>
      <c r="J75" s="96">
        <v>0</v>
      </c>
      <c r="K75" s="96">
        <v>0</v>
      </c>
    </row>
    <row r="76" spans="1:11" x14ac:dyDescent="0.25">
      <c r="A76" s="301" t="s">
        <v>155</v>
      </c>
      <c r="B76" s="301"/>
      <c r="C76" s="301"/>
      <c r="D76" s="301"/>
      <c r="E76" s="301"/>
      <c r="F76" s="301"/>
      <c r="G76" s="302"/>
      <c r="H76" s="302"/>
      <c r="I76" s="302"/>
      <c r="J76" s="303"/>
      <c r="K76" s="303"/>
    </row>
    <row r="77" spans="1:11" ht="12.75" customHeight="1" x14ac:dyDescent="0.25">
      <c r="A77" s="307" t="s">
        <v>364</v>
      </c>
      <c r="B77" s="307"/>
      <c r="C77" s="307"/>
      <c r="D77" s="307"/>
      <c r="E77" s="307"/>
      <c r="F77" s="307"/>
      <c r="G77" s="8">
        <v>68</v>
      </c>
      <c r="H77" s="96">
        <v>0</v>
      </c>
      <c r="I77" s="96">
        <v>0</v>
      </c>
      <c r="J77" s="96">
        <v>0</v>
      </c>
      <c r="K77" s="96">
        <v>0</v>
      </c>
    </row>
    <row r="78" spans="1:11" ht="12.75" customHeight="1" x14ac:dyDescent="0.25">
      <c r="A78" s="306" t="s">
        <v>365</v>
      </c>
      <c r="B78" s="306"/>
      <c r="C78" s="306"/>
      <c r="D78" s="306"/>
      <c r="E78" s="306"/>
      <c r="F78" s="306"/>
      <c r="G78" s="20">
        <v>69</v>
      </c>
      <c r="H78" s="97">
        <v>0</v>
      </c>
      <c r="I78" s="97">
        <v>0</v>
      </c>
      <c r="J78" s="97">
        <v>0</v>
      </c>
      <c r="K78" s="97">
        <v>0</v>
      </c>
    </row>
    <row r="79" spans="1:11" ht="12.75" customHeight="1" x14ac:dyDescent="0.25">
      <c r="A79" s="306" t="s">
        <v>366</v>
      </c>
      <c r="B79" s="306"/>
      <c r="C79" s="306"/>
      <c r="D79" s="306"/>
      <c r="E79" s="306"/>
      <c r="F79" s="306"/>
      <c r="G79" s="20">
        <v>70</v>
      </c>
      <c r="H79" s="97">
        <v>0</v>
      </c>
      <c r="I79" s="97">
        <v>0</v>
      </c>
      <c r="J79" s="97">
        <v>0</v>
      </c>
      <c r="K79" s="97">
        <v>0</v>
      </c>
    </row>
    <row r="80" spans="1:11" ht="12.75" customHeight="1" x14ac:dyDescent="0.25">
      <c r="A80" s="307" t="s">
        <v>367</v>
      </c>
      <c r="B80" s="307"/>
      <c r="C80" s="307"/>
      <c r="D80" s="307"/>
      <c r="E80" s="307"/>
      <c r="F80" s="307"/>
      <c r="G80" s="8">
        <v>71</v>
      </c>
      <c r="H80" s="96">
        <v>0</v>
      </c>
      <c r="I80" s="96">
        <v>0</v>
      </c>
      <c r="J80" s="96">
        <v>0</v>
      </c>
      <c r="K80" s="96">
        <v>0</v>
      </c>
    </row>
    <row r="81" spans="1:11" ht="12.75" customHeight="1" x14ac:dyDescent="0.25">
      <c r="A81" s="307" t="s">
        <v>368</v>
      </c>
      <c r="B81" s="307"/>
      <c r="C81" s="307"/>
      <c r="D81" s="307"/>
      <c r="E81" s="307"/>
      <c r="F81" s="307"/>
      <c r="G81" s="8">
        <v>72</v>
      </c>
      <c r="H81" s="96">
        <v>0</v>
      </c>
      <c r="I81" s="96">
        <v>0</v>
      </c>
      <c r="J81" s="96">
        <v>0</v>
      </c>
      <c r="K81" s="96">
        <v>0</v>
      </c>
    </row>
    <row r="82" spans="1:11" ht="12.75" customHeight="1" x14ac:dyDescent="0.25">
      <c r="A82" s="308" t="s">
        <v>369</v>
      </c>
      <c r="B82" s="308"/>
      <c r="C82" s="308"/>
      <c r="D82" s="308"/>
      <c r="E82" s="308"/>
      <c r="F82" s="308"/>
      <c r="G82" s="8">
        <v>73</v>
      </c>
      <c r="H82" s="96">
        <v>0</v>
      </c>
      <c r="I82" s="96">
        <v>0</v>
      </c>
      <c r="J82" s="96">
        <v>0</v>
      </c>
      <c r="K82" s="96">
        <v>0</v>
      </c>
    </row>
    <row r="83" spans="1:11" ht="12.75" customHeight="1" x14ac:dyDescent="0.25">
      <c r="A83" s="308" t="s">
        <v>370</v>
      </c>
      <c r="B83" s="308"/>
      <c r="C83" s="308"/>
      <c r="D83" s="308"/>
      <c r="E83" s="308"/>
      <c r="F83" s="308"/>
      <c r="G83" s="8">
        <v>74</v>
      </c>
      <c r="H83" s="96">
        <v>0</v>
      </c>
      <c r="I83" s="96">
        <v>0</v>
      </c>
      <c r="J83" s="96">
        <v>0</v>
      </c>
      <c r="K83" s="96">
        <v>0</v>
      </c>
    </row>
    <row r="84" spans="1:11" x14ac:dyDescent="0.25">
      <c r="A84" s="301" t="s">
        <v>112</v>
      </c>
      <c r="B84" s="301"/>
      <c r="C84" s="301"/>
      <c r="D84" s="301"/>
      <c r="E84" s="301"/>
      <c r="F84" s="301"/>
      <c r="G84" s="302"/>
      <c r="H84" s="302"/>
      <c r="I84" s="302"/>
      <c r="J84" s="303"/>
      <c r="K84" s="303"/>
    </row>
    <row r="85" spans="1:11" ht="12.75" customHeight="1" x14ac:dyDescent="0.25">
      <c r="A85" s="296" t="s">
        <v>371</v>
      </c>
      <c r="B85" s="296"/>
      <c r="C85" s="296"/>
      <c r="D85" s="296"/>
      <c r="E85" s="296"/>
      <c r="F85" s="296"/>
      <c r="G85" s="8">
        <v>75</v>
      </c>
      <c r="H85" s="98">
        <f>H86+H87</f>
        <v>1004015</v>
      </c>
      <c r="I85" s="98">
        <f>I86+I87</f>
        <v>1004015</v>
      </c>
      <c r="J85" s="98">
        <f>J86+J87</f>
        <v>762645.31</v>
      </c>
      <c r="K85" s="98">
        <f>K86+K87</f>
        <v>762645.31</v>
      </c>
    </row>
    <row r="86" spans="1:11" ht="12.75" customHeight="1" x14ac:dyDescent="0.25">
      <c r="A86" s="297" t="s">
        <v>156</v>
      </c>
      <c r="B86" s="297"/>
      <c r="C86" s="297"/>
      <c r="D86" s="297"/>
      <c r="E86" s="297"/>
      <c r="F86" s="297"/>
      <c r="G86" s="7">
        <v>76</v>
      </c>
      <c r="H86" s="99">
        <v>1004015</v>
      </c>
      <c r="I86" s="99">
        <v>1004015</v>
      </c>
      <c r="J86" s="99">
        <v>762645.31</v>
      </c>
      <c r="K86" s="99">
        <v>762645.31</v>
      </c>
    </row>
    <row r="87" spans="1:11" ht="12.75" customHeight="1" x14ac:dyDescent="0.25">
      <c r="A87" s="297" t="s">
        <v>157</v>
      </c>
      <c r="B87" s="297"/>
      <c r="C87" s="297"/>
      <c r="D87" s="297"/>
      <c r="E87" s="297"/>
      <c r="F87" s="297"/>
      <c r="G87" s="7">
        <v>77</v>
      </c>
      <c r="H87" s="99">
        <v>0</v>
      </c>
      <c r="I87" s="99">
        <v>0</v>
      </c>
      <c r="J87" s="99">
        <v>0</v>
      </c>
      <c r="K87" s="99">
        <v>0</v>
      </c>
    </row>
    <row r="88" spans="1:11" x14ac:dyDescent="0.25">
      <c r="A88" s="304" t="s">
        <v>114</v>
      </c>
      <c r="B88" s="304"/>
      <c r="C88" s="304"/>
      <c r="D88" s="304"/>
      <c r="E88" s="304"/>
      <c r="F88" s="304"/>
      <c r="G88" s="305"/>
      <c r="H88" s="305"/>
      <c r="I88" s="305"/>
      <c r="J88" s="303"/>
      <c r="K88" s="303"/>
    </row>
    <row r="89" spans="1:11" ht="12.75" customHeight="1" x14ac:dyDescent="0.25">
      <c r="A89" s="277" t="s">
        <v>158</v>
      </c>
      <c r="B89" s="277"/>
      <c r="C89" s="277"/>
      <c r="D89" s="277"/>
      <c r="E89" s="277"/>
      <c r="F89" s="277"/>
      <c r="G89" s="7">
        <v>78</v>
      </c>
      <c r="H89" s="99">
        <v>1004015</v>
      </c>
      <c r="I89" s="99">
        <v>1004015</v>
      </c>
      <c r="J89" s="99">
        <v>762645.31</v>
      </c>
      <c r="K89" s="99">
        <v>762645.31</v>
      </c>
    </row>
    <row r="90" spans="1:11" ht="24" customHeight="1" x14ac:dyDescent="0.25">
      <c r="A90" s="278" t="s">
        <v>418</v>
      </c>
      <c r="B90" s="278"/>
      <c r="C90" s="278"/>
      <c r="D90" s="278"/>
      <c r="E90" s="278"/>
      <c r="F90" s="278"/>
      <c r="G90" s="8">
        <v>79</v>
      </c>
      <c r="H90" s="100">
        <f>H91+H98</f>
        <v>3333974</v>
      </c>
      <c r="I90" s="100">
        <f>I91+I98</f>
        <v>3333974</v>
      </c>
      <c r="J90" s="100">
        <f t="shared" ref="J90:K90" si="8">J91+J98</f>
        <v>0</v>
      </c>
      <c r="K90" s="100">
        <f t="shared" si="8"/>
        <v>0</v>
      </c>
    </row>
    <row r="91" spans="1:11" ht="24" customHeight="1" x14ac:dyDescent="0.25">
      <c r="A91" s="298" t="s">
        <v>423</v>
      </c>
      <c r="B91" s="298"/>
      <c r="C91" s="298"/>
      <c r="D91" s="298"/>
      <c r="E91" s="298"/>
      <c r="F91" s="298"/>
      <c r="G91" s="8">
        <v>80</v>
      </c>
      <c r="H91" s="100">
        <f>SUM(H92:H96)</f>
        <v>3333974</v>
      </c>
      <c r="I91" s="100">
        <f>SUM(I92:I96)</f>
        <v>3333974</v>
      </c>
      <c r="J91" s="100">
        <f>SUM(J92:J96)</f>
        <v>0</v>
      </c>
      <c r="K91" s="100">
        <f>SUM(K92:K96)</f>
        <v>0</v>
      </c>
    </row>
    <row r="92" spans="1:11" ht="25.5" customHeight="1" x14ac:dyDescent="0.25">
      <c r="A92" s="300" t="s">
        <v>372</v>
      </c>
      <c r="B92" s="300"/>
      <c r="C92" s="300"/>
      <c r="D92" s="300"/>
      <c r="E92" s="300"/>
      <c r="F92" s="300"/>
      <c r="G92" s="7">
        <v>81</v>
      </c>
      <c r="H92" s="99">
        <v>3333974</v>
      </c>
      <c r="I92" s="99">
        <v>3333974</v>
      </c>
      <c r="J92" s="99">
        <v>0</v>
      </c>
      <c r="K92" s="99">
        <v>0</v>
      </c>
    </row>
    <row r="93" spans="1:11" ht="38.25" customHeight="1" x14ac:dyDescent="0.25">
      <c r="A93" s="300" t="s">
        <v>373</v>
      </c>
      <c r="B93" s="300"/>
      <c r="C93" s="300"/>
      <c r="D93" s="300"/>
      <c r="E93" s="300"/>
      <c r="F93" s="300"/>
      <c r="G93" s="7">
        <v>82</v>
      </c>
      <c r="H93" s="99">
        <v>0</v>
      </c>
      <c r="I93" s="99">
        <v>0</v>
      </c>
      <c r="J93" s="99">
        <v>0</v>
      </c>
      <c r="K93" s="99">
        <v>0</v>
      </c>
    </row>
    <row r="94" spans="1:11" ht="38.25" customHeight="1" x14ac:dyDescent="0.25">
      <c r="A94" s="300" t="s">
        <v>374</v>
      </c>
      <c r="B94" s="300"/>
      <c r="C94" s="300"/>
      <c r="D94" s="300"/>
      <c r="E94" s="300"/>
      <c r="F94" s="300"/>
      <c r="G94" s="7">
        <v>83</v>
      </c>
      <c r="H94" s="99">
        <v>0</v>
      </c>
      <c r="I94" s="99">
        <v>0</v>
      </c>
      <c r="J94" s="99">
        <v>0</v>
      </c>
      <c r="K94" s="99">
        <v>0</v>
      </c>
    </row>
    <row r="95" spans="1:11" x14ac:dyDescent="0.25">
      <c r="A95" s="300" t="s">
        <v>375</v>
      </c>
      <c r="B95" s="300"/>
      <c r="C95" s="300"/>
      <c r="D95" s="300"/>
      <c r="E95" s="300"/>
      <c r="F95" s="300"/>
      <c r="G95" s="7">
        <v>84</v>
      </c>
      <c r="H95" s="99">
        <v>0</v>
      </c>
      <c r="I95" s="99">
        <v>0</v>
      </c>
      <c r="J95" s="99">
        <v>0</v>
      </c>
      <c r="K95" s="99">
        <v>0</v>
      </c>
    </row>
    <row r="96" spans="1:11" x14ac:dyDescent="0.25">
      <c r="A96" s="300" t="s">
        <v>376</v>
      </c>
      <c r="B96" s="300"/>
      <c r="C96" s="300"/>
      <c r="D96" s="300"/>
      <c r="E96" s="300"/>
      <c r="F96" s="300"/>
      <c r="G96" s="7">
        <v>85</v>
      </c>
      <c r="H96" s="99">
        <v>0</v>
      </c>
      <c r="I96" s="99">
        <v>0</v>
      </c>
      <c r="J96" s="99">
        <v>0</v>
      </c>
      <c r="K96" s="99">
        <v>0</v>
      </c>
    </row>
    <row r="97" spans="1:11" ht="26.25" customHeight="1" x14ac:dyDescent="0.25">
      <c r="A97" s="300" t="s">
        <v>377</v>
      </c>
      <c r="B97" s="300"/>
      <c r="C97" s="300"/>
      <c r="D97" s="300"/>
      <c r="E97" s="300"/>
      <c r="F97" s="300"/>
      <c r="G97" s="7">
        <v>86</v>
      </c>
      <c r="H97" s="99">
        <v>600115</v>
      </c>
      <c r="I97" s="99">
        <v>600115</v>
      </c>
      <c r="J97" s="99">
        <v>0</v>
      </c>
      <c r="K97" s="99">
        <v>0</v>
      </c>
    </row>
    <row r="98" spans="1:11" ht="25.5" customHeight="1" x14ac:dyDescent="0.25">
      <c r="A98" s="298" t="s">
        <v>447</v>
      </c>
      <c r="B98" s="298"/>
      <c r="C98" s="298"/>
      <c r="D98" s="298"/>
      <c r="E98" s="298"/>
      <c r="F98" s="298"/>
      <c r="G98" s="8">
        <v>87</v>
      </c>
      <c r="H98" s="100">
        <f>SUM(H99:H107)</f>
        <v>0</v>
      </c>
      <c r="I98" s="100">
        <f>SUM(I99:I107)</f>
        <v>0</v>
      </c>
      <c r="J98" s="100">
        <f>SUM(J99:J107)</f>
        <v>0</v>
      </c>
      <c r="K98" s="100">
        <f>SUM(K99:K107)</f>
        <v>0</v>
      </c>
    </row>
    <row r="99" spans="1:11" x14ac:dyDescent="0.25">
      <c r="A99" s="299" t="s">
        <v>159</v>
      </c>
      <c r="B99" s="299"/>
      <c r="C99" s="299"/>
      <c r="D99" s="299"/>
      <c r="E99" s="299"/>
      <c r="F99" s="299"/>
      <c r="G99" s="7">
        <v>88</v>
      </c>
      <c r="H99" s="99">
        <v>0</v>
      </c>
      <c r="I99" s="99">
        <v>0</v>
      </c>
      <c r="J99" s="99">
        <v>0</v>
      </c>
      <c r="K99" s="99">
        <v>0</v>
      </c>
    </row>
    <row r="100" spans="1:11" x14ac:dyDescent="0.25">
      <c r="A100" s="299" t="s">
        <v>441</v>
      </c>
      <c r="B100" s="299"/>
      <c r="C100" s="299"/>
      <c r="D100" s="299"/>
      <c r="E100" s="299"/>
      <c r="F100" s="299"/>
      <c r="G100" s="7">
        <v>89</v>
      </c>
      <c r="H100" s="99">
        <v>0</v>
      </c>
      <c r="I100" s="99">
        <v>0</v>
      </c>
      <c r="J100" s="99">
        <v>0</v>
      </c>
      <c r="K100" s="99">
        <v>0</v>
      </c>
    </row>
    <row r="101" spans="1:11" ht="36" customHeight="1" x14ac:dyDescent="0.25">
      <c r="A101" s="300" t="s">
        <v>442</v>
      </c>
      <c r="B101" s="300"/>
      <c r="C101" s="300"/>
      <c r="D101" s="300"/>
      <c r="E101" s="300"/>
      <c r="F101" s="300"/>
      <c r="G101" s="7">
        <v>90</v>
      </c>
      <c r="H101" s="99">
        <v>0</v>
      </c>
      <c r="I101" s="99">
        <v>0</v>
      </c>
      <c r="J101" s="99">
        <v>0</v>
      </c>
      <c r="K101" s="99">
        <v>0</v>
      </c>
    </row>
    <row r="102" spans="1:11" ht="22.25" customHeight="1" x14ac:dyDescent="0.25">
      <c r="A102" s="299" t="s">
        <v>160</v>
      </c>
      <c r="B102" s="299"/>
      <c r="C102" s="299"/>
      <c r="D102" s="299"/>
      <c r="E102" s="299"/>
      <c r="F102" s="299"/>
      <c r="G102" s="7">
        <v>91</v>
      </c>
      <c r="H102" s="99">
        <v>0</v>
      </c>
      <c r="I102" s="99">
        <v>0</v>
      </c>
      <c r="J102" s="99">
        <v>0</v>
      </c>
      <c r="K102" s="99">
        <v>0</v>
      </c>
    </row>
    <row r="103" spans="1:11" ht="22.25" customHeight="1" x14ac:dyDescent="0.25">
      <c r="A103" s="299" t="s">
        <v>161</v>
      </c>
      <c r="B103" s="299"/>
      <c r="C103" s="299"/>
      <c r="D103" s="299"/>
      <c r="E103" s="299"/>
      <c r="F103" s="299"/>
      <c r="G103" s="7">
        <v>92</v>
      </c>
      <c r="H103" s="99">
        <v>0</v>
      </c>
      <c r="I103" s="99">
        <v>0</v>
      </c>
      <c r="J103" s="99">
        <v>0</v>
      </c>
      <c r="K103" s="99">
        <v>0</v>
      </c>
    </row>
    <row r="104" spans="1:11" ht="22.25" customHeight="1" x14ac:dyDescent="0.25">
      <c r="A104" s="299" t="s">
        <v>162</v>
      </c>
      <c r="B104" s="299"/>
      <c r="C104" s="299"/>
      <c r="D104" s="299"/>
      <c r="E104" s="299"/>
      <c r="F104" s="299"/>
      <c r="G104" s="7">
        <v>93</v>
      </c>
      <c r="H104" s="99">
        <v>0</v>
      </c>
      <c r="I104" s="99">
        <v>0</v>
      </c>
      <c r="J104" s="99">
        <v>0</v>
      </c>
      <c r="K104" s="99">
        <v>0</v>
      </c>
    </row>
    <row r="105" spans="1:11" ht="12.75" customHeight="1" x14ac:dyDescent="0.25">
      <c r="A105" s="300" t="s">
        <v>443</v>
      </c>
      <c r="B105" s="300"/>
      <c r="C105" s="300"/>
      <c r="D105" s="300"/>
      <c r="E105" s="300"/>
      <c r="F105" s="300"/>
      <c r="G105" s="7">
        <v>94</v>
      </c>
      <c r="H105" s="99">
        <v>0</v>
      </c>
      <c r="I105" s="99">
        <v>0</v>
      </c>
      <c r="J105" s="99">
        <v>0</v>
      </c>
      <c r="K105" s="99">
        <v>0</v>
      </c>
    </row>
    <row r="106" spans="1:11" ht="26.25" customHeight="1" x14ac:dyDescent="0.25">
      <c r="A106" s="300" t="s">
        <v>444</v>
      </c>
      <c r="B106" s="300"/>
      <c r="C106" s="300"/>
      <c r="D106" s="300"/>
      <c r="E106" s="300"/>
      <c r="F106" s="300"/>
      <c r="G106" s="7">
        <v>95</v>
      </c>
      <c r="H106" s="99">
        <v>0</v>
      </c>
      <c r="I106" s="99">
        <v>0</v>
      </c>
      <c r="J106" s="99">
        <v>0</v>
      </c>
      <c r="K106" s="99">
        <v>0</v>
      </c>
    </row>
    <row r="107" spans="1:11" x14ac:dyDescent="0.25">
      <c r="A107" s="300" t="s">
        <v>445</v>
      </c>
      <c r="B107" s="300"/>
      <c r="C107" s="300"/>
      <c r="D107" s="300"/>
      <c r="E107" s="300"/>
      <c r="F107" s="300"/>
      <c r="G107" s="7">
        <v>96</v>
      </c>
      <c r="H107" s="99">
        <v>0</v>
      </c>
      <c r="I107" s="99">
        <v>0</v>
      </c>
      <c r="J107" s="99">
        <v>0</v>
      </c>
      <c r="K107" s="99">
        <v>0</v>
      </c>
    </row>
    <row r="108" spans="1:11" ht="24.75" customHeight="1" x14ac:dyDescent="0.25">
      <c r="A108" s="300" t="s">
        <v>446</v>
      </c>
      <c r="B108" s="300"/>
      <c r="C108" s="300"/>
      <c r="D108" s="300"/>
      <c r="E108" s="300"/>
      <c r="F108" s="300"/>
      <c r="G108" s="7">
        <v>97</v>
      </c>
      <c r="H108" s="99">
        <v>0</v>
      </c>
      <c r="I108" s="99">
        <v>0</v>
      </c>
      <c r="J108" s="99">
        <v>0</v>
      </c>
      <c r="K108" s="99">
        <v>0</v>
      </c>
    </row>
    <row r="109" spans="1:11" ht="23" customHeight="1" x14ac:dyDescent="0.25">
      <c r="A109" s="278" t="s">
        <v>448</v>
      </c>
      <c r="B109" s="278"/>
      <c r="C109" s="278"/>
      <c r="D109" s="278"/>
      <c r="E109" s="278"/>
      <c r="F109" s="278"/>
      <c r="G109" s="8">
        <v>98</v>
      </c>
      <c r="H109" s="100">
        <f>H91+H98-H108-H97</f>
        <v>2733859</v>
      </c>
      <c r="I109" s="100">
        <f>I91+I98-I108-I97</f>
        <v>2733859</v>
      </c>
      <c r="J109" s="100">
        <f>J91+J98-J108-J97</f>
        <v>0</v>
      </c>
      <c r="K109" s="100">
        <f>K91+K98-K108-K97</f>
        <v>0</v>
      </c>
    </row>
    <row r="110" spans="1:11" ht="28.25" customHeight="1" x14ac:dyDescent="0.25">
      <c r="A110" s="278" t="s">
        <v>449</v>
      </c>
      <c r="B110" s="278"/>
      <c r="C110" s="278"/>
      <c r="D110" s="278"/>
      <c r="E110" s="278"/>
      <c r="F110" s="278"/>
      <c r="G110" s="8">
        <v>99</v>
      </c>
      <c r="H110" s="98">
        <f>H89+H109</f>
        <v>3737874</v>
      </c>
      <c r="I110" s="98">
        <f t="shared" ref="I110:K110" si="9">I89+I109</f>
        <v>3737874</v>
      </c>
      <c r="J110" s="98">
        <f t="shared" si="9"/>
        <v>762645.31</v>
      </c>
      <c r="K110" s="98">
        <f t="shared" si="9"/>
        <v>762645.31</v>
      </c>
    </row>
    <row r="111" spans="1:11" x14ac:dyDescent="0.25">
      <c r="A111" s="301" t="s">
        <v>163</v>
      </c>
      <c r="B111" s="301"/>
      <c r="C111" s="301"/>
      <c r="D111" s="301"/>
      <c r="E111" s="301"/>
      <c r="F111" s="301"/>
      <c r="G111" s="302"/>
      <c r="H111" s="302"/>
      <c r="I111" s="302"/>
      <c r="J111" s="303"/>
      <c r="K111" s="303"/>
    </row>
    <row r="112" spans="1:11" ht="26.4" customHeight="1" x14ac:dyDescent="0.25">
      <c r="A112" s="296" t="s">
        <v>378</v>
      </c>
      <c r="B112" s="296"/>
      <c r="C112" s="296"/>
      <c r="D112" s="296"/>
      <c r="E112" s="296"/>
      <c r="F112" s="296"/>
      <c r="G112" s="8">
        <v>100</v>
      </c>
      <c r="H112" s="98">
        <f>H113+H114</f>
        <v>3737874</v>
      </c>
      <c r="I112" s="98">
        <f>I113+I114</f>
        <v>3737874</v>
      </c>
      <c r="J112" s="98">
        <f>J113+J114</f>
        <v>762645.31</v>
      </c>
      <c r="K112" s="98">
        <f>K113+K114</f>
        <v>762645.31</v>
      </c>
    </row>
    <row r="113" spans="1:11" ht="12.75" customHeight="1" x14ac:dyDescent="0.25">
      <c r="A113" s="297" t="s">
        <v>113</v>
      </c>
      <c r="B113" s="297"/>
      <c r="C113" s="297"/>
      <c r="D113" s="297"/>
      <c r="E113" s="297"/>
      <c r="F113" s="297"/>
      <c r="G113" s="7">
        <v>101</v>
      </c>
      <c r="H113" s="99">
        <v>3737874</v>
      </c>
      <c r="I113" s="99">
        <v>3737874</v>
      </c>
      <c r="J113" s="99">
        <v>762645.31</v>
      </c>
      <c r="K113" s="99">
        <v>762645.31</v>
      </c>
    </row>
    <row r="114" spans="1:11" ht="12.75" customHeight="1" x14ac:dyDescent="0.25">
      <c r="A114" s="297" t="s">
        <v>164</v>
      </c>
      <c r="B114" s="297"/>
      <c r="C114" s="297"/>
      <c r="D114" s="297"/>
      <c r="E114" s="297"/>
      <c r="F114" s="297"/>
      <c r="G114" s="7">
        <v>102</v>
      </c>
      <c r="H114" s="99">
        <v>0</v>
      </c>
      <c r="I114" s="99">
        <v>0</v>
      </c>
      <c r="J114" s="99">
        <v>0</v>
      </c>
      <c r="K114" s="99">
        <v>0</v>
      </c>
    </row>
  </sheetData>
  <sheetProtection algorithmName="SHA-512" hashValue="0o6apYZD5t7CgZYASdwsQKopc2l37Jmq6VLLlCiwaKbVwDGS4Kh7IPwfvsccf6dFrJLjd6UUt5OMcIW7+QqDGw==" saltValue="QoF+6HeKUd3tcQXhtz6S8A==" spinCount="100000" sheet="1" objects="1" scenarios="1"/>
  <mergeCells count="116">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s>
  <dataValidations count="3">
    <dataValidation type="whole" operator="notEqual" allowBlank="1" showInputMessage="1" showErrorMessage="1" errorTitle="Pogrešan unos" error="Mogu se unijeti samo cjelobrojne vrijednosti."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Pogrešan unos" error="Mogu se unijeti samo cjelobrojne pozitivne ili negativne vrijednosti."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Pogrešan unos" error="Mogu se unijeti samo cjelobrojne pozitivne vrijednosti."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5" right="0.17" top="1" bottom="1" header="0.5" footer="0.5"/>
  <pageSetup paperSize="9" scale="60" orientation="portrait" r:id="rId1"/>
  <headerFooter alignWithMargins="0"/>
  <rowBreaks count="1" manualBreakCount="1">
    <brk id="8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view="pageBreakPreview" zoomScaleNormal="100" zoomScaleSheetLayoutView="100" workbookViewId="0">
      <selection activeCell="I20" sqref="I20:I23"/>
    </sheetView>
  </sheetViews>
  <sheetFormatPr defaultColWidth="9.08984375" defaultRowHeight="12.5" x14ac:dyDescent="0.25"/>
  <cols>
    <col min="1" max="7" width="9.08984375" style="9"/>
    <col min="8" max="9" width="30.36328125" style="13" customWidth="1"/>
    <col min="10" max="16384" width="9.08984375" style="9"/>
  </cols>
  <sheetData>
    <row r="1" spans="1:9" x14ac:dyDescent="0.25">
      <c r="A1" s="332" t="s">
        <v>165</v>
      </c>
      <c r="B1" s="333"/>
      <c r="C1" s="333"/>
      <c r="D1" s="333"/>
      <c r="E1" s="333"/>
      <c r="F1" s="333"/>
      <c r="G1" s="333"/>
      <c r="H1" s="333"/>
      <c r="I1" s="333"/>
    </row>
    <row r="2" spans="1:9" x14ac:dyDescent="0.25">
      <c r="A2" s="334" t="s">
        <v>452</v>
      </c>
      <c r="B2" s="286"/>
      <c r="C2" s="286"/>
      <c r="D2" s="286"/>
      <c r="E2" s="286"/>
      <c r="F2" s="286"/>
      <c r="G2" s="286"/>
      <c r="H2" s="286"/>
      <c r="I2" s="286"/>
    </row>
    <row r="3" spans="1:9" x14ac:dyDescent="0.25">
      <c r="A3" s="336" t="s">
        <v>439</v>
      </c>
      <c r="B3" s="337"/>
      <c r="C3" s="337"/>
      <c r="D3" s="337"/>
      <c r="E3" s="337"/>
      <c r="F3" s="337"/>
      <c r="G3" s="337"/>
      <c r="H3" s="337"/>
      <c r="I3" s="337"/>
    </row>
    <row r="4" spans="1:9" x14ac:dyDescent="0.25">
      <c r="A4" s="335" t="s">
        <v>451</v>
      </c>
      <c r="B4" s="289"/>
      <c r="C4" s="289"/>
      <c r="D4" s="289"/>
      <c r="E4" s="289"/>
      <c r="F4" s="289"/>
      <c r="G4" s="289"/>
      <c r="H4" s="289"/>
      <c r="I4" s="290"/>
    </row>
    <row r="5" spans="1:9" ht="22" x14ac:dyDescent="0.25">
      <c r="A5" s="338" t="s">
        <v>2</v>
      </c>
      <c r="B5" s="294"/>
      <c r="C5" s="294"/>
      <c r="D5" s="294"/>
      <c r="E5" s="294"/>
      <c r="F5" s="294"/>
      <c r="G5" s="28" t="s">
        <v>103</v>
      </c>
      <c r="H5" s="29" t="s">
        <v>299</v>
      </c>
      <c r="I5" s="29" t="s">
        <v>278</v>
      </c>
    </row>
    <row r="6" spans="1:9" x14ac:dyDescent="0.25">
      <c r="A6" s="339">
        <v>1</v>
      </c>
      <c r="B6" s="294"/>
      <c r="C6" s="294"/>
      <c r="D6" s="294"/>
      <c r="E6" s="294"/>
      <c r="F6" s="294"/>
      <c r="G6" s="30">
        <v>2</v>
      </c>
      <c r="H6" s="29" t="s">
        <v>166</v>
      </c>
      <c r="I6" s="29" t="s">
        <v>167</v>
      </c>
    </row>
    <row r="7" spans="1:9" x14ac:dyDescent="0.25">
      <c r="A7" s="329" t="s">
        <v>168</v>
      </c>
      <c r="B7" s="329"/>
      <c r="C7" s="329"/>
      <c r="D7" s="329"/>
      <c r="E7" s="329"/>
      <c r="F7" s="329"/>
      <c r="G7" s="329"/>
      <c r="H7" s="329"/>
      <c r="I7" s="329"/>
    </row>
    <row r="8" spans="1:9" ht="12.75" customHeight="1" x14ac:dyDescent="0.25">
      <c r="A8" s="276" t="s">
        <v>169</v>
      </c>
      <c r="B8" s="276"/>
      <c r="C8" s="276"/>
      <c r="D8" s="276"/>
      <c r="E8" s="276"/>
      <c r="F8" s="276"/>
      <c r="G8" s="31">
        <v>1</v>
      </c>
      <c r="H8" s="101">
        <v>1192674</v>
      </c>
      <c r="I8" s="101">
        <v>912081.16</v>
      </c>
    </row>
    <row r="9" spans="1:9" ht="12.75" customHeight="1" x14ac:dyDescent="0.25">
      <c r="A9" s="331" t="s">
        <v>170</v>
      </c>
      <c r="B9" s="331"/>
      <c r="C9" s="331"/>
      <c r="D9" s="331"/>
      <c r="E9" s="331"/>
      <c r="F9" s="331"/>
      <c r="G9" s="32">
        <v>2</v>
      </c>
      <c r="H9" s="102">
        <f>H10+H11+H12+H13+H14+H15+H16+H17</f>
        <v>462125</v>
      </c>
      <c r="I9" s="102">
        <f>I10+I11+I12+I13+I14+I15+I16+I17</f>
        <v>542144.01</v>
      </c>
    </row>
    <row r="10" spans="1:9" ht="12.75" customHeight="1" x14ac:dyDescent="0.25">
      <c r="A10" s="310" t="s">
        <v>171</v>
      </c>
      <c r="B10" s="310"/>
      <c r="C10" s="310"/>
      <c r="D10" s="310"/>
      <c r="E10" s="310"/>
      <c r="F10" s="310"/>
      <c r="G10" s="31">
        <v>3</v>
      </c>
      <c r="H10" s="101">
        <v>96652</v>
      </c>
      <c r="I10" s="101">
        <v>125235.62</v>
      </c>
    </row>
    <row r="11" spans="1:9" ht="22.25" customHeight="1" x14ac:dyDescent="0.25">
      <c r="A11" s="310" t="s">
        <v>172</v>
      </c>
      <c r="B11" s="310"/>
      <c r="C11" s="310"/>
      <c r="D11" s="310"/>
      <c r="E11" s="310"/>
      <c r="F11" s="310"/>
      <c r="G11" s="31">
        <v>4</v>
      </c>
      <c r="H11" s="101">
        <v>79</v>
      </c>
      <c r="I11" s="101">
        <v>-400</v>
      </c>
    </row>
    <row r="12" spans="1:9" ht="23.4" customHeight="1" x14ac:dyDescent="0.25">
      <c r="A12" s="310" t="s">
        <v>173</v>
      </c>
      <c r="B12" s="310"/>
      <c r="C12" s="310"/>
      <c r="D12" s="310"/>
      <c r="E12" s="310"/>
      <c r="F12" s="310"/>
      <c r="G12" s="31">
        <v>5</v>
      </c>
      <c r="H12" s="101">
        <v>-1086</v>
      </c>
      <c r="I12" s="101">
        <v>0</v>
      </c>
    </row>
    <row r="13" spans="1:9" ht="12.75" customHeight="1" x14ac:dyDescent="0.25">
      <c r="A13" s="310" t="s">
        <v>174</v>
      </c>
      <c r="B13" s="310"/>
      <c r="C13" s="310"/>
      <c r="D13" s="310"/>
      <c r="E13" s="310"/>
      <c r="F13" s="310"/>
      <c r="G13" s="31">
        <v>6</v>
      </c>
      <c r="H13" s="101">
        <v>-5808</v>
      </c>
      <c r="I13" s="101">
        <v>-5788.59</v>
      </c>
    </row>
    <row r="14" spans="1:9" ht="12.75" customHeight="1" x14ac:dyDescent="0.25">
      <c r="A14" s="310" t="s">
        <v>175</v>
      </c>
      <c r="B14" s="310"/>
      <c r="C14" s="310"/>
      <c r="D14" s="310"/>
      <c r="E14" s="310"/>
      <c r="F14" s="310"/>
      <c r="G14" s="31">
        <v>7</v>
      </c>
      <c r="H14" s="101">
        <v>372285</v>
      </c>
      <c r="I14" s="101">
        <v>358956.06</v>
      </c>
    </row>
    <row r="15" spans="1:9" ht="12.75" customHeight="1" x14ac:dyDescent="0.25">
      <c r="A15" s="310" t="s">
        <v>176</v>
      </c>
      <c r="B15" s="310"/>
      <c r="C15" s="310"/>
      <c r="D15" s="310"/>
      <c r="E15" s="310"/>
      <c r="F15" s="310"/>
      <c r="G15" s="31">
        <v>8</v>
      </c>
      <c r="H15" s="101">
        <v>0</v>
      </c>
      <c r="I15" s="101">
        <v>62939.7</v>
      </c>
    </row>
    <row r="16" spans="1:9" ht="12.75" customHeight="1" x14ac:dyDescent="0.25">
      <c r="A16" s="310" t="s">
        <v>177</v>
      </c>
      <c r="B16" s="310"/>
      <c r="C16" s="310"/>
      <c r="D16" s="310"/>
      <c r="E16" s="310"/>
      <c r="F16" s="310"/>
      <c r="G16" s="31">
        <v>9</v>
      </c>
      <c r="H16" s="101">
        <v>0</v>
      </c>
      <c r="I16" s="101">
        <v>0</v>
      </c>
    </row>
    <row r="17" spans="1:9" ht="25.25" customHeight="1" x14ac:dyDescent="0.25">
      <c r="A17" s="310" t="s">
        <v>178</v>
      </c>
      <c r="B17" s="310"/>
      <c r="C17" s="310"/>
      <c r="D17" s="310"/>
      <c r="E17" s="310"/>
      <c r="F17" s="310"/>
      <c r="G17" s="31">
        <v>10</v>
      </c>
      <c r="H17" s="101">
        <v>3</v>
      </c>
      <c r="I17" s="101">
        <v>1201.22</v>
      </c>
    </row>
    <row r="18" spans="1:9" ht="28.25" customHeight="1" x14ac:dyDescent="0.25">
      <c r="A18" s="327" t="s">
        <v>304</v>
      </c>
      <c r="B18" s="327"/>
      <c r="C18" s="327"/>
      <c r="D18" s="327"/>
      <c r="E18" s="327"/>
      <c r="F18" s="327"/>
      <c r="G18" s="32">
        <v>11</v>
      </c>
      <c r="H18" s="102">
        <f>H8+H9</f>
        <v>1654799</v>
      </c>
      <c r="I18" s="102">
        <f>I8+I9</f>
        <v>1454225.17</v>
      </c>
    </row>
    <row r="19" spans="1:9" ht="12.75" customHeight="1" x14ac:dyDescent="0.25">
      <c r="A19" s="331" t="s">
        <v>179</v>
      </c>
      <c r="B19" s="331"/>
      <c r="C19" s="331"/>
      <c r="D19" s="331"/>
      <c r="E19" s="331"/>
      <c r="F19" s="331"/>
      <c r="G19" s="32">
        <v>12</v>
      </c>
      <c r="H19" s="102">
        <f>H20+H21+H22+H23</f>
        <v>-310884</v>
      </c>
      <c r="I19" s="102">
        <f>I20+I21+I22+I23</f>
        <v>320934.28999999998</v>
      </c>
    </row>
    <row r="20" spans="1:9" ht="12.75" customHeight="1" x14ac:dyDescent="0.25">
      <c r="A20" s="310" t="s">
        <v>180</v>
      </c>
      <c r="B20" s="310"/>
      <c r="C20" s="310"/>
      <c r="D20" s="310"/>
      <c r="E20" s="310"/>
      <c r="F20" s="310"/>
      <c r="G20" s="31">
        <v>13</v>
      </c>
      <c r="H20" s="101">
        <v>-304894</v>
      </c>
      <c r="I20" s="101">
        <v>-141873.47</v>
      </c>
    </row>
    <row r="21" spans="1:9" ht="12.75" customHeight="1" x14ac:dyDescent="0.25">
      <c r="A21" s="310" t="s">
        <v>181</v>
      </c>
      <c r="B21" s="310"/>
      <c r="C21" s="310"/>
      <c r="D21" s="310"/>
      <c r="E21" s="310"/>
      <c r="F21" s="310"/>
      <c r="G21" s="31">
        <v>14</v>
      </c>
      <c r="H21" s="101">
        <v>70</v>
      </c>
      <c r="I21" s="101">
        <v>476069.71</v>
      </c>
    </row>
    <row r="22" spans="1:9" ht="12.75" customHeight="1" x14ac:dyDescent="0.25">
      <c r="A22" s="310" t="s">
        <v>182</v>
      </c>
      <c r="B22" s="310"/>
      <c r="C22" s="310"/>
      <c r="D22" s="310"/>
      <c r="E22" s="310"/>
      <c r="F22" s="310"/>
      <c r="G22" s="31">
        <v>15</v>
      </c>
      <c r="H22" s="101">
        <v>-6060</v>
      </c>
      <c r="I22" s="101">
        <v>-13261.95</v>
      </c>
    </row>
    <row r="23" spans="1:9" ht="12.75" customHeight="1" x14ac:dyDescent="0.25">
      <c r="A23" s="310" t="s">
        <v>183</v>
      </c>
      <c r="B23" s="310"/>
      <c r="C23" s="310"/>
      <c r="D23" s="310"/>
      <c r="E23" s="310"/>
      <c r="F23" s="310"/>
      <c r="G23" s="31">
        <v>16</v>
      </c>
      <c r="H23" s="101">
        <v>0</v>
      </c>
      <c r="I23" s="101">
        <v>0</v>
      </c>
    </row>
    <row r="24" spans="1:9" ht="12.75" customHeight="1" x14ac:dyDescent="0.25">
      <c r="A24" s="327" t="s">
        <v>184</v>
      </c>
      <c r="B24" s="327"/>
      <c r="C24" s="327"/>
      <c r="D24" s="327"/>
      <c r="E24" s="327"/>
      <c r="F24" s="327"/>
      <c r="G24" s="32">
        <v>17</v>
      </c>
      <c r="H24" s="102">
        <f>H18+H19</f>
        <v>1343915</v>
      </c>
      <c r="I24" s="102">
        <f>I18+I19</f>
        <v>1775159.46</v>
      </c>
    </row>
    <row r="25" spans="1:9" ht="12.75" customHeight="1" x14ac:dyDescent="0.25">
      <c r="A25" s="276" t="s">
        <v>185</v>
      </c>
      <c r="B25" s="276"/>
      <c r="C25" s="276"/>
      <c r="D25" s="276"/>
      <c r="E25" s="276"/>
      <c r="F25" s="276"/>
      <c r="G25" s="31">
        <v>18</v>
      </c>
      <c r="H25" s="101">
        <v>-231395</v>
      </c>
      <c r="I25" s="101">
        <v>-228137.27</v>
      </c>
    </row>
    <row r="26" spans="1:9" ht="12.75" customHeight="1" x14ac:dyDescent="0.25">
      <c r="A26" s="276" t="s">
        <v>186</v>
      </c>
      <c r="B26" s="276"/>
      <c r="C26" s="276"/>
      <c r="D26" s="276"/>
      <c r="E26" s="276"/>
      <c r="F26" s="276"/>
      <c r="G26" s="31">
        <v>19</v>
      </c>
      <c r="H26" s="101">
        <v>-417149</v>
      </c>
      <c r="I26" s="101">
        <v>-327670.14</v>
      </c>
    </row>
    <row r="27" spans="1:9" ht="26" customHeight="1" x14ac:dyDescent="0.25">
      <c r="A27" s="328" t="s">
        <v>187</v>
      </c>
      <c r="B27" s="328"/>
      <c r="C27" s="328"/>
      <c r="D27" s="328"/>
      <c r="E27" s="328"/>
      <c r="F27" s="328"/>
      <c r="G27" s="32">
        <v>20</v>
      </c>
      <c r="H27" s="102">
        <f>H24+H25+H26</f>
        <v>695371</v>
      </c>
      <c r="I27" s="102">
        <f>I24+I25+I26</f>
        <v>1219352.05</v>
      </c>
    </row>
    <row r="28" spans="1:9" x14ac:dyDescent="0.25">
      <c r="A28" s="329" t="s">
        <v>188</v>
      </c>
      <c r="B28" s="329"/>
      <c r="C28" s="329"/>
      <c r="D28" s="329"/>
      <c r="E28" s="329"/>
      <c r="F28" s="329"/>
      <c r="G28" s="329"/>
      <c r="H28" s="329"/>
      <c r="I28" s="329"/>
    </row>
    <row r="29" spans="1:9" ht="30.65" customHeight="1" x14ac:dyDescent="0.25">
      <c r="A29" s="276" t="s">
        <v>189</v>
      </c>
      <c r="B29" s="276"/>
      <c r="C29" s="276"/>
      <c r="D29" s="276"/>
      <c r="E29" s="276"/>
      <c r="F29" s="276"/>
      <c r="G29" s="31">
        <v>21</v>
      </c>
      <c r="H29" s="103">
        <v>32</v>
      </c>
      <c r="I29" s="103">
        <v>400</v>
      </c>
    </row>
    <row r="30" spans="1:9" ht="12.75" customHeight="1" x14ac:dyDescent="0.25">
      <c r="A30" s="276" t="s">
        <v>190</v>
      </c>
      <c r="B30" s="276"/>
      <c r="C30" s="276"/>
      <c r="D30" s="276"/>
      <c r="E30" s="276"/>
      <c r="F30" s="276"/>
      <c r="G30" s="31">
        <v>22</v>
      </c>
      <c r="H30" s="103">
        <v>0</v>
      </c>
      <c r="I30" s="103">
        <v>0</v>
      </c>
    </row>
    <row r="31" spans="1:9" ht="12.75" customHeight="1" x14ac:dyDescent="0.25">
      <c r="A31" s="276" t="s">
        <v>191</v>
      </c>
      <c r="B31" s="276"/>
      <c r="C31" s="276"/>
      <c r="D31" s="276"/>
      <c r="E31" s="276"/>
      <c r="F31" s="276"/>
      <c r="G31" s="31">
        <v>23</v>
      </c>
      <c r="H31" s="103">
        <v>894</v>
      </c>
      <c r="I31" s="103">
        <v>875.15</v>
      </c>
    </row>
    <row r="32" spans="1:9" ht="12.75" customHeight="1" x14ac:dyDescent="0.25">
      <c r="A32" s="276" t="s">
        <v>192</v>
      </c>
      <c r="B32" s="276"/>
      <c r="C32" s="276"/>
      <c r="D32" s="276"/>
      <c r="E32" s="276"/>
      <c r="F32" s="276"/>
      <c r="G32" s="31">
        <v>24</v>
      </c>
      <c r="H32" s="103">
        <v>0</v>
      </c>
      <c r="I32" s="103">
        <v>0</v>
      </c>
    </row>
    <row r="33" spans="1:9" ht="12.75" customHeight="1" x14ac:dyDescent="0.25">
      <c r="A33" s="276" t="s">
        <v>193</v>
      </c>
      <c r="B33" s="276"/>
      <c r="C33" s="276"/>
      <c r="D33" s="276"/>
      <c r="E33" s="276"/>
      <c r="F33" s="276"/>
      <c r="G33" s="31">
        <v>25</v>
      </c>
      <c r="H33" s="103">
        <v>2693</v>
      </c>
      <c r="I33" s="103">
        <v>2656.81</v>
      </c>
    </row>
    <row r="34" spans="1:9" ht="12.75" customHeight="1" x14ac:dyDescent="0.25">
      <c r="A34" s="276" t="s">
        <v>194</v>
      </c>
      <c r="B34" s="276"/>
      <c r="C34" s="276"/>
      <c r="D34" s="276"/>
      <c r="E34" s="276"/>
      <c r="F34" s="276"/>
      <c r="G34" s="31">
        <v>26</v>
      </c>
      <c r="H34" s="103">
        <v>180000</v>
      </c>
      <c r="I34" s="103">
        <v>0</v>
      </c>
    </row>
    <row r="35" spans="1:9" ht="26.4" customHeight="1" x14ac:dyDescent="0.25">
      <c r="A35" s="327" t="s">
        <v>195</v>
      </c>
      <c r="B35" s="327"/>
      <c r="C35" s="327"/>
      <c r="D35" s="327"/>
      <c r="E35" s="327"/>
      <c r="F35" s="327"/>
      <c r="G35" s="32">
        <v>27</v>
      </c>
      <c r="H35" s="104">
        <f>H29+H30+H31+H32+H33+H34</f>
        <v>183619</v>
      </c>
      <c r="I35" s="104">
        <f>I29+I30+I31+I32+I33+I34</f>
        <v>3931.96</v>
      </c>
    </row>
    <row r="36" spans="1:9" ht="23" customHeight="1" x14ac:dyDescent="0.25">
      <c r="A36" s="276" t="s">
        <v>196</v>
      </c>
      <c r="B36" s="276"/>
      <c r="C36" s="276"/>
      <c r="D36" s="276"/>
      <c r="E36" s="276"/>
      <c r="F36" s="276"/>
      <c r="G36" s="31">
        <v>28</v>
      </c>
      <c r="H36" s="103">
        <v>-16696</v>
      </c>
      <c r="I36" s="103">
        <v>-11543.45</v>
      </c>
    </row>
    <row r="37" spans="1:9" ht="12.75" customHeight="1" x14ac:dyDescent="0.25">
      <c r="A37" s="276" t="s">
        <v>197</v>
      </c>
      <c r="B37" s="276"/>
      <c r="C37" s="276"/>
      <c r="D37" s="276"/>
      <c r="E37" s="276"/>
      <c r="F37" s="276"/>
      <c r="G37" s="31">
        <v>29</v>
      </c>
      <c r="H37" s="103">
        <v>0</v>
      </c>
      <c r="I37" s="103">
        <v>0</v>
      </c>
    </row>
    <row r="38" spans="1:9" ht="12.75" customHeight="1" x14ac:dyDescent="0.25">
      <c r="A38" s="276" t="s">
        <v>198</v>
      </c>
      <c r="B38" s="276"/>
      <c r="C38" s="276"/>
      <c r="D38" s="276"/>
      <c r="E38" s="276"/>
      <c r="F38" s="276"/>
      <c r="G38" s="31">
        <v>30</v>
      </c>
      <c r="H38" s="103">
        <v>0</v>
      </c>
      <c r="I38" s="103">
        <v>0</v>
      </c>
    </row>
    <row r="39" spans="1:9" ht="12.75" customHeight="1" x14ac:dyDescent="0.25">
      <c r="A39" s="276" t="s">
        <v>199</v>
      </c>
      <c r="B39" s="276"/>
      <c r="C39" s="276"/>
      <c r="D39" s="276"/>
      <c r="E39" s="276"/>
      <c r="F39" s="276"/>
      <c r="G39" s="31">
        <v>31</v>
      </c>
      <c r="H39" s="103">
        <v>0</v>
      </c>
      <c r="I39" s="103">
        <v>0</v>
      </c>
    </row>
    <row r="40" spans="1:9" ht="12.75" customHeight="1" x14ac:dyDescent="0.25">
      <c r="A40" s="276" t="s">
        <v>200</v>
      </c>
      <c r="B40" s="276"/>
      <c r="C40" s="276"/>
      <c r="D40" s="276"/>
      <c r="E40" s="276"/>
      <c r="F40" s="276"/>
      <c r="G40" s="31">
        <v>32</v>
      </c>
      <c r="H40" s="103">
        <v>0</v>
      </c>
      <c r="I40" s="103">
        <v>0</v>
      </c>
    </row>
    <row r="41" spans="1:9" ht="24" customHeight="1" x14ac:dyDescent="0.25">
      <c r="A41" s="327" t="s">
        <v>201</v>
      </c>
      <c r="B41" s="327"/>
      <c r="C41" s="327"/>
      <c r="D41" s="327"/>
      <c r="E41" s="327"/>
      <c r="F41" s="327"/>
      <c r="G41" s="32">
        <v>33</v>
      </c>
      <c r="H41" s="104">
        <f>H36+H37+H38+H39+H40</f>
        <v>-16696</v>
      </c>
      <c r="I41" s="104">
        <f>I36+I37+I38+I39+I40</f>
        <v>-11543.45</v>
      </c>
    </row>
    <row r="42" spans="1:9" ht="29.4" customHeight="1" x14ac:dyDescent="0.25">
      <c r="A42" s="328" t="s">
        <v>202</v>
      </c>
      <c r="B42" s="328"/>
      <c r="C42" s="328"/>
      <c r="D42" s="328"/>
      <c r="E42" s="328"/>
      <c r="F42" s="328"/>
      <c r="G42" s="32">
        <v>34</v>
      </c>
      <c r="H42" s="104">
        <f>H35+H41</f>
        <v>166923</v>
      </c>
      <c r="I42" s="104">
        <f>I35+I41</f>
        <v>-7611.49</v>
      </c>
    </row>
    <row r="43" spans="1:9" x14ac:dyDescent="0.25">
      <c r="A43" s="329" t="s">
        <v>203</v>
      </c>
      <c r="B43" s="329"/>
      <c r="C43" s="329"/>
      <c r="D43" s="329"/>
      <c r="E43" s="329"/>
      <c r="F43" s="329"/>
      <c r="G43" s="329"/>
      <c r="H43" s="329"/>
      <c r="I43" s="329"/>
    </row>
    <row r="44" spans="1:9" ht="12.75" customHeight="1" x14ac:dyDescent="0.25">
      <c r="A44" s="276" t="s">
        <v>204</v>
      </c>
      <c r="B44" s="276"/>
      <c r="C44" s="276"/>
      <c r="D44" s="276"/>
      <c r="E44" s="276"/>
      <c r="F44" s="276"/>
      <c r="G44" s="31">
        <v>35</v>
      </c>
      <c r="H44" s="103">
        <v>0</v>
      </c>
      <c r="I44" s="103">
        <v>0</v>
      </c>
    </row>
    <row r="45" spans="1:9" ht="25.25" customHeight="1" x14ac:dyDescent="0.25">
      <c r="A45" s="276" t="s">
        <v>205</v>
      </c>
      <c r="B45" s="276"/>
      <c r="C45" s="276"/>
      <c r="D45" s="276"/>
      <c r="E45" s="276"/>
      <c r="F45" s="276"/>
      <c r="G45" s="31">
        <v>36</v>
      </c>
      <c r="H45" s="103">
        <v>0</v>
      </c>
      <c r="I45" s="103">
        <v>0</v>
      </c>
    </row>
    <row r="46" spans="1:9" ht="12.75" customHeight="1" x14ac:dyDescent="0.25">
      <c r="A46" s="276" t="s">
        <v>206</v>
      </c>
      <c r="B46" s="276"/>
      <c r="C46" s="276"/>
      <c r="D46" s="276"/>
      <c r="E46" s="276"/>
      <c r="F46" s="276"/>
      <c r="G46" s="31">
        <v>37</v>
      </c>
      <c r="H46" s="103">
        <v>118251</v>
      </c>
      <c r="I46" s="103">
        <v>0</v>
      </c>
    </row>
    <row r="47" spans="1:9" ht="12.75" customHeight="1" x14ac:dyDescent="0.25">
      <c r="A47" s="276" t="s">
        <v>207</v>
      </c>
      <c r="B47" s="276"/>
      <c r="C47" s="276"/>
      <c r="D47" s="276"/>
      <c r="E47" s="276"/>
      <c r="F47" s="276"/>
      <c r="G47" s="31">
        <v>38</v>
      </c>
      <c r="H47" s="103">
        <v>0</v>
      </c>
      <c r="I47" s="103">
        <v>0</v>
      </c>
    </row>
    <row r="48" spans="1:9" ht="22.25" customHeight="1" x14ac:dyDescent="0.25">
      <c r="A48" s="327" t="s">
        <v>208</v>
      </c>
      <c r="B48" s="327"/>
      <c r="C48" s="327"/>
      <c r="D48" s="327"/>
      <c r="E48" s="327"/>
      <c r="F48" s="327"/>
      <c r="G48" s="32">
        <v>39</v>
      </c>
      <c r="H48" s="104">
        <f>H44+H45+H46+H47</f>
        <v>118251</v>
      </c>
      <c r="I48" s="104">
        <f>I44+I45+I46+I47</f>
        <v>0</v>
      </c>
    </row>
    <row r="49" spans="1:9" ht="24.65" customHeight="1" x14ac:dyDescent="0.25">
      <c r="A49" s="276" t="s">
        <v>303</v>
      </c>
      <c r="B49" s="276"/>
      <c r="C49" s="276"/>
      <c r="D49" s="276"/>
      <c r="E49" s="276"/>
      <c r="F49" s="276"/>
      <c r="G49" s="31">
        <v>40</v>
      </c>
      <c r="H49" s="103">
        <v>-858194</v>
      </c>
      <c r="I49" s="103">
        <v>-766905.19</v>
      </c>
    </row>
    <row r="50" spans="1:9" ht="12.75" customHeight="1" x14ac:dyDescent="0.25">
      <c r="A50" s="276" t="s">
        <v>209</v>
      </c>
      <c r="B50" s="276"/>
      <c r="C50" s="276"/>
      <c r="D50" s="276"/>
      <c r="E50" s="276"/>
      <c r="F50" s="276"/>
      <c r="G50" s="31">
        <v>41</v>
      </c>
      <c r="H50" s="103">
        <v>0</v>
      </c>
      <c r="I50" s="103">
        <v>0</v>
      </c>
    </row>
    <row r="51" spans="1:9" ht="12.75" customHeight="1" x14ac:dyDescent="0.25">
      <c r="A51" s="276" t="s">
        <v>210</v>
      </c>
      <c r="B51" s="276"/>
      <c r="C51" s="276"/>
      <c r="D51" s="276"/>
      <c r="E51" s="276"/>
      <c r="F51" s="276"/>
      <c r="G51" s="31">
        <v>42</v>
      </c>
      <c r="H51" s="103">
        <v>-8193</v>
      </c>
      <c r="I51" s="103">
        <v>-4972.43</v>
      </c>
    </row>
    <row r="52" spans="1:9" ht="23" customHeight="1" x14ac:dyDescent="0.25">
      <c r="A52" s="276" t="s">
        <v>211</v>
      </c>
      <c r="B52" s="276"/>
      <c r="C52" s="276"/>
      <c r="D52" s="276"/>
      <c r="E52" s="276"/>
      <c r="F52" s="276"/>
      <c r="G52" s="31">
        <v>43</v>
      </c>
      <c r="H52" s="103">
        <v>-99271</v>
      </c>
      <c r="I52" s="103">
        <v>-759183.84</v>
      </c>
    </row>
    <row r="53" spans="1:9" ht="12.75" customHeight="1" x14ac:dyDescent="0.25">
      <c r="A53" s="276" t="s">
        <v>212</v>
      </c>
      <c r="B53" s="276"/>
      <c r="C53" s="276"/>
      <c r="D53" s="276"/>
      <c r="E53" s="276"/>
      <c r="F53" s="276"/>
      <c r="G53" s="31">
        <v>44</v>
      </c>
      <c r="H53" s="103">
        <v>0</v>
      </c>
      <c r="I53" s="103">
        <v>0</v>
      </c>
    </row>
    <row r="54" spans="1:9" ht="30.65" customHeight="1" x14ac:dyDescent="0.25">
      <c r="A54" s="327" t="s">
        <v>213</v>
      </c>
      <c r="B54" s="327"/>
      <c r="C54" s="327"/>
      <c r="D54" s="327"/>
      <c r="E54" s="327"/>
      <c r="F54" s="327"/>
      <c r="G54" s="32">
        <v>45</v>
      </c>
      <c r="H54" s="104">
        <f>H49+H50+H51+H52+H53</f>
        <v>-965658</v>
      </c>
      <c r="I54" s="104">
        <f>I49+I50+I51+I52+I53</f>
        <v>-1531061.46</v>
      </c>
    </row>
    <row r="55" spans="1:9" ht="29.4" customHeight="1" x14ac:dyDescent="0.25">
      <c r="A55" s="328" t="s">
        <v>214</v>
      </c>
      <c r="B55" s="328"/>
      <c r="C55" s="328"/>
      <c r="D55" s="328"/>
      <c r="E55" s="328"/>
      <c r="F55" s="328"/>
      <c r="G55" s="32">
        <v>46</v>
      </c>
      <c r="H55" s="104">
        <f>H48+H54</f>
        <v>-847407</v>
      </c>
      <c r="I55" s="104">
        <f>I48+I54</f>
        <v>-1531061.46</v>
      </c>
    </row>
    <row r="56" spans="1:9" x14ac:dyDescent="0.25">
      <c r="A56" s="276" t="s">
        <v>215</v>
      </c>
      <c r="B56" s="276"/>
      <c r="C56" s="276"/>
      <c r="D56" s="276"/>
      <c r="E56" s="276"/>
      <c r="F56" s="276"/>
      <c r="G56" s="31">
        <v>47</v>
      </c>
      <c r="H56" s="103">
        <v>0</v>
      </c>
      <c r="I56" s="103">
        <v>0</v>
      </c>
    </row>
    <row r="57" spans="1:9" ht="26.4" customHeight="1" x14ac:dyDescent="0.25">
      <c r="A57" s="328" t="s">
        <v>216</v>
      </c>
      <c r="B57" s="328"/>
      <c r="C57" s="328"/>
      <c r="D57" s="328"/>
      <c r="E57" s="328"/>
      <c r="F57" s="328"/>
      <c r="G57" s="32">
        <v>48</v>
      </c>
      <c r="H57" s="104">
        <f>H27+H42+H55+H56</f>
        <v>14887</v>
      </c>
      <c r="I57" s="104">
        <f>I27+I42+I55+I56</f>
        <v>-319320.90000000002</v>
      </c>
    </row>
    <row r="58" spans="1:9" x14ac:dyDescent="0.25">
      <c r="A58" s="330" t="s">
        <v>217</v>
      </c>
      <c r="B58" s="330"/>
      <c r="C58" s="330"/>
      <c r="D58" s="330"/>
      <c r="E58" s="330"/>
      <c r="F58" s="330"/>
      <c r="G58" s="31">
        <v>49</v>
      </c>
      <c r="H58" s="103">
        <v>265788</v>
      </c>
      <c r="I58" s="103">
        <v>519295.86</v>
      </c>
    </row>
    <row r="59" spans="1:9" ht="31.25" customHeight="1" x14ac:dyDescent="0.25">
      <c r="A59" s="328" t="s">
        <v>218</v>
      </c>
      <c r="B59" s="328"/>
      <c r="C59" s="328"/>
      <c r="D59" s="328"/>
      <c r="E59" s="328"/>
      <c r="F59" s="328"/>
      <c r="G59" s="32">
        <v>50</v>
      </c>
      <c r="H59" s="104">
        <f>H57+H58</f>
        <v>280675</v>
      </c>
      <c r="I59" s="104">
        <f>I57+I58</f>
        <v>199974.96</v>
      </c>
    </row>
  </sheetData>
  <sheetProtection algorithmName="SHA-512" hashValue="2HovUoYbvq/ciP7BfadoZ1qLqIw6bRwcygnJ8u6QaksjXK0D7kZYoBWUKyySEuo2M1n84lEfu1FTJWmr6gFdaQ==" saltValue="jQU4RnXQBe9SOd17stFHD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view="pageBreakPreview" zoomScale="115" zoomScaleNormal="100" zoomScaleSheetLayoutView="115" workbookViewId="0">
      <selection activeCell="A10" sqref="A10:F10"/>
    </sheetView>
  </sheetViews>
  <sheetFormatPr defaultRowHeight="12.5" x14ac:dyDescent="0.25"/>
  <cols>
    <col min="1" max="7" width="9.08984375" style="1"/>
    <col min="8" max="9" width="22.08984375" style="12" customWidth="1"/>
    <col min="10" max="10" width="12" style="1" bestFit="1" customWidth="1"/>
    <col min="11" max="11" width="10.36328125" style="1" bestFit="1" customWidth="1"/>
    <col min="12" max="12" width="12.36328125" style="1" bestFit="1" customWidth="1"/>
    <col min="13" max="263" width="9.08984375" style="1"/>
    <col min="264" max="265" width="9.90625" style="1" bestFit="1" customWidth="1"/>
    <col min="266" max="266" width="12" style="1" bestFit="1" customWidth="1"/>
    <col min="267" max="267" width="10.36328125" style="1" bestFit="1" customWidth="1"/>
    <col min="268" max="268" width="12.36328125" style="1" bestFit="1" customWidth="1"/>
    <col min="269" max="519" width="9.08984375" style="1"/>
    <col min="520" max="521" width="9.90625" style="1" bestFit="1" customWidth="1"/>
    <col min="522" max="522" width="12" style="1" bestFit="1" customWidth="1"/>
    <col min="523" max="523" width="10.36328125" style="1" bestFit="1" customWidth="1"/>
    <col min="524" max="524" width="12.36328125" style="1" bestFit="1" customWidth="1"/>
    <col min="525" max="775" width="9.08984375" style="1"/>
    <col min="776" max="777" width="9.90625" style="1" bestFit="1" customWidth="1"/>
    <col min="778" max="778" width="12" style="1" bestFit="1" customWidth="1"/>
    <col min="779" max="779" width="10.36328125" style="1" bestFit="1" customWidth="1"/>
    <col min="780" max="780" width="12.36328125" style="1" bestFit="1" customWidth="1"/>
    <col min="781" max="1031" width="9.08984375" style="1"/>
    <col min="1032" max="1033" width="9.90625" style="1" bestFit="1" customWidth="1"/>
    <col min="1034" max="1034" width="12" style="1" bestFit="1" customWidth="1"/>
    <col min="1035" max="1035" width="10.36328125" style="1" bestFit="1" customWidth="1"/>
    <col min="1036" max="1036" width="12.36328125" style="1" bestFit="1" customWidth="1"/>
    <col min="1037" max="1287" width="9.08984375" style="1"/>
    <col min="1288" max="1289" width="9.90625" style="1" bestFit="1" customWidth="1"/>
    <col min="1290" max="1290" width="12" style="1" bestFit="1" customWidth="1"/>
    <col min="1291" max="1291" width="10.36328125" style="1" bestFit="1" customWidth="1"/>
    <col min="1292" max="1292" width="12.36328125" style="1" bestFit="1" customWidth="1"/>
    <col min="1293" max="1543" width="9.08984375" style="1"/>
    <col min="1544" max="1545" width="9.90625" style="1" bestFit="1" customWidth="1"/>
    <col min="1546" max="1546" width="12" style="1" bestFit="1" customWidth="1"/>
    <col min="1547" max="1547" width="10.36328125" style="1" bestFit="1" customWidth="1"/>
    <col min="1548" max="1548" width="12.36328125" style="1" bestFit="1" customWidth="1"/>
    <col min="1549" max="1799" width="9.08984375" style="1"/>
    <col min="1800" max="1801" width="9.90625" style="1" bestFit="1" customWidth="1"/>
    <col min="1802" max="1802" width="12" style="1" bestFit="1" customWidth="1"/>
    <col min="1803" max="1803" width="10.36328125" style="1" bestFit="1" customWidth="1"/>
    <col min="1804" max="1804" width="12.36328125" style="1" bestFit="1" customWidth="1"/>
    <col min="1805" max="2055" width="9.08984375" style="1"/>
    <col min="2056" max="2057" width="9.90625" style="1" bestFit="1" customWidth="1"/>
    <col min="2058" max="2058" width="12" style="1" bestFit="1" customWidth="1"/>
    <col min="2059" max="2059" width="10.36328125" style="1" bestFit="1" customWidth="1"/>
    <col min="2060" max="2060" width="12.36328125" style="1" bestFit="1" customWidth="1"/>
    <col min="2061" max="2311" width="9.08984375" style="1"/>
    <col min="2312" max="2313" width="9.90625" style="1" bestFit="1" customWidth="1"/>
    <col min="2314" max="2314" width="12" style="1" bestFit="1" customWidth="1"/>
    <col min="2315" max="2315" width="10.36328125" style="1" bestFit="1" customWidth="1"/>
    <col min="2316" max="2316" width="12.36328125" style="1" bestFit="1" customWidth="1"/>
    <col min="2317" max="2567" width="9.08984375" style="1"/>
    <col min="2568" max="2569" width="9.90625" style="1" bestFit="1" customWidth="1"/>
    <col min="2570" max="2570" width="12" style="1" bestFit="1" customWidth="1"/>
    <col min="2571" max="2571" width="10.36328125" style="1" bestFit="1" customWidth="1"/>
    <col min="2572" max="2572" width="12.36328125" style="1" bestFit="1" customWidth="1"/>
    <col min="2573" max="2823" width="9.08984375" style="1"/>
    <col min="2824" max="2825" width="9.90625" style="1" bestFit="1" customWidth="1"/>
    <col min="2826" max="2826" width="12" style="1" bestFit="1" customWidth="1"/>
    <col min="2827" max="2827" width="10.36328125" style="1" bestFit="1" customWidth="1"/>
    <col min="2828" max="2828" width="12.36328125" style="1" bestFit="1" customWidth="1"/>
    <col min="2829" max="3079" width="9.08984375" style="1"/>
    <col min="3080" max="3081" width="9.90625" style="1" bestFit="1" customWidth="1"/>
    <col min="3082" max="3082" width="12" style="1" bestFit="1" customWidth="1"/>
    <col min="3083" max="3083" width="10.36328125" style="1" bestFit="1" customWidth="1"/>
    <col min="3084" max="3084" width="12.36328125" style="1" bestFit="1" customWidth="1"/>
    <col min="3085" max="3335" width="9.08984375" style="1"/>
    <col min="3336" max="3337" width="9.90625" style="1" bestFit="1" customWidth="1"/>
    <col min="3338" max="3338" width="12" style="1" bestFit="1" customWidth="1"/>
    <col min="3339" max="3339" width="10.36328125" style="1" bestFit="1" customWidth="1"/>
    <col min="3340" max="3340" width="12.36328125" style="1" bestFit="1" customWidth="1"/>
    <col min="3341" max="3591" width="9.08984375" style="1"/>
    <col min="3592" max="3593" width="9.90625" style="1" bestFit="1" customWidth="1"/>
    <col min="3594" max="3594" width="12" style="1" bestFit="1" customWidth="1"/>
    <col min="3595" max="3595" width="10.36328125" style="1" bestFit="1" customWidth="1"/>
    <col min="3596" max="3596" width="12.36328125" style="1" bestFit="1" customWidth="1"/>
    <col min="3597" max="3847" width="9.08984375" style="1"/>
    <col min="3848" max="3849" width="9.90625" style="1" bestFit="1" customWidth="1"/>
    <col min="3850" max="3850" width="12" style="1" bestFit="1" customWidth="1"/>
    <col min="3851" max="3851" width="10.36328125" style="1" bestFit="1" customWidth="1"/>
    <col min="3852" max="3852" width="12.36328125" style="1" bestFit="1" customWidth="1"/>
    <col min="3853" max="4103" width="9.08984375" style="1"/>
    <col min="4104" max="4105" width="9.90625" style="1" bestFit="1" customWidth="1"/>
    <col min="4106" max="4106" width="12" style="1" bestFit="1" customWidth="1"/>
    <col min="4107" max="4107" width="10.36328125" style="1" bestFit="1" customWidth="1"/>
    <col min="4108" max="4108" width="12.36328125" style="1" bestFit="1" customWidth="1"/>
    <col min="4109" max="4359" width="9.08984375" style="1"/>
    <col min="4360" max="4361" width="9.90625" style="1" bestFit="1" customWidth="1"/>
    <col min="4362" max="4362" width="12" style="1" bestFit="1" customWidth="1"/>
    <col min="4363" max="4363" width="10.36328125" style="1" bestFit="1" customWidth="1"/>
    <col min="4364" max="4364" width="12.36328125" style="1" bestFit="1" customWidth="1"/>
    <col min="4365" max="4615" width="9.08984375" style="1"/>
    <col min="4616" max="4617" width="9.90625" style="1" bestFit="1" customWidth="1"/>
    <col min="4618" max="4618" width="12" style="1" bestFit="1" customWidth="1"/>
    <col min="4619" max="4619" width="10.36328125" style="1" bestFit="1" customWidth="1"/>
    <col min="4620" max="4620" width="12.36328125" style="1" bestFit="1" customWidth="1"/>
    <col min="4621" max="4871" width="9.08984375" style="1"/>
    <col min="4872" max="4873" width="9.90625" style="1" bestFit="1" customWidth="1"/>
    <col min="4874" max="4874" width="12" style="1" bestFit="1" customWidth="1"/>
    <col min="4875" max="4875" width="10.36328125" style="1" bestFit="1" customWidth="1"/>
    <col min="4876" max="4876" width="12.36328125" style="1" bestFit="1" customWidth="1"/>
    <col min="4877" max="5127" width="9.08984375" style="1"/>
    <col min="5128" max="5129" width="9.90625" style="1" bestFit="1" customWidth="1"/>
    <col min="5130" max="5130" width="12" style="1" bestFit="1" customWidth="1"/>
    <col min="5131" max="5131" width="10.36328125" style="1" bestFit="1" customWidth="1"/>
    <col min="5132" max="5132" width="12.36328125" style="1" bestFit="1" customWidth="1"/>
    <col min="5133" max="5383" width="9.08984375" style="1"/>
    <col min="5384" max="5385" width="9.90625" style="1" bestFit="1" customWidth="1"/>
    <col min="5386" max="5386" width="12" style="1" bestFit="1" customWidth="1"/>
    <col min="5387" max="5387" width="10.36328125" style="1" bestFit="1" customWidth="1"/>
    <col min="5388" max="5388" width="12.36328125" style="1" bestFit="1" customWidth="1"/>
    <col min="5389" max="5639" width="9.08984375" style="1"/>
    <col min="5640" max="5641" width="9.90625" style="1" bestFit="1" customWidth="1"/>
    <col min="5642" max="5642" width="12" style="1" bestFit="1" customWidth="1"/>
    <col min="5643" max="5643" width="10.36328125" style="1" bestFit="1" customWidth="1"/>
    <col min="5644" max="5644" width="12.36328125" style="1" bestFit="1" customWidth="1"/>
    <col min="5645" max="5895" width="9.08984375" style="1"/>
    <col min="5896" max="5897" width="9.90625" style="1" bestFit="1" customWidth="1"/>
    <col min="5898" max="5898" width="12" style="1" bestFit="1" customWidth="1"/>
    <col min="5899" max="5899" width="10.36328125" style="1" bestFit="1" customWidth="1"/>
    <col min="5900" max="5900" width="12.36328125" style="1" bestFit="1" customWidth="1"/>
    <col min="5901" max="6151" width="9.08984375" style="1"/>
    <col min="6152" max="6153" width="9.90625" style="1" bestFit="1" customWidth="1"/>
    <col min="6154" max="6154" width="12" style="1" bestFit="1" customWidth="1"/>
    <col min="6155" max="6155" width="10.36328125" style="1" bestFit="1" customWidth="1"/>
    <col min="6156" max="6156" width="12.36328125" style="1" bestFit="1" customWidth="1"/>
    <col min="6157" max="6407" width="9.08984375" style="1"/>
    <col min="6408" max="6409" width="9.90625" style="1" bestFit="1" customWidth="1"/>
    <col min="6410" max="6410" width="12" style="1" bestFit="1" customWidth="1"/>
    <col min="6411" max="6411" width="10.36328125" style="1" bestFit="1" customWidth="1"/>
    <col min="6412" max="6412" width="12.36328125" style="1" bestFit="1" customWidth="1"/>
    <col min="6413" max="6663" width="9.08984375" style="1"/>
    <col min="6664" max="6665" width="9.90625" style="1" bestFit="1" customWidth="1"/>
    <col min="6666" max="6666" width="12" style="1" bestFit="1" customWidth="1"/>
    <col min="6667" max="6667" width="10.36328125" style="1" bestFit="1" customWidth="1"/>
    <col min="6668" max="6668" width="12.36328125" style="1" bestFit="1" customWidth="1"/>
    <col min="6669" max="6919" width="9.08984375" style="1"/>
    <col min="6920" max="6921" width="9.90625" style="1" bestFit="1" customWidth="1"/>
    <col min="6922" max="6922" width="12" style="1" bestFit="1" customWidth="1"/>
    <col min="6923" max="6923" width="10.36328125" style="1" bestFit="1" customWidth="1"/>
    <col min="6924" max="6924" width="12.36328125" style="1" bestFit="1" customWidth="1"/>
    <col min="6925" max="7175" width="9.08984375" style="1"/>
    <col min="7176" max="7177" width="9.90625" style="1" bestFit="1" customWidth="1"/>
    <col min="7178" max="7178" width="12" style="1" bestFit="1" customWidth="1"/>
    <col min="7179" max="7179" width="10.36328125" style="1" bestFit="1" customWidth="1"/>
    <col min="7180" max="7180" width="12.36328125" style="1" bestFit="1" customWidth="1"/>
    <col min="7181" max="7431" width="9.08984375" style="1"/>
    <col min="7432" max="7433" width="9.90625" style="1" bestFit="1" customWidth="1"/>
    <col min="7434" max="7434" width="12" style="1" bestFit="1" customWidth="1"/>
    <col min="7435" max="7435" width="10.36328125" style="1" bestFit="1" customWidth="1"/>
    <col min="7436" max="7436" width="12.36328125" style="1" bestFit="1" customWidth="1"/>
    <col min="7437" max="7687" width="9.08984375" style="1"/>
    <col min="7688" max="7689" width="9.90625" style="1" bestFit="1" customWidth="1"/>
    <col min="7690" max="7690" width="12" style="1" bestFit="1" customWidth="1"/>
    <col min="7691" max="7691" width="10.36328125" style="1" bestFit="1" customWidth="1"/>
    <col min="7692" max="7692" width="12.36328125" style="1" bestFit="1" customWidth="1"/>
    <col min="7693" max="7943" width="9.08984375" style="1"/>
    <col min="7944" max="7945" width="9.90625" style="1" bestFit="1" customWidth="1"/>
    <col min="7946" max="7946" width="12" style="1" bestFit="1" customWidth="1"/>
    <col min="7947" max="7947" width="10.36328125" style="1" bestFit="1" customWidth="1"/>
    <col min="7948" max="7948" width="12.36328125" style="1" bestFit="1" customWidth="1"/>
    <col min="7949" max="8199" width="9.08984375" style="1"/>
    <col min="8200" max="8201" width="9.90625" style="1" bestFit="1" customWidth="1"/>
    <col min="8202" max="8202" width="12" style="1" bestFit="1" customWidth="1"/>
    <col min="8203" max="8203" width="10.36328125" style="1" bestFit="1" customWidth="1"/>
    <col min="8204" max="8204" width="12.36328125" style="1" bestFit="1" customWidth="1"/>
    <col min="8205" max="8455" width="9.08984375" style="1"/>
    <col min="8456" max="8457" width="9.90625" style="1" bestFit="1" customWidth="1"/>
    <col min="8458" max="8458" width="12" style="1" bestFit="1" customWidth="1"/>
    <col min="8459" max="8459" width="10.36328125" style="1" bestFit="1" customWidth="1"/>
    <col min="8460" max="8460" width="12.36328125" style="1" bestFit="1" customWidth="1"/>
    <col min="8461" max="8711" width="9.08984375" style="1"/>
    <col min="8712" max="8713" width="9.90625" style="1" bestFit="1" customWidth="1"/>
    <col min="8714" max="8714" width="12" style="1" bestFit="1" customWidth="1"/>
    <col min="8715" max="8715" width="10.36328125" style="1" bestFit="1" customWidth="1"/>
    <col min="8716" max="8716" width="12.36328125" style="1" bestFit="1" customWidth="1"/>
    <col min="8717" max="8967" width="9.08984375" style="1"/>
    <col min="8968" max="8969" width="9.90625" style="1" bestFit="1" customWidth="1"/>
    <col min="8970" max="8970" width="12" style="1" bestFit="1" customWidth="1"/>
    <col min="8971" max="8971" width="10.36328125" style="1" bestFit="1" customWidth="1"/>
    <col min="8972" max="8972" width="12.36328125" style="1" bestFit="1" customWidth="1"/>
    <col min="8973" max="9223" width="9.08984375" style="1"/>
    <col min="9224" max="9225" width="9.90625" style="1" bestFit="1" customWidth="1"/>
    <col min="9226" max="9226" width="12" style="1" bestFit="1" customWidth="1"/>
    <col min="9227" max="9227" width="10.36328125" style="1" bestFit="1" customWidth="1"/>
    <col min="9228" max="9228" width="12.36328125" style="1" bestFit="1" customWidth="1"/>
    <col min="9229" max="9479" width="9.08984375" style="1"/>
    <col min="9480" max="9481" width="9.90625" style="1" bestFit="1" customWidth="1"/>
    <col min="9482" max="9482" width="12" style="1" bestFit="1" customWidth="1"/>
    <col min="9483" max="9483" width="10.36328125" style="1" bestFit="1" customWidth="1"/>
    <col min="9484" max="9484" width="12.36328125" style="1" bestFit="1" customWidth="1"/>
    <col min="9485" max="9735" width="9.08984375" style="1"/>
    <col min="9736" max="9737" width="9.90625" style="1" bestFit="1" customWidth="1"/>
    <col min="9738" max="9738" width="12" style="1" bestFit="1" customWidth="1"/>
    <col min="9739" max="9739" width="10.36328125" style="1" bestFit="1" customWidth="1"/>
    <col min="9740" max="9740" width="12.36328125" style="1" bestFit="1" customWidth="1"/>
    <col min="9741" max="9991" width="9.08984375" style="1"/>
    <col min="9992" max="9993" width="9.90625" style="1" bestFit="1" customWidth="1"/>
    <col min="9994" max="9994" width="12" style="1" bestFit="1" customWidth="1"/>
    <col min="9995" max="9995" width="10.36328125" style="1" bestFit="1" customWidth="1"/>
    <col min="9996" max="9996" width="12.36328125" style="1" bestFit="1" customWidth="1"/>
    <col min="9997" max="10247" width="9.08984375" style="1"/>
    <col min="10248" max="10249" width="9.90625" style="1" bestFit="1" customWidth="1"/>
    <col min="10250" max="10250" width="12" style="1" bestFit="1" customWidth="1"/>
    <col min="10251" max="10251" width="10.36328125" style="1" bestFit="1" customWidth="1"/>
    <col min="10252" max="10252" width="12.36328125" style="1" bestFit="1" customWidth="1"/>
    <col min="10253" max="10503" width="9.08984375" style="1"/>
    <col min="10504" max="10505" width="9.90625" style="1" bestFit="1" customWidth="1"/>
    <col min="10506" max="10506" width="12" style="1" bestFit="1" customWidth="1"/>
    <col min="10507" max="10507" width="10.36328125" style="1" bestFit="1" customWidth="1"/>
    <col min="10508" max="10508" width="12.36328125" style="1" bestFit="1" customWidth="1"/>
    <col min="10509" max="10759" width="9.08984375" style="1"/>
    <col min="10760" max="10761" width="9.90625" style="1" bestFit="1" customWidth="1"/>
    <col min="10762" max="10762" width="12" style="1" bestFit="1" customWidth="1"/>
    <col min="10763" max="10763" width="10.36328125" style="1" bestFit="1" customWidth="1"/>
    <col min="10764" max="10764" width="12.36328125" style="1" bestFit="1" customWidth="1"/>
    <col min="10765" max="11015" width="9.08984375" style="1"/>
    <col min="11016" max="11017" width="9.90625" style="1" bestFit="1" customWidth="1"/>
    <col min="11018" max="11018" width="12" style="1" bestFit="1" customWidth="1"/>
    <col min="11019" max="11019" width="10.36328125" style="1" bestFit="1" customWidth="1"/>
    <col min="11020" max="11020" width="12.36328125" style="1" bestFit="1" customWidth="1"/>
    <col min="11021" max="11271" width="9.08984375" style="1"/>
    <col min="11272" max="11273" width="9.90625" style="1" bestFit="1" customWidth="1"/>
    <col min="11274" max="11274" width="12" style="1" bestFit="1" customWidth="1"/>
    <col min="11275" max="11275" width="10.36328125" style="1" bestFit="1" customWidth="1"/>
    <col min="11276" max="11276" width="12.36328125" style="1" bestFit="1" customWidth="1"/>
    <col min="11277" max="11527" width="9.08984375" style="1"/>
    <col min="11528" max="11529" width="9.90625" style="1" bestFit="1" customWidth="1"/>
    <col min="11530" max="11530" width="12" style="1" bestFit="1" customWidth="1"/>
    <col min="11531" max="11531" width="10.36328125" style="1" bestFit="1" customWidth="1"/>
    <col min="11532" max="11532" width="12.36328125" style="1" bestFit="1" customWidth="1"/>
    <col min="11533" max="11783" width="9.08984375" style="1"/>
    <col min="11784" max="11785" width="9.90625" style="1" bestFit="1" customWidth="1"/>
    <col min="11786" max="11786" width="12" style="1" bestFit="1" customWidth="1"/>
    <col min="11787" max="11787" width="10.36328125" style="1" bestFit="1" customWidth="1"/>
    <col min="11788" max="11788" width="12.36328125" style="1" bestFit="1" customWidth="1"/>
    <col min="11789" max="12039" width="9.08984375" style="1"/>
    <col min="12040" max="12041" width="9.90625" style="1" bestFit="1" customWidth="1"/>
    <col min="12042" max="12042" width="12" style="1" bestFit="1" customWidth="1"/>
    <col min="12043" max="12043" width="10.36328125" style="1" bestFit="1" customWidth="1"/>
    <col min="12044" max="12044" width="12.36328125" style="1" bestFit="1" customWidth="1"/>
    <col min="12045" max="12295" width="9.08984375" style="1"/>
    <col min="12296" max="12297" width="9.90625" style="1" bestFit="1" customWidth="1"/>
    <col min="12298" max="12298" width="12" style="1" bestFit="1" customWidth="1"/>
    <col min="12299" max="12299" width="10.36328125" style="1" bestFit="1" customWidth="1"/>
    <col min="12300" max="12300" width="12.36328125" style="1" bestFit="1" customWidth="1"/>
    <col min="12301" max="12551" width="9.08984375" style="1"/>
    <col min="12552" max="12553" width="9.90625" style="1" bestFit="1" customWidth="1"/>
    <col min="12554" max="12554" width="12" style="1" bestFit="1" customWidth="1"/>
    <col min="12555" max="12555" width="10.36328125" style="1" bestFit="1" customWidth="1"/>
    <col min="12556" max="12556" width="12.36328125" style="1" bestFit="1" customWidth="1"/>
    <col min="12557" max="12807" width="9.08984375" style="1"/>
    <col min="12808" max="12809" width="9.90625" style="1" bestFit="1" customWidth="1"/>
    <col min="12810" max="12810" width="12" style="1" bestFit="1" customWidth="1"/>
    <col min="12811" max="12811" width="10.36328125" style="1" bestFit="1" customWidth="1"/>
    <col min="12812" max="12812" width="12.36328125" style="1" bestFit="1" customWidth="1"/>
    <col min="12813" max="13063" width="9.08984375" style="1"/>
    <col min="13064" max="13065" width="9.90625" style="1" bestFit="1" customWidth="1"/>
    <col min="13066" max="13066" width="12" style="1" bestFit="1" customWidth="1"/>
    <col min="13067" max="13067" width="10.36328125" style="1" bestFit="1" customWidth="1"/>
    <col min="13068" max="13068" width="12.36328125" style="1" bestFit="1" customWidth="1"/>
    <col min="13069" max="13319" width="9.08984375" style="1"/>
    <col min="13320" max="13321" width="9.90625" style="1" bestFit="1" customWidth="1"/>
    <col min="13322" max="13322" width="12" style="1" bestFit="1" customWidth="1"/>
    <col min="13323" max="13323" width="10.36328125" style="1" bestFit="1" customWidth="1"/>
    <col min="13324" max="13324" width="12.36328125" style="1" bestFit="1" customWidth="1"/>
    <col min="13325" max="13575" width="9.08984375" style="1"/>
    <col min="13576" max="13577" width="9.90625" style="1" bestFit="1" customWidth="1"/>
    <col min="13578" max="13578" width="12" style="1" bestFit="1" customWidth="1"/>
    <col min="13579" max="13579" width="10.36328125" style="1" bestFit="1" customWidth="1"/>
    <col min="13580" max="13580" width="12.36328125" style="1" bestFit="1" customWidth="1"/>
    <col min="13581" max="13831" width="9.08984375" style="1"/>
    <col min="13832" max="13833" width="9.90625" style="1" bestFit="1" customWidth="1"/>
    <col min="13834" max="13834" width="12" style="1" bestFit="1" customWidth="1"/>
    <col min="13835" max="13835" width="10.36328125" style="1" bestFit="1" customWidth="1"/>
    <col min="13836" max="13836" width="12.36328125" style="1" bestFit="1" customWidth="1"/>
    <col min="13837" max="14087" width="9.08984375" style="1"/>
    <col min="14088" max="14089" width="9.90625" style="1" bestFit="1" customWidth="1"/>
    <col min="14090" max="14090" width="12" style="1" bestFit="1" customWidth="1"/>
    <col min="14091" max="14091" width="10.36328125" style="1" bestFit="1" customWidth="1"/>
    <col min="14092" max="14092" width="12.36328125" style="1" bestFit="1" customWidth="1"/>
    <col min="14093" max="14343" width="9.08984375" style="1"/>
    <col min="14344" max="14345" width="9.90625" style="1" bestFit="1" customWidth="1"/>
    <col min="14346" max="14346" width="12" style="1" bestFit="1" customWidth="1"/>
    <col min="14347" max="14347" width="10.36328125" style="1" bestFit="1" customWidth="1"/>
    <col min="14348" max="14348" width="12.36328125" style="1" bestFit="1" customWidth="1"/>
    <col min="14349" max="14599" width="9.08984375" style="1"/>
    <col min="14600" max="14601" width="9.90625" style="1" bestFit="1" customWidth="1"/>
    <col min="14602" max="14602" width="12" style="1" bestFit="1" customWidth="1"/>
    <col min="14603" max="14603" width="10.36328125" style="1" bestFit="1" customWidth="1"/>
    <col min="14604" max="14604" width="12.36328125" style="1" bestFit="1" customWidth="1"/>
    <col min="14605" max="14855" width="9.08984375" style="1"/>
    <col min="14856" max="14857" width="9.90625" style="1" bestFit="1" customWidth="1"/>
    <col min="14858" max="14858" width="12" style="1" bestFit="1" customWidth="1"/>
    <col min="14859" max="14859" width="10.36328125" style="1" bestFit="1" customWidth="1"/>
    <col min="14860" max="14860" width="12.36328125" style="1" bestFit="1" customWidth="1"/>
    <col min="14861" max="15111" width="9.08984375" style="1"/>
    <col min="15112" max="15113" width="9.90625" style="1" bestFit="1" customWidth="1"/>
    <col min="15114" max="15114" width="12" style="1" bestFit="1" customWidth="1"/>
    <col min="15115" max="15115" width="10.36328125" style="1" bestFit="1" customWidth="1"/>
    <col min="15116" max="15116" width="12.36328125" style="1" bestFit="1" customWidth="1"/>
    <col min="15117" max="15367" width="9.08984375" style="1"/>
    <col min="15368" max="15369" width="9.90625" style="1" bestFit="1" customWidth="1"/>
    <col min="15370" max="15370" width="12" style="1" bestFit="1" customWidth="1"/>
    <col min="15371" max="15371" width="10.36328125" style="1" bestFit="1" customWidth="1"/>
    <col min="15372" max="15372" width="12.36328125" style="1" bestFit="1" customWidth="1"/>
    <col min="15373" max="15623" width="9.08984375" style="1"/>
    <col min="15624" max="15625" width="9.90625" style="1" bestFit="1" customWidth="1"/>
    <col min="15626" max="15626" width="12" style="1" bestFit="1" customWidth="1"/>
    <col min="15627" max="15627" width="10.36328125" style="1" bestFit="1" customWidth="1"/>
    <col min="15628" max="15628" width="12.36328125" style="1" bestFit="1" customWidth="1"/>
    <col min="15629" max="15879" width="9.08984375" style="1"/>
    <col min="15880" max="15881" width="9.90625" style="1" bestFit="1" customWidth="1"/>
    <col min="15882" max="15882" width="12" style="1" bestFit="1" customWidth="1"/>
    <col min="15883" max="15883" width="10.36328125" style="1" bestFit="1" customWidth="1"/>
    <col min="15884" max="15884" width="12.36328125" style="1" bestFit="1" customWidth="1"/>
    <col min="15885" max="16135" width="9.08984375" style="1"/>
    <col min="16136" max="16137" width="9.90625" style="1" bestFit="1" customWidth="1"/>
    <col min="16138" max="16138" width="12" style="1" bestFit="1" customWidth="1"/>
    <col min="16139" max="16139" width="10.36328125" style="1" bestFit="1" customWidth="1"/>
    <col min="16140" max="16140" width="12.36328125" style="1" bestFit="1" customWidth="1"/>
    <col min="16141" max="16384" width="9.08984375" style="1"/>
  </cols>
  <sheetData>
    <row r="1" spans="1:9" ht="12.75" customHeight="1" x14ac:dyDescent="0.25">
      <c r="A1" s="332" t="s">
        <v>219</v>
      </c>
      <c r="B1" s="333"/>
      <c r="C1" s="333"/>
      <c r="D1" s="333"/>
      <c r="E1" s="333"/>
      <c r="F1" s="333"/>
      <c r="G1" s="333"/>
      <c r="H1" s="333"/>
      <c r="I1" s="333"/>
    </row>
    <row r="2" spans="1:9" ht="12.75" customHeight="1" x14ac:dyDescent="0.25">
      <c r="A2" s="334" t="s">
        <v>326</v>
      </c>
      <c r="B2" s="286"/>
      <c r="C2" s="286"/>
      <c r="D2" s="286"/>
      <c r="E2" s="286"/>
      <c r="F2" s="286"/>
      <c r="G2" s="286"/>
      <c r="H2" s="286"/>
      <c r="I2" s="286"/>
    </row>
    <row r="3" spans="1:9" x14ac:dyDescent="0.25">
      <c r="A3" s="342" t="s">
        <v>438</v>
      </c>
      <c r="B3" s="343"/>
      <c r="C3" s="343"/>
      <c r="D3" s="343"/>
      <c r="E3" s="343"/>
      <c r="F3" s="343"/>
      <c r="G3" s="343"/>
      <c r="H3" s="343"/>
      <c r="I3" s="343"/>
    </row>
    <row r="4" spans="1:9" x14ac:dyDescent="0.25">
      <c r="A4" s="335" t="s">
        <v>451</v>
      </c>
      <c r="B4" s="289"/>
      <c r="C4" s="289"/>
      <c r="D4" s="289"/>
      <c r="E4" s="289"/>
      <c r="F4" s="289"/>
      <c r="G4" s="289"/>
      <c r="H4" s="289"/>
      <c r="I4" s="290"/>
    </row>
    <row r="5" spans="1:9" ht="22" x14ac:dyDescent="0.25">
      <c r="A5" s="338" t="s">
        <v>2</v>
      </c>
      <c r="B5" s="294"/>
      <c r="C5" s="294"/>
      <c r="D5" s="294"/>
      <c r="E5" s="294"/>
      <c r="F5" s="294"/>
      <c r="G5" s="28" t="s">
        <v>103</v>
      </c>
      <c r="H5" s="29" t="s">
        <v>299</v>
      </c>
      <c r="I5" s="29" t="s">
        <v>278</v>
      </c>
    </row>
    <row r="6" spans="1:9" x14ac:dyDescent="0.25">
      <c r="A6" s="339">
        <v>1</v>
      </c>
      <c r="B6" s="294"/>
      <c r="C6" s="294"/>
      <c r="D6" s="294"/>
      <c r="E6" s="294"/>
      <c r="F6" s="294"/>
      <c r="G6" s="105">
        <v>2</v>
      </c>
      <c r="H6" s="29" t="s">
        <v>166</v>
      </c>
      <c r="I6" s="29" t="s">
        <v>167</v>
      </c>
    </row>
    <row r="7" spans="1:9" x14ac:dyDescent="0.25">
      <c r="A7" s="350" t="s">
        <v>168</v>
      </c>
      <c r="B7" s="351"/>
      <c r="C7" s="351"/>
      <c r="D7" s="351"/>
      <c r="E7" s="351"/>
      <c r="F7" s="351"/>
      <c r="G7" s="351"/>
      <c r="H7" s="351"/>
      <c r="I7" s="352"/>
    </row>
    <row r="8" spans="1:9" x14ac:dyDescent="0.25">
      <c r="A8" s="353" t="s">
        <v>220</v>
      </c>
      <c r="B8" s="353"/>
      <c r="C8" s="353"/>
      <c r="D8" s="353"/>
      <c r="E8" s="353"/>
      <c r="F8" s="353"/>
      <c r="G8" s="10">
        <v>1</v>
      </c>
      <c r="H8" s="106">
        <v>0</v>
      </c>
      <c r="I8" s="106">
        <v>0</v>
      </c>
    </row>
    <row r="9" spans="1:9" x14ac:dyDescent="0.25">
      <c r="A9" s="340" t="s">
        <v>221</v>
      </c>
      <c r="B9" s="340"/>
      <c r="C9" s="340"/>
      <c r="D9" s="340"/>
      <c r="E9" s="340"/>
      <c r="F9" s="340"/>
      <c r="G9" s="11">
        <v>2</v>
      </c>
      <c r="H9" s="107">
        <v>0</v>
      </c>
      <c r="I9" s="107">
        <v>0</v>
      </c>
    </row>
    <row r="10" spans="1:9" x14ac:dyDescent="0.25">
      <c r="A10" s="340" t="s">
        <v>222</v>
      </c>
      <c r="B10" s="340"/>
      <c r="C10" s="340"/>
      <c r="D10" s="340"/>
      <c r="E10" s="340"/>
      <c r="F10" s="340"/>
      <c r="G10" s="11">
        <v>3</v>
      </c>
      <c r="H10" s="107">
        <v>0</v>
      </c>
      <c r="I10" s="107">
        <v>0</v>
      </c>
    </row>
    <row r="11" spans="1:9" x14ac:dyDescent="0.25">
      <c r="A11" s="340" t="s">
        <v>223</v>
      </c>
      <c r="B11" s="340"/>
      <c r="C11" s="340"/>
      <c r="D11" s="340"/>
      <c r="E11" s="340"/>
      <c r="F11" s="340"/>
      <c r="G11" s="11">
        <v>4</v>
      </c>
      <c r="H11" s="107">
        <v>0</v>
      </c>
      <c r="I11" s="107">
        <v>0</v>
      </c>
    </row>
    <row r="12" spans="1:9" x14ac:dyDescent="0.25">
      <c r="A12" s="340" t="s">
        <v>379</v>
      </c>
      <c r="B12" s="340"/>
      <c r="C12" s="340"/>
      <c r="D12" s="340"/>
      <c r="E12" s="340"/>
      <c r="F12" s="340"/>
      <c r="G12" s="11">
        <v>5</v>
      </c>
      <c r="H12" s="107">
        <v>0</v>
      </c>
      <c r="I12" s="107">
        <v>0</v>
      </c>
    </row>
    <row r="13" spans="1:9" ht="24.65" customHeight="1" x14ac:dyDescent="0.25">
      <c r="A13" s="341" t="s">
        <v>380</v>
      </c>
      <c r="B13" s="341"/>
      <c r="C13" s="341"/>
      <c r="D13" s="341"/>
      <c r="E13" s="341"/>
      <c r="F13" s="341"/>
      <c r="G13" s="25">
        <v>6</v>
      </c>
      <c r="H13" s="108">
        <f>SUM(H8:H12)</f>
        <v>0</v>
      </c>
      <c r="I13" s="108">
        <f>SUM(I8:I12)</f>
        <v>0</v>
      </c>
    </row>
    <row r="14" spans="1:9" ht="12.75" customHeight="1" x14ac:dyDescent="0.25">
      <c r="A14" s="340" t="s">
        <v>381</v>
      </c>
      <c r="B14" s="340"/>
      <c r="C14" s="340"/>
      <c r="D14" s="340"/>
      <c r="E14" s="340"/>
      <c r="F14" s="340"/>
      <c r="G14" s="11">
        <v>7</v>
      </c>
      <c r="H14" s="107">
        <v>0</v>
      </c>
      <c r="I14" s="107">
        <v>0</v>
      </c>
    </row>
    <row r="15" spans="1:9" ht="12.75" customHeight="1" x14ac:dyDescent="0.25">
      <c r="A15" s="340" t="s">
        <v>382</v>
      </c>
      <c r="B15" s="340"/>
      <c r="C15" s="340"/>
      <c r="D15" s="340"/>
      <c r="E15" s="340"/>
      <c r="F15" s="340"/>
      <c r="G15" s="11">
        <v>8</v>
      </c>
      <c r="H15" s="107">
        <v>0</v>
      </c>
      <c r="I15" s="107">
        <v>0</v>
      </c>
    </row>
    <row r="16" spans="1:9" ht="12.75" customHeight="1" x14ac:dyDescent="0.25">
      <c r="A16" s="340" t="s">
        <v>383</v>
      </c>
      <c r="B16" s="340"/>
      <c r="C16" s="340"/>
      <c r="D16" s="340"/>
      <c r="E16" s="340"/>
      <c r="F16" s="340"/>
      <c r="G16" s="11">
        <v>9</v>
      </c>
      <c r="H16" s="107">
        <v>0</v>
      </c>
      <c r="I16" s="107">
        <v>0</v>
      </c>
    </row>
    <row r="17" spans="1:9" ht="12.75" customHeight="1" x14ac:dyDescent="0.25">
      <c r="A17" s="340" t="s">
        <v>384</v>
      </c>
      <c r="B17" s="340"/>
      <c r="C17" s="340"/>
      <c r="D17" s="340"/>
      <c r="E17" s="340"/>
      <c r="F17" s="340"/>
      <c r="G17" s="11">
        <v>10</v>
      </c>
      <c r="H17" s="107">
        <v>0</v>
      </c>
      <c r="I17" s="107">
        <v>0</v>
      </c>
    </row>
    <row r="18" spans="1:9" ht="12.75" customHeight="1" x14ac:dyDescent="0.25">
      <c r="A18" s="340" t="s">
        <v>385</v>
      </c>
      <c r="B18" s="340"/>
      <c r="C18" s="340"/>
      <c r="D18" s="340"/>
      <c r="E18" s="340"/>
      <c r="F18" s="340"/>
      <c r="G18" s="11">
        <v>11</v>
      </c>
      <c r="H18" s="107">
        <v>0</v>
      </c>
      <c r="I18" s="107">
        <v>0</v>
      </c>
    </row>
    <row r="19" spans="1:9" ht="12.75" customHeight="1" x14ac:dyDescent="0.25">
      <c r="A19" s="340" t="s">
        <v>386</v>
      </c>
      <c r="B19" s="340"/>
      <c r="C19" s="340"/>
      <c r="D19" s="340"/>
      <c r="E19" s="340"/>
      <c r="F19" s="340"/>
      <c r="G19" s="11">
        <v>12</v>
      </c>
      <c r="H19" s="107">
        <v>0</v>
      </c>
      <c r="I19" s="107">
        <v>0</v>
      </c>
    </row>
    <row r="20" spans="1:9" ht="26.25" customHeight="1" x14ac:dyDescent="0.25">
      <c r="A20" s="341" t="s">
        <v>387</v>
      </c>
      <c r="B20" s="341"/>
      <c r="C20" s="341"/>
      <c r="D20" s="341"/>
      <c r="E20" s="341"/>
      <c r="F20" s="341"/>
      <c r="G20" s="25">
        <v>13</v>
      </c>
      <c r="H20" s="108">
        <f>SUM(H14:H19)</f>
        <v>0</v>
      </c>
      <c r="I20" s="108">
        <f>SUM(I14:I19)</f>
        <v>0</v>
      </c>
    </row>
    <row r="21" spans="1:9" ht="27.65" customHeight="1" x14ac:dyDescent="0.25">
      <c r="A21" s="349" t="s">
        <v>388</v>
      </c>
      <c r="B21" s="349"/>
      <c r="C21" s="349"/>
      <c r="D21" s="349"/>
      <c r="E21" s="349"/>
      <c r="F21" s="349"/>
      <c r="G21" s="26">
        <v>14</v>
      </c>
      <c r="H21" s="109">
        <f>H13+H20</f>
        <v>0</v>
      </c>
      <c r="I21" s="109">
        <f>I13+I20</f>
        <v>0</v>
      </c>
    </row>
    <row r="22" spans="1:9" x14ac:dyDescent="0.25">
      <c r="A22" s="350" t="s">
        <v>188</v>
      </c>
      <c r="B22" s="351"/>
      <c r="C22" s="351"/>
      <c r="D22" s="351"/>
      <c r="E22" s="351"/>
      <c r="F22" s="351"/>
      <c r="G22" s="351"/>
      <c r="H22" s="351"/>
      <c r="I22" s="352"/>
    </row>
    <row r="23" spans="1:9" ht="26.4" customHeight="1" x14ac:dyDescent="0.25">
      <c r="A23" s="353" t="s">
        <v>224</v>
      </c>
      <c r="B23" s="353"/>
      <c r="C23" s="353"/>
      <c r="D23" s="353"/>
      <c r="E23" s="353"/>
      <c r="F23" s="353"/>
      <c r="G23" s="10">
        <v>15</v>
      </c>
      <c r="H23" s="106">
        <v>0</v>
      </c>
      <c r="I23" s="106">
        <v>0</v>
      </c>
    </row>
    <row r="24" spans="1:9" ht="12.75" customHeight="1" x14ac:dyDescent="0.25">
      <c r="A24" s="340" t="s">
        <v>225</v>
      </c>
      <c r="B24" s="340"/>
      <c r="C24" s="340"/>
      <c r="D24" s="340"/>
      <c r="E24" s="340"/>
      <c r="F24" s="340"/>
      <c r="G24" s="10">
        <v>16</v>
      </c>
      <c r="H24" s="107">
        <v>0</v>
      </c>
      <c r="I24" s="107">
        <v>0</v>
      </c>
    </row>
    <row r="25" spans="1:9" ht="12.75" customHeight="1" x14ac:dyDescent="0.25">
      <c r="A25" s="340" t="s">
        <v>226</v>
      </c>
      <c r="B25" s="340"/>
      <c r="C25" s="340"/>
      <c r="D25" s="340"/>
      <c r="E25" s="340"/>
      <c r="F25" s="340"/>
      <c r="G25" s="10">
        <v>17</v>
      </c>
      <c r="H25" s="107">
        <v>0</v>
      </c>
      <c r="I25" s="107">
        <v>0</v>
      </c>
    </row>
    <row r="26" spans="1:9" ht="12.75" customHeight="1" x14ac:dyDescent="0.25">
      <c r="A26" s="340" t="s">
        <v>227</v>
      </c>
      <c r="B26" s="340"/>
      <c r="C26" s="340"/>
      <c r="D26" s="340"/>
      <c r="E26" s="340"/>
      <c r="F26" s="340"/>
      <c r="G26" s="10">
        <v>18</v>
      </c>
      <c r="H26" s="107">
        <v>0</v>
      </c>
      <c r="I26" s="107">
        <v>0</v>
      </c>
    </row>
    <row r="27" spans="1:9" ht="12.75" customHeight="1" x14ac:dyDescent="0.25">
      <c r="A27" s="340" t="s">
        <v>228</v>
      </c>
      <c r="B27" s="340"/>
      <c r="C27" s="340"/>
      <c r="D27" s="340"/>
      <c r="E27" s="340"/>
      <c r="F27" s="340"/>
      <c r="G27" s="10">
        <v>19</v>
      </c>
      <c r="H27" s="107">
        <v>0</v>
      </c>
      <c r="I27" s="107">
        <v>0</v>
      </c>
    </row>
    <row r="28" spans="1:9" ht="12.75" customHeight="1" x14ac:dyDescent="0.25">
      <c r="A28" s="340" t="s">
        <v>229</v>
      </c>
      <c r="B28" s="340"/>
      <c r="C28" s="340"/>
      <c r="D28" s="340"/>
      <c r="E28" s="340"/>
      <c r="F28" s="340"/>
      <c r="G28" s="10">
        <v>20</v>
      </c>
      <c r="H28" s="107">
        <v>0</v>
      </c>
      <c r="I28" s="107">
        <v>0</v>
      </c>
    </row>
    <row r="29" spans="1:9" ht="24" customHeight="1" x14ac:dyDescent="0.25">
      <c r="A29" s="346" t="s">
        <v>389</v>
      </c>
      <c r="B29" s="346"/>
      <c r="C29" s="346"/>
      <c r="D29" s="346"/>
      <c r="E29" s="346"/>
      <c r="F29" s="346"/>
      <c r="G29" s="25">
        <v>21</v>
      </c>
      <c r="H29" s="110">
        <f>SUM(H23:H28)</f>
        <v>0</v>
      </c>
      <c r="I29" s="110">
        <f>SUM(I23:I28)</f>
        <v>0</v>
      </c>
    </row>
    <row r="30" spans="1:9" ht="27" customHeight="1" x14ac:dyDescent="0.25">
      <c r="A30" s="340" t="s">
        <v>230</v>
      </c>
      <c r="B30" s="340"/>
      <c r="C30" s="340"/>
      <c r="D30" s="340"/>
      <c r="E30" s="340"/>
      <c r="F30" s="340"/>
      <c r="G30" s="11">
        <v>22</v>
      </c>
      <c r="H30" s="107">
        <v>0</v>
      </c>
      <c r="I30" s="107">
        <v>0</v>
      </c>
    </row>
    <row r="31" spans="1:9" ht="12.75" customHeight="1" x14ac:dyDescent="0.25">
      <c r="A31" s="340" t="s">
        <v>231</v>
      </c>
      <c r="B31" s="340"/>
      <c r="C31" s="340"/>
      <c r="D31" s="340"/>
      <c r="E31" s="340"/>
      <c r="F31" s="340"/>
      <c r="G31" s="11">
        <v>23</v>
      </c>
      <c r="H31" s="107">
        <v>0</v>
      </c>
      <c r="I31" s="107">
        <v>0</v>
      </c>
    </row>
    <row r="32" spans="1:9" ht="12.75" customHeight="1" x14ac:dyDescent="0.25">
      <c r="A32" s="340" t="s">
        <v>390</v>
      </c>
      <c r="B32" s="340"/>
      <c r="C32" s="340"/>
      <c r="D32" s="340"/>
      <c r="E32" s="340"/>
      <c r="F32" s="340"/>
      <c r="G32" s="11">
        <v>24</v>
      </c>
      <c r="H32" s="107">
        <v>0</v>
      </c>
      <c r="I32" s="107">
        <v>0</v>
      </c>
    </row>
    <row r="33" spans="1:9" ht="12.75" customHeight="1" x14ac:dyDescent="0.25">
      <c r="A33" s="340" t="s">
        <v>232</v>
      </c>
      <c r="B33" s="340"/>
      <c r="C33" s="340"/>
      <c r="D33" s="340"/>
      <c r="E33" s="340"/>
      <c r="F33" s="340"/>
      <c r="G33" s="11">
        <v>25</v>
      </c>
      <c r="H33" s="107">
        <v>0</v>
      </c>
      <c r="I33" s="107">
        <v>0</v>
      </c>
    </row>
    <row r="34" spans="1:9" ht="12.75" customHeight="1" x14ac:dyDescent="0.25">
      <c r="A34" s="340" t="s">
        <v>233</v>
      </c>
      <c r="B34" s="340"/>
      <c r="C34" s="340"/>
      <c r="D34" s="340"/>
      <c r="E34" s="340"/>
      <c r="F34" s="340"/>
      <c r="G34" s="11">
        <v>26</v>
      </c>
      <c r="H34" s="107">
        <v>0</v>
      </c>
      <c r="I34" s="107">
        <v>0</v>
      </c>
    </row>
    <row r="35" spans="1:9" ht="26" customHeight="1" x14ac:dyDescent="0.25">
      <c r="A35" s="346" t="s">
        <v>391</v>
      </c>
      <c r="B35" s="346"/>
      <c r="C35" s="346"/>
      <c r="D35" s="346"/>
      <c r="E35" s="346"/>
      <c r="F35" s="346"/>
      <c r="G35" s="25">
        <v>27</v>
      </c>
      <c r="H35" s="110">
        <f>SUM(H30:H34)</f>
        <v>0</v>
      </c>
      <c r="I35" s="110">
        <f>SUM(I30:I34)</f>
        <v>0</v>
      </c>
    </row>
    <row r="36" spans="1:9" ht="28.25" customHeight="1" x14ac:dyDescent="0.25">
      <c r="A36" s="349" t="s">
        <v>392</v>
      </c>
      <c r="B36" s="349"/>
      <c r="C36" s="349"/>
      <c r="D36" s="349"/>
      <c r="E36" s="349"/>
      <c r="F36" s="349"/>
      <c r="G36" s="26">
        <v>28</v>
      </c>
      <c r="H36" s="111">
        <f>H29+H35</f>
        <v>0</v>
      </c>
      <c r="I36" s="111">
        <f>I29+I35</f>
        <v>0</v>
      </c>
    </row>
    <row r="37" spans="1:9" x14ac:dyDescent="0.25">
      <c r="A37" s="350" t="s">
        <v>203</v>
      </c>
      <c r="B37" s="351"/>
      <c r="C37" s="351"/>
      <c r="D37" s="351"/>
      <c r="E37" s="351"/>
      <c r="F37" s="351"/>
      <c r="G37" s="351">
        <v>0</v>
      </c>
      <c r="H37" s="351"/>
      <c r="I37" s="352"/>
    </row>
    <row r="38" spans="1:9" ht="12.75" customHeight="1" x14ac:dyDescent="0.25">
      <c r="A38" s="354" t="s">
        <v>234</v>
      </c>
      <c r="B38" s="354"/>
      <c r="C38" s="354"/>
      <c r="D38" s="354"/>
      <c r="E38" s="354"/>
      <c r="F38" s="354"/>
      <c r="G38" s="10">
        <v>29</v>
      </c>
      <c r="H38" s="106">
        <v>0</v>
      </c>
      <c r="I38" s="106">
        <v>0</v>
      </c>
    </row>
    <row r="39" spans="1:9" ht="25.25" customHeight="1" x14ac:dyDescent="0.25">
      <c r="A39" s="345" t="s">
        <v>235</v>
      </c>
      <c r="B39" s="345"/>
      <c r="C39" s="345"/>
      <c r="D39" s="345"/>
      <c r="E39" s="345"/>
      <c r="F39" s="345"/>
      <c r="G39" s="11">
        <v>30</v>
      </c>
      <c r="H39" s="107">
        <v>0</v>
      </c>
      <c r="I39" s="107">
        <v>0</v>
      </c>
    </row>
    <row r="40" spans="1:9" ht="12.75" customHeight="1" x14ac:dyDescent="0.25">
      <c r="A40" s="345" t="s">
        <v>236</v>
      </c>
      <c r="B40" s="345"/>
      <c r="C40" s="345"/>
      <c r="D40" s="345"/>
      <c r="E40" s="345"/>
      <c r="F40" s="345"/>
      <c r="G40" s="11">
        <v>31</v>
      </c>
      <c r="H40" s="107">
        <v>0</v>
      </c>
      <c r="I40" s="107">
        <v>0</v>
      </c>
    </row>
    <row r="41" spans="1:9" ht="12.75" customHeight="1" x14ac:dyDescent="0.25">
      <c r="A41" s="345" t="s">
        <v>237</v>
      </c>
      <c r="B41" s="345"/>
      <c r="C41" s="345"/>
      <c r="D41" s="345"/>
      <c r="E41" s="345"/>
      <c r="F41" s="345"/>
      <c r="G41" s="11">
        <v>32</v>
      </c>
      <c r="H41" s="107">
        <v>0</v>
      </c>
      <c r="I41" s="107">
        <v>0</v>
      </c>
    </row>
    <row r="42" spans="1:9" ht="26" customHeight="1" x14ac:dyDescent="0.25">
      <c r="A42" s="346" t="s">
        <v>393</v>
      </c>
      <c r="B42" s="346"/>
      <c r="C42" s="346"/>
      <c r="D42" s="346"/>
      <c r="E42" s="346"/>
      <c r="F42" s="346"/>
      <c r="G42" s="25">
        <v>33</v>
      </c>
      <c r="H42" s="110">
        <f>H41+H40+H39+H38</f>
        <v>0</v>
      </c>
      <c r="I42" s="110">
        <f>I41+I40+I39+I38</f>
        <v>0</v>
      </c>
    </row>
    <row r="43" spans="1:9" ht="24.65" customHeight="1" x14ac:dyDescent="0.25">
      <c r="A43" s="345" t="s">
        <v>238</v>
      </c>
      <c r="B43" s="345"/>
      <c r="C43" s="345"/>
      <c r="D43" s="345"/>
      <c r="E43" s="345"/>
      <c r="F43" s="345"/>
      <c r="G43" s="11">
        <v>34</v>
      </c>
      <c r="H43" s="107">
        <v>0</v>
      </c>
      <c r="I43" s="107">
        <v>0</v>
      </c>
    </row>
    <row r="44" spans="1:9" ht="12.75" customHeight="1" x14ac:dyDescent="0.25">
      <c r="A44" s="345" t="s">
        <v>239</v>
      </c>
      <c r="B44" s="345"/>
      <c r="C44" s="345"/>
      <c r="D44" s="345"/>
      <c r="E44" s="345"/>
      <c r="F44" s="345"/>
      <c r="G44" s="11">
        <v>35</v>
      </c>
      <c r="H44" s="107">
        <v>0</v>
      </c>
      <c r="I44" s="107">
        <v>0</v>
      </c>
    </row>
    <row r="45" spans="1:9" ht="12.75" customHeight="1" x14ac:dyDescent="0.25">
      <c r="A45" s="345" t="s">
        <v>240</v>
      </c>
      <c r="B45" s="345"/>
      <c r="C45" s="345"/>
      <c r="D45" s="345"/>
      <c r="E45" s="345"/>
      <c r="F45" s="345"/>
      <c r="G45" s="11">
        <v>36</v>
      </c>
      <c r="H45" s="107">
        <v>0</v>
      </c>
      <c r="I45" s="107">
        <v>0</v>
      </c>
    </row>
    <row r="46" spans="1:9" ht="21" customHeight="1" x14ac:dyDescent="0.25">
      <c r="A46" s="345" t="s">
        <v>241</v>
      </c>
      <c r="B46" s="345"/>
      <c r="C46" s="345"/>
      <c r="D46" s="345"/>
      <c r="E46" s="345"/>
      <c r="F46" s="345"/>
      <c r="G46" s="11">
        <v>37</v>
      </c>
      <c r="H46" s="107">
        <v>0</v>
      </c>
      <c r="I46" s="107">
        <v>0</v>
      </c>
    </row>
    <row r="47" spans="1:9" ht="12.75" customHeight="1" x14ac:dyDescent="0.25">
      <c r="A47" s="345" t="s">
        <v>242</v>
      </c>
      <c r="B47" s="345"/>
      <c r="C47" s="345"/>
      <c r="D47" s="345"/>
      <c r="E47" s="345"/>
      <c r="F47" s="345"/>
      <c r="G47" s="11">
        <v>38</v>
      </c>
      <c r="H47" s="107">
        <v>0</v>
      </c>
      <c r="I47" s="107">
        <v>0</v>
      </c>
    </row>
    <row r="48" spans="1:9" ht="23" customHeight="1" x14ac:dyDescent="0.25">
      <c r="A48" s="346" t="s">
        <v>394</v>
      </c>
      <c r="B48" s="346"/>
      <c r="C48" s="346"/>
      <c r="D48" s="346"/>
      <c r="E48" s="346"/>
      <c r="F48" s="346"/>
      <c r="G48" s="25">
        <v>39</v>
      </c>
      <c r="H48" s="110">
        <f>H47+H46+H45+H44+H43</f>
        <v>0</v>
      </c>
      <c r="I48" s="110">
        <f>I47+I46+I45+I44+I43</f>
        <v>0</v>
      </c>
    </row>
    <row r="49" spans="1:9" ht="26" customHeight="1" x14ac:dyDescent="0.25">
      <c r="A49" s="347" t="s">
        <v>424</v>
      </c>
      <c r="B49" s="347"/>
      <c r="C49" s="347"/>
      <c r="D49" s="347"/>
      <c r="E49" s="347"/>
      <c r="F49" s="347"/>
      <c r="G49" s="25">
        <v>40</v>
      </c>
      <c r="H49" s="110">
        <f>H48+H42</f>
        <v>0</v>
      </c>
      <c r="I49" s="110">
        <f>I48+I42</f>
        <v>0</v>
      </c>
    </row>
    <row r="50" spans="1:9" ht="12.75" customHeight="1" x14ac:dyDescent="0.25">
      <c r="A50" s="340" t="s">
        <v>243</v>
      </c>
      <c r="B50" s="340"/>
      <c r="C50" s="340"/>
      <c r="D50" s="340"/>
      <c r="E50" s="340"/>
      <c r="F50" s="340"/>
      <c r="G50" s="11">
        <v>41</v>
      </c>
      <c r="H50" s="107">
        <v>0</v>
      </c>
      <c r="I50" s="107">
        <v>0</v>
      </c>
    </row>
    <row r="51" spans="1:9" ht="26" customHeight="1" x14ac:dyDescent="0.25">
      <c r="A51" s="347" t="s">
        <v>395</v>
      </c>
      <c r="B51" s="347"/>
      <c r="C51" s="347"/>
      <c r="D51" s="347"/>
      <c r="E51" s="347"/>
      <c r="F51" s="347"/>
      <c r="G51" s="25">
        <v>42</v>
      </c>
      <c r="H51" s="110">
        <f>H21+H36+H49+H50</f>
        <v>0</v>
      </c>
      <c r="I51" s="110">
        <f>I21+I36+I49+I50</f>
        <v>0</v>
      </c>
    </row>
    <row r="52" spans="1:9" ht="12.75" customHeight="1" x14ac:dyDescent="0.25">
      <c r="A52" s="348" t="s">
        <v>217</v>
      </c>
      <c r="B52" s="348"/>
      <c r="C52" s="348"/>
      <c r="D52" s="348"/>
      <c r="E52" s="348"/>
      <c r="F52" s="348"/>
      <c r="G52" s="11">
        <v>43</v>
      </c>
      <c r="H52" s="107">
        <v>0</v>
      </c>
      <c r="I52" s="107">
        <v>0</v>
      </c>
    </row>
    <row r="53" spans="1:9" ht="32" customHeight="1" x14ac:dyDescent="0.25">
      <c r="A53" s="344" t="s">
        <v>396</v>
      </c>
      <c r="B53" s="344"/>
      <c r="C53" s="344"/>
      <c r="D53" s="344"/>
      <c r="E53" s="344"/>
      <c r="F53" s="344"/>
      <c r="G53" s="27">
        <v>44</v>
      </c>
      <c r="H53" s="112">
        <f>H52+H51</f>
        <v>0</v>
      </c>
      <c r="I53" s="112">
        <f>I52+I51</f>
        <v>0</v>
      </c>
    </row>
  </sheetData>
  <sheetProtection algorithmName="SHA-512" hashValue="SSXQVmFO4T1GppzvRPjxFe+coIATE245xxBTEK8WOrgbywSNHlPvU2mGmsjJrHP35z23jqZNW1lUtU39HjkNpA==" saltValue="kPDPgcaH1yUAl3toICHDh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7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Z63"/>
  <sheetViews>
    <sheetView view="pageBreakPreview" topLeftCell="A27" zoomScale="60" zoomScaleNormal="100" workbookViewId="0">
      <selection activeCell="W40" sqref="W40"/>
    </sheetView>
  </sheetViews>
  <sheetFormatPr defaultRowHeight="12.5" x14ac:dyDescent="0.25"/>
  <cols>
    <col min="1" max="4" width="9.08984375" style="1"/>
    <col min="5" max="5" width="10.08984375" style="1" bestFit="1" customWidth="1"/>
    <col min="6" max="6" width="9.08984375" style="1"/>
    <col min="7" max="7" width="12.453125" style="1" customWidth="1"/>
    <col min="8" max="26" width="13.453125" style="12" customWidth="1"/>
    <col min="27" max="27" width="13.453125" style="1" customWidth="1"/>
    <col min="28" max="262" width="9.08984375" style="1"/>
    <col min="263" max="263" width="10.08984375" style="1" bestFit="1" customWidth="1"/>
    <col min="264" max="267" width="9.08984375" style="1"/>
    <col min="268" max="269" width="9.90625" style="1" bestFit="1" customWidth="1"/>
    <col min="270" max="518" width="9.08984375" style="1"/>
    <col min="519" max="519" width="10.08984375" style="1" bestFit="1" customWidth="1"/>
    <col min="520" max="523" width="9.08984375" style="1"/>
    <col min="524" max="525" width="9.90625" style="1" bestFit="1" customWidth="1"/>
    <col min="526" max="774" width="9.08984375" style="1"/>
    <col min="775" max="775" width="10.08984375" style="1" bestFit="1" customWidth="1"/>
    <col min="776" max="779" width="9.08984375" style="1"/>
    <col min="780" max="781" width="9.90625" style="1" bestFit="1" customWidth="1"/>
    <col min="782" max="1030" width="9.08984375" style="1"/>
    <col min="1031" max="1031" width="10.08984375" style="1" bestFit="1" customWidth="1"/>
    <col min="1032" max="1035" width="9.08984375" style="1"/>
    <col min="1036" max="1037" width="9.90625" style="1" bestFit="1" customWidth="1"/>
    <col min="1038" max="1286" width="9.08984375" style="1"/>
    <col min="1287" max="1287" width="10.08984375" style="1" bestFit="1" customWidth="1"/>
    <col min="1288" max="1291" width="9.08984375" style="1"/>
    <col min="1292" max="1293" width="9.90625" style="1" bestFit="1" customWidth="1"/>
    <col min="1294" max="1542" width="9.08984375" style="1"/>
    <col min="1543" max="1543" width="10.08984375" style="1" bestFit="1" customWidth="1"/>
    <col min="1544" max="1547" width="9.08984375" style="1"/>
    <col min="1548" max="1549" width="9.90625" style="1" bestFit="1" customWidth="1"/>
    <col min="1550" max="1798" width="9.08984375" style="1"/>
    <col min="1799" max="1799" width="10.08984375" style="1" bestFit="1" customWidth="1"/>
    <col min="1800" max="1803" width="9.08984375" style="1"/>
    <col min="1804" max="1805" width="9.90625" style="1" bestFit="1" customWidth="1"/>
    <col min="1806" max="2054" width="9.08984375" style="1"/>
    <col min="2055" max="2055" width="10.08984375" style="1" bestFit="1" customWidth="1"/>
    <col min="2056" max="2059" width="9.08984375" style="1"/>
    <col min="2060" max="2061" width="9.90625" style="1" bestFit="1" customWidth="1"/>
    <col min="2062" max="2310" width="9.08984375" style="1"/>
    <col min="2311" max="2311" width="10.08984375" style="1" bestFit="1" customWidth="1"/>
    <col min="2312" max="2315" width="9.08984375" style="1"/>
    <col min="2316" max="2317" width="9.90625" style="1" bestFit="1" customWidth="1"/>
    <col min="2318" max="2566" width="9.08984375" style="1"/>
    <col min="2567" max="2567" width="10.08984375" style="1" bestFit="1" customWidth="1"/>
    <col min="2568" max="2571" width="9.08984375" style="1"/>
    <col min="2572" max="2573" width="9.90625" style="1" bestFit="1" customWidth="1"/>
    <col min="2574" max="2822" width="9.08984375" style="1"/>
    <col min="2823" max="2823" width="10.08984375" style="1" bestFit="1" customWidth="1"/>
    <col min="2824" max="2827" width="9.08984375" style="1"/>
    <col min="2828" max="2829" width="9.90625" style="1" bestFit="1" customWidth="1"/>
    <col min="2830" max="3078" width="9.08984375" style="1"/>
    <col min="3079" max="3079" width="10.08984375" style="1" bestFit="1" customWidth="1"/>
    <col min="3080" max="3083" width="9.08984375" style="1"/>
    <col min="3084" max="3085" width="9.90625" style="1" bestFit="1" customWidth="1"/>
    <col min="3086" max="3334" width="9.08984375" style="1"/>
    <col min="3335" max="3335" width="10.08984375" style="1" bestFit="1" customWidth="1"/>
    <col min="3336" max="3339" width="9.08984375" style="1"/>
    <col min="3340" max="3341" width="9.90625" style="1" bestFit="1" customWidth="1"/>
    <col min="3342" max="3590" width="9.08984375" style="1"/>
    <col min="3591" max="3591" width="10.08984375" style="1" bestFit="1" customWidth="1"/>
    <col min="3592" max="3595" width="9.08984375" style="1"/>
    <col min="3596" max="3597" width="9.90625" style="1" bestFit="1" customWidth="1"/>
    <col min="3598" max="3846" width="9.08984375" style="1"/>
    <col min="3847" max="3847" width="10.08984375" style="1" bestFit="1" customWidth="1"/>
    <col min="3848" max="3851" width="9.08984375" style="1"/>
    <col min="3852" max="3853" width="9.90625" style="1" bestFit="1" customWidth="1"/>
    <col min="3854" max="4102" width="9.08984375" style="1"/>
    <col min="4103" max="4103" width="10.08984375" style="1" bestFit="1" customWidth="1"/>
    <col min="4104" max="4107" width="9.08984375" style="1"/>
    <col min="4108" max="4109" width="9.90625" style="1" bestFit="1" customWidth="1"/>
    <col min="4110" max="4358" width="9.08984375" style="1"/>
    <col min="4359" max="4359" width="10.08984375" style="1" bestFit="1" customWidth="1"/>
    <col min="4360" max="4363" width="9.08984375" style="1"/>
    <col min="4364" max="4365" width="9.90625" style="1" bestFit="1" customWidth="1"/>
    <col min="4366" max="4614" width="9.08984375" style="1"/>
    <col min="4615" max="4615" width="10.08984375" style="1" bestFit="1" customWidth="1"/>
    <col min="4616" max="4619" width="9.08984375" style="1"/>
    <col min="4620" max="4621" width="9.90625" style="1" bestFit="1" customWidth="1"/>
    <col min="4622" max="4870" width="9.08984375" style="1"/>
    <col min="4871" max="4871" width="10.08984375" style="1" bestFit="1" customWidth="1"/>
    <col min="4872" max="4875" width="9.08984375" style="1"/>
    <col min="4876" max="4877" width="9.90625" style="1" bestFit="1" customWidth="1"/>
    <col min="4878" max="5126" width="9.08984375" style="1"/>
    <col min="5127" max="5127" width="10.08984375" style="1" bestFit="1" customWidth="1"/>
    <col min="5128" max="5131" width="9.08984375" style="1"/>
    <col min="5132" max="5133" width="9.90625" style="1" bestFit="1" customWidth="1"/>
    <col min="5134" max="5382" width="9.08984375" style="1"/>
    <col min="5383" max="5383" width="10.08984375" style="1" bestFit="1" customWidth="1"/>
    <col min="5384" max="5387" width="9.08984375" style="1"/>
    <col min="5388" max="5389" width="9.90625" style="1" bestFit="1" customWidth="1"/>
    <col min="5390" max="5638" width="9.08984375" style="1"/>
    <col min="5639" max="5639" width="10.08984375" style="1" bestFit="1" customWidth="1"/>
    <col min="5640" max="5643" width="9.08984375" style="1"/>
    <col min="5644" max="5645" width="9.90625" style="1" bestFit="1" customWidth="1"/>
    <col min="5646" max="5894" width="9.08984375" style="1"/>
    <col min="5895" max="5895" width="10.08984375" style="1" bestFit="1" customWidth="1"/>
    <col min="5896" max="5899" width="9.08984375" style="1"/>
    <col min="5900" max="5901" width="9.90625" style="1" bestFit="1" customWidth="1"/>
    <col min="5902" max="6150" width="9.08984375" style="1"/>
    <col min="6151" max="6151" width="10.08984375" style="1" bestFit="1" customWidth="1"/>
    <col min="6152" max="6155" width="9.08984375" style="1"/>
    <col min="6156" max="6157" width="9.90625" style="1" bestFit="1" customWidth="1"/>
    <col min="6158" max="6406" width="9.08984375" style="1"/>
    <col min="6407" max="6407" width="10.08984375" style="1" bestFit="1" customWidth="1"/>
    <col min="6408" max="6411" width="9.08984375" style="1"/>
    <col min="6412" max="6413" width="9.90625" style="1" bestFit="1" customWidth="1"/>
    <col min="6414" max="6662" width="9.08984375" style="1"/>
    <col min="6663" max="6663" width="10.08984375" style="1" bestFit="1" customWidth="1"/>
    <col min="6664" max="6667" width="9.08984375" style="1"/>
    <col min="6668" max="6669" width="9.90625" style="1" bestFit="1" customWidth="1"/>
    <col min="6670" max="6918" width="9.08984375" style="1"/>
    <col min="6919" max="6919" width="10.08984375" style="1" bestFit="1" customWidth="1"/>
    <col min="6920" max="6923" width="9.08984375" style="1"/>
    <col min="6924" max="6925" width="9.90625" style="1" bestFit="1" customWidth="1"/>
    <col min="6926" max="7174" width="9.08984375" style="1"/>
    <col min="7175" max="7175" width="10.08984375" style="1" bestFit="1" customWidth="1"/>
    <col min="7176" max="7179" width="9.08984375" style="1"/>
    <col min="7180" max="7181" width="9.90625" style="1" bestFit="1" customWidth="1"/>
    <col min="7182" max="7430" width="9.08984375" style="1"/>
    <col min="7431" max="7431" width="10.08984375" style="1" bestFit="1" customWidth="1"/>
    <col min="7432" max="7435" width="9.08984375" style="1"/>
    <col min="7436" max="7437" width="9.90625" style="1" bestFit="1" customWidth="1"/>
    <col min="7438" max="7686" width="9.08984375" style="1"/>
    <col min="7687" max="7687" width="10.08984375" style="1" bestFit="1" customWidth="1"/>
    <col min="7688" max="7691" width="9.08984375" style="1"/>
    <col min="7692" max="7693" width="9.90625" style="1" bestFit="1" customWidth="1"/>
    <col min="7694" max="7942" width="9.08984375" style="1"/>
    <col min="7943" max="7943" width="10.08984375" style="1" bestFit="1" customWidth="1"/>
    <col min="7944" max="7947" width="9.08984375" style="1"/>
    <col min="7948" max="7949" width="9.90625" style="1" bestFit="1" customWidth="1"/>
    <col min="7950" max="8198" width="9.08984375" style="1"/>
    <col min="8199" max="8199" width="10.08984375" style="1" bestFit="1" customWidth="1"/>
    <col min="8200" max="8203" width="9.08984375" style="1"/>
    <col min="8204" max="8205" width="9.90625" style="1" bestFit="1" customWidth="1"/>
    <col min="8206" max="8454" width="9.08984375" style="1"/>
    <col min="8455" max="8455" width="10.08984375" style="1" bestFit="1" customWidth="1"/>
    <col min="8456" max="8459" width="9.08984375" style="1"/>
    <col min="8460" max="8461" width="9.90625" style="1" bestFit="1" customWidth="1"/>
    <col min="8462" max="8710" width="9.08984375" style="1"/>
    <col min="8711" max="8711" width="10.08984375" style="1" bestFit="1" customWidth="1"/>
    <col min="8712" max="8715" width="9.08984375" style="1"/>
    <col min="8716" max="8717" width="9.90625" style="1" bestFit="1" customWidth="1"/>
    <col min="8718" max="8966" width="9.08984375" style="1"/>
    <col min="8967" max="8967" width="10.08984375" style="1" bestFit="1" customWidth="1"/>
    <col min="8968" max="8971" width="9.08984375" style="1"/>
    <col min="8972" max="8973" width="9.90625" style="1" bestFit="1" customWidth="1"/>
    <col min="8974" max="9222" width="9.08984375" style="1"/>
    <col min="9223" max="9223" width="10.08984375" style="1" bestFit="1" customWidth="1"/>
    <col min="9224" max="9227" width="9.08984375" style="1"/>
    <col min="9228" max="9229" width="9.90625" style="1" bestFit="1" customWidth="1"/>
    <col min="9230" max="9478" width="9.08984375" style="1"/>
    <col min="9479" max="9479" width="10.08984375" style="1" bestFit="1" customWidth="1"/>
    <col min="9480" max="9483" width="9.08984375" style="1"/>
    <col min="9484" max="9485" width="9.90625" style="1" bestFit="1" customWidth="1"/>
    <col min="9486" max="9734" width="9.08984375" style="1"/>
    <col min="9735" max="9735" width="10.08984375" style="1" bestFit="1" customWidth="1"/>
    <col min="9736" max="9739" width="9.08984375" style="1"/>
    <col min="9740" max="9741" width="9.90625" style="1" bestFit="1" customWidth="1"/>
    <col min="9742" max="9990" width="9.08984375" style="1"/>
    <col min="9991" max="9991" width="10.08984375" style="1" bestFit="1" customWidth="1"/>
    <col min="9992" max="9995" width="9.08984375" style="1"/>
    <col min="9996" max="9997" width="9.90625" style="1" bestFit="1" customWidth="1"/>
    <col min="9998" max="10246" width="9.08984375" style="1"/>
    <col min="10247" max="10247" width="10.08984375" style="1" bestFit="1" customWidth="1"/>
    <col min="10248" max="10251" width="9.08984375" style="1"/>
    <col min="10252" max="10253" width="9.90625" style="1" bestFit="1" customWidth="1"/>
    <col min="10254" max="10502" width="9.08984375" style="1"/>
    <col min="10503" max="10503" width="10.08984375" style="1" bestFit="1" customWidth="1"/>
    <col min="10504" max="10507" width="9.08984375" style="1"/>
    <col min="10508" max="10509" width="9.90625" style="1" bestFit="1" customWidth="1"/>
    <col min="10510" max="10758" width="9.08984375" style="1"/>
    <col min="10759" max="10759" width="10.08984375" style="1" bestFit="1" customWidth="1"/>
    <col min="10760" max="10763" width="9.08984375" style="1"/>
    <col min="10764" max="10765" width="9.90625" style="1" bestFit="1" customWidth="1"/>
    <col min="10766" max="11014" width="9.08984375" style="1"/>
    <col min="11015" max="11015" width="10.08984375" style="1" bestFit="1" customWidth="1"/>
    <col min="11016" max="11019" width="9.08984375" style="1"/>
    <col min="11020" max="11021" width="9.90625" style="1" bestFit="1" customWidth="1"/>
    <col min="11022" max="11270" width="9.08984375" style="1"/>
    <col min="11271" max="11271" width="10.08984375" style="1" bestFit="1" customWidth="1"/>
    <col min="11272" max="11275" width="9.08984375" style="1"/>
    <col min="11276" max="11277" width="9.90625" style="1" bestFit="1" customWidth="1"/>
    <col min="11278" max="11526" width="9.08984375" style="1"/>
    <col min="11527" max="11527" width="10.08984375" style="1" bestFit="1" customWidth="1"/>
    <col min="11528" max="11531" width="9.08984375" style="1"/>
    <col min="11532" max="11533" width="9.90625" style="1" bestFit="1" customWidth="1"/>
    <col min="11534" max="11782" width="9.08984375" style="1"/>
    <col min="11783" max="11783" width="10.08984375" style="1" bestFit="1" customWidth="1"/>
    <col min="11784" max="11787" width="9.08984375" style="1"/>
    <col min="11788" max="11789" width="9.90625" style="1" bestFit="1" customWidth="1"/>
    <col min="11790" max="12038" width="9.08984375" style="1"/>
    <col min="12039" max="12039" width="10.08984375" style="1" bestFit="1" customWidth="1"/>
    <col min="12040" max="12043" width="9.08984375" style="1"/>
    <col min="12044" max="12045" width="9.90625" style="1" bestFit="1" customWidth="1"/>
    <col min="12046" max="12294" width="9.08984375" style="1"/>
    <col min="12295" max="12295" width="10.08984375" style="1" bestFit="1" customWidth="1"/>
    <col min="12296" max="12299" width="9.08984375" style="1"/>
    <col min="12300" max="12301" width="9.90625" style="1" bestFit="1" customWidth="1"/>
    <col min="12302" max="12550" width="9.08984375" style="1"/>
    <col min="12551" max="12551" width="10.08984375" style="1" bestFit="1" customWidth="1"/>
    <col min="12552" max="12555" width="9.08984375" style="1"/>
    <col min="12556" max="12557" width="9.90625" style="1" bestFit="1" customWidth="1"/>
    <col min="12558" max="12806" width="9.08984375" style="1"/>
    <col min="12807" max="12807" width="10.08984375" style="1" bestFit="1" customWidth="1"/>
    <col min="12808" max="12811" width="9.08984375" style="1"/>
    <col min="12812" max="12813" width="9.90625" style="1" bestFit="1" customWidth="1"/>
    <col min="12814" max="13062" width="9.08984375" style="1"/>
    <col min="13063" max="13063" width="10.08984375" style="1" bestFit="1" customWidth="1"/>
    <col min="13064" max="13067" width="9.08984375" style="1"/>
    <col min="13068" max="13069" width="9.90625" style="1" bestFit="1" customWidth="1"/>
    <col min="13070" max="13318" width="9.08984375" style="1"/>
    <col min="13319" max="13319" width="10.08984375" style="1" bestFit="1" customWidth="1"/>
    <col min="13320" max="13323" width="9.08984375" style="1"/>
    <col min="13324" max="13325" width="9.90625" style="1" bestFit="1" customWidth="1"/>
    <col min="13326" max="13574" width="9.08984375" style="1"/>
    <col min="13575" max="13575" width="10.08984375" style="1" bestFit="1" customWidth="1"/>
    <col min="13576" max="13579" width="9.08984375" style="1"/>
    <col min="13580" max="13581" width="9.90625" style="1" bestFit="1" customWidth="1"/>
    <col min="13582" max="13830" width="9.08984375" style="1"/>
    <col min="13831" max="13831" width="10.08984375" style="1" bestFit="1" customWidth="1"/>
    <col min="13832" max="13835" width="9.08984375" style="1"/>
    <col min="13836" max="13837" width="9.90625" style="1" bestFit="1" customWidth="1"/>
    <col min="13838" max="14086" width="9.08984375" style="1"/>
    <col min="14087" max="14087" width="10.08984375" style="1" bestFit="1" customWidth="1"/>
    <col min="14088" max="14091" width="9.08984375" style="1"/>
    <col min="14092" max="14093" width="9.90625" style="1" bestFit="1" customWidth="1"/>
    <col min="14094" max="14342" width="9.08984375" style="1"/>
    <col min="14343" max="14343" width="10.08984375" style="1" bestFit="1" customWidth="1"/>
    <col min="14344" max="14347" width="9.08984375" style="1"/>
    <col min="14348" max="14349" width="9.90625" style="1" bestFit="1" customWidth="1"/>
    <col min="14350" max="14598" width="9.08984375" style="1"/>
    <col min="14599" max="14599" width="10.08984375" style="1" bestFit="1" customWidth="1"/>
    <col min="14600" max="14603" width="9.08984375" style="1"/>
    <col min="14604" max="14605" width="9.90625" style="1" bestFit="1" customWidth="1"/>
    <col min="14606" max="14854" width="9.08984375" style="1"/>
    <col min="14855" max="14855" width="10.08984375" style="1" bestFit="1" customWidth="1"/>
    <col min="14856" max="14859" width="9.08984375" style="1"/>
    <col min="14860" max="14861" width="9.90625" style="1" bestFit="1" customWidth="1"/>
    <col min="14862" max="15110" width="9.08984375" style="1"/>
    <col min="15111" max="15111" width="10.08984375" style="1" bestFit="1" customWidth="1"/>
    <col min="15112" max="15115" width="9.08984375" style="1"/>
    <col min="15116" max="15117" width="9.90625" style="1" bestFit="1" customWidth="1"/>
    <col min="15118" max="15366" width="9.08984375" style="1"/>
    <col min="15367" max="15367" width="10.08984375" style="1" bestFit="1" customWidth="1"/>
    <col min="15368" max="15371" width="9.08984375" style="1"/>
    <col min="15372" max="15373" width="9.90625" style="1" bestFit="1" customWidth="1"/>
    <col min="15374" max="15622" width="9.08984375" style="1"/>
    <col min="15623" max="15623" width="10.08984375" style="1" bestFit="1" customWidth="1"/>
    <col min="15624" max="15627" width="9.08984375" style="1"/>
    <col min="15628" max="15629" width="9.90625" style="1" bestFit="1" customWidth="1"/>
    <col min="15630" max="15878" width="9.08984375" style="1"/>
    <col min="15879" max="15879" width="10.08984375" style="1" bestFit="1" customWidth="1"/>
    <col min="15880" max="15883" width="9.08984375" style="1"/>
    <col min="15884" max="15885" width="9.90625" style="1" bestFit="1" customWidth="1"/>
    <col min="15886" max="16134" width="9.08984375" style="1"/>
    <col min="16135" max="16135" width="10.08984375" style="1" bestFit="1" customWidth="1"/>
    <col min="16136" max="16139" width="9.08984375" style="1"/>
    <col min="16140" max="16141" width="9.90625" style="1" bestFit="1" customWidth="1"/>
    <col min="16142" max="16384" width="9.08984375" style="1"/>
  </cols>
  <sheetData>
    <row r="1" spans="1:26" x14ac:dyDescent="0.25">
      <c r="A1" s="366" t="s">
        <v>244</v>
      </c>
      <c r="B1" s="367"/>
      <c r="C1" s="367"/>
      <c r="D1" s="367"/>
      <c r="E1" s="367"/>
      <c r="F1" s="367"/>
      <c r="G1" s="367"/>
      <c r="H1" s="367"/>
      <c r="I1" s="367"/>
      <c r="J1" s="367"/>
      <c r="K1" s="14"/>
    </row>
    <row r="2" spans="1:26" ht="15.5" x14ac:dyDescent="0.25">
      <c r="A2" s="2"/>
      <c r="B2" s="3"/>
      <c r="C2" s="368" t="s">
        <v>245</v>
      </c>
      <c r="D2" s="368"/>
      <c r="E2" s="5">
        <v>46023</v>
      </c>
      <c r="F2" s="4" t="s">
        <v>0</v>
      </c>
      <c r="G2" s="5">
        <v>46112</v>
      </c>
      <c r="H2" s="15"/>
      <c r="I2" s="15"/>
      <c r="J2" s="15"/>
      <c r="K2" s="14"/>
      <c r="Y2" s="16" t="s">
        <v>439</v>
      </c>
    </row>
    <row r="3" spans="1:26" ht="13.5" customHeight="1" x14ac:dyDescent="0.25">
      <c r="A3" s="369" t="s">
        <v>246</v>
      </c>
      <c r="B3" s="370"/>
      <c r="C3" s="370"/>
      <c r="D3" s="370"/>
      <c r="E3" s="370"/>
      <c r="F3" s="370"/>
      <c r="G3" s="369" t="s">
        <v>3</v>
      </c>
      <c r="H3" s="362" t="s">
        <v>247</v>
      </c>
      <c r="I3" s="362"/>
      <c r="J3" s="362"/>
      <c r="K3" s="362"/>
      <c r="L3" s="362"/>
      <c r="M3" s="362"/>
      <c r="N3" s="362"/>
      <c r="O3" s="362"/>
      <c r="P3" s="362"/>
      <c r="Q3" s="362"/>
      <c r="R3" s="362"/>
      <c r="S3" s="362"/>
      <c r="T3" s="362"/>
      <c r="U3" s="362"/>
      <c r="V3" s="362"/>
      <c r="W3" s="362"/>
      <c r="X3" s="362"/>
      <c r="Y3" s="362" t="s">
        <v>248</v>
      </c>
      <c r="Z3" s="362" t="s">
        <v>249</v>
      </c>
    </row>
    <row r="4" spans="1:26" ht="73.5" x14ac:dyDescent="0.25">
      <c r="A4" s="370"/>
      <c r="B4" s="370"/>
      <c r="C4" s="370"/>
      <c r="D4" s="370"/>
      <c r="E4" s="370"/>
      <c r="F4" s="370"/>
      <c r="G4" s="360"/>
      <c r="H4" s="113" t="s">
        <v>250</v>
      </c>
      <c r="I4" s="113" t="s">
        <v>251</v>
      </c>
      <c r="J4" s="113" t="s">
        <v>252</v>
      </c>
      <c r="K4" s="113" t="s">
        <v>253</v>
      </c>
      <c r="L4" s="113" t="s">
        <v>254</v>
      </c>
      <c r="M4" s="113" t="s">
        <v>255</v>
      </c>
      <c r="N4" s="113" t="s">
        <v>256</v>
      </c>
      <c r="O4" s="113" t="s">
        <v>257</v>
      </c>
      <c r="P4" s="114" t="s">
        <v>397</v>
      </c>
      <c r="Q4" s="113" t="s">
        <v>258</v>
      </c>
      <c r="R4" s="113" t="s">
        <v>259</v>
      </c>
      <c r="S4" s="114" t="s">
        <v>398</v>
      </c>
      <c r="T4" s="114" t="s">
        <v>399</v>
      </c>
      <c r="U4" s="114" t="s">
        <v>427</v>
      </c>
      <c r="V4" s="113" t="s">
        <v>260</v>
      </c>
      <c r="W4" s="113" t="s">
        <v>261</v>
      </c>
      <c r="X4" s="113" t="s">
        <v>262</v>
      </c>
      <c r="Y4" s="363"/>
      <c r="Z4" s="363"/>
    </row>
    <row r="5" spans="1:26" ht="21" x14ac:dyDescent="0.25">
      <c r="A5" s="364">
        <v>1</v>
      </c>
      <c r="B5" s="364"/>
      <c r="C5" s="364"/>
      <c r="D5" s="364"/>
      <c r="E5" s="364"/>
      <c r="F5" s="364"/>
      <c r="G5" s="115">
        <v>2</v>
      </c>
      <c r="H5" s="113" t="s">
        <v>166</v>
      </c>
      <c r="I5" s="116" t="s">
        <v>167</v>
      </c>
      <c r="J5" s="113" t="s">
        <v>281</v>
      </c>
      <c r="K5" s="116" t="s">
        <v>282</v>
      </c>
      <c r="L5" s="113" t="s">
        <v>283</v>
      </c>
      <c r="M5" s="116" t="s">
        <v>284</v>
      </c>
      <c r="N5" s="113" t="s">
        <v>285</v>
      </c>
      <c r="O5" s="116" t="s">
        <v>286</v>
      </c>
      <c r="P5" s="113" t="s">
        <v>287</v>
      </c>
      <c r="Q5" s="116" t="s">
        <v>288</v>
      </c>
      <c r="R5" s="113" t="s">
        <v>289</v>
      </c>
      <c r="S5" s="113" t="s">
        <v>290</v>
      </c>
      <c r="T5" s="113" t="s">
        <v>291</v>
      </c>
      <c r="U5" s="113">
        <v>16</v>
      </c>
      <c r="V5" s="113">
        <v>17</v>
      </c>
      <c r="W5" s="113">
        <v>18</v>
      </c>
      <c r="X5" s="113" t="s">
        <v>428</v>
      </c>
      <c r="Y5" s="113">
        <v>20</v>
      </c>
      <c r="Z5" s="116" t="s">
        <v>429</v>
      </c>
    </row>
    <row r="6" spans="1:26" x14ac:dyDescent="0.25">
      <c r="A6" s="358" t="s">
        <v>263</v>
      </c>
      <c r="B6" s="358"/>
      <c r="C6" s="358"/>
      <c r="D6" s="358"/>
      <c r="E6" s="358"/>
      <c r="F6" s="358"/>
      <c r="G6" s="358"/>
      <c r="H6" s="358"/>
      <c r="I6" s="358"/>
      <c r="J6" s="358"/>
      <c r="K6" s="358"/>
      <c r="L6" s="358"/>
      <c r="M6" s="358"/>
      <c r="N6" s="365"/>
      <c r="O6" s="365"/>
      <c r="P6" s="365"/>
      <c r="Q6" s="365"/>
      <c r="R6" s="365"/>
      <c r="S6" s="365"/>
      <c r="T6" s="365"/>
      <c r="U6" s="365"/>
      <c r="V6" s="365"/>
      <c r="W6" s="365"/>
      <c r="X6" s="365"/>
      <c r="Y6" s="365"/>
      <c r="Z6" s="359"/>
    </row>
    <row r="7" spans="1:26" x14ac:dyDescent="0.25">
      <c r="A7" s="361" t="s">
        <v>296</v>
      </c>
      <c r="B7" s="361"/>
      <c r="C7" s="361"/>
      <c r="D7" s="361"/>
      <c r="E7" s="361"/>
      <c r="F7" s="361"/>
      <c r="G7" s="117">
        <v>1</v>
      </c>
      <c r="H7" s="120">
        <v>17977569.850000001</v>
      </c>
      <c r="I7" s="120">
        <v>0</v>
      </c>
      <c r="J7" s="120">
        <v>898878.49</v>
      </c>
      <c r="K7" s="120">
        <v>797825.33</v>
      </c>
      <c r="L7" s="120">
        <v>797825.33</v>
      </c>
      <c r="M7" s="120">
        <v>0</v>
      </c>
      <c r="N7" s="120">
        <v>0</v>
      </c>
      <c r="O7" s="120">
        <v>3244387.64</v>
      </c>
      <c r="P7" s="120">
        <v>0</v>
      </c>
      <c r="Q7" s="120">
        <v>0</v>
      </c>
      <c r="R7" s="120">
        <v>0</v>
      </c>
      <c r="S7" s="120">
        <v>0</v>
      </c>
      <c r="T7" s="120">
        <v>0</v>
      </c>
      <c r="U7" s="120">
        <v>0</v>
      </c>
      <c r="V7" s="120">
        <v>34722745.640000001</v>
      </c>
      <c r="W7" s="120">
        <v>2934772.81</v>
      </c>
      <c r="X7" s="122">
        <f>H7+I7+J7+K7-L7+M7+N7+O7+P7+Q7+R7+V7+W7+S7+T7+U7</f>
        <v>59778354.43</v>
      </c>
      <c r="Y7" s="120">
        <v>0</v>
      </c>
      <c r="Z7" s="122">
        <f>X7+Y7</f>
        <v>59778354.43</v>
      </c>
    </row>
    <row r="8" spans="1:26" x14ac:dyDescent="0.25">
      <c r="A8" s="356" t="s">
        <v>264</v>
      </c>
      <c r="B8" s="356"/>
      <c r="C8" s="356"/>
      <c r="D8" s="356"/>
      <c r="E8" s="356"/>
      <c r="F8" s="356"/>
      <c r="G8" s="117">
        <v>2</v>
      </c>
      <c r="H8" s="120">
        <v>0</v>
      </c>
      <c r="I8" s="120">
        <v>0</v>
      </c>
      <c r="J8" s="120">
        <v>0</v>
      </c>
      <c r="K8" s="120">
        <v>0</v>
      </c>
      <c r="L8" s="120">
        <v>0</v>
      </c>
      <c r="M8" s="120">
        <v>0</v>
      </c>
      <c r="N8" s="120">
        <v>0</v>
      </c>
      <c r="O8" s="120">
        <v>0</v>
      </c>
      <c r="P8" s="120">
        <v>0</v>
      </c>
      <c r="Q8" s="120">
        <v>0</v>
      </c>
      <c r="R8" s="120">
        <v>0</v>
      </c>
      <c r="S8" s="120">
        <v>0</v>
      </c>
      <c r="T8" s="120">
        <v>0</v>
      </c>
      <c r="U8" s="120">
        <v>0</v>
      </c>
      <c r="V8" s="120">
        <v>0</v>
      </c>
      <c r="W8" s="120">
        <v>0</v>
      </c>
      <c r="X8" s="122">
        <f t="shared" ref="X8:X9" si="0">H8+I8+J8+K8-L8+M8+N8+O8+P8+Q8+R8+V8+W8+S8+T8+U8</f>
        <v>0</v>
      </c>
      <c r="Y8" s="120">
        <v>0</v>
      </c>
      <c r="Z8" s="122">
        <f t="shared" ref="Z8:Z9" si="1">X8+Y8</f>
        <v>0</v>
      </c>
    </row>
    <row r="9" spans="1:26" x14ac:dyDescent="0.25">
      <c r="A9" s="356" t="s">
        <v>265</v>
      </c>
      <c r="B9" s="356"/>
      <c r="C9" s="356"/>
      <c r="D9" s="356"/>
      <c r="E9" s="356"/>
      <c r="F9" s="356"/>
      <c r="G9" s="117">
        <v>3</v>
      </c>
      <c r="H9" s="120">
        <v>0</v>
      </c>
      <c r="I9" s="120">
        <v>0</v>
      </c>
      <c r="J9" s="120">
        <v>0</v>
      </c>
      <c r="K9" s="120">
        <v>0</v>
      </c>
      <c r="L9" s="120">
        <v>0</v>
      </c>
      <c r="M9" s="120">
        <v>0</v>
      </c>
      <c r="N9" s="120">
        <v>0</v>
      </c>
      <c r="O9" s="120">
        <v>0</v>
      </c>
      <c r="P9" s="120">
        <v>0</v>
      </c>
      <c r="Q9" s="120">
        <v>0</v>
      </c>
      <c r="R9" s="120">
        <v>0</v>
      </c>
      <c r="S9" s="120">
        <v>0</v>
      </c>
      <c r="T9" s="120">
        <v>0</v>
      </c>
      <c r="U9" s="120">
        <v>0</v>
      </c>
      <c r="V9" s="120">
        <v>0</v>
      </c>
      <c r="W9" s="120">
        <v>0</v>
      </c>
      <c r="X9" s="122">
        <f t="shared" si="0"/>
        <v>0</v>
      </c>
      <c r="Y9" s="120">
        <v>0</v>
      </c>
      <c r="Z9" s="122">
        <f t="shared" si="1"/>
        <v>0</v>
      </c>
    </row>
    <row r="10" spans="1:26" ht="24" customHeight="1" x14ac:dyDescent="0.25">
      <c r="A10" s="357" t="s">
        <v>297</v>
      </c>
      <c r="B10" s="357"/>
      <c r="C10" s="357"/>
      <c r="D10" s="357"/>
      <c r="E10" s="357"/>
      <c r="F10" s="357"/>
      <c r="G10" s="118">
        <v>4</v>
      </c>
      <c r="H10" s="122">
        <f>H7+H8+H9</f>
        <v>17977569.850000001</v>
      </c>
      <c r="I10" s="122">
        <f t="shared" ref="I10:Z10" si="2">I7+I8+I9</f>
        <v>0</v>
      </c>
      <c r="J10" s="122">
        <f t="shared" si="2"/>
        <v>898878.49</v>
      </c>
      <c r="K10" s="122">
        <f>K7+K8+K9</f>
        <v>797825.33</v>
      </c>
      <c r="L10" s="122">
        <f t="shared" si="2"/>
        <v>797825.33</v>
      </c>
      <c r="M10" s="122">
        <f t="shared" si="2"/>
        <v>0</v>
      </c>
      <c r="N10" s="122">
        <f t="shared" si="2"/>
        <v>0</v>
      </c>
      <c r="O10" s="122">
        <f t="shared" si="2"/>
        <v>3244387.64</v>
      </c>
      <c r="P10" s="122">
        <f t="shared" si="2"/>
        <v>0</v>
      </c>
      <c r="Q10" s="122">
        <f t="shared" si="2"/>
        <v>0</v>
      </c>
      <c r="R10" s="122">
        <f t="shared" si="2"/>
        <v>0</v>
      </c>
      <c r="S10" s="122">
        <f t="shared" si="2"/>
        <v>0</v>
      </c>
      <c r="T10" s="122">
        <f>T7+T8+T9</f>
        <v>0</v>
      </c>
      <c r="U10" s="122">
        <f>U7+U8+U9</f>
        <v>0</v>
      </c>
      <c r="V10" s="122">
        <f>V7+V8+V9</f>
        <v>34722745.640000001</v>
      </c>
      <c r="W10" s="122">
        <f>W7+W8+W9</f>
        <v>2934772.81</v>
      </c>
      <c r="X10" s="122">
        <f>X7+X8+X9</f>
        <v>59778354.43</v>
      </c>
      <c r="Y10" s="122">
        <f t="shared" si="2"/>
        <v>0</v>
      </c>
      <c r="Z10" s="122">
        <f t="shared" si="2"/>
        <v>59778354.43</v>
      </c>
    </row>
    <row r="11" spans="1:26" x14ac:dyDescent="0.25">
      <c r="A11" s="356" t="s">
        <v>266</v>
      </c>
      <c r="B11" s="356"/>
      <c r="C11" s="356"/>
      <c r="D11" s="356"/>
      <c r="E11" s="356"/>
      <c r="F11" s="356"/>
      <c r="G11" s="117">
        <v>5</v>
      </c>
      <c r="H11" s="119">
        <v>0</v>
      </c>
      <c r="I11" s="119">
        <v>0</v>
      </c>
      <c r="J11" s="119">
        <v>0</v>
      </c>
      <c r="K11" s="119">
        <v>0</v>
      </c>
      <c r="L11" s="119">
        <v>0</v>
      </c>
      <c r="M11" s="119">
        <v>0</v>
      </c>
      <c r="N11" s="119">
        <v>0</v>
      </c>
      <c r="O11" s="119">
        <v>0</v>
      </c>
      <c r="P11" s="119">
        <v>0</v>
      </c>
      <c r="Q11" s="119">
        <v>0</v>
      </c>
      <c r="R11" s="119">
        <v>0</v>
      </c>
      <c r="S11" s="119">
        <v>0</v>
      </c>
      <c r="T11" s="119">
        <v>0</v>
      </c>
      <c r="U11" s="120">
        <v>0</v>
      </c>
      <c r="V11" s="119">
        <v>0</v>
      </c>
      <c r="W11" s="120">
        <v>2419250.2400000002</v>
      </c>
      <c r="X11" s="122">
        <f>H11+I11+J11+K11-L11+M11+N11+O11+P11+Q11+R11+V11+W11+S11+T11+U11</f>
        <v>2419250.2400000002</v>
      </c>
      <c r="Y11" s="120">
        <v>0</v>
      </c>
      <c r="Z11" s="122">
        <f t="shared" ref="Z11:Z29" si="3">X11+Y11</f>
        <v>2419250.2400000002</v>
      </c>
    </row>
    <row r="12" spans="1:26" x14ac:dyDescent="0.25">
      <c r="A12" s="356" t="s">
        <v>267</v>
      </c>
      <c r="B12" s="356"/>
      <c r="C12" s="356"/>
      <c r="D12" s="356"/>
      <c r="E12" s="356"/>
      <c r="F12" s="356"/>
      <c r="G12" s="117">
        <v>6</v>
      </c>
      <c r="H12" s="119">
        <v>0</v>
      </c>
      <c r="I12" s="119">
        <v>0</v>
      </c>
      <c r="J12" s="119">
        <v>0</v>
      </c>
      <c r="K12" s="119">
        <v>0</v>
      </c>
      <c r="L12" s="119">
        <v>0</v>
      </c>
      <c r="M12" s="119">
        <v>0</v>
      </c>
      <c r="N12" s="120">
        <v>0</v>
      </c>
      <c r="O12" s="119">
        <v>0</v>
      </c>
      <c r="P12" s="119">
        <v>0</v>
      </c>
      <c r="Q12" s="119">
        <v>0</v>
      </c>
      <c r="R12" s="119">
        <v>0</v>
      </c>
      <c r="S12" s="119">
        <v>0</v>
      </c>
      <c r="T12" s="120">
        <v>0</v>
      </c>
      <c r="U12" s="120">
        <v>0</v>
      </c>
      <c r="V12" s="119">
        <v>0</v>
      </c>
      <c r="W12" s="119">
        <v>0</v>
      </c>
      <c r="X12" s="122">
        <f t="shared" ref="X12:X29" si="4">H12+I12+J12+K12-L12+M12+N12+O12+P12+Q12+R12+V12+W12+S12+T12+U12</f>
        <v>0</v>
      </c>
      <c r="Y12" s="120">
        <v>0</v>
      </c>
      <c r="Z12" s="122">
        <f t="shared" si="3"/>
        <v>0</v>
      </c>
    </row>
    <row r="13" spans="1:26" ht="26.25" customHeight="1" x14ac:dyDescent="0.25">
      <c r="A13" s="356" t="s">
        <v>268</v>
      </c>
      <c r="B13" s="356"/>
      <c r="C13" s="356"/>
      <c r="D13" s="356"/>
      <c r="E13" s="356"/>
      <c r="F13" s="356"/>
      <c r="G13" s="117">
        <v>7</v>
      </c>
      <c r="H13" s="119">
        <v>0</v>
      </c>
      <c r="I13" s="119">
        <v>0</v>
      </c>
      <c r="J13" s="119">
        <v>0</v>
      </c>
      <c r="K13" s="119">
        <v>0</v>
      </c>
      <c r="L13" s="119">
        <v>0</v>
      </c>
      <c r="M13" s="119">
        <v>0</v>
      </c>
      <c r="N13" s="119">
        <v>0</v>
      </c>
      <c r="O13" s="120">
        <v>-137668.20000000001</v>
      </c>
      <c r="P13" s="119">
        <v>0</v>
      </c>
      <c r="Q13" s="119">
        <v>0</v>
      </c>
      <c r="R13" s="119">
        <v>0</v>
      </c>
      <c r="S13" s="119">
        <v>0</v>
      </c>
      <c r="T13" s="119">
        <v>0</v>
      </c>
      <c r="U13" s="120">
        <v>0</v>
      </c>
      <c r="V13" s="120">
        <v>165587.82999999999</v>
      </c>
      <c r="W13" s="120">
        <v>0</v>
      </c>
      <c r="X13" s="122">
        <f t="shared" si="4"/>
        <v>27919.63</v>
      </c>
      <c r="Y13" s="120">
        <v>0</v>
      </c>
      <c r="Z13" s="122">
        <f t="shared" si="3"/>
        <v>27919.63</v>
      </c>
    </row>
    <row r="14" spans="1:26" ht="39" customHeight="1" x14ac:dyDescent="0.25">
      <c r="A14" s="356" t="s">
        <v>400</v>
      </c>
      <c r="B14" s="356"/>
      <c r="C14" s="356"/>
      <c r="D14" s="356"/>
      <c r="E14" s="356"/>
      <c r="F14" s="356"/>
      <c r="G14" s="117">
        <v>8</v>
      </c>
      <c r="H14" s="119">
        <v>0</v>
      </c>
      <c r="I14" s="119">
        <v>0</v>
      </c>
      <c r="J14" s="119">
        <v>0</v>
      </c>
      <c r="K14" s="119">
        <v>0</v>
      </c>
      <c r="L14" s="119">
        <v>0</v>
      </c>
      <c r="M14" s="119">
        <v>0</v>
      </c>
      <c r="N14" s="119">
        <v>0</v>
      </c>
      <c r="O14" s="119">
        <v>0</v>
      </c>
      <c r="P14" s="120">
        <v>0</v>
      </c>
      <c r="Q14" s="119">
        <v>0</v>
      </c>
      <c r="R14" s="119">
        <v>0</v>
      </c>
      <c r="S14" s="119">
        <v>0</v>
      </c>
      <c r="T14" s="119">
        <v>0</v>
      </c>
      <c r="U14" s="120">
        <v>0</v>
      </c>
      <c r="V14" s="120">
        <v>0</v>
      </c>
      <c r="W14" s="120">
        <v>0</v>
      </c>
      <c r="X14" s="122">
        <f t="shared" si="4"/>
        <v>0</v>
      </c>
      <c r="Y14" s="120">
        <v>0</v>
      </c>
      <c r="Z14" s="122">
        <f t="shared" si="3"/>
        <v>0</v>
      </c>
    </row>
    <row r="15" spans="1:26" x14ac:dyDescent="0.25">
      <c r="A15" s="356" t="s">
        <v>269</v>
      </c>
      <c r="B15" s="356"/>
      <c r="C15" s="356"/>
      <c r="D15" s="356"/>
      <c r="E15" s="356"/>
      <c r="F15" s="356"/>
      <c r="G15" s="117">
        <v>9</v>
      </c>
      <c r="H15" s="119">
        <v>0</v>
      </c>
      <c r="I15" s="119">
        <v>0</v>
      </c>
      <c r="J15" s="119">
        <v>0</v>
      </c>
      <c r="K15" s="119">
        <v>0</v>
      </c>
      <c r="L15" s="119">
        <v>0</v>
      </c>
      <c r="M15" s="119">
        <v>0</v>
      </c>
      <c r="N15" s="119">
        <v>0</v>
      </c>
      <c r="O15" s="119">
        <v>0</v>
      </c>
      <c r="P15" s="119">
        <v>0</v>
      </c>
      <c r="Q15" s="120">
        <v>0</v>
      </c>
      <c r="R15" s="119">
        <v>0</v>
      </c>
      <c r="S15" s="119">
        <v>0</v>
      </c>
      <c r="T15" s="119">
        <v>0</v>
      </c>
      <c r="U15" s="120">
        <v>0</v>
      </c>
      <c r="V15" s="120">
        <v>0</v>
      </c>
      <c r="W15" s="120">
        <v>0</v>
      </c>
      <c r="X15" s="122">
        <f t="shared" si="4"/>
        <v>0</v>
      </c>
      <c r="Y15" s="120">
        <v>0</v>
      </c>
      <c r="Z15" s="122">
        <f t="shared" si="3"/>
        <v>0</v>
      </c>
    </row>
    <row r="16" spans="1:26" ht="28.5" customHeight="1" x14ac:dyDescent="0.25">
      <c r="A16" s="356" t="s">
        <v>270</v>
      </c>
      <c r="B16" s="356"/>
      <c r="C16" s="356"/>
      <c r="D16" s="356"/>
      <c r="E16" s="356"/>
      <c r="F16" s="356"/>
      <c r="G16" s="117">
        <v>10</v>
      </c>
      <c r="H16" s="119">
        <v>0</v>
      </c>
      <c r="I16" s="119">
        <v>0</v>
      </c>
      <c r="J16" s="119">
        <v>0</v>
      </c>
      <c r="K16" s="119">
        <v>0</v>
      </c>
      <c r="L16" s="119">
        <v>0</v>
      </c>
      <c r="M16" s="119">
        <v>0</v>
      </c>
      <c r="N16" s="119">
        <v>0</v>
      </c>
      <c r="O16" s="119">
        <v>0</v>
      </c>
      <c r="P16" s="119">
        <v>0</v>
      </c>
      <c r="Q16" s="119">
        <v>0</v>
      </c>
      <c r="R16" s="120">
        <v>0</v>
      </c>
      <c r="S16" s="120">
        <v>0</v>
      </c>
      <c r="T16" s="120">
        <v>0</v>
      </c>
      <c r="U16" s="120">
        <v>0</v>
      </c>
      <c r="V16" s="120">
        <v>0</v>
      </c>
      <c r="W16" s="120">
        <v>0</v>
      </c>
      <c r="X16" s="122">
        <f t="shared" si="4"/>
        <v>0</v>
      </c>
      <c r="Y16" s="120">
        <v>0</v>
      </c>
      <c r="Z16" s="122">
        <f t="shared" si="3"/>
        <v>0</v>
      </c>
    </row>
    <row r="17" spans="1:26" ht="23.25" customHeight="1" x14ac:dyDescent="0.25">
      <c r="A17" s="356" t="s">
        <v>271</v>
      </c>
      <c r="B17" s="356"/>
      <c r="C17" s="356"/>
      <c r="D17" s="356"/>
      <c r="E17" s="356"/>
      <c r="F17" s="356"/>
      <c r="G17" s="117">
        <v>11</v>
      </c>
      <c r="H17" s="119">
        <v>0</v>
      </c>
      <c r="I17" s="119">
        <v>0</v>
      </c>
      <c r="J17" s="119">
        <v>0</v>
      </c>
      <c r="K17" s="119">
        <v>0</v>
      </c>
      <c r="L17" s="119">
        <v>0</v>
      </c>
      <c r="M17" s="119">
        <v>0</v>
      </c>
      <c r="N17" s="120">
        <v>0</v>
      </c>
      <c r="O17" s="120">
        <v>0</v>
      </c>
      <c r="P17" s="120">
        <v>0</v>
      </c>
      <c r="Q17" s="120">
        <v>0</v>
      </c>
      <c r="R17" s="120">
        <v>0</v>
      </c>
      <c r="S17" s="120">
        <v>0</v>
      </c>
      <c r="T17" s="120">
        <v>0</v>
      </c>
      <c r="U17" s="120">
        <v>0</v>
      </c>
      <c r="V17" s="120">
        <v>0</v>
      </c>
      <c r="W17" s="120">
        <v>0</v>
      </c>
      <c r="X17" s="122">
        <f t="shared" si="4"/>
        <v>0</v>
      </c>
      <c r="Y17" s="120">
        <v>0</v>
      </c>
      <c r="Z17" s="122">
        <f t="shared" si="3"/>
        <v>0</v>
      </c>
    </row>
    <row r="18" spans="1:26" x14ac:dyDescent="0.25">
      <c r="A18" s="356" t="s">
        <v>272</v>
      </c>
      <c r="B18" s="356"/>
      <c r="C18" s="356"/>
      <c r="D18" s="356"/>
      <c r="E18" s="356"/>
      <c r="F18" s="356"/>
      <c r="G18" s="117">
        <v>12</v>
      </c>
      <c r="H18" s="119">
        <v>0</v>
      </c>
      <c r="I18" s="119">
        <v>0</v>
      </c>
      <c r="J18" s="119">
        <v>0</v>
      </c>
      <c r="K18" s="119">
        <v>0</v>
      </c>
      <c r="L18" s="119">
        <v>0</v>
      </c>
      <c r="M18" s="119">
        <v>0</v>
      </c>
      <c r="N18" s="120">
        <v>0</v>
      </c>
      <c r="O18" s="120">
        <v>0</v>
      </c>
      <c r="P18" s="120">
        <v>0</v>
      </c>
      <c r="Q18" s="120">
        <v>0</v>
      </c>
      <c r="R18" s="120">
        <v>0</v>
      </c>
      <c r="S18" s="120">
        <v>0</v>
      </c>
      <c r="T18" s="120">
        <v>0</v>
      </c>
      <c r="U18" s="120">
        <v>0</v>
      </c>
      <c r="V18" s="120">
        <v>15263.76</v>
      </c>
      <c r="W18" s="120">
        <v>0</v>
      </c>
      <c r="X18" s="122">
        <f t="shared" si="4"/>
        <v>15263.76</v>
      </c>
      <c r="Y18" s="120">
        <v>0</v>
      </c>
      <c r="Z18" s="122">
        <f t="shared" si="3"/>
        <v>15263.76</v>
      </c>
    </row>
    <row r="19" spans="1:26" x14ac:dyDescent="0.25">
      <c r="A19" s="356" t="s">
        <v>273</v>
      </c>
      <c r="B19" s="356"/>
      <c r="C19" s="356"/>
      <c r="D19" s="356"/>
      <c r="E19" s="356"/>
      <c r="F19" s="356"/>
      <c r="G19" s="117">
        <v>13</v>
      </c>
      <c r="H19" s="120">
        <v>0</v>
      </c>
      <c r="I19" s="120">
        <v>0</v>
      </c>
      <c r="J19" s="120">
        <v>0</v>
      </c>
      <c r="K19" s="120">
        <v>0</v>
      </c>
      <c r="L19" s="120">
        <v>0</v>
      </c>
      <c r="M19" s="120">
        <v>0</v>
      </c>
      <c r="N19" s="120">
        <v>0</v>
      </c>
      <c r="O19" s="120">
        <v>0</v>
      </c>
      <c r="P19" s="120">
        <v>0</v>
      </c>
      <c r="Q19" s="120">
        <v>0</v>
      </c>
      <c r="R19" s="120">
        <v>0</v>
      </c>
      <c r="S19" s="120">
        <v>0</v>
      </c>
      <c r="T19" s="120">
        <v>0</v>
      </c>
      <c r="U19" s="120">
        <v>0</v>
      </c>
      <c r="V19" s="120">
        <v>0</v>
      </c>
      <c r="W19" s="120">
        <v>0</v>
      </c>
      <c r="X19" s="122">
        <f t="shared" si="4"/>
        <v>0</v>
      </c>
      <c r="Y19" s="120">
        <v>0</v>
      </c>
      <c r="Z19" s="122">
        <f t="shared" si="3"/>
        <v>0</v>
      </c>
    </row>
    <row r="20" spans="1:26" x14ac:dyDescent="0.25">
      <c r="A20" s="356" t="s">
        <v>274</v>
      </c>
      <c r="B20" s="356"/>
      <c r="C20" s="356"/>
      <c r="D20" s="356"/>
      <c r="E20" s="356"/>
      <c r="F20" s="356"/>
      <c r="G20" s="117">
        <v>14</v>
      </c>
      <c r="H20" s="119">
        <v>0</v>
      </c>
      <c r="I20" s="119">
        <v>0</v>
      </c>
      <c r="J20" s="119">
        <v>0</v>
      </c>
      <c r="K20" s="119">
        <v>0</v>
      </c>
      <c r="L20" s="119">
        <v>0</v>
      </c>
      <c r="M20" s="119">
        <v>0</v>
      </c>
      <c r="N20" s="120">
        <v>0</v>
      </c>
      <c r="O20" s="120">
        <v>0</v>
      </c>
      <c r="P20" s="120">
        <v>0</v>
      </c>
      <c r="Q20" s="120">
        <v>0</v>
      </c>
      <c r="R20" s="120">
        <v>0</v>
      </c>
      <c r="S20" s="120">
        <v>0</v>
      </c>
      <c r="T20" s="120">
        <v>0</v>
      </c>
      <c r="U20" s="120">
        <v>0</v>
      </c>
      <c r="V20" s="120">
        <v>0</v>
      </c>
      <c r="W20" s="120">
        <v>0</v>
      </c>
      <c r="X20" s="122">
        <f t="shared" si="4"/>
        <v>0</v>
      </c>
      <c r="Y20" s="120">
        <v>0</v>
      </c>
      <c r="Z20" s="122">
        <f t="shared" si="3"/>
        <v>0</v>
      </c>
    </row>
    <row r="21" spans="1:26" ht="30.75" customHeight="1" x14ac:dyDescent="0.25">
      <c r="A21" s="356" t="s">
        <v>401</v>
      </c>
      <c r="B21" s="356"/>
      <c r="C21" s="356"/>
      <c r="D21" s="356"/>
      <c r="E21" s="356"/>
      <c r="F21" s="356"/>
      <c r="G21" s="117">
        <v>15</v>
      </c>
      <c r="H21" s="120">
        <v>0</v>
      </c>
      <c r="I21" s="120">
        <v>0</v>
      </c>
      <c r="J21" s="120">
        <v>0</v>
      </c>
      <c r="K21" s="120">
        <v>0</v>
      </c>
      <c r="L21" s="120">
        <v>0</v>
      </c>
      <c r="M21" s="120">
        <v>0</v>
      </c>
      <c r="N21" s="120">
        <v>0</v>
      </c>
      <c r="O21" s="120">
        <v>0</v>
      </c>
      <c r="P21" s="120">
        <v>0</v>
      </c>
      <c r="Q21" s="120">
        <v>0</v>
      </c>
      <c r="R21" s="120">
        <v>0</v>
      </c>
      <c r="S21" s="120">
        <v>0</v>
      </c>
      <c r="T21" s="120">
        <v>0</v>
      </c>
      <c r="U21" s="120">
        <v>0</v>
      </c>
      <c r="V21" s="120">
        <v>0</v>
      </c>
      <c r="W21" s="120">
        <v>0</v>
      </c>
      <c r="X21" s="122">
        <f t="shared" si="4"/>
        <v>0</v>
      </c>
      <c r="Y21" s="120">
        <v>0</v>
      </c>
      <c r="Z21" s="122">
        <f t="shared" si="3"/>
        <v>0</v>
      </c>
    </row>
    <row r="22" spans="1:26" ht="28.5" customHeight="1" x14ac:dyDescent="0.25">
      <c r="A22" s="356" t="s">
        <v>402</v>
      </c>
      <c r="B22" s="356"/>
      <c r="C22" s="356"/>
      <c r="D22" s="356"/>
      <c r="E22" s="356"/>
      <c r="F22" s="356"/>
      <c r="G22" s="117">
        <v>16</v>
      </c>
      <c r="H22" s="120">
        <v>0</v>
      </c>
      <c r="I22" s="120">
        <v>0</v>
      </c>
      <c r="J22" s="120">
        <v>0</v>
      </c>
      <c r="K22" s="120">
        <v>0</v>
      </c>
      <c r="L22" s="120">
        <v>0</v>
      </c>
      <c r="M22" s="120">
        <v>0</v>
      </c>
      <c r="N22" s="120">
        <v>0</v>
      </c>
      <c r="O22" s="120">
        <v>0</v>
      </c>
      <c r="P22" s="120">
        <v>0</v>
      </c>
      <c r="Q22" s="120">
        <v>0</v>
      </c>
      <c r="R22" s="120">
        <v>0</v>
      </c>
      <c r="S22" s="120">
        <v>0</v>
      </c>
      <c r="T22" s="120">
        <v>0</v>
      </c>
      <c r="U22" s="120">
        <v>0</v>
      </c>
      <c r="V22" s="120">
        <v>0</v>
      </c>
      <c r="W22" s="120">
        <v>0</v>
      </c>
      <c r="X22" s="122">
        <f t="shared" si="4"/>
        <v>0</v>
      </c>
      <c r="Y22" s="120">
        <v>0</v>
      </c>
      <c r="Z22" s="122">
        <f t="shared" si="3"/>
        <v>0</v>
      </c>
    </row>
    <row r="23" spans="1:26" ht="26.25" customHeight="1" x14ac:dyDescent="0.25">
      <c r="A23" s="356" t="s">
        <v>403</v>
      </c>
      <c r="B23" s="356"/>
      <c r="C23" s="356"/>
      <c r="D23" s="356"/>
      <c r="E23" s="356"/>
      <c r="F23" s="356"/>
      <c r="G23" s="117">
        <v>17</v>
      </c>
      <c r="H23" s="120">
        <v>0</v>
      </c>
      <c r="I23" s="120">
        <v>0</v>
      </c>
      <c r="J23" s="120">
        <v>0</v>
      </c>
      <c r="K23" s="120">
        <v>0</v>
      </c>
      <c r="L23" s="120">
        <v>0</v>
      </c>
      <c r="M23" s="120">
        <v>0</v>
      </c>
      <c r="N23" s="120">
        <v>0</v>
      </c>
      <c r="O23" s="120">
        <v>0</v>
      </c>
      <c r="P23" s="120">
        <v>0</v>
      </c>
      <c r="Q23" s="120">
        <v>0</v>
      </c>
      <c r="R23" s="120">
        <v>0</v>
      </c>
      <c r="S23" s="120">
        <v>0</v>
      </c>
      <c r="T23" s="120">
        <v>0</v>
      </c>
      <c r="U23" s="120">
        <v>0</v>
      </c>
      <c r="V23" s="120">
        <v>0</v>
      </c>
      <c r="W23" s="120">
        <v>0</v>
      </c>
      <c r="X23" s="122">
        <f t="shared" si="4"/>
        <v>0</v>
      </c>
      <c r="Y23" s="120">
        <v>0</v>
      </c>
      <c r="Z23" s="122">
        <f t="shared" si="3"/>
        <v>0</v>
      </c>
    </row>
    <row r="24" spans="1:26" x14ac:dyDescent="0.25">
      <c r="A24" s="356" t="s">
        <v>275</v>
      </c>
      <c r="B24" s="356"/>
      <c r="C24" s="356"/>
      <c r="D24" s="356"/>
      <c r="E24" s="356"/>
      <c r="F24" s="356"/>
      <c r="G24" s="117">
        <v>18</v>
      </c>
      <c r="H24" s="120">
        <v>0</v>
      </c>
      <c r="I24" s="120">
        <v>0</v>
      </c>
      <c r="J24" s="120">
        <v>0</v>
      </c>
      <c r="K24" s="120">
        <v>237619.52</v>
      </c>
      <c r="L24" s="120">
        <v>237619.52</v>
      </c>
      <c r="M24" s="120">
        <v>0</v>
      </c>
      <c r="N24" s="120">
        <v>0</v>
      </c>
      <c r="O24" s="120">
        <v>0</v>
      </c>
      <c r="P24" s="120">
        <v>0</v>
      </c>
      <c r="Q24" s="120">
        <v>0</v>
      </c>
      <c r="R24" s="120">
        <v>0</v>
      </c>
      <c r="S24" s="120">
        <v>0</v>
      </c>
      <c r="T24" s="120">
        <v>0</v>
      </c>
      <c r="U24" s="120">
        <v>0</v>
      </c>
      <c r="V24" s="120">
        <v>-237619.52</v>
      </c>
      <c r="W24" s="120">
        <v>0</v>
      </c>
      <c r="X24" s="122">
        <f t="shared" si="4"/>
        <v>-237619.52</v>
      </c>
      <c r="Y24" s="120">
        <v>0</v>
      </c>
      <c r="Z24" s="122">
        <f t="shared" si="3"/>
        <v>-237619.52</v>
      </c>
    </row>
    <row r="25" spans="1:26" x14ac:dyDescent="0.25">
      <c r="A25" s="356" t="s">
        <v>404</v>
      </c>
      <c r="B25" s="356"/>
      <c r="C25" s="356"/>
      <c r="D25" s="356"/>
      <c r="E25" s="356"/>
      <c r="F25" s="356"/>
      <c r="G25" s="117">
        <v>19</v>
      </c>
      <c r="H25" s="120">
        <v>0</v>
      </c>
      <c r="I25" s="120">
        <v>0</v>
      </c>
      <c r="J25" s="120">
        <v>0</v>
      </c>
      <c r="K25" s="120">
        <v>0</v>
      </c>
      <c r="L25" s="120">
        <v>0</v>
      </c>
      <c r="M25" s="120">
        <v>0</v>
      </c>
      <c r="N25" s="120">
        <v>0</v>
      </c>
      <c r="O25" s="120">
        <v>0</v>
      </c>
      <c r="P25" s="120">
        <v>0</v>
      </c>
      <c r="Q25" s="120">
        <v>0</v>
      </c>
      <c r="R25" s="120">
        <v>0</v>
      </c>
      <c r="S25" s="120">
        <v>0</v>
      </c>
      <c r="T25" s="120">
        <v>0</v>
      </c>
      <c r="U25" s="120">
        <v>0</v>
      </c>
      <c r="V25" s="120">
        <v>0</v>
      </c>
      <c r="W25" s="120">
        <v>0</v>
      </c>
      <c r="X25" s="122">
        <f t="shared" si="4"/>
        <v>0</v>
      </c>
      <c r="Y25" s="120">
        <v>0</v>
      </c>
      <c r="Z25" s="122">
        <f t="shared" si="3"/>
        <v>0</v>
      </c>
    </row>
    <row r="26" spans="1:26" ht="12.75" customHeight="1" x14ac:dyDescent="0.25">
      <c r="A26" s="356" t="s">
        <v>412</v>
      </c>
      <c r="B26" s="356"/>
      <c r="C26" s="356"/>
      <c r="D26" s="356"/>
      <c r="E26" s="356"/>
      <c r="F26" s="356"/>
      <c r="G26" s="117">
        <v>20</v>
      </c>
      <c r="H26" s="120">
        <v>0</v>
      </c>
      <c r="I26" s="120">
        <v>0</v>
      </c>
      <c r="J26" s="120">
        <v>0</v>
      </c>
      <c r="K26" s="120">
        <v>0</v>
      </c>
      <c r="L26" s="120">
        <v>0</v>
      </c>
      <c r="M26" s="120">
        <v>0</v>
      </c>
      <c r="N26" s="120">
        <v>0</v>
      </c>
      <c r="O26" s="120">
        <v>0</v>
      </c>
      <c r="P26" s="120">
        <v>0</v>
      </c>
      <c r="Q26" s="120">
        <v>0</v>
      </c>
      <c r="R26" s="120">
        <v>0</v>
      </c>
      <c r="S26" s="120">
        <v>0</v>
      </c>
      <c r="T26" s="120">
        <v>0</v>
      </c>
      <c r="U26" s="120">
        <v>0</v>
      </c>
      <c r="V26" s="120">
        <v>0</v>
      </c>
      <c r="W26" s="120">
        <v>0</v>
      </c>
      <c r="X26" s="122">
        <f t="shared" si="4"/>
        <v>0</v>
      </c>
      <c r="Y26" s="120">
        <v>0</v>
      </c>
      <c r="Z26" s="122">
        <f t="shared" si="3"/>
        <v>0</v>
      </c>
    </row>
    <row r="27" spans="1:26" ht="12.75" customHeight="1" x14ac:dyDescent="0.25">
      <c r="A27" s="356" t="s">
        <v>405</v>
      </c>
      <c r="B27" s="356"/>
      <c r="C27" s="356"/>
      <c r="D27" s="356"/>
      <c r="E27" s="356"/>
      <c r="F27" s="356"/>
      <c r="G27" s="117">
        <v>21</v>
      </c>
      <c r="H27" s="120">
        <v>0</v>
      </c>
      <c r="I27" s="120">
        <v>0</v>
      </c>
      <c r="J27" s="120">
        <v>0</v>
      </c>
      <c r="K27" s="120">
        <v>0</v>
      </c>
      <c r="L27" s="120">
        <v>0</v>
      </c>
      <c r="M27" s="120">
        <v>0</v>
      </c>
      <c r="N27" s="120">
        <v>0</v>
      </c>
      <c r="O27" s="120">
        <v>0</v>
      </c>
      <c r="P27" s="120">
        <v>0</v>
      </c>
      <c r="Q27" s="120">
        <v>0</v>
      </c>
      <c r="R27" s="120">
        <v>0</v>
      </c>
      <c r="S27" s="120">
        <v>0</v>
      </c>
      <c r="T27" s="120">
        <v>0</v>
      </c>
      <c r="U27" s="120">
        <v>0</v>
      </c>
      <c r="V27" s="120">
        <v>238645.02</v>
      </c>
      <c r="W27" s="120">
        <v>0</v>
      </c>
      <c r="X27" s="122">
        <f t="shared" si="4"/>
        <v>238645.02</v>
      </c>
      <c r="Y27" s="120">
        <v>0</v>
      </c>
      <c r="Z27" s="122">
        <f t="shared" si="3"/>
        <v>238645.02</v>
      </c>
    </row>
    <row r="28" spans="1:26" ht="12.75" customHeight="1" x14ac:dyDescent="0.25">
      <c r="A28" s="356" t="s">
        <v>406</v>
      </c>
      <c r="B28" s="356"/>
      <c r="C28" s="356"/>
      <c r="D28" s="356"/>
      <c r="E28" s="356"/>
      <c r="F28" s="356"/>
      <c r="G28" s="117">
        <v>22</v>
      </c>
      <c r="H28" s="120">
        <v>0</v>
      </c>
      <c r="I28" s="120">
        <v>0</v>
      </c>
      <c r="J28" s="120">
        <v>0</v>
      </c>
      <c r="K28" s="120">
        <v>0</v>
      </c>
      <c r="L28" s="120">
        <v>0</v>
      </c>
      <c r="M28" s="120">
        <v>0</v>
      </c>
      <c r="N28" s="120">
        <v>0</v>
      </c>
      <c r="O28" s="120">
        <v>0</v>
      </c>
      <c r="P28" s="120">
        <v>0</v>
      </c>
      <c r="Q28" s="120">
        <v>0</v>
      </c>
      <c r="R28" s="120">
        <v>0</v>
      </c>
      <c r="S28" s="120">
        <v>0</v>
      </c>
      <c r="T28" s="120">
        <v>0</v>
      </c>
      <c r="U28" s="120">
        <v>0</v>
      </c>
      <c r="V28" s="120">
        <v>2934772.81</v>
      </c>
      <c r="W28" s="120">
        <v>-2934772.81</v>
      </c>
      <c r="X28" s="122">
        <f t="shared" si="4"/>
        <v>0</v>
      </c>
      <c r="Y28" s="120">
        <v>0</v>
      </c>
      <c r="Z28" s="122">
        <f t="shared" si="3"/>
        <v>0</v>
      </c>
    </row>
    <row r="29" spans="1:26" ht="12.75" customHeight="1" x14ac:dyDescent="0.25">
      <c r="A29" s="356" t="s">
        <v>407</v>
      </c>
      <c r="B29" s="356"/>
      <c r="C29" s="356"/>
      <c r="D29" s="356"/>
      <c r="E29" s="356"/>
      <c r="F29" s="356"/>
      <c r="G29" s="117">
        <v>23</v>
      </c>
      <c r="H29" s="120">
        <v>0</v>
      </c>
      <c r="I29" s="120">
        <v>0</v>
      </c>
      <c r="J29" s="120">
        <v>0</v>
      </c>
      <c r="K29" s="120">
        <v>0</v>
      </c>
      <c r="L29" s="120">
        <v>0</v>
      </c>
      <c r="M29" s="120">
        <v>0</v>
      </c>
      <c r="N29" s="120">
        <v>0</v>
      </c>
      <c r="O29" s="120">
        <v>0</v>
      </c>
      <c r="P29" s="120">
        <v>0</v>
      </c>
      <c r="Q29" s="120">
        <v>0</v>
      </c>
      <c r="R29" s="120">
        <v>0</v>
      </c>
      <c r="S29" s="120">
        <v>0</v>
      </c>
      <c r="T29" s="120">
        <v>0</v>
      </c>
      <c r="U29" s="120">
        <v>0</v>
      </c>
      <c r="V29" s="120">
        <v>0</v>
      </c>
      <c r="W29" s="120">
        <v>0</v>
      </c>
      <c r="X29" s="122">
        <f t="shared" si="4"/>
        <v>0</v>
      </c>
      <c r="Y29" s="120">
        <v>0</v>
      </c>
      <c r="Z29" s="122">
        <f t="shared" si="3"/>
        <v>0</v>
      </c>
    </row>
    <row r="30" spans="1:26" ht="21.75" customHeight="1" x14ac:dyDescent="0.25">
      <c r="A30" s="357" t="s">
        <v>408</v>
      </c>
      <c r="B30" s="357"/>
      <c r="C30" s="357"/>
      <c r="D30" s="357"/>
      <c r="E30" s="357"/>
      <c r="F30" s="357"/>
      <c r="G30" s="118">
        <v>24</v>
      </c>
      <c r="H30" s="122">
        <f>SUM(H10:H29)</f>
        <v>17977569.850000001</v>
      </c>
      <c r="I30" s="122">
        <f t="shared" ref="I30:Z30" si="5">SUM(I10:I29)</f>
        <v>0</v>
      </c>
      <c r="J30" s="122">
        <f t="shared" si="5"/>
        <v>898878.49</v>
      </c>
      <c r="K30" s="122">
        <f t="shared" si="5"/>
        <v>1035444.85</v>
      </c>
      <c r="L30" s="122">
        <f t="shared" si="5"/>
        <v>1035444.85</v>
      </c>
      <c r="M30" s="122">
        <f t="shared" si="5"/>
        <v>0</v>
      </c>
      <c r="N30" s="122">
        <f t="shared" si="5"/>
        <v>0</v>
      </c>
      <c r="O30" s="122">
        <f t="shared" si="5"/>
        <v>3106719.44</v>
      </c>
      <c r="P30" s="122">
        <f t="shared" si="5"/>
        <v>0</v>
      </c>
      <c r="Q30" s="122">
        <f t="shared" si="5"/>
        <v>0</v>
      </c>
      <c r="R30" s="122">
        <f t="shared" si="5"/>
        <v>0</v>
      </c>
      <c r="S30" s="122">
        <f t="shared" si="5"/>
        <v>0</v>
      </c>
      <c r="T30" s="122">
        <f t="shared" si="5"/>
        <v>0</v>
      </c>
      <c r="U30" s="122">
        <f t="shared" si="5"/>
        <v>0</v>
      </c>
      <c r="V30" s="122">
        <f t="shared" si="5"/>
        <v>37839395.539999999</v>
      </c>
      <c r="W30" s="122">
        <f t="shared" si="5"/>
        <v>2419250.2400000002</v>
      </c>
      <c r="X30" s="122">
        <f>SUM(X10:X29)</f>
        <v>62241813.560000002</v>
      </c>
      <c r="Y30" s="122">
        <f t="shared" si="5"/>
        <v>0</v>
      </c>
      <c r="Z30" s="122">
        <f t="shared" si="5"/>
        <v>62241813.560000002</v>
      </c>
    </row>
    <row r="31" spans="1:26" x14ac:dyDescent="0.25">
      <c r="A31" s="358" t="s">
        <v>276</v>
      </c>
      <c r="B31" s="359"/>
      <c r="C31" s="359"/>
      <c r="D31" s="359"/>
      <c r="E31" s="359"/>
      <c r="F31" s="359"/>
      <c r="G31" s="359"/>
      <c r="H31" s="359"/>
      <c r="I31" s="359"/>
      <c r="J31" s="359"/>
      <c r="K31" s="359"/>
      <c r="L31" s="359"/>
      <c r="M31" s="359"/>
      <c r="N31" s="359"/>
      <c r="O31" s="359"/>
      <c r="P31" s="359"/>
      <c r="Q31" s="359"/>
      <c r="R31" s="359"/>
      <c r="S31" s="359"/>
      <c r="T31" s="359"/>
      <c r="U31" s="359"/>
      <c r="V31" s="359"/>
      <c r="W31" s="359"/>
      <c r="X31" s="359"/>
      <c r="Y31" s="359"/>
      <c r="Z31" s="359"/>
    </row>
    <row r="32" spans="1:26" ht="36.75" customHeight="1" x14ac:dyDescent="0.25">
      <c r="A32" s="355" t="s">
        <v>277</v>
      </c>
      <c r="B32" s="355"/>
      <c r="C32" s="355"/>
      <c r="D32" s="355"/>
      <c r="E32" s="355"/>
      <c r="F32" s="355"/>
      <c r="G32" s="118">
        <v>25</v>
      </c>
      <c r="H32" s="122">
        <f>SUM(H12:H20)</f>
        <v>0</v>
      </c>
      <c r="I32" s="122">
        <f t="shared" ref="I32:Z32" si="6">SUM(I12:I20)</f>
        <v>0</v>
      </c>
      <c r="J32" s="122">
        <f t="shared" si="6"/>
        <v>0</v>
      </c>
      <c r="K32" s="122">
        <f t="shared" si="6"/>
        <v>0</v>
      </c>
      <c r="L32" s="122">
        <f t="shared" si="6"/>
        <v>0</v>
      </c>
      <c r="M32" s="122">
        <f t="shared" si="6"/>
        <v>0</v>
      </c>
      <c r="N32" s="122">
        <f t="shared" si="6"/>
        <v>0</v>
      </c>
      <c r="O32" s="122">
        <f t="shared" si="6"/>
        <v>-137668.20000000001</v>
      </c>
      <c r="P32" s="122">
        <f t="shared" si="6"/>
        <v>0</v>
      </c>
      <c r="Q32" s="122">
        <f t="shared" si="6"/>
        <v>0</v>
      </c>
      <c r="R32" s="122">
        <f t="shared" si="6"/>
        <v>0</v>
      </c>
      <c r="S32" s="122">
        <f t="shared" ref="S32:T32" si="7">SUM(S12:S20)</f>
        <v>0</v>
      </c>
      <c r="T32" s="122">
        <f t="shared" si="7"/>
        <v>0</v>
      </c>
      <c r="U32" s="122">
        <f t="shared" ref="U32" si="8">SUM(U12:U20)</f>
        <v>0</v>
      </c>
      <c r="V32" s="122">
        <f t="shared" si="6"/>
        <v>180851.59</v>
      </c>
      <c r="W32" s="122">
        <f t="shared" si="6"/>
        <v>0</v>
      </c>
      <c r="X32" s="122">
        <f>SUM(X12:X20)</f>
        <v>43183.39</v>
      </c>
      <c r="Y32" s="122">
        <f t="shared" si="6"/>
        <v>0</v>
      </c>
      <c r="Z32" s="122">
        <f t="shared" si="6"/>
        <v>43183.39</v>
      </c>
    </row>
    <row r="33" spans="1:26" ht="31.5" customHeight="1" x14ac:dyDescent="0.25">
      <c r="A33" s="355" t="s">
        <v>409</v>
      </c>
      <c r="B33" s="355"/>
      <c r="C33" s="355"/>
      <c r="D33" s="355"/>
      <c r="E33" s="355"/>
      <c r="F33" s="355"/>
      <c r="G33" s="118">
        <v>26</v>
      </c>
      <c r="H33" s="122">
        <f>H11+H32</f>
        <v>0</v>
      </c>
      <c r="I33" s="122">
        <f t="shared" ref="I33:Z33" si="9">I11+I32</f>
        <v>0</v>
      </c>
      <c r="J33" s="122">
        <f t="shared" si="9"/>
        <v>0</v>
      </c>
      <c r="K33" s="122">
        <f t="shared" si="9"/>
        <v>0</v>
      </c>
      <c r="L33" s="122">
        <f t="shared" si="9"/>
        <v>0</v>
      </c>
      <c r="M33" s="122">
        <f t="shared" si="9"/>
        <v>0</v>
      </c>
      <c r="N33" s="122">
        <f t="shared" si="9"/>
        <v>0</v>
      </c>
      <c r="O33" s="122">
        <f t="shared" si="9"/>
        <v>-137668.20000000001</v>
      </c>
      <c r="P33" s="122">
        <f t="shared" si="9"/>
        <v>0</v>
      </c>
      <c r="Q33" s="122">
        <f t="shared" si="9"/>
        <v>0</v>
      </c>
      <c r="R33" s="122">
        <f t="shared" si="9"/>
        <v>0</v>
      </c>
      <c r="S33" s="122">
        <f t="shared" ref="S33:T33" si="10">S11+S32</f>
        <v>0</v>
      </c>
      <c r="T33" s="122">
        <f t="shared" si="10"/>
        <v>0</v>
      </c>
      <c r="U33" s="122">
        <f t="shared" ref="U33" si="11">U11+U32</f>
        <v>0</v>
      </c>
      <c r="V33" s="122">
        <f t="shared" si="9"/>
        <v>180851.59</v>
      </c>
      <c r="W33" s="122">
        <f t="shared" si="9"/>
        <v>2419250.2400000002</v>
      </c>
      <c r="X33" s="122">
        <f>X11+X32</f>
        <v>2462433.63</v>
      </c>
      <c r="Y33" s="122">
        <f t="shared" si="9"/>
        <v>0</v>
      </c>
      <c r="Z33" s="122">
        <f t="shared" si="9"/>
        <v>2462433.63</v>
      </c>
    </row>
    <row r="34" spans="1:26" ht="30.75" customHeight="1" x14ac:dyDescent="0.25">
      <c r="A34" s="355" t="s">
        <v>410</v>
      </c>
      <c r="B34" s="355"/>
      <c r="C34" s="355"/>
      <c r="D34" s="355"/>
      <c r="E34" s="355"/>
      <c r="F34" s="355"/>
      <c r="G34" s="118">
        <v>27</v>
      </c>
      <c r="H34" s="122">
        <f>SUM(H21:H29)</f>
        <v>0</v>
      </c>
      <c r="I34" s="122">
        <f t="shared" ref="I34:Z34" si="12">SUM(I21:I29)</f>
        <v>0</v>
      </c>
      <c r="J34" s="122">
        <f t="shared" si="12"/>
        <v>0</v>
      </c>
      <c r="K34" s="122">
        <f t="shared" si="12"/>
        <v>237619.52</v>
      </c>
      <c r="L34" s="122">
        <f t="shared" si="12"/>
        <v>237619.52</v>
      </c>
      <c r="M34" s="122">
        <f t="shared" si="12"/>
        <v>0</v>
      </c>
      <c r="N34" s="122">
        <f t="shared" si="12"/>
        <v>0</v>
      </c>
      <c r="O34" s="122">
        <f t="shared" si="12"/>
        <v>0</v>
      </c>
      <c r="P34" s="122">
        <f t="shared" si="12"/>
        <v>0</v>
      </c>
      <c r="Q34" s="122">
        <f t="shared" si="12"/>
        <v>0</v>
      </c>
      <c r="R34" s="122">
        <f t="shared" si="12"/>
        <v>0</v>
      </c>
      <c r="S34" s="122">
        <f t="shared" ref="S34:T34" si="13">SUM(S21:S29)</f>
        <v>0</v>
      </c>
      <c r="T34" s="122">
        <f t="shared" si="13"/>
        <v>0</v>
      </c>
      <c r="U34" s="122">
        <f t="shared" ref="U34" si="14">SUM(U21:U29)</f>
        <v>0</v>
      </c>
      <c r="V34" s="122">
        <f t="shared" si="12"/>
        <v>2935798.31</v>
      </c>
      <c r="W34" s="122">
        <f t="shared" si="12"/>
        <v>-2934772.81</v>
      </c>
      <c r="X34" s="122">
        <f>SUM(X21:X29)</f>
        <v>1025.5</v>
      </c>
      <c r="Y34" s="122">
        <f t="shared" si="12"/>
        <v>0</v>
      </c>
      <c r="Z34" s="122">
        <f t="shared" si="12"/>
        <v>1025.5</v>
      </c>
    </row>
    <row r="35" spans="1:26" x14ac:dyDescent="0.25">
      <c r="A35" s="358" t="s">
        <v>278</v>
      </c>
      <c r="B35" s="360"/>
      <c r="C35" s="360"/>
      <c r="D35" s="360"/>
      <c r="E35" s="360"/>
      <c r="F35" s="360"/>
      <c r="G35" s="360"/>
      <c r="H35" s="360"/>
      <c r="I35" s="360"/>
      <c r="J35" s="360"/>
      <c r="K35" s="360"/>
      <c r="L35" s="360"/>
      <c r="M35" s="360"/>
      <c r="N35" s="360"/>
      <c r="O35" s="360"/>
      <c r="P35" s="360"/>
      <c r="Q35" s="360"/>
      <c r="R35" s="360"/>
      <c r="S35" s="360"/>
      <c r="T35" s="360"/>
      <c r="U35" s="360"/>
      <c r="V35" s="360"/>
      <c r="W35" s="360"/>
      <c r="X35" s="360"/>
      <c r="Y35" s="360"/>
      <c r="Z35" s="360"/>
    </row>
    <row r="36" spans="1:26" ht="12.75" customHeight="1" x14ac:dyDescent="0.25">
      <c r="A36" s="361" t="s">
        <v>298</v>
      </c>
      <c r="B36" s="361"/>
      <c r="C36" s="361"/>
      <c r="D36" s="361"/>
      <c r="E36" s="361"/>
      <c r="F36" s="361"/>
      <c r="G36" s="117">
        <v>28</v>
      </c>
      <c r="H36" s="120">
        <v>17977569.850000001</v>
      </c>
      <c r="I36" s="120">
        <v>0</v>
      </c>
      <c r="J36" s="120">
        <v>898878.49</v>
      </c>
      <c r="K36" s="120">
        <v>1035444.85</v>
      </c>
      <c r="L36" s="120">
        <v>1035444.85</v>
      </c>
      <c r="M36" s="120">
        <v>0</v>
      </c>
      <c r="N36" s="120">
        <v>0</v>
      </c>
      <c r="O36" s="120">
        <v>3106719.44</v>
      </c>
      <c r="P36" s="120">
        <v>0</v>
      </c>
      <c r="Q36" s="120">
        <v>0</v>
      </c>
      <c r="R36" s="120">
        <v>0</v>
      </c>
      <c r="S36" s="120">
        <v>0</v>
      </c>
      <c r="T36" s="120">
        <v>0</v>
      </c>
      <c r="U36" s="120">
        <v>0</v>
      </c>
      <c r="V36" s="120">
        <v>37839395.539999999</v>
      </c>
      <c r="W36" s="120">
        <v>2419250.2400000002</v>
      </c>
      <c r="X36" s="121">
        <f>H36+I36+J36+K36-L36+M36+N36+O36+P36+Q36+R36+V36+W36+S36+T36+U36</f>
        <v>62241813.560000002</v>
      </c>
      <c r="Y36" s="120">
        <v>0</v>
      </c>
      <c r="Z36" s="121">
        <f t="shared" ref="Z36:Z38" si="15">X36+Y36</f>
        <v>62241813.560000002</v>
      </c>
    </row>
    <row r="37" spans="1:26" ht="12.75" customHeight="1" x14ac:dyDescent="0.25">
      <c r="A37" s="356" t="s">
        <v>264</v>
      </c>
      <c r="B37" s="356"/>
      <c r="C37" s="356"/>
      <c r="D37" s="356"/>
      <c r="E37" s="356"/>
      <c r="F37" s="356"/>
      <c r="G37" s="117">
        <v>29</v>
      </c>
      <c r="H37" s="120">
        <v>0</v>
      </c>
      <c r="I37" s="120">
        <v>0</v>
      </c>
      <c r="J37" s="120">
        <v>0</v>
      </c>
      <c r="K37" s="120">
        <v>0</v>
      </c>
      <c r="L37" s="120">
        <v>0</v>
      </c>
      <c r="M37" s="120">
        <v>0</v>
      </c>
      <c r="N37" s="120">
        <v>0</v>
      </c>
      <c r="O37" s="120">
        <v>0</v>
      </c>
      <c r="P37" s="120">
        <v>0</v>
      </c>
      <c r="Q37" s="120">
        <v>0</v>
      </c>
      <c r="R37" s="120">
        <v>0</v>
      </c>
      <c r="S37" s="120">
        <v>0</v>
      </c>
      <c r="T37" s="120">
        <v>0</v>
      </c>
      <c r="U37" s="120">
        <v>0</v>
      </c>
      <c r="V37" s="120">
        <v>0</v>
      </c>
      <c r="W37" s="120">
        <v>0</v>
      </c>
      <c r="X37" s="121">
        <f t="shared" ref="X37:X38" si="16">H37+I37+J37+K37-L37+M37+N37+O37+P37+Q37+R37+V37+W37+S37+T37+U37</f>
        <v>0</v>
      </c>
      <c r="Y37" s="120">
        <v>0</v>
      </c>
      <c r="Z37" s="121">
        <f t="shared" si="15"/>
        <v>0</v>
      </c>
    </row>
    <row r="38" spans="1:26" ht="12.75" customHeight="1" x14ac:dyDescent="0.25">
      <c r="A38" s="356" t="s">
        <v>265</v>
      </c>
      <c r="B38" s="356"/>
      <c r="C38" s="356"/>
      <c r="D38" s="356"/>
      <c r="E38" s="356"/>
      <c r="F38" s="356"/>
      <c r="G38" s="117">
        <v>30</v>
      </c>
      <c r="H38" s="120">
        <v>0</v>
      </c>
      <c r="I38" s="120">
        <v>0</v>
      </c>
      <c r="J38" s="120">
        <v>0</v>
      </c>
      <c r="K38" s="120">
        <v>0</v>
      </c>
      <c r="L38" s="120">
        <v>0</v>
      </c>
      <c r="M38" s="120">
        <v>0</v>
      </c>
      <c r="N38" s="120">
        <v>0</v>
      </c>
      <c r="O38" s="120">
        <v>0</v>
      </c>
      <c r="P38" s="120">
        <v>0</v>
      </c>
      <c r="Q38" s="120">
        <v>0</v>
      </c>
      <c r="R38" s="120">
        <v>0</v>
      </c>
      <c r="S38" s="120">
        <v>0</v>
      </c>
      <c r="T38" s="120">
        <v>0</v>
      </c>
      <c r="U38" s="120">
        <v>0</v>
      </c>
      <c r="V38" s="120">
        <v>0</v>
      </c>
      <c r="W38" s="120">
        <v>0</v>
      </c>
      <c r="X38" s="121">
        <f t="shared" si="16"/>
        <v>0</v>
      </c>
      <c r="Y38" s="120">
        <v>0</v>
      </c>
      <c r="Z38" s="121">
        <f t="shared" si="15"/>
        <v>0</v>
      </c>
    </row>
    <row r="39" spans="1:26" ht="25.5" customHeight="1" x14ac:dyDescent="0.25">
      <c r="A39" s="357" t="s">
        <v>411</v>
      </c>
      <c r="B39" s="357"/>
      <c r="C39" s="357"/>
      <c r="D39" s="357"/>
      <c r="E39" s="357"/>
      <c r="F39" s="357"/>
      <c r="G39" s="118">
        <v>31</v>
      </c>
      <c r="H39" s="122">
        <f>H36+H37+H38</f>
        <v>17977569.850000001</v>
      </c>
      <c r="I39" s="122">
        <f t="shared" ref="I39:Z39" si="17">I36+I37+I38</f>
        <v>0</v>
      </c>
      <c r="J39" s="122">
        <f t="shared" si="17"/>
        <v>898878.49</v>
      </c>
      <c r="K39" s="122">
        <f t="shared" si="17"/>
        <v>1035444.85</v>
      </c>
      <c r="L39" s="122">
        <f t="shared" si="17"/>
        <v>1035444.85</v>
      </c>
      <c r="M39" s="122">
        <f t="shared" si="17"/>
        <v>0</v>
      </c>
      <c r="N39" s="122">
        <f t="shared" si="17"/>
        <v>0</v>
      </c>
      <c r="O39" s="122">
        <f t="shared" si="17"/>
        <v>3106719.44</v>
      </c>
      <c r="P39" s="122">
        <f t="shared" si="17"/>
        <v>0</v>
      </c>
      <c r="Q39" s="122">
        <f t="shared" si="17"/>
        <v>0</v>
      </c>
      <c r="R39" s="122">
        <f t="shared" si="17"/>
        <v>0</v>
      </c>
      <c r="S39" s="122">
        <f t="shared" si="17"/>
        <v>0</v>
      </c>
      <c r="T39" s="122">
        <f t="shared" si="17"/>
        <v>0</v>
      </c>
      <c r="U39" s="122">
        <f t="shared" si="17"/>
        <v>0</v>
      </c>
      <c r="V39" s="122">
        <f t="shared" si="17"/>
        <v>37839395.539999999</v>
      </c>
      <c r="W39" s="122">
        <f t="shared" si="17"/>
        <v>2419250.2400000002</v>
      </c>
      <c r="X39" s="122">
        <f>X36+X37+X38</f>
        <v>62241813.560000002</v>
      </c>
      <c r="Y39" s="122">
        <f t="shared" si="17"/>
        <v>0</v>
      </c>
      <c r="Z39" s="122">
        <f t="shared" si="17"/>
        <v>62241813.560000002</v>
      </c>
    </row>
    <row r="40" spans="1:26" ht="12.75" customHeight="1" x14ac:dyDescent="0.25">
      <c r="A40" s="356" t="s">
        <v>266</v>
      </c>
      <c r="B40" s="356"/>
      <c r="C40" s="356"/>
      <c r="D40" s="356"/>
      <c r="E40" s="356"/>
      <c r="F40" s="356"/>
      <c r="G40" s="117">
        <v>32</v>
      </c>
      <c r="H40" s="119">
        <v>0</v>
      </c>
      <c r="I40" s="119">
        <v>0</v>
      </c>
      <c r="J40" s="119">
        <v>0</v>
      </c>
      <c r="K40" s="119">
        <v>0</v>
      </c>
      <c r="L40" s="119">
        <v>0</v>
      </c>
      <c r="M40" s="119">
        <v>0</v>
      </c>
      <c r="N40" s="119">
        <v>0</v>
      </c>
      <c r="O40" s="119">
        <v>0</v>
      </c>
      <c r="P40" s="119">
        <v>0</v>
      </c>
      <c r="Q40" s="119">
        <v>0</v>
      </c>
      <c r="R40" s="119">
        <v>0</v>
      </c>
      <c r="S40" s="119">
        <v>0</v>
      </c>
      <c r="T40" s="119">
        <v>0</v>
      </c>
      <c r="U40" s="120">
        <v>0</v>
      </c>
      <c r="V40" s="119">
        <v>0</v>
      </c>
      <c r="W40" s="120">
        <v>762645.31</v>
      </c>
      <c r="X40" s="121">
        <f>H40+I40+J40+K40-L40+M40+N40+O40+P40+Q40+R40+V40+W40+S40+T40+U40</f>
        <v>762645.31</v>
      </c>
      <c r="Y40" s="120">
        <v>0</v>
      </c>
      <c r="Z40" s="121">
        <f t="shared" ref="Z40:Z58" si="18">X40+Y40</f>
        <v>762645.31</v>
      </c>
    </row>
    <row r="41" spans="1:26" ht="12.75" customHeight="1" x14ac:dyDescent="0.25">
      <c r="A41" s="356" t="s">
        <v>267</v>
      </c>
      <c r="B41" s="356"/>
      <c r="C41" s="356"/>
      <c r="D41" s="356"/>
      <c r="E41" s="356"/>
      <c r="F41" s="356"/>
      <c r="G41" s="117">
        <v>33</v>
      </c>
      <c r="H41" s="119">
        <v>0</v>
      </c>
      <c r="I41" s="119">
        <v>0</v>
      </c>
      <c r="J41" s="119">
        <v>0</v>
      </c>
      <c r="K41" s="119">
        <v>0</v>
      </c>
      <c r="L41" s="119">
        <v>0</v>
      </c>
      <c r="M41" s="119">
        <v>0</v>
      </c>
      <c r="N41" s="120">
        <v>0</v>
      </c>
      <c r="O41" s="119">
        <v>0</v>
      </c>
      <c r="P41" s="119">
        <v>0</v>
      </c>
      <c r="Q41" s="119">
        <v>0</v>
      </c>
      <c r="R41" s="119">
        <v>0</v>
      </c>
      <c r="S41" s="119">
        <v>0</v>
      </c>
      <c r="T41" s="120">
        <v>0</v>
      </c>
      <c r="U41" s="120">
        <v>0</v>
      </c>
      <c r="V41" s="119">
        <v>0</v>
      </c>
      <c r="W41" s="119">
        <v>0</v>
      </c>
      <c r="X41" s="121">
        <f t="shared" ref="X41:X58" si="19">H41+I41+J41+K41-L41+M41+N41+O41+P41+Q41+R41+V41+W41+S41+T41+U41</f>
        <v>0</v>
      </c>
      <c r="Y41" s="120">
        <v>0</v>
      </c>
      <c r="Z41" s="121">
        <f t="shared" si="18"/>
        <v>0</v>
      </c>
    </row>
    <row r="42" spans="1:26" ht="27" customHeight="1" x14ac:dyDescent="0.25">
      <c r="A42" s="356" t="s">
        <v>279</v>
      </c>
      <c r="B42" s="356"/>
      <c r="C42" s="356"/>
      <c r="D42" s="356"/>
      <c r="E42" s="356"/>
      <c r="F42" s="356"/>
      <c r="G42" s="117">
        <v>34</v>
      </c>
      <c r="H42" s="119">
        <v>0</v>
      </c>
      <c r="I42" s="119">
        <v>0</v>
      </c>
      <c r="J42" s="119">
        <v>0</v>
      </c>
      <c r="K42" s="119">
        <v>0</v>
      </c>
      <c r="L42" s="119">
        <v>0</v>
      </c>
      <c r="M42" s="119">
        <v>0</v>
      </c>
      <c r="N42" s="119">
        <v>0</v>
      </c>
      <c r="O42" s="120">
        <v>-20652.099999999999</v>
      </c>
      <c r="P42" s="119">
        <v>0</v>
      </c>
      <c r="Q42" s="119">
        <v>0</v>
      </c>
      <c r="R42" s="119">
        <v>0</v>
      </c>
      <c r="S42" s="119">
        <v>0</v>
      </c>
      <c r="T42" s="119">
        <v>0</v>
      </c>
      <c r="U42" s="120">
        <v>0</v>
      </c>
      <c r="V42" s="120">
        <v>24610.44</v>
      </c>
      <c r="W42" s="120">
        <v>0</v>
      </c>
      <c r="X42" s="121">
        <f t="shared" si="19"/>
        <v>3958.34</v>
      </c>
      <c r="Y42" s="120">
        <v>0</v>
      </c>
      <c r="Z42" s="121">
        <f t="shared" si="18"/>
        <v>3958.34</v>
      </c>
    </row>
    <row r="43" spans="1:26" ht="20.25" customHeight="1" x14ac:dyDescent="0.25">
      <c r="A43" s="356" t="s">
        <v>400</v>
      </c>
      <c r="B43" s="356"/>
      <c r="C43" s="356"/>
      <c r="D43" s="356"/>
      <c r="E43" s="356"/>
      <c r="F43" s="356"/>
      <c r="G43" s="117">
        <v>35</v>
      </c>
      <c r="H43" s="119">
        <v>0</v>
      </c>
      <c r="I43" s="119">
        <v>0</v>
      </c>
      <c r="J43" s="119">
        <v>0</v>
      </c>
      <c r="K43" s="119">
        <v>0</v>
      </c>
      <c r="L43" s="119">
        <v>0</v>
      </c>
      <c r="M43" s="119">
        <v>0</v>
      </c>
      <c r="N43" s="119">
        <v>0</v>
      </c>
      <c r="O43" s="119">
        <v>0</v>
      </c>
      <c r="P43" s="120">
        <v>0</v>
      </c>
      <c r="Q43" s="119">
        <v>0</v>
      </c>
      <c r="R43" s="119">
        <v>0</v>
      </c>
      <c r="S43" s="119">
        <v>0</v>
      </c>
      <c r="T43" s="119">
        <v>0</v>
      </c>
      <c r="U43" s="120">
        <v>0</v>
      </c>
      <c r="V43" s="120">
        <v>0</v>
      </c>
      <c r="W43" s="120">
        <v>0</v>
      </c>
      <c r="X43" s="121">
        <f t="shared" si="19"/>
        <v>0</v>
      </c>
      <c r="Y43" s="120">
        <v>0</v>
      </c>
      <c r="Z43" s="121">
        <f t="shared" si="18"/>
        <v>0</v>
      </c>
    </row>
    <row r="44" spans="1:26" ht="21" customHeight="1" x14ac:dyDescent="0.25">
      <c r="A44" s="356" t="s">
        <v>269</v>
      </c>
      <c r="B44" s="356"/>
      <c r="C44" s="356"/>
      <c r="D44" s="356"/>
      <c r="E44" s="356"/>
      <c r="F44" s="356"/>
      <c r="G44" s="117">
        <v>36</v>
      </c>
      <c r="H44" s="119">
        <v>0</v>
      </c>
      <c r="I44" s="119">
        <v>0</v>
      </c>
      <c r="J44" s="119">
        <v>0</v>
      </c>
      <c r="K44" s="119">
        <v>0</v>
      </c>
      <c r="L44" s="119">
        <v>0</v>
      </c>
      <c r="M44" s="119">
        <v>0</v>
      </c>
      <c r="N44" s="119">
        <v>0</v>
      </c>
      <c r="O44" s="119">
        <v>0</v>
      </c>
      <c r="P44" s="119">
        <v>0</v>
      </c>
      <c r="Q44" s="120">
        <v>0</v>
      </c>
      <c r="R44" s="119">
        <v>0</v>
      </c>
      <c r="S44" s="119">
        <v>0</v>
      </c>
      <c r="T44" s="119">
        <v>0</v>
      </c>
      <c r="U44" s="120">
        <v>0</v>
      </c>
      <c r="V44" s="120">
        <v>0</v>
      </c>
      <c r="W44" s="120">
        <v>0</v>
      </c>
      <c r="X44" s="121">
        <f t="shared" si="19"/>
        <v>0</v>
      </c>
      <c r="Y44" s="120">
        <v>0</v>
      </c>
      <c r="Z44" s="121">
        <f t="shared" si="18"/>
        <v>0</v>
      </c>
    </row>
    <row r="45" spans="1:26" ht="29.25" customHeight="1" x14ac:dyDescent="0.25">
      <c r="A45" s="356" t="s">
        <v>270</v>
      </c>
      <c r="B45" s="356"/>
      <c r="C45" s="356"/>
      <c r="D45" s="356"/>
      <c r="E45" s="356"/>
      <c r="F45" s="356"/>
      <c r="G45" s="117">
        <v>37</v>
      </c>
      <c r="H45" s="119">
        <v>0</v>
      </c>
      <c r="I45" s="119">
        <v>0</v>
      </c>
      <c r="J45" s="119">
        <v>0</v>
      </c>
      <c r="K45" s="119">
        <v>0</v>
      </c>
      <c r="L45" s="119">
        <v>0</v>
      </c>
      <c r="M45" s="119">
        <v>0</v>
      </c>
      <c r="N45" s="119">
        <v>0</v>
      </c>
      <c r="O45" s="119">
        <v>0</v>
      </c>
      <c r="P45" s="119">
        <v>0</v>
      </c>
      <c r="Q45" s="119">
        <v>0</v>
      </c>
      <c r="R45" s="120">
        <v>0</v>
      </c>
      <c r="S45" s="120">
        <v>0</v>
      </c>
      <c r="T45" s="120">
        <v>0</v>
      </c>
      <c r="U45" s="120">
        <v>0</v>
      </c>
      <c r="V45" s="120">
        <v>0</v>
      </c>
      <c r="W45" s="120">
        <v>0</v>
      </c>
      <c r="X45" s="121">
        <f t="shared" si="19"/>
        <v>0</v>
      </c>
      <c r="Y45" s="120">
        <v>0</v>
      </c>
      <c r="Z45" s="121">
        <f t="shared" si="18"/>
        <v>0</v>
      </c>
    </row>
    <row r="46" spans="1:26" ht="21" customHeight="1" x14ac:dyDescent="0.25">
      <c r="A46" s="356" t="s">
        <v>280</v>
      </c>
      <c r="B46" s="356"/>
      <c r="C46" s="356"/>
      <c r="D46" s="356"/>
      <c r="E46" s="356"/>
      <c r="F46" s="356"/>
      <c r="G46" s="117">
        <v>38</v>
      </c>
      <c r="H46" s="119">
        <v>0</v>
      </c>
      <c r="I46" s="119">
        <v>0</v>
      </c>
      <c r="J46" s="119">
        <v>0</v>
      </c>
      <c r="K46" s="119">
        <v>0</v>
      </c>
      <c r="L46" s="119">
        <v>0</v>
      </c>
      <c r="M46" s="119">
        <v>0</v>
      </c>
      <c r="N46" s="120">
        <v>0</v>
      </c>
      <c r="O46" s="120">
        <v>0</v>
      </c>
      <c r="P46" s="120">
        <v>0</v>
      </c>
      <c r="Q46" s="120">
        <v>0</v>
      </c>
      <c r="R46" s="120">
        <v>0</v>
      </c>
      <c r="S46" s="120">
        <v>0</v>
      </c>
      <c r="T46" s="120">
        <v>0</v>
      </c>
      <c r="U46" s="120">
        <v>0</v>
      </c>
      <c r="V46" s="120">
        <v>0</v>
      </c>
      <c r="W46" s="120">
        <v>0</v>
      </c>
      <c r="X46" s="121">
        <f t="shared" si="19"/>
        <v>0</v>
      </c>
      <c r="Y46" s="120">
        <v>0</v>
      </c>
      <c r="Z46" s="121">
        <f t="shared" si="18"/>
        <v>0</v>
      </c>
    </row>
    <row r="47" spans="1:26" ht="12.75" customHeight="1" x14ac:dyDescent="0.25">
      <c r="A47" s="356" t="s">
        <v>272</v>
      </c>
      <c r="B47" s="356"/>
      <c r="C47" s="356"/>
      <c r="D47" s="356"/>
      <c r="E47" s="356"/>
      <c r="F47" s="356"/>
      <c r="G47" s="117">
        <v>39</v>
      </c>
      <c r="H47" s="119">
        <v>0</v>
      </c>
      <c r="I47" s="119">
        <v>0</v>
      </c>
      <c r="J47" s="119">
        <v>0</v>
      </c>
      <c r="K47" s="119">
        <v>0</v>
      </c>
      <c r="L47" s="119">
        <v>0</v>
      </c>
      <c r="M47" s="119">
        <v>0</v>
      </c>
      <c r="N47" s="120">
        <v>0</v>
      </c>
      <c r="O47" s="120">
        <v>0</v>
      </c>
      <c r="P47" s="120">
        <v>0</v>
      </c>
      <c r="Q47" s="120">
        <v>0</v>
      </c>
      <c r="R47" s="120">
        <v>0</v>
      </c>
      <c r="S47" s="120">
        <v>0</v>
      </c>
      <c r="T47" s="120">
        <v>0</v>
      </c>
      <c r="U47" s="120">
        <v>0</v>
      </c>
      <c r="V47" s="120">
        <v>0</v>
      </c>
      <c r="W47" s="120">
        <v>0</v>
      </c>
      <c r="X47" s="121">
        <f t="shared" si="19"/>
        <v>0</v>
      </c>
      <c r="Y47" s="120">
        <v>0</v>
      </c>
      <c r="Z47" s="121">
        <f t="shared" si="18"/>
        <v>0</v>
      </c>
    </row>
    <row r="48" spans="1:26" ht="12.75" customHeight="1" x14ac:dyDescent="0.25">
      <c r="A48" s="356" t="s">
        <v>273</v>
      </c>
      <c r="B48" s="356"/>
      <c r="C48" s="356"/>
      <c r="D48" s="356"/>
      <c r="E48" s="356"/>
      <c r="F48" s="356"/>
      <c r="G48" s="117">
        <v>40</v>
      </c>
      <c r="H48" s="120">
        <v>0</v>
      </c>
      <c r="I48" s="120">
        <v>0</v>
      </c>
      <c r="J48" s="120">
        <v>0</v>
      </c>
      <c r="K48" s="120">
        <v>0</v>
      </c>
      <c r="L48" s="120">
        <v>0</v>
      </c>
      <c r="M48" s="120">
        <v>0</v>
      </c>
      <c r="N48" s="120">
        <v>0</v>
      </c>
      <c r="O48" s="120">
        <v>0</v>
      </c>
      <c r="P48" s="120">
        <v>0</v>
      </c>
      <c r="Q48" s="120">
        <v>0</v>
      </c>
      <c r="R48" s="120">
        <v>0</v>
      </c>
      <c r="S48" s="120">
        <v>0</v>
      </c>
      <c r="T48" s="120">
        <v>0</v>
      </c>
      <c r="U48" s="120">
        <v>0</v>
      </c>
      <c r="V48" s="120">
        <v>0</v>
      </c>
      <c r="W48" s="120">
        <v>0</v>
      </c>
      <c r="X48" s="121">
        <f t="shared" si="19"/>
        <v>0</v>
      </c>
      <c r="Y48" s="120">
        <v>0</v>
      </c>
      <c r="Z48" s="121">
        <f t="shared" si="18"/>
        <v>0</v>
      </c>
    </row>
    <row r="49" spans="1:26" ht="12.75" customHeight="1" x14ac:dyDescent="0.25">
      <c r="A49" s="356" t="s">
        <v>274</v>
      </c>
      <c r="B49" s="356"/>
      <c r="C49" s="356"/>
      <c r="D49" s="356"/>
      <c r="E49" s="356"/>
      <c r="F49" s="356"/>
      <c r="G49" s="117">
        <v>41</v>
      </c>
      <c r="H49" s="119">
        <v>0</v>
      </c>
      <c r="I49" s="119">
        <v>0</v>
      </c>
      <c r="J49" s="119">
        <v>0</v>
      </c>
      <c r="K49" s="119">
        <v>0</v>
      </c>
      <c r="L49" s="119">
        <v>0</v>
      </c>
      <c r="M49" s="119">
        <v>0</v>
      </c>
      <c r="N49" s="120">
        <v>0</v>
      </c>
      <c r="O49" s="120">
        <v>0</v>
      </c>
      <c r="P49" s="120">
        <v>0</v>
      </c>
      <c r="Q49" s="120">
        <v>0</v>
      </c>
      <c r="R49" s="120">
        <v>0</v>
      </c>
      <c r="S49" s="120">
        <v>0</v>
      </c>
      <c r="T49" s="120">
        <v>0</v>
      </c>
      <c r="U49" s="120">
        <v>0</v>
      </c>
      <c r="V49" s="120">
        <v>0</v>
      </c>
      <c r="W49" s="120">
        <v>0</v>
      </c>
      <c r="X49" s="121">
        <f t="shared" si="19"/>
        <v>0</v>
      </c>
      <c r="Y49" s="120">
        <v>0</v>
      </c>
      <c r="Z49" s="121">
        <f t="shared" si="18"/>
        <v>0</v>
      </c>
    </row>
    <row r="50" spans="1:26" ht="24" customHeight="1" x14ac:dyDescent="0.25">
      <c r="A50" s="356" t="s">
        <v>401</v>
      </c>
      <c r="B50" s="356"/>
      <c r="C50" s="356"/>
      <c r="D50" s="356"/>
      <c r="E50" s="356"/>
      <c r="F50" s="356"/>
      <c r="G50" s="117">
        <v>42</v>
      </c>
      <c r="H50" s="120">
        <v>0</v>
      </c>
      <c r="I50" s="120">
        <v>0</v>
      </c>
      <c r="J50" s="120">
        <v>0</v>
      </c>
      <c r="K50" s="120">
        <v>0</v>
      </c>
      <c r="L50" s="120">
        <v>0</v>
      </c>
      <c r="M50" s="120">
        <v>0</v>
      </c>
      <c r="N50" s="120">
        <v>0</v>
      </c>
      <c r="O50" s="120">
        <v>0</v>
      </c>
      <c r="P50" s="120">
        <v>0</v>
      </c>
      <c r="Q50" s="120">
        <v>0</v>
      </c>
      <c r="R50" s="120">
        <v>0</v>
      </c>
      <c r="S50" s="120">
        <v>0</v>
      </c>
      <c r="T50" s="120">
        <v>0</v>
      </c>
      <c r="U50" s="120">
        <v>0</v>
      </c>
      <c r="V50" s="120">
        <v>0</v>
      </c>
      <c r="W50" s="120">
        <v>0</v>
      </c>
      <c r="X50" s="121">
        <f t="shared" si="19"/>
        <v>0</v>
      </c>
      <c r="Y50" s="120">
        <v>0</v>
      </c>
      <c r="Z50" s="121">
        <f t="shared" si="18"/>
        <v>0</v>
      </c>
    </row>
    <row r="51" spans="1:26" ht="26.25" customHeight="1" x14ac:dyDescent="0.25">
      <c r="A51" s="356" t="s">
        <v>402</v>
      </c>
      <c r="B51" s="356"/>
      <c r="C51" s="356"/>
      <c r="D51" s="356"/>
      <c r="E51" s="356"/>
      <c r="F51" s="356"/>
      <c r="G51" s="117">
        <v>43</v>
      </c>
      <c r="H51" s="120">
        <v>0</v>
      </c>
      <c r="I51" s="120">
        <v>0</v>
      </c>
      <c r="J51" s="120">
        <v>0</v>
      </c>
      <c r="K51" s="120">
        <v>0</v>
      </c>
      <c r="L51" s="120">
        <v>0</v>
      </c>
      <c r="M51" s="120">
        <v>0</v>
      </c>
      <c r="N51" s="120">
        <v>0</v>
      </c>
      <c r="O51" s="120">
        <v>0</v>
      </c>
      <c r="P51" s="120">
        <v>0</v>
      </c>
      <c r="Q51" s="120">
        <v>0</v>
      </c>
      <c r="R51" s="120">
        <v>0</v>
      </c>
      <c r="S51" s="120">
        <v>0</v>
      </c>
      <c r="T51" s="120">
        <v>0</v>
      </c>
      <c r="U51" s="120">
        <v>0</v>
      </c>
      <c r="V51" s="120">
        <v>0</v>
      </c>
      <c r="W51" s="120">
        <v>0</v>
      </c>
      <c r="X51" s="121">
        <f t="shared" si="19"/>
        <v>0</v>
      </c>
      <c r="Y51" s="120">
        <v>0</v>
      </c>
      <c r="Z51" s="121">
        <f t="shared" si="18"/>
        <v>0</v>
      </c>
    </row>
    <row r="52" spans="1:26" ht="22.5" customHeight="1" x14ac:dyDescent="0.25">
      <c r="A52" s="356" t="s">
        <v>403</v>
      </c>
      <c r="B52" s="356"/>
      <c r="C52" s="356"/>
      <c r="D52" s="356"/>
      <c r="E52" s="356"/>
      <c r="F52" s="356"/>
      <c r="G52" s="117">
        <v>44</v>
      </c>
      <c r="H52" s="120">
        <v>0</v>
      </c>
      <c r="I52" s="120">
        <v>0</v>
      </c>
      <c r="J52" s="120">
        <v>0</v>
      </c>
      <c r="K52" s="120">
        <v>0</v>
      </c>
      <c r="L52" s="120">
        <v>0</v>
      </c>
      <c r="M52" s="120">
        <v>0</v>
      </c>
      <c r="N52" s="120">
        <v>0</v>
      </c>
      <c r="O52" s="120">
        <v>0</v>
      </c>
      <c r="P52" s="120">
        <v>0</v>
      </c>
      <c r="Q52" s="120">
        <v>0</v>
      </c>
      <c r="R52" s="120">
        <v>0</v>
      </c>
      <c r="S52" s="120">
        <v>0</v>
      </c>
      <c r="T52" s="120">
        <v>0</v>
      </c>
      <c r="U52" s="120">
        <v>0</v>
      </c>
      <c r="V52" s="120">
        <v>0</v>
      </c>
      <c r="W52" s="120">
        <v>0</v>
      </c>
      <c r="X52" s="121">
        <f t="shared" si="19"/>
        <v>0</v>
      </c>
      <c r="Y52" s="120">
        <v>0</v>
      </c>
      <c r="Z52" s="121">
        <f t="shared" si="18"/>
        <v>0</v>
      </c>
    </row>
    <row r="53" spans="1:26" ht="12.75" customHeight="1" x14ac:dyDescent="0.25">
      <c r="A53" s="356" t="s">
        <v>275</v>
      </c>
      <c r="B53" s="356"/>
      <c r="C53" s="356"/>
      <c r="D53" s="356"/>
      <c r="E53" s="356"/>
      <c r="F53" s="356"/>
      <c r="G53" s="117">
        <v>45</v>
      </c>
      <c r="H53" s="120">
        <v>0</v>
      </c>
      <c r="I53" s="120">
        <v>0</v>
      </c>
      <c r="J53" s="120">
        <v>0</v>
      </c>
      <c r="K53" s="120">
        <v>759183.84</v>
      </c>
      <c r="L53" s="120">
        <v>759183.84</v>
      </c>
      <c r="M53" s="120">
        <v>0</v>
      </c>
      <c r="N53" s="120">
        <v>0</v>
      </c>
      <c r="O53" s="120">
        <v>0</v>
      </c>
      <c r="P53" s="120">
        <v>0</v>
      </c>
      <c r="Q53" s="120">
        <v>0</v>
      </c>
      <c r="R53" s="120">
        <v>0</v>
      </c>
      <c r="S53" s="120">
        <v>0</v>
      </c>
      <c r="T53" s="120">
        <v>0</v>
      </c>
      <c r="U53" s="120">
        <v>0</v>
      </c>
      <c r="V53" s="120">
        <v>-759183.84</v>
      </c>
      <c r="W53" s="120">
        <v>0</v>
      </c>
      <c r="X53" s="121">
        <f t="shared" si="19"/>
        <v>-759183.84</v>
      </c>
      <c r="Y53" s="120">
        <v>0</v>
      </c>
      <c r="Z53" s="121">
        <f t="shared" si="18"/>
        <v>-759183.84</v>
      </c>
    </row>
    <row r="54" spans="1:26" ht="12.75" customHeight="1" x14ac:dyDescent="0.25">
      <c r="A54" s="356" t="s">
        <v>404</v>
      </c>
      <c r="B54" s="356"/>
      <c r="C54" s="356"/>
      <c r="D54" s="356"/>
      <c r="E54" s="356"/>
      <c r="F54" s="356"/>
      <c r="G54" s="117">
        <v>46</v>
      </c>
      <c r="H54" s="120">
        <v>0</v>
      </c>
      <c r="I54" s="120">
        <v>0</v>
      </c>
      <c r="J54" s="120">
        <v>0</v>
      </c>
      <c r="K54" s="120">
        <v>0</v>
      </c>
      <c r="L54" s="120">
        <v>0</v>
      </c>
      <c r="M54" s="120">
        <v>0</v>
      </c>
      <c r="N54" s="120">
        <v>0</v>
      </c>
      <c r="O54" s="120">
        <v>0</v>
      </c>
      <c r="P54" s="120">
        <v>0</v>
      </c>
      <c r="Q54" s="120">
        <v>0</v>
      </c>
      <c r="R54" s="120">
        <v>0</v>
      </c>
      <c r="S54" s="120">
        <v>0</v>
      </c>
      <c r="T54" s="120">
        <v>0</v>
      </c>
      <c r="U54" s="120">
        <v>0</v>
      </c>
      <c r="V54" s="120">
        <v>0</v>
      </c>
      <c r="W54" s="120">
        <v>0</v>
      </c>
      <c r="X54" s="121">
        <f t="shared" si="19"/>
        <v>0</v>
      </c>
      <c r="Y54" s="120">
        <v>0</v>
      </c>
      <c r="Z54" s="121">
        <f t="shared" si="18"/>
        <v>0</v>
      </c>
    </row>
    <row r="55" spans="1:26" ht="12.75" customHeight="1" x14ac:dyDescent="0.25">
      <c r="A55" s="356" t="s">
        <v>412</v>
      </c>
      <c r="B55" s="356"/>
      <c r="C55" s="356"/>
      <c r="D55" s="356"/>
      <c r="E55" s="356"/>
      <c r="F55" s="356"/>
      <c r="G55" s="117">
        <v>47</v>
      </c>
      <c r="H55" s="120">
        <v>0</v>
      </c>
      <c r="I55" s="120">
        <v>0</v>
      </c>
      <c r="J55" s="120">
        <v>0</v>
      </c>
      <c r="K55" s="120">
        <v>0</v>
      </c>
      <c r="L55" s="120">
        <v>0</v>
      </c>
      <c r="M55" s="120">
        <v>0</v>
      </c>
      <c r="N55" s="120">
        <v>0</v>
      </c>
      <c r="O55" s="120">
        <v>0</v>
      </c>
      <c r="P55" s="120">
        <v>0</v>
      </c>
      <c r="Q55" s="120">
        <v>0</v>
      </c>
      <c r="R55" s="120">
        <v>0</v>
      </c>
      <c r="S55" s="120">
        <v>0</v>
      </c>
      <c r="T55" s="120">
        <v>0</v>
      </c>
      <c r="U55" s="120">
        <v>0</v>
      </c>
      <c r="V55" s="120">
        <v>0</v>
      </c>
      <c r="W55" s="120">
        <v>0</v>
      </c>
      <c r="X55" s="121">
        <f t="shared" si="19"/>
        <v>0</v>
      </c>
      <c r="Y55" s="120">
        <v>0</v>
      </c>
      <c r="Z55" s="121">
        <f t="shared" si="18"/>
        <v>0</v>
      </c>
    </row>
    <row r="56" spans="1:26" ht="12.75" customHeight="1" x14ac:dyDescent="0.25">
      <c r="A56" s="356" t="s">
        <v>405</v>
      </c>
      <c r="B56" s="356"/>
      <c r="C56" s="356"/>
      <c r="D56" s="356"/>
      <c r="E56" s="356"/>
      <c r="F56" s="356"/>
      <c r="G56" s="117">
        <v>48</v>
      </c>
      <c r="H56" s="120">
        <v>0</v>
      </c>
      <c r="I56" s="120">
        <v>0</v>
      </c>
      <c r="J56" s="120">
        <v>0</v>
      </c>
      <c r="K56" s="120">
        <v>0</v>
      </c>
      <c r="L56" s="120">
        <v>0</v>
      </c>
      <c r="M56" s="120">
        <v>0</v>
      </c>
      <c r="N56" s="120">
        <v>0</v>
      </c>
      <c r="O56" s="120">
        <v>0</v>
      </c>
      <c r="P56" s="120">
        <v>0</v>
      </c>
      <c r="Q56" s="120">
        <v>0</v>
      </c>
      <c r="R56" s="120">
        <v>0</v>
      </c>
      <c r="S56" s="120">
        <v>0</v>
      </c>
      <c r="T56" s="120">
        <v>0</v>
      </c>
      <c r="U56" s="120">
        <v>0</v>
      </c>
      <c r="V56" s="120">
        <v>0</v>
      </c>
      <c r="W56" s="120">
        <v>0</v>
      </c>
      <c r="X56" s="121">
        <f t="shared" si="19"/>
        <v>0</v>
      </c>
      <c r="Y56" s="120">
        <v>0</v>
      </c>
      <c r="Z56" s="121">
        <f t="shared" si="18"/>
        <v>0</v>
      </c>
    </row>
    <row r="57" spans="1:26" ht="12.75" customHeight="1" x14ac:dyDescent="0.25">
      <c r="A57" s="356" t="s">
        <v>413</v>
      </c>
      <c r="B57" s="356"/>
      <c r="C57" s="356"/>
      <c r="D57" s="356"/>
      <c r="E57" s="356"/>
      <c r="F57" s="356"/>
      <c r="G57" s="117">
        <v>49</v>
      </c>
      <c r="H57" s="120">
        <v>0</v>
      </c>
      <c r="I57" s="120">
        <v>0</v>
      </c>
      <c r="J57" s="120">
        <v>0</v>
      </c>
      <c r="K57" s="120">
        <v>0</v>
      </c>
      <c r="L57" s="120">
        <v>0</v>
      </c>
      <c r="M57" s="120">
        <v>0</v>
      </c>
      <c r="N57" s="120">
        <v>0</v>
      </c>
      <c r="O57" s="120">
        <v>0</v>
      </c>
      <c r="P57" s="120">
        <v>0</v>
      </c>
      <c r="Q57" s="120">
        <v>0</v>
      </c>
      <c r="R57" s="120">
        <v>0</v>
      </c>
      <c r="S57" s="120">
        <v>0</v>
      </c>
      <c r="T57" s="120">
        <v>0</v>
      </c>
      <c r="U57" s="120">
        <v>0</v>
      </c>
      <c r="V57" s="120">
        <v>2419250.2400000002</v>
      </c>
      <c r="W57" s="120">
        <v>-2419250.2400000002</v>
      </c>
      <c r="X57" s="121">
        <f t="shared" si="19"/>
        <v>0</v>
      </c>
      <c r="Y57" s="120">
        <v>0</v>
      </c>
      <c r="Z57" s="121">
        <f t="shared" si="18"/>
        <v>0</v>
      </c>
    </row>
    <row r="58" spans="1:26" ht="12.75" customHeight="1" x14ac:dyDescent="0.25">
      <c r="A58" s="356" t="s">
        <v>407</v>
      </c>
      <c r="B58" s="356"/>
      <c r="C58" s="356"/>
      <c r="D58" s="356"/>
      <c r="E58" s="356"/>
      <c r="F58" s="356"/>
      <c r="G58" s="117">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0">
        <v>0</v>
      </c>
      <c r="X58" s="121">
        <f t="shared" si="19"/>
        <v>0</v>
      </c>
      <c r="Y58" s="120">
        <v>0</v>
      </c>
      <c r="Z58" s="121">
        <f t="shared" si="18"/>
        <v>0</v>
      </c>
    </row>
    <row r="59" spans="1:26" ht="25.5" customHeight="1" x14ac:dyDescent="0.25">
      <c r="A59" s="357" t="s">
        <v>414</v>
      </c>
      <c r="B59" s="357"/>
      <c r="C59" s="357"/>
      <c r="D59" s="357"/>
      <c r="E59" s="357"/>
      <c r="F59" s="357"/>
      <c r="G59" s="118">
        <v>51</v>
      </c>
      <c r="H59" s="122">
        <f>SUM(H39:H58)</f>
        <v>17977569.850000001</v>
      </c>
      <c r="I59" s="122">
        <f t="shared" ref="I59:Z59" si="20">SUM(I39:I58)</f>
        <v>0</v>
      </c>
      <c r="J59" s="122">
        <f t="shared" si="20"/>
        <v>898878.49</v>
      </c>
      <c r="K59" s="122">
        <f t="shared" si="20"/>
        <v>1794628.69</v>
      </c>
      <c r="L59" s="122">
        <f t="shared" si="20"/>
        <v>1794628.69</v>
      </c>
      <c r="M59" s="122">
        <f t="shared" si="20"/>
        <v>0</v>
      </c>
      <c r="N59" s="122">
        <f t="shared" si="20"/>
        <v>0</v>
      </c>
      <c r="O59" s="122">
        <f t="shared" si="20"/>
        <v>3086067.34</v>
      </c>
      <c r="P59" s="122">
        <f t="shared" si="20"/>
        <v>0</v>
      </c>
      <c r="Q59" s="122">
        <f t="shared" si="20"/>
        <v>0</v>
      </c>
      <c r="R59" s="122">
        <f t="shared" si="20"/>
        <v>0</v>
      </c>
      <c r="S59" s="122">
        <f t="shared" si="20"/>
        <v>0</v>
      </c>
      <c r="T59" s="122">
        <f t="shared" si="20"/>
        <v>0</v>
      </c>
      <c r="U59" s="122">
        <f t="shared" si="20"/>
        <v>0</v>
      </c>
      <c r="V59" s="122">
        <f t="shared" si="20"/>
        <v>39524072.380000003</v>
      </c>
      <c r="W59" s="122">
        <f t="shared" si="20"/>
        <v>762645.31</v>
      </c>
      <c r="X59" s="122">
        <f>SUM(X39:X58)</f>
        <v>62249233.369999997</v>
      </c>
      <c r="Y59" s="122">
        <f t="shared" si="20"/>
        <v>0</v>
      </c>
      <c r="Z59" s="122">
        <f t="shared" si="20"/>
        <v>62249233.369999997</v>
      </c>
    </row>
    <row r="60" spans="1:26" x14ac:dyDescent="0.25">
      <c r="A60" s="358" t="s">
        <v>276</v>
      </c>
      <c r="B60" s="359"/>
      <c r="C60" s="359"/>
      <c r="D60" s="359"/>
      <c r="E60" s="359"/>
      <c r="F60" s="359"/>
      <c r="G60" s="359"/>
      <c r="H60" s="359"/>
      <c r="I60" s="359"/>
      <c r="J60" s="359"/>
      <c r="K60" s="359"/>
      <c r="L60" s="359"/>
      <c r="M60" s="359"/>
      <c r="N60" s="359"/>
      <c r="O60" s="359"/>
      <c r="P60" s="359"/>
      <c r="Q60" s="359"/>
      <c r="R60" s="359"/>
      <c r="S60" s="359"/>
      <c r="T60" s="359"/>
      <c r="U60" s="359"/>
      <c r="V60" s="359"/>
      <c r="W60" s="359"/>
      <c r="X60" s="359"/>
      <c r="Y60" s="359"/>
      <c r="Z60" s="359"/>
    </row>
    <row r="61" spans="1:26" ht="31.5" customHeight="1" x14ac:dyDescent="0.25">
      <c r="A61" s="355" t="s">
        <v>415</v>
      </c>
      <c r="B61" s="355"/>
      <c r="C61" s="355"/>
      <c r="D61" s="355"/>
      <c r="E61" s="355"/>
      <c r="F61" s="355"/>
      <c r="G61" s="118">
        <v>52</v>
      </c>
      <c r="H61" s="121">
        <f>SUM(H41:H49)</f>
        <v>0</v>
      </c>
      <c r="I61" s="121">
        <f t="shared" ref="I61:Z61" si="21">SUM(I41:I49)</f>
        <v>0</v>
      </c>
      <c r="J61" s="121">
        <f t="shared" si="21"/>
        <v>0</v>
      </c>
      <c r="K61" s="121">
        <f t="shared" si="21"/>
        <v>0</v>
      </c>
      <c r="L61" s="121">
        <f t="shared" si="21"/>
        <v>0</v>
      </c>
      <c r="M61" s="121">
        <f t="shared" si="21"/>
        <v>0</v>
      </c>
      <c r="N61" s="121">
        <f t="shared" si="21"/>
        <v>0</v>
      </c>
      <c r="O61" s="121">
        <f t="shared" si="21"/>
        <v>-20652.099999999999</v>
      </c>
      <c r="P61" s="121">
        <f t="shared" si="21"/>
        <v>0</v>
      </c>
      <c r="Q61" s="121">
        <f t="shared" si="21"/>
        <v>0</v>
      </c>
      <c r="R61" s="121">
        <f t="shared" si="21"/>
        <v>0</v>
      </c>
      <c r="S61" s="121">
        <f t="shared" ref="S61:T61" si="22">SUM(S41:S49)</f>
        <v>0</v>
      </c>
      <c r="T61" s="121">
        <f t="shared" si="22"/>
        <v>0</v>
      </c>
      <c r="U61" s="121">
        <f t="shared" ref="U61" si="23">SUM(U41:U49)</f>
        <v>0</v>
      </c>
      <c r="V61" s="121">
        <f t="shared" si="21"/>
        <v>24610.44</v>
      </c>
      <c r="W61" s="121">
        <f t="shared" si="21"/>
        <v>0</v>
      </c>
      <c r="X61" s="121">
        <f>SUM(X41:X49)</f>
        <v>3958.34</v>
      </c>
      <c r="Y61" s="121">
        <f t="shared" si="21"/>
        <v>0</v>
      </c>
      <c r="Z61" s="121">
        <f t="shared" si="21"/>
        <v>3958.34</v>
      </c>
    </row>
    <row r="62" spans="1:26" ht="27.75" customHeight="1" x14ac:dyDescent="0.25">
      <c r="A62" s="355" t="s">
        <v>416</v>
      </c>
      <c r="B62" s="355"/>
      <c r="C62" s="355"/>
      <c r="D62" s="355"/>
      <c r="E62" s="355"/>
      <c r="F62" s="355"/>
      <c r="G62" s="118">
        <v>53</v>
      </c>
      <c r="H62" s="121">
        <f>H40+H61</f>
        <v>0</v>
      </c>
      <c r="I62" s="121">
        <f t="shared" ref="I62:Z62" si="24">I40+I61</f>
        <v>0</v>
      </c>
      <c r="J62" s="121">
        <f t="shared" si="24"/>
        <v>0</v>
      </c>
      <c r="K62" s="121">
        <f t="shared" si="24"/>
        <v>0</v>
      </c>
      <c r="L62" s="121">
        <f t="shared" si="24"/>
        <v>0</v>
      </c>
      <c r="M62" s="121">
        <f t="shared" si="24"/>
        <v>0</v>
      </c>
      <c r="N62" s="121">
        <f t="shared" si="24"/>
        <v>0</v>
      </c>
      <c r="O62" s="121">
        <f t="shared" si="24"/>
        <v>-20652.099999999999</v>
      </c>
      <c r="P62" s="121">
        <f t="shared" si="24"/>
        <v>0</v>
      </c>
      <c r="Q62" s="121">
        <f t="shared" si="24"/>
        <v>0</v>
      </c>
      <c r="R62" s="121">
        <f t="shared" si="24"/>
        <v>0</v>
      </c>
      <c r="S62" s="121">
        <f t="shared" ref="S62:T62" si="25">S40+S61</f>
        <v>0</v>
      </c>
      <c r="T62" s="121">
        <f t="shared" si="25"/>
        <v>0</v>
      </c>
      <c r="U62" s="121">
        <f t="shared" ref="U62" si="26">U40+U61</f>
        <v>0</v>
      </c>
      <c r="V62" s="121">
        <f t="shared" si="24"/>
        <v>24610.44</v>
      </c>
      <c r="W62" s="121">
        <f t="shared" si="24"/>
        <v>762645.31</v>
      </c>
      <c r="X62" s="121">
        <f>X40+X61</f>
        <v>766603.65</v>
      </c>
      <c r="Y62" s="121">
        <f t="shared" si="24"/>
        <v>0</v>
      </c>
      <c r="Z62" s="121">
        <f t="shared" si="24"/>
        <v>766603.65</v>
      </c>
    </row>
    <row r="63" spans="1:26" ht="29.25" customHeight="1" x14ac:dyDescent="0.25">
      <c r="A63" s="355" t="s">
        <v>417</v>
      </c>
      <c r="B63" s="355"/>
      <c r="C63" s="355"/>
      <c r="D63" s="355"/>
      <c r="E63" s="355"/>
      <c r="F63" s="355"/>
      <c r="G63" s="118">
        <v>54</v>
      </c>
      <c r="H63" s="121">
        <f>SUM(H50:H58)</f>
        <v>0</v>
      </c>
      <c r="I63" s="121">
        <f t="shared" ref="I63:Z63" si="27">SUM(I50:I58)</f>
        <v>0</v>
      </c>
      <c r="J63" s="121">
        <f t="shared" si="27"/>
        <v>0</v>
      </c>
      <c r="K63" s="121">
        <f t="shared" si="27"/>
        <v>759183.84</v>
      </c>
      <c r="L63" s="121">
        <f t="shared" si="27"/>
        <v>759183.84</v>
      </c>
      <c r="M63" s="121">
        <f t="shared" si="27"/>
        <v>0</v>
      </c>
      <c r="N63" s="121">
        <f t="shared" si="27"/>
        <v>0</v>
      </c>
      <c r="O63" s="121">
        <f t="shared" si="27"/>
        <v>0</v>
      </c>
      <c r="P63" s="121">
        <f t="shared" si="27"/>
        <v>0</v>
      </c>
      <c r="Q63" s="121">
        <f t="shared" si="27"/>
        <v>0</v>
      </c>
      <c r="R63" s="121">
        <f t="shared" si="27"/>
        <v>0</v>
      </c>
      <c r="S63" s="121">
        <f t="shared" ref="S63:T63" si="28">SUM(S50:S58)</f>
        <v>0</v>
      </c>
      <c r="T63" s="121">
        <f t="shared" si="28"/>
        <v>0</v>
      </c>
      <c r="U63" s="121">
        <f t="shared" ref="U63" si="29">SUM(U50:U58)</f>
        <v>0</v>
      </c>
      <c r="V63" s="121">
        <f t="shared" si="27"/>
        <v>1660066.4</v>
      </c>
      <c r="W63" s="121">
        <f t="shared" si="27"/>
        <v>-2419250.2400000002</v>
      </c>
      <c r="X63" s="121">
        <f>SUM(X50:X58)</f>
        <v>-759183.84</v>
      </c>
      <c r="Y63" s="121">
        <f t="shared" si="27"/>
        <v>0</v>
      </c>
      <c r="Z63" s="121">
        <f t="shared" si="27"/>
        <v>-759183.84</v>
      </c>
    </row>
  </sheetData>
  <sheetProtection algorithmName="SHA-512" hashValue="ttTv1sPu4qK0T3H0uvRJhC6PKx0ybm9RKO+ZjiEqmHei68BBjChWWMJ3VzdejT+XgX485Zx/NZj0NS5/ZyfZXQ==" saltValue="B9kz6zSzrvWh8jQWt26BH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6"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L404"/>
  <sheetViews>
    <sheetView view="pageBreakPreview" topLeftCell="A61" zoomScale="60" zoomScaleNormal="66" workbookViewId="0">
      <selection activeCell="I81" sqref="I81"/>
    </sheetView>
  </sheetViews>
  <sheetFormatPr defaultRowHeight="12.5" x14ac:dyDescent="0.25"/>
  <cols>
    <col min="1" max="1" width="18.26953125" customWidth="1"/>
    <col min="9" max="9" width="95" customWidth="1"/>
  </cols>
  <sheetData>
    <row r="1" spans="1:9" x14ac:dyDescent="0.25">
      <c r="A1" s="381" t="s">
        <v>458</v>
      </c>
      <c r="B1" s="382"/>
      <c r="C1" s="382"/>
      <c r="D1" s="382"/>
      <c r="E1" s="382"/>
      <c r="F1" s="382"/>
      <c r="G1" s="382"/>
      <c r="H1" s="382"/>
      <c r="I1" s="382"/>
    </row>
    <row r="2" spans="1:9" x14ac:dyDescent="0.25">
      <c r="A2" s="382"/>
      <c r="B2" s="382"/>
      <c r="C2" s="382"/>
      <c r="D2" s="382"/>
      <c r="E2" s="382"/>
      <c r="F2" s="382"/>
      <c r="G2" s="382"/>
      <c r="H2" s="382"/>
      <c r="I2" s="382"/>
    </row>
    <row r="3" spans="1:9" x14ac:dyDescent="0.25">
      <c r="A3" s="382"/>
      <c r="B3" s="382"/>
      <c r="C3" s="382"/>
      <c r="D3" s="382"/>
      <c r="E3" s="382"/>
      <c r="F3" s="382"/>
      <c r="G3" s="382"/>
      <c r="H3" s="382"/>
      <c r="I3" s="382"/>
    </row>
    <row r="4" spans="1:9" x14ac:dyDescent="0.25">
      <c r="A4" s="382"/>
      <c r="B4" s="382"/>
      <c r="C4" s="382"/>
      <c r="D4" s="382"/>
      <c r="E4" s="382"/>
      <c r="F4" s="382"/>
      <c r="G4" s="382"/>
      <c r="H4" s="382"/>
      <c r="I4" s="382"/>
    </row>
    <row r="5" spans="1:9" x14ac:dyDescent="0.25">
      <c r="A5" s="382"/>
      <c r="B5" s="382"/>
      <c r="C5" s="382"/>
      <c r="D5" s="382"/>
      <c r="E5" s="382"/>
      <c r="F5" s="382"/>
      <c r="G5" s="382"/>
      <c r="H5" s="382"/>
      <c r="I5" s="382"/>
    </row>
    <row r="6" spans="1:9" x14ac:dyDescent="0.25">
      <c r="A6" s="382"/>
      <c r="B6" s="382"/>
      <c r="C6" s="382"/>
      <c r="D6" s="382"/>
      <c r="E6" s="382"/>
      <c r="F6" s="382"/>
      <c r="G6" s="382"/>
      <c r="H6" s="382"/>
      <c r="I6" s="382"/>
    </row>
    <row r="7" spans="1:9" x14ac:dyDescent="0.25">
      <c r="A7" s="382"/>
      <c r="B7" s="382"/>
      <c r="C7" s="382"/>
      <c r="D7" s="382"/>
      <c r="E7" s="382"/>
      <c r="F7" s="382"/>
      <c r="G7" s="382"/>
      <c r="H7" s="382"/>
      <c r="I7" s="382"/>
    </row>
    <row r="8" spans="1:9" x14ac:dyDescent="0.25">
      <c r="A8" s="382"/>
      <c r="B8" s="382"/>
      <c r="C8" s="382"/>
      <c r="D8" s="382"/>
      <c r="E8" s="382"/>
      <c r="F8" s="382"/>
      <c r="G8" s="382"/>
      <c r="H8" s="382"/>
      <c r="I8" s="382"/>
    </row>
    <row r="9" spans="1:9" x14ac:dyDescent="0.25">
      <c r="A9" s="382"/>
      <c r="B9" s="382"/>
      <c r="C9" s="382"/>
      <c r="D9" s="382"/>
      <c r="E9" s="382"/>
      <c r="F9" s="382"/>
      <c r="G9" s="382"/>
      <c r="H9" s="382"/>
      <c r="I9" s="382"/>
    </row>
    <row r="10" spans="1:9" x14ac:dyDescent="0.25">
      <c r="A10" s="382"/>
      <c r="B10" s="382"/>
      <c r="C10" s="382"/>
      <c r="D10" s="382"/>
      <c r="E10" s="382"/>
      <c r="F10" s="382"/>
      <c r="G10" s="382"/>
      <c r="H10" s="382"/>
      <c r="I10" s="382"/>
    </row>
    <row r="11" spans="1:9" x14ac:dyDescent="0.25">
      <c r="A11" s="382"/>
      <c r="B11" s="382"/>
      <c r="C11" s="382"/>
      <c r="D11" s="382"/>
      <c r="E11" s="382"/>
      <c r="F11" s="382"/>
      <c r="G11" s="382"/>
      <c r="H11" s="382"/>
      <c r="I11" s="382"/>
    </row>
    <row r="12" spans="1:9" x14ac:dyDescent="0.25">
      <c r="A12" s="382"/>
      <c r="B12" s="382"/>
      <c r="C12" s="382"/>
      <c r="D12" s="382"/>
      <c r="E12" s="382"/>
      <c r="F12" s="382"/>
      <c r="G12" s="382"/>
      <c r="H12" s="382"/>
      <c r="I12" s="382"/>
    </row>
    <row r="13" spans="1:9" x14ac:dyDescent="0.25">
      <c r="A13" s="382"/>
      <c r="B13" s="382"/>
      <c r="C13" s="382"/>
      <c r="D13" s="382"/>
      <c r="E13" s="382"/>
      <c r="F13" s="382"/>
      <c r="G13" s="382"/>
      <c r="H13" s="382"/>
      <c r="I13" s="382"/>
    </row>
    <row r="14" spans="1:9" x14ac:dyDescent="0.25">
      <c r="A14" s="382"/>
      <c r="B14" s="382"/>
      <c r="C14" s="382"/>
      <c r="D14" s="382"/>
      <c r="E14" s="382"/>
      <c r="F14" s="382"/>
      <c r="G14" s="382"/>
      <c r="H14" s="382"/>
      <c r="I14" s="382"/>
    </row>
    <row r="15" spans="1:9" x14ac:dyDescent="0.25">
      <c r="A15" s="382"/>
      <c r="B15" s="382"/>
      <c r="C15" s="382"/>
      <c r="D15" s="382"/>
      <c r="E15" s="382"/>
      <c r="F15" s="382"/>
      <c r="G15" s="382"/>
      <c r="H15" s="382"/>
      <c r="I15" s="382"/>
    </row>
    <row r="16" spans="1:9" x14ac:dyDescent="0.25">
      <c r="A16" s="382"/>
      <c r="B16" s="382"/>
      <c r="C16" s="382"/>
      <c r="D16" s="382"/>
      <c r="E16" s="382"/>
      <c r="F16" s="382"/>
      <c r="G16" s="382"/>
      <c r="H16" s="382"/>
      <c r="I16" s="382"/>
    </row>
    <row r="17" spans="1:9" x14ac:dyDescent="0.25">
      <c r="A17" s="382"/>
      <c r="B17" s="382"/>
      <c r="C17" s="382"/>
      <c r="D17" s="382"/>
      <c r="E17" s="382"/>
      <c r="F17" s="382"/>
      <c r="G17" s="382"/>
      <c r="H17" s="382"/>
      <c r="I17" s="382"/>
    </row>
    <row r="18" spans="1:9" x14ac:dyDescent="0.25">
      <c r="A18" s="382"/>
      <c r="B18" s="382"/>
      <c r="C18" s="382"/>
      <c r="D18" s="382"/>
      <c r="E18" s="382"/>
      <c r="F18" s="382"/>
      <c r="G18" s="382"/>
      <c r="H18" s="382"/>
      <c r="I18" s="382"/>
    </row>
    <row r="19" spans="1:9" x14ac:dyDescent="0.25">
      <c r="A19" s="382"/>
      <c r="B19" s="382"/>
      <c r="C19" s="382"/>
      <c r="D19" s="382"/>
      <c r="E19" s="382"/>
      <c r="F19" s="382"/>
      <c r="G19" s="382"/>
      <c r="H19" s="382"/>
      <c r="I19" s="382"/>
    </row>
    <row r="20" spans="1:9" x14ac:dyDescent="0.25">
      <c r="A20" s="382"/>
      <c r="B20" s="382"/>
      <c r="C20" s="382"/>
      <c r="D20" s="382"/>
      <c r="E20" s="382"/>
      <c r="F20" s="382"/>
      <c r="G20" s="382"/>
      <c r="H20" s="382"/>
      <c r="I20" s="382"/>
    </row>
    <row r="21" spans="1:9" x14ac:dyDescent="0.25">
      <c r="A21" s="382"/>
      <c r="B21" s="382"/>
      <c r="C21" s="382"/>
      <c r="D21" s="382"/>
      <c r="E21" s="382"/>
      <c r="F21" s="382"/>
      <c r="G21" s="382"/>
      <c r="H21" s="382"/>
      <c r="I21" s="382"/>
    </row>
    <row r="22" spans="1:9" x14ac:dyDescent="0.25">
      <c r="A22" s="382"/>
      <c r="B22" s="382"/>
      <c r="C22" s="382"/>
      <c r="D22" s="382"/>
      <c r="E22" s="382"/>
      <c r="F22" s="382"/>
      <c r="G22" s="382"/>
      <c r="H22" s="382"/>
      <c r="I22" s="382"/>
    </row>
    <row r="23" spans="1:9" x14ac:dyDescent="0.25">
      <c r="A23" s="382"/>
      <c r="B23" s="382"/>
      <c r="C23" s="382"/>
      <c r="D23" s="382"/>
      <c r="E23" s="382"/>
      <c r="F23" s="382"/>
      <c r="G23" s="382"/>
      <c r="H23" s="382"/>
      <c r="I23" s="382"/>
    </row>
    <row r="24" spans="1:9" x14ac:dyDescent="0.25">
      <c r="A24" s="382"/>
      <c r="B24" s="382"/>
      <c r="C24" s="382"/>
      <c r="D24" s="382"/>
      <c r="E24" s="382"/>
      <c r="F24" s="382"/>
      <c r="G24" s="382"/>
      <c r="H24" s="382"/>
      <c r="I24" s="382"/>
    </row>
    <row r="25" spans="1:9" x14ac:dyDescent="0.25">
      <c r="A25" s="382"/>
      <c r="B25" s="382"/>
      <c r="C25" s="382"/>
      <c r="D25" s="382"/>
      <c r="E25" s="382"/>
      <c r="F25" s="382"/>
      <c r="G25" s="382"/>
      <c r="H25" s="382"/>
      <c r="I25" s="382"/>
    </row>
    <row r="26" spans="1:9" x14ac:dyDescent="0.25">
      <c r="A26" s="382"/>
      <c r="B26" s="382"/>
      <c r="C26" s="382"/>
      <c r="D26" s="382"/>
      <c r="E26" s="382"/>
      <c r="F26" s="382"/>
      <c r="G26" s="382"/>
      <c r="H26" s="382"/>
      <c r="I26" s="382"/>
    </row>
    <row r="27" spans="1:9" x14ac:dyDescent="0.25">
      <c r="A27" s="382"/>
      <c r="B27" s="382"/>
      <c r="C27" s="382"/>
      <c r="D27" s="382"/>
      <c r="E27" s="382"/>
      <c r="F27" s="382"/>
      <c r="G27" s="382"/>
      <c r="H27" s="382"/>
      <c r="I27" s="382"/>
    </row>
    <row r="28" spans="1:9" x14ac:dyDescent="0.25">
      <c r="A28" s="382"/>
      <c r="B28" s="382"/>
      <c r="C28" s="382"/>
      <c r="D28" s="382"/>
      <c r="E28" s="382"/>
      <c r="F28" s="382"/>
      <c r="G28" s="382"/>
      <c r="H28" s="382"/>
      <c r="I28" s="382"/>
    </row>
    <row r="29" spans="1:9" x14ac:dyDescent="0.25">
      <c r="A29" s="382"/>
      <c r="B29" s="382"/>
      <c r="C29" s="382"/>
      <c r="D29" s="382"/>
      <c r="E29" s="382"/>
      <c r="F29" s="382"/>
      <c r="G29" s="382"/>
      <c r="H29" s="382"/>
      <c r="I29" s="382"/>
    </row>
    <row r="30" spans="1:9" x14ac:dyDescent="0.25">
      <c r="A30" s="382"/>
      <c r="B30" s="382"/>
      <c r="C30" s="382"/>
      <c r="D30" s="382"/>
      <c r="E30" s="382"/>
      <c r="F30" s="382"/>
      <c r="G30" s="382"/>
      <c r="H30" s="382"/>
      <c r="I30" s="382"/>
    </row>
    <row r="31" spans="1:9" x14ac:dyDescent="0.25">
      <c r="A31" s="382"/>
      <c r="B31" s="382"/>
      <c r="C31" s="382"/>
      <c r="D31" s="382"/>
      <c r="E31" s="382"/>
      <c r="F31" s="382"/>
      <c r="G31" s="382"/>
      <c r="H31" s="382"/>
      <c r="I31" s="382"/>
    </row>
    <row r="32" spans="1:9" x14ac:dyDescent="0.25">
      <c r="A32" s="382"/>
      <c r="B32" s="382"/>
      <c r="C32" s="382"/>
      <c r="D32" s="382"/>
      <c r="E32" s="382"/>
      <c r="F32" s="382"/>
      <c r="G32" s="382"/>
      <c r="H32" s="382"/>
      <c r="I32" s="382"/>
    </row>
    <row r="33" spans="1:9" x14ac:dyDescent="0.25">
      <c r="A33" s="382"/>
      <c r="B33" s="382"/>
      <c r="C33" s="382"/>
      <c r="D33" s="382"/>
      <c r="E33" s="382"/>
      <c r="F33" s="382"/>
      <c r="G33" s="382"/>
      <c r="H33" s="382"/>
      <c r="I33" s="382"/>
    </row>
    <row r="34" spans="1:9" x14ac:dyDescent="0.25">
      <c r="A34" s="382"/>
      <c r="B34" s="382"/>
      <c r="C34" s="382"/>
      <c r="D34" s="382"/>
      <c r="E34" s="382"/>
      <c r="F34" s="382"/>
      <c r="G34" s="382"/>
      <c r="H34" s="382"/>
      <c r="I34" s="382"/>
    </row>
    <row r="35" spans="1:9" x14ac:dyDescent="0.25">
      <c r="A35" s="382"/>
      <c r="B35" s="382"/>
      <c r="C35" s="382"/>
      <c r="D35" s="382"/>
      <c r="E35" s="382"/>
      <c r="F35" s="382"/>
      <c r="G35" s="382"/>
      <c r="H35" s="382"/>
      <c r="I35" s="382"/>
    </row>
    <row r="36" spans="1:9" x14ac:dyDescent="0.25">
      <c r="A36" s="382"/>
      <c r="B36" s="382"/>
      <c r="C36" s="382"/>
      <c r="D36" s="382"/>
      <c r="E36" s="382"/>
      <c r="F36" s="382"/>
      <c r="G36" s="382"/>
      <c r="H36" s="382"/>
      <c r="I36" s="382"/>
    </row>
    <row r="37" spans="1:9" x14ac:dyDescent="0.25">
      <c r="A37" s="382"/>
      <c r="B37" s="382"/>
      <c r="C37" s="382"/>
      <c r="D37" s="382"/>
      <c r="E37" s="382"/>
      <c r="F37" s="382"/>
      <c r="G37" s="382"/>
      <c r="H37" s="382"/>
      <c r="I37" s="382"/>
    </row>
    <row r="38" spans="1:9" x14ac:dyDescent="0.25">
      <c r="A38" s="382"/>
      <c r="B38" s="382"/>
      <c r="C38" s="382"/>
      <c r="D38" s="382"/>
      <c r="E38" s="382"/>
      <c r="F38" s="382"/>
      <c r="G38" s="382"/>
      <c r="H38" s="382"/>
      <c r="I38" s="382"/>
    </row>
    <row r="39" spans="1:9" x14ac:dyDescent="0.25">
      <c r="A39" s="382"/>
      <c r="B39" s="382"/>
      <c r="C39" s="382"/>
      <c r="D39" s="382"/>
      <c r="E39" s="382"/>
      <c r="F39" s="382"/>
      <c r="G39" s="382"/>
      <c r="H39" s="382"/>
      <c r="I39" s="382"/>
    </row>
    <row r="40" spans="1:9" x14ac:dyDescent="0.25">
      <c r="A40" s="382"/>
      <c r="B40" s="382"/>
      <c r="C40" s="382"/>
      <c r="D40" s="382"/>
      <c r="E40" s="382"/>
      <c r="F40" s="382"/>
      <c r="G40" s="382"/>
      <c r="H40" s="382"/>
      <c r="I40" s="382"/>
    </row>
    <row r="41" spans="1:9" x14ac:dyDescent="0.25">
      <c r="A41" s="382"/>
      <c r="B41" s="382"/>
      <c r="C41" s="382"/>
      <c r="D41" s="382"/>
      <c r="E41" s="382"/>
      <c r="F41" s="382"/>
      <c r="G41" s="382"/>
      <c r="H41" s="382"/>
      <c r="I41" s="382"/>
    </row>
    <row r="42" spans="1:9" x14ac:dyDescent="0.25">
      <c r="A42" s="382"/>
      <c r="B42" s="382"/>
      <c r="C42" s="382"/>
      <c r="D42" s="382"/>
      <c r="E42" s="382"/>
      <c r="F42" s="382"/>
      <c r="G42" s="382"/>
      <c r="H42" s="382"/>
      <c r="I42" s="382"/>
    </row>
    <row r="43" spans="1:9" x14ac:dyDescent="0.25">
      <c r="A43" s="382"/>
      <c r="B43" s="382"/>
      <c r="C43" s="382"/>
      <c r="D43" s="382"/>
      <c r="E43" s="382"/>
      <c r="F43" s="382"/>
      <c r="G43" s="382"/>
      <c r="H43" s="382"/>
      <c r="I43" s="382"/>
    </row>
    <row r="44" spans="1:9" ht="185.25" customHeight="1" x14ac:dyDescent="0.25">
      <c r="A44" s="382"/>
      <c r="B44" s="382"/>
      <c r="C44" s="382"/>
      <c r="D44" s="382"/>
      <c r="E44" s="382"/>
      <c r="F44" s="382"/>
      <c r="G44" s="382"/>
      <c r="H44" s="382"/>
      <c r="I44" s="382"/>
    </row>
    <row r="45" spans="1:9" ht="223.5" customHeight="1" x14ac:dyDescent="0.25">
      <c r="A45" s="382"/>
      <c r="B45" s="382"/>
      <c r="C45" s="382"/>
      <c r="D45" s="382"/>
      <c r="E45" s="382"/>
      <c r="F45" s="382"/>
      <c r="G45" s="382"/>
      <c r="H45" s="382"/>
      <c r="I45" s="382"/>
    </row>
    <row r="47" spans="1:9" ht="13" x14ac:dyDescent="0.3">
      <c r="A47" s="123" t="s">
        <v>472</v>
      </c>
    </row>
    <row r="48" spans="1:9" x14ac:dyDescent="0.25">
      <c r="A48" t="s">
        <v>733</v>
      </c>
    </row>
    <row r="49" spans="1:3" x14ac:dyDescent="0.25">
      <c r="A49" t="s">
        <v>734</v>
      </c>
    </row>
    <row r="50" spans="1:3" x14ac:dyDescent="0.25">
      <c r="A50" t="s">
        <v>735</v>
      </c>
    </row>
    <row r="51" spans="1:3" x14ac:dyDescent="0.25">
      <c r="A51" t="s">
        <v>736</v>
      </c>
    </row>
    <row r="52" spans="1:3" x14ac:dyDescent="0.25">
      <c r="A52" t="s">
        <v>737</v>
      </c>
    </row>
    <row r="53" spans="1:3" x14ac:dyDescent="0.25">
      <c r="A53" t="s">
        <v>738</v>
      </c>
    </row>
    <row r="54" spans="1:3" x14ac:dyDescent="0.25">
      <c r="A54" t="s">
        <v>739</v>
      </c>
    </row>
    <row r="55" spans="1:3" x14ac:dyDescent="0.25">
      <c r="A55" t="s">
        <v>473</v>
      </c>
    </row>
    <row r="57" spans="1:3" ht="14" x14ac:dyDescent="0.25">
      <c r="A57" s="124" t="s">
        <v>474</v>
      </c>
    </row>
    <row r="58" spans="1:3" ht="14" x14ac:dyDescent="0.25">
      <c r="A58" s="124"/>
    </row>
    <row r="59" spans="1:3" ht="14" x14ac:dyDescent="0.25">
      <c r="A59" s="383"/>
      <c r="B59" s="125" t="s">
        <v>475</v>
      </c>
      <c r="C59" s="126" t="s">
        <v>476</v>
      </c>
    </row>
    <row r="60" spans="1:3" ht="28" x14ac:dyDescent="0.25">
      <c r="A60" s="383"/>
      <c r="B60" s="125" t="s">
        <v>477</v>
      </c>
      <c r="C60" s="126" t="s">
        <v>477</v>
      </c>
    </row>
    <row r="61" spans="1:3" ht="14" x14ac:dyDescent="0.25">
      <c r="A61" s="127" t="s">
        <v>478</v>
      </c>
      <c r="B61" s="128">
        <v>2764</v>
      </c>
      <c r="C61" s="128">
        <v>2423</v>
      </c>
    </row>
    <row r="62" spans="1:3" ht="14" x14ac:dyDescent="0.25">
      <c r="A62" s="127" t="s">
        <v>480</v>
      </c>
      <c r="B62" s="128">
        <v>1655</v>
      </c>
      <c r="C62" s="128">
        <v>1390</v>
      </c>
    </row>
    <row r="63" spans="1:3" ht="28" x14ac:dyDescent="0.25">
      <c r="A63" s="127" t="s">
        <v>481</v>
      </c>
      <c r="B63" s="129">
        <v>-365</v>
      </c>
      <c r="C63" s="129">
        <v>-353</v>
      </c>
    </row>
    <row r="64" spans="1:3" ht="14" x14ac:dyDescent="0.25">
      <c r="A64" s="127" t="s">
        <v>482</v>
      </c>
      <c r="B64" s="128">
        <v>1004</v>
      </c>
      <c r="C64" s="129">
        <v>763</v>
      </c>
    </row>
    <row r="65" spans="1:4" ht="14" x14ac:dyDescent="0.25">
      <c r="A65" s="127"/>
      <c r="B65" s="128"/>
      <c r="C65" s="129"/>
    </row>
    <row r="66" spans="1:4" ht="14" x14ac:dyDescent="0.25">
      <c r="A66" s="124"/>
    </row>
    <row r="67" spans="1:4" ht="13" x14ac:dyDescent="0.3">
      <c r="A67" s="123" t="s">
        <v>483</v>
      </c>
    </row>
    <row r="68" spans="1:4" x14ac:dyDescent="0.25">
      <c r="A68" t="s">
        <v>484</v>
      </c>
    </row>
    <row r="70" spans="1:4" ht="13" x14ac:dyDescent="0.3">
      <c r="A70" s="123" t="s">
        <v>485</v>
      </c>
    </row>
    <row r="71" spans="1:4" x14ac:dyDescent="0.25">
      <c r="A71" t="s">
        <v>486</v>
      </c>
    </row>
    <row r="73" spans="1:4" ht="13" x14ac:dyDescent="0.3">
      <c r="A73" s="123" t="s">
        <v>487</v>
      </c>
    </row>
    <row r="75" spans="1:4" ht="13" x14ac:dyDescent="0.3">
      <c r="A75" s="123" t="s">
        <v>488</v>
      </c>
    </row>
    <row r="76" spans="1:4" ht="15" thickBot="1" x14ac:dyDescent="0.3">
      <c r="A76" s="130" t="s">
        <v>489</v>
      </c>
      <c r="B76" s="131" t="s">
        <v>475</v>
      </c>
      <c r="C76" s="133"/>
      <c r="D76" s="131" t="s">
        <v>476</v>
      </c>
    </row>
    <row r="77" spans="1:4" ht="14.5" x14ac:dyDescent="0.35">
      <c r="A77" s="134"/>
      <c r="B77" s="135"/>
      <c r="C77" s="135"/>
      <c r="D77" s="135"/>
    </row>
    <row r="78" spans="1:4" ht="42" x14ac:dyDescent="0.25">
      <c r="A78" s="130" t="s">
        <v>740</v>
      </c>
      <c r="B78" s="136">
        <v>673</v>
      </c>
      <c r="C78" s="133"/>
      <c r="D78" s="137">
        <v>16</v>
      </c>
    </row>
    <row r="79" spans="1:4" ht="42" x14ac:dyDescent="0.25">
      <c r="A79" s="130" t="s">
        <v>510</v>
      </c>
      <c r="B79" s="136">
        <v>332</v>
      </c>
      <c r="C79" s="133"/>
      <c r="D79" s="136">
        <v>318</v>
      </c>
    </row>
    <row r="80" spans="1:4" ht="28.5" thickBot="1" x14ac:dyDescent="0.3">
      <c r="A80" s="130" t="s">
        <v>511</v>
      </c>
      <c r="B80" s="138">
        <v>152</v>
      </c>
      <c r="C80" s="133"/>
      <c r="D80" s="138">
        <v>173</v>
      </c>
    </row>
    <row r="81" spans="1:7" ht="28" x14ac:dyDescent="0.25">
      <c r="A81" s="127" t="s">
        <v>512</v>
      </c>
      <c r="B81" s="139">
        <v>1157</v>
      </c>
      <c r="C81" s="133"/>
      <c r="D81" s="139">
        <v>507</v>
      </c>
    </row>
    <row r="82" spans="1:7" ht="14.5" x14ac:dyDescent="0.25">
      <c r="A82" s="133"/>
      <c r="B82" s="133"/>
      <c r="C82" s="133"/>
      <c r="D82" s="133"/>
    </row>
    <row r="83" spans="1:7" ht="28" x14ac:dyDescent="0.25">
      <c r="A83" s="130" t="s">
        <v>513</v>
      </c>
      <c r="B83" s="136">
        <v>1471</v>
      </c>
      <c r="C83" s="133"/>
      <c r="D83" s="136">
        <v>1775</v>
      </c>
    </row>
    <row r="84" spans="1:7" ht="42" x14ac:dyDescent="0.25">
      <c r="A84" s="130" t="s">
        <v>514</v>
      </c>
      <c r="B84" s="137">
        <v>99</v>
      </c>
      <c r="C84" s="133"/>
      <c r="D84" s="137">
        <v>111</v>
      </c>
    </row>
    <row r="85" spans="1:7" ht="14.5" x14ac:dyDescent="0.25">
      <c r="A85" s="130" t="s">
        <v>515</v>
      </c>
      <c r="B85" s="137">
        <v>37</v>
      </c>
      <c r="C85" s="133"/>
      <c r="D85" s="137">
        <v>30</v>
      </c>
    </row>
    <row r="86" spans="1:7" ht="28" x14ac:dyDescent="0.25">
      <c r="A86" s="130" t="s">
        <v>516</v>
      </c>
      <c r="B86" s="136">
        <v>1607</v>
      </c>
      <c r="C86" s="133"/>
      <c r="D86" s="136">
        <v>1916</v>
      </c>
    </row>
    <row r="87" spans="1:7" ht="14.5" x14ac:dyDescent="0.25">
      <c r="A87" s="130"/>
      <c r="B87" s="137"/>
      <c r="C87" s="133"/>
      <c r="D87" s="137"/>
    </row>
    <row r="88" spans="1:7" ht="28" x14ac:dyDescent="0.25">
      <c r="A88" s="130" t="s">
        <v>517</v>
      </c>
      <c r="B88" s="136">
        <v>2764</v>
      </c>
      <c r="C88" s="133"/>
      <c r="D88" s="136">
        <v>2423</v>
      </c>
    </row>
    <row r="90" spans="1:7" ht="62.5" customHeight="1" x14ac:dyDescent="0.25">
      <c r="A90" s="213" t="s">
        <v>489</v>
      </c>
      <c r="B90" s="140" t="s">
        <v>476</v>
      </c>
      <c r="C90" s="140"/>
      <c r="D90" s="140"/>
      <c r="E90" s="140"/>
      <c r="F90" s="211"/>
      <c r="G90" s="212"/>
    </row>
    <row r="91" spans="1:7" ht="75" x14ac:dyDescent="0.25">
      <c r="A91" s="213"/>
      <c r="B91" s="140" t="s">
        <v>492</v>
      </c>
      <c r="C91" s="140" t="s">
        <v>494</v>
      </c>
      <c r="D91" s="140" t="s">
        <v>495</v>
      </c>
      <c r="E91" s="140" t="s">
        <v>496</v>
      </c>
      <c r="F91" s="211" t="s">
        <v>497</v>
      </c>
      <c r="G91" s="212" t="s">
        <v>498</v>
      </c>
    </row>
    <row r="92" spans="1:7" x14ac:dyDescent="0.25">
      <c r="A92" s="141"/>
      <c r="B92" s="142" t="s">
        <v>493</v>
      </c>
      <c r="C92" s="142"/>
      <c r="D92" s="142"/>
      <c r="E92" s="142"/>
      <c r="F92" s="143"/>
      <c r="G92" s="143"/>
    </row>
    <row r="93" spans="1:7" x14ac:dyDescent="0.25">
      <c r="A93" s="141" t="s">
        <v>479</v>
      </c>
      <c r="B93" s="144">
        <v>444</v>
      </c>
      <c r="C93" s="142">
        <v>16</v>
      </c>
      <c r="D93" s="142">
        <v>47</v>
      </c>
      <c r="E93" s="142" t="s">
        <v>491</v>
      </c>
      <c r="F93" s="143" t="s">
        <v>491</v>
      </c>
      <c r="G93" s="145">
        <v>507</v>
      </c>
    </row>
    <row r="94" spans="1:7" ht="38" thickBot="1" x14ac:dyDescent="0.3">
      <c r="A94" s="146" t="s">
        <v>499</v>
      </c>
      <c r="B94" s="144">
        <v>1775</v>
      </c>
      <c r="C94" s="142" t="s">
        <v>491</v>
      </c>
      <c r="D94" s="142" t="s">
        <v>491</v>
      </c>
      <c r="E94" s="142" t="s">
        <v>491</v>
      </c>
      <c r="F94" s="143" t="s">
        <v>491</v>
      </c>
      <c r="G94" s="145">
        <v>1775</v>
      </c>
    </row>
    <row r="95" spans="1:7" ht="13" thickBot="1" x14ac:dyDescent="0.3">
      <c r="A95" s="147" t="s">
        <v>500</v>
      </c>
      <c r="B95" s="148">
        <v>-391</v>
      </c>
      <c r="C95" s="149">
        <v>-70</v>
      </c>
      <c r="D95" s="149">
        <v>-8</v>
      </c>
      <c r="E95" s="149">
        <v>-24</v>
      </c>
      <c r="F95" s="150">
        <v>-399</v>
      </c>
      <c r="G95" s="151">
        <v>-892</v>
      </c>
    </row>
    <row r="96" spans="1:7" ht="13" thickBot="1" x14ac:dyDescent="0.3">
      <c r="A96" s="141" t="s">
        <v>501</v>
      </c>
      <c r="B96" s="214">
        <v>1828</v>
      </c>
      <c r="C96" s="152">
        <v>-54</v>
      </c>
      <c r="D96" s="152">
        <v>39</v>
      </c>
      <c r="E96" s="152">
        <v>-24</v>
      </c>
      <c r="F96" s="153">
        <v>-399</v>
      </c>
      <c r="G96" s="215">
        <v>1390</v>
      </c>
    </row>
    <row r="97" spans="1:7" ht="13" thickBot="1" x14ac:dyDescent="0.3">
      <c r="A97" s="147" t="s">
        <v>502</v>
      </c>
      <c r="B97" s="155" t="s">
        <v>491</v>
      </c>
      <c r="C97" s="156">
        <v>-1</v>
      </c>
      <c r="D97" s="156">
        <v>-31</v>
      </c>
      <c r="E97" s="156" t="s">
        <v>491</v>
      </c>
      <c r="F97" s="157">
        <v>-93</v>
      </c>
      <c r="G97" s="157">
        <v>-125</v>
      </c>
    </row>
    <row r="98" spans="1:7" ht="13" thickBot="1" x14ac:dyDescent="0.3">
      <c r="A98" s="141" t="s">
        <v>503</v>
      </c>
      <c r="B98" s="214">
        <v>1828</v>
      </c>
      <c r="C98" s="152">
        <v>-55</v>
      </c>
      <c r="D98" s="152">
        <v>8</v>
      </c>
      <c r="E98" s="152">
        <v>-24</v>
      </c>
      <c r="F98" s="153">
        <v>-492</v>
      </c>
      <c r="G98" s="215">
        <v>1265</v>
      </c>
    </row>
    <row r="99" spans="1:7" ht="13" thickBot="1" x14ac:dyDescent="0.3">
      <c r="A99" s="147" t="s">
        <v>504</v>
      </c>
      <c r="B99" s="155">
        <v>-269</v>
      </c>
      <c r="C99" s="156" t="s">
        <v>491</v>
      </c>
      <c r="D99" s="156">
        <v>-18</v>
      </c>
      <c r="E99" s="156" t="s">
        <v>491</v>
      </c>
      <c r="F99" s="157">
        <v>-66</v>
      </c>
      <c r="G99" s="157">
        <v>-353</v>
      </c>
    </row>
    <row r="100" spans="1:7" ht="13" thickBot="1" x14ac:dyDescent="0.3">
      <c r="A100" s="141" t="s">
        <v>505</v>
      </c>
      <c r="B100" s="214">
        <v>1559</v>
      </c>
      <c r="C100" s="152">
        <v>-55</v>
      </c>
      <c r="D100" s="152">
        <v>-10</v>
      </c>
      <c r="E100" s="152">
        <v>-24</v>
      </c>
      <c r="F100" s="153">
        <v>-558</v>
      </c>
      <c r="G100" s="154">
        <v>912</v>
      </c>
    </row>
    <row r="101" spans="1:7" ht="13" thickBot="1" x14ac:dyDescent="0.3">
      <c r="A101" s="147" t="s">
        <v>506</v>
      </c>
      <c r="B101" s="155">
        <v>-149</v>
      </c>
      <c r="C101" s="156" t="s">
        <v>491</v>
      </c>
      <c r="D101" s="156" t="s">
        <v>491</v>
      </c>
      <c r="E101" s="156" t="s">
        <v>491</v>
      </c>
      <c r="F101" s="157" t="s">
        <v>491</v>
      </c>
      <c r="G101" s="157">
        <v>-149</v>
      </c>
    </row>
    <row r="102" spans="1:7" ht="14.5" x14ac:dyDescent="0.35">
      <c r="A102" s="132" t="s">
        <v>507</v>
      </c>
      <c r="B102" s="216">
        <v>1410</v>
      </c>
      <c r="C102" s="132">
        <v>-55</v>
      </c>
      <c r="D102" s="132">
        <v>-10</v>
      </c>
      <c r="E102" s="132">
        <v>-24</v>
      </c>
      <c r="F102" s="132">
        <v>-558</v>
      </c>
      <c r="G102" s="132">
        <v>763</v>
      </c>
    </row>
    <row r="103" spans="1:7" ht="12.5" customHeight="1" x14ac:dyDescent="0.25">
      <c r="A103" s="158"/>
      <c r="B103" s="209"/>
      <c r="C103" s="209"/>
      <c r="D103" s="209"/>
      <c r="E103" s="209"/>
      <c r="F103" s="209"/>
      <c r="G103" s="209"/>
    </row>
    <row r="104" spans="1:7" ht="62.5" customHeight="1" x14ac:dyDescent="0.35">
      <c r="A104" s="210" t="s">
        <v>489</v>
      </c>
      <c r="B104" s="159" t="s">
        <v>475</v>
      </c>
      <c r="C104" s="140"/>
      <c r="D104" s="140"/>
      <c r="E104" s="140"/>
      <c r="F104" s="211"/>
      <c r="G104" s="212"/>
    </row>
    <row r="105" spans="1:7" ht="12.5" customHeight="1" x14ac:dyDescent="0.35">
      <c r="A105" s="210"/>
      <c r="B105" s="159" t="s">
        <v>492</v>
      </c>
      <c r="C105" s="140" t="s">
        <v>494</v>
      </c>
      <c r="D105" s="140" t="s">
        <v>495</v>
      </c>
      <c r="E105" s="140" t="s">
        <v>496</v>
      </c>
      <c r="F105" s="211" t="s">
        <v>497</v>
      </c>
      <c r="G105" s="212" t="s">
        <v>498</v>
      </c>
    </row>
    <row r="106" spans="1:7" x14ac:dyDescent="0.25">
      <c r="A106" s="141"/>
      <c r="B106" s="142" t="s">
        <v>493</v>
      </c>
      <c r="C106" s="142"/>
      <c r="D106" s="142"/>
      <c r="E106" s="142"/>
      <c r="F106" s="143"/>
      <c r="G106" s="145"/>
    </row>
    <row r="107" spans="1:7" x14ac:dyDescent="0.25">
      <c r="A107" s="141" t="s">
        <v>479</v>
      </c>
      <c r="B107" s="144">
        <v>484</v>
      </c>
      <c r="C107" s="142">
        <v>673</v>
      </c>
      <c r="D107" s="142" t="s">
        <v>491</v>
      </c>
      <c r="E107" s="142" t="s">
        <v>491</v>
      </c>
      <c r="F107" s="143" t="s">
        <v>491</v>
      </c>
      <c r="G107" s="145">
        <v>1157</v>
      </c>
    </row>
    <row r="108" spans="1:7" ht="38" thickBot="1" x14ac:dyDescent="0.3">
      <c r="A108" s="146" t="s">
        <v>499</v>
      </c>
      <c r="B108" s="144">
        <v>1471</v>
      </c>
      <c r="C108" s="142" t="s">
        <v>491</v>
      </c>
      <c r="D108" s="142" t="s">
        <v>491</v>
      </c>
      <c r="E108" s="142" t="s">
        <v>491</v>
      </c>
      <c r="F108" s="143" t="s">
        <v>491</v>
      </c>
      <c r="G108" s="145">
        <v>1471</v>
      </c>
    </row>
    <row r="109" spans="1:7" ht="13" thickBot="1" x14ac:dyDescent="0.3">
      <c r="A109" s="147" t="s">
        <v>500</v>
      </c>
      <c r="B109" s="148">
        <v>-448</v>
      </c>
      <c r="C109" s="149">
        <v>-62</v>
      </c>
      <c r="D109" s="149">
        <v>-68</v>
      </c>
      <c r="E109" s="149">
        <v>-21</v>
      </c>
      <c r="F109" s="150">
        <v>-374</v>
      </c>
      <c r="G109" s="151">
        <v>-973</v>
      </c>
    </row>
    <row r="110" spans="1:7" ht="13" thickBot="1" x14ac:dyDescent="0.3">
      <c r="A110" s="141" t="s">
        <v>501</v>
      </c>
      <c r="B110" s="214">
        <v>1507</v>
      </c>
      <c r="C110" s="152">
        <v>611</v>
      </c>
      <c r="D110" s="152">
        <v>-68</v>
      </c>
      <c r="E110" s="152">
        <v>-21</v>
      </c>
      <c r="F110" s="153">
        <v>-374</v>
      </c>
      <c r="G110" s="215">
        <v>1655</v>
      </c>
    </row>
    <row r="111" spans="1:7" ht="13" thickBot="1" x14ac:dyDescent="0.3">
      <c r="A111" s="147" t="s">
        <v>502</v>
      </c>
      <c r="B111" s="155" t="s">
        <v>491</v>
      </c>
      <c r="C111" s="156">
        <v>-2</v>
      </c>
      <c r="D111" s="156" t="s">
        <v>491</v>
      </c>
      <c r="E111" s="156" t="s">
        <v>491</v>
      </c>
      <c r="F111" s="157">
        <v>-95</v>
      </c>
      <c r="G111" s="160">
        <v>-97</v>
      </c>
    </row>
    <row r="112" spans="1:7" ht="13" thickBot="1" x14ac:dyDescent="0.3">
      <c r="A112" s="141" t="s">
        <v>503</v>
      </c>
      <c r="B112" s="214">
        <v>1507</v>
      </c>
      <c r="C112" s="152">
        <v>609</v>
      </c>
      <c r="D112" s="152">
        <v>-68</v>
      </c>
      <c r="E112" s="152">
        <v>-21</v>
      </c>
      <c r="F112" s="153">
        <v>-469</v>
      </c>
      <c r="G112" s="215">
        <v>1558</v>
      </c>
    </row>
    <row r="113" spans="1:7" ht="13" thickBot="1" x14ac:dyDescent="0.3">
      <c r="A113" s="147" t="s">
        <v>504</v>
      </c>
      <c r="B113" s="155">
        <v>-316</v>
      </c>
      <c r="C113" s="156" t="s">
        <v>491</v>
      </c>
      <c r="D113" s="156" t="s">
        <v>491</v>
      </c>
      <c r="E113" s="156" t="s">
        <v>491</v>
      </c>
      <c r="F113" s="157">
        <v>-49</v>
      </c>
      <c r="G113" s="160">
        <v>-365</v>
      </c>
    </row>
    <row r="114" spans="1:7" ht="13" thickBot="1" x14ac:dyDescent="0.3">
      <c r="A114" s="141" t="s">
        <v>505</v>
      </c>
      <c r="B114" s="214">
        <v>1191</v>
      </c>
      <c r="C114" s="152">
        <v>609</v>
      </c>
      <c r="D114" s="152">
        <v>-68</v>
      </c>
      <c r="E114" s="152">
        <v>-21</v>
      </c>
      <c r="F114" s="153">
        <v>-518</v>
      </c>
      <c r="G114" s="215">
        <v>1193</v>
      </c>
    </row>
    <row r="115" spans="1:7" ht="13" thickBot="1" x14ac:dyDescent="0.3">
      <c r="A115" s="147" t="s">
        <v>506</v>
      </c>
      <c r="B115" s="155">
        <v>-189</v>
      </c>
      <c r="C115" s="156" t="s">
        <v>491</v>
      </c>
      <c r="D115" s="156" t="s">
        <v>491</v>
      </c>
      <c r="E115" s="156" t="s">
        <v>491</v>
      </c>
      <c r="F115" s="157" t="s">
        <v>491</v>
      </c>
      <c r="G115" s="160">
        <v>-189</v>
      </c>
    </row>
    <row r="117" spans="1:7" ht="15" x14ac:dyDescent="0.25">
      <c r="A117" s="161" t="s">
        <v>508</v>
      </c>
    </row>
    <row r="118" spans="1:7" ht="15" thickBot="1" x14ac:dyDescent="0.3">
      <c r="A118" s="130" t="s">
        <v>489</v>
      </c>
      <c r="B118" s="131" t="s">
        <v>475</v>
      </c>
      <c r="C118" s="133"/>
      <c r="D118" s="131" t="s">
        <v>476</v>
      </c>
    </row>
    <row r="119" spans="1:7" ht="14.5" x14ac:dyDescent="0.35">
      <c r="A119" s="134"/>
      <c r="B119" s="135"/>
      <c r="C119" s="135"/>
      <c r="D119" s="135"/>
    </row>
    <row r="120" spans="1:7" ht="28" x14ac:dyDescent="0.25">
      <c r="A120" s="130" t="s">
        <v>509</v>
      </c>
      <c r="B120" s="137">
        <v>673</v>
      </c>
      <c r="C120" s="133"/>
      <c r="D120" s="137">
        <v>16</v>
      </c>
    </row>
    <row r="121" spans="1:7" ht="42" x14ac:dyDescent="0.25">
      <c r="A121" s="130" t="s">
        <v>510</v>
      </c>
      <c r="B121" s="137">
        <v>332</v>
      </c>
      <c r="C121" s="133"/>
      <c r="D121" s="137">
        <v>318</v>
      </c>
    </row>
    <row r="122" spans="1:7" ht="28.5" thickBot="1" x14ac:dyDescent="0.3">
      <c r="A122" s="130" t="s">
        <v>511</v>
      </c>
      <c r="B122" s="138">
        <v>152</v>
      </c>
      <c r="C122" s="133"/>
      <c r="D122" s="138">
        <v>173</v>
      </c>
    </row>
    <row r="123" spans="1:7" ht="28" x14ac:dyDescent="0.25">
      <c r="A123" s="127" t="s">
        <v>512</v>
      </c>
      <c r="B123" s="139">
        <v>1157</v>
      </c>
      <c r="C123" s="133"/>
      <c r="D123" s="162">
        <v>507</v>
      </c>
    </row>
    <row r="124" spans="1:7" ht="14.5" x14ac:dyDescent="0.25">
      <c r="A124" s="133"/>
      <c r="B124" s="133"/>
      <c r="C124" s="133"/>
      <c r="D124" s="133"/>
    </row>
    <row r="125" spans="1:7" ht="28" x14ac:dyDescent="0.25">
      <c r="A125" s="130" t="s">
        <v>513</v>
      </c>
      <c r="B125" s="136">
        <v>1471</v>
      </c>
      <c r="C125" s="133"/>
      <c r="D125" s="136">
        <v>1775</v>
      </c>
    </row>
    <row r="126" spans="1:7" ht="42" x14ac:dyDescent="0.25">
      <c r="A126" s="130" t="s">
        <v>514</v>
      </c>
      <c r="B126" s="163">
        <v>99</v>
      </c>
      <c r="C126" s="133"/>
      <c r="D126" s="163">
        <v>111</v>
      </c>
    </row>
    <row r="127" spans="1:7" ht="15" thickBot="1" x14ac:dyDescent="0.3">
      <c r="A127" s="130" t="s">
        <v>515</v>
      </c>
      <c r="B127" s="138">
        <v>37</v>
      </c>
      <c r="C127" s="133"/>
      <c r="D127" s="138">
        <v>30</v>
      </c>
    </row>
    <row r="128" spans="1:7" ht="28.5" thickBot="1" x14ac:dyDescent="0.3">
      <c r="A128" s="127" t="s">
        <v>516</v>
      </c>
      <c r="B128" s="164">
        <v>1607</v>
      </c>
      <c r="C128" s="133"/>
      <c r="D128" s="164">
        <v>1916</v>
      </c>
    </row>
    <row r="129" spans="1:4" ht="15" thickBot="1" x14ac:dyDescent="0.3">
      <c r="A129" s="133"/>
      <c r="B129" s="165"/>
      <c r="C129" s="133"/>
      <c r="D129" s="165"/>
    </row>
    <row r="130" spans="1:4" ht="28.5" thickBot="1" x14ac:dyDescent="0.3">
      <c r="A130" s="127" t="s">
        <v>517</v>
      </c>
      <c r="B130" s="166">
        <v>2764</v>
      </c>
      <c r="C130" s="133"/>
      <c r="D130" s="166">
        <v>2423</v>
      </c>
    </row>
    <row r="131" spans="1:4" ht="13" thickTop="1" x14ac:dyDescent="0.25">
      <c r="A131" s="168"/>
    </row>
    <row r="132" spans="1:4" ht="154" x14ac:dyDescent="0.25">
      <c r="A132" s="169" t="s">
        <v>518</v>
      </c>
    </row>
    <row r="133" spans="1:4" ht="154" x14ac:dyDescent="0.25">
      <c r="A133" s="170" t="s">
        <v>519</v>
      </c>
    </row>
    <row r="134" spans="1:4" ht="28" x14ac:dyDescent="0.25">
      <c r="A134" s="169" t="s">
        <v>520</v>
      </c>
    </row>
    <row r="135" spans="1:4" ht="42" x14ac:dyDescent="0.25">
      <c r="A135" s="169" t="s">
        <v>521</v>
      </c>
    </row>
    <row r="136" spans="1:4" ht="14" x14ac:dyDescent="0.25">
      <c r="A136" s="167"/>
    </row>
    <row r="137" spans="1:4" ht="15" x14ac:dyDescent="0.25">
      <c r="A137" s="161" t="s">
        <v>522</v>
      </c>
    </row>
    <row r="138" spans="1:4" ht="15" x14ac:dyDescent="0.25">
      <c r="A138" s="171"/>
    </row>
    <row r="139" spans="1:4" ht="15" x14ac:dyDescent="0.25">
      <c r="A139" s="172" t="s">
        <v>523</v>
      </c>
    </row>
    <row r="140" spans="1:4" ht="15" x14ac:dyDescent="0.25">
      <c r="A140" s="172"/>
    </row>
    <row r="141" spans="1:4" ht="28" x14ac:dyDescent="0.25">
      <c r="A141" s="379" t="s">
        <v>489</v>
      </c>
      <c r="B141" s="162" t="s">
        <v>524</v>
      </c>
      <c r="C141" s="380"/>
      <c r="D141" s="162" t="s">
        <v>525</v>
      </c>
    </row>
    <row r="142" spans="1:4" ht="14.5" thickBot="1" x14ac:dyDescent="0.3">
      <c r="A142" s="379"/>
      <c r="B142" s="131" t="s">
        <v>475</v>
      </c>
      <c r="C142" s="380"/>
      <c r="D142" s="131" t="s">
        <v>476</v>
      </c>
    </row>
    <row r="143" spans="1:4" ht="14.5" x14ac:dyDescent="0.35">
      <c r="A143" s="134"/>
      <c r="B143" s="135"/>
      <c r="C143" s="135"/>
      <c r="D143" s="135"/>
    </row>
    <row r="144" spans="1:4" ht="14.5" x14ac:dyDescent="0.25">
      <c r="A144" s="130" t="s">
        <v>526</v>
      </c>
      <c r="B144" s="137">
        <v>879</v>
      </c>
      <c r="C144" s="173"/>
      <c r="D144" s="137">
        <v>879</v>
      </c>
    </row>
    <row r="145" spans="1:4" ht="14.5" x14ac:dyDescent="0.25">
      <c r="A145" s="130" t="s">
        <v>527</v>
      </c>
      <c r="B145" s="136">
        <v>7108</v>
      </c>
      <c r="C145" s="173"/>
      <c r="D145" s="136">
        <v>7036</v>
      </c>
    </row>
    <row r="146" spans="1:4" ht="28" x14ac:dyDescent="0.25">
      <c r="A146" s="130" t="s">
        <v>528</v>
      </c>
      <c r="B146" s="136">
        <v>3293</v>
      </c>
      <c r="C146" s="173"/>
      <c r="D146" s="136">
        <v>3253</v>
      </c>
    </row>
    <row r="147" spans="1:4" ht="14.5" x14ac:dyDescent="0.25">
      <c r="A147" s="130" t="s">
        <v>529</v>
      </c>
      <c r="B147" s="137">
        <v>50</v>
      </c>
      <c r="C147" s="173"/>
      <c r="D147" s="137">
        <v>50</v>
      </c>
    </row>
    <row r="148" spans="1:4" ht="14.5" x14ac:dyDescent="0.25">
      <c r="A148" s="130" t="s">
        <v>530</v>
      </c>
      <c r="B148" s="137">
        <v>4</v>
      </c>
      <c r="C148" s="173"/>
      <c r="D148" s="137">
        <v>4</v>
      </c>
    </row>
    <row r="149" spans="1:4" ht="14.5" x14ac:dyDescent="0.25">
      <c r="A149" s="130" t="s">
        <v>531</v>
      </c>
      <c r="B149" s="137">
        <v>1</v>
      </c>
      <c r="C149" s="173"/>
      <c r="D149" s="137">
        <v>1</v>
      </c>
    </row>
    <row r="150" spans="1:4" ht="28.5" thickBot="1" x14ac:dyDescent="0.3">
      <c r="A150" s="130" t="s">
        <v>532</v>
      </c>
      <c r="B150" s="138">
        <v>185</v>
      </c>
      <c r="C150" s="133"/>
      <c r="D150" s="138">
        <v>185</v>
      </c>
    </row>
    <row r="151" spans="1:4" ht="28.5" thickBot="1" x14ac:dyDescent="0.3">
      <c r="A151" s="174" t="s">
        <v>533</v>
      </c>
      <c r="B151" s="175">
        <v>11520</v>
      </c>
      <c r="C151" s="133"/>
      <c r="D151" s="175">
        <v>11408</v>
      </c>
    </row>
    <row r="152" spans="1:4" ht="15.5" thickTop="1" x14ac:dyDescent="0.25">
      <c r="A152" s="176"/>
    </row>
    <row r="153" spans="1:4" x14ac:dyDescent="0.25">
      <c r="A153" s="177"/>
    </row>
    <row r="154" spans="1:4" ht="112" x14ac:dyDescent="0.25">
      <c r="A154" s="169" t="s">
        <v>534</v>
      </c>
    </row>
    <row r="155" spans="1:4" ht="140" x14ac:dyDescent="0.25">
      <c r="A155" s="169" t="s">
        <v>535</v>
      </c>
    </row>
    <row r="157" spans="1:4" ht="15" x14ac:dyDescent="0.25">
      <c r="A157" s="172" t="s">
        <v>536</v>
      </c>
    </row>
    <row r="158" spans="1:4" ht="15" x14ac:dyDescent="0.25">
      <c r="A158" s="172"/>
    </row>
    <row r="159" spans="1:4" ht="28" x14ac:dyDescent="0.25">
      <c r="A159" s="379" t="s">
        <v>489</v>
      </c>
      <c r="B159" s="162" t="s">
        <v>524</v>
      </c>
      <c r="C159" s="380"/>
      <c r="D159" s="162" t="s">
        <v>525</v>
      </c>
    </row>
    <row r="160" spans="1:4" ht="14.5" thickBot="1" x14ac:dyDescent="0.3">
      <c r="A160" s="379"/>
      <c r="B160" s="131" t="s">
        <v>475</v>
      </c>
      <c r="C160" s="380"/>
      <c r="D160" s="131" t="s">
        <v>476</v>
      </c>
    </row>
    <row r="161" spans="1:4" ht="14.5" x14ac:dyDescent="0.35">
      <c r="A161" s="134"/>
      <c r="B161" s="135"/>
      <c r="C161" s="135"/>
      <c r="D161" s="135"/>
    </row>
    <row r="162" spans="1:4" ht="14.5" x14ac:dyDescent="0.25">
      <c r="A162" s="130" t="s">
        <v>537</v>
      </c>
      <c r="B162" s="136">
        <v>7845</v>
      </c>
      <c r="C162" s="133"/>
      <c r="D162" s="136">
        <v>7845</v>
      </c>
    </row>
    <row r="163" spans="1:4" ht="42" x14ac:dyDescent="0.25">
      <c r="A163" s="130" t="s">
        <v>538</v>
      </c>
      <c r="B163" s="137">
        <v>-5</v>
      </c>
      <c r="C163" s="133"/>
      <c r="D163" s="137">
        <v>-5</v>
      </c>
    </row>
    <row r="164" spans="1:4" ht="14.5" x14ac:dyDescent="0.25">
      <c r="A164" s="130" t="s">
        <v>539</v>
      </c>
      <c r="B164" s="137">
        <v>105</v>
      </c>
      <c r="C164" s="133"/>
      <c r="D164" s="137">
        <v>102</v>
      </c>
    </row>
    <row r="165" spans="1:4" ht="42" x14ac:dyDescent="0.25">
      <c r="A165" s="130" t="s">
        <v>540</v>
      </c>
      <c r="B165" s="137">
        <v>-11</v>
      </c>
      <c r="C165" s="133"/>
      <c r="D165" s="137">
        <v>-11</v>
      </c>
    </row>
    <row r="166" spans="1:4" ht="28.5" thickBot="1" x14ac:dyDescent="0.3">
      <c r="A166" s="130" t="s">
        <v>541</v>
      </c>
      <c r="B166" s="138">
        <v>5</v>
      </c>
      <c r="C166" s="133"/>
      <c r="D166" s="138">
        <v>5</v>
      </c>
    </row>
    <row r="167" spans="1:4" ht="28.5" thickBot="1" x14ac:dyDescent="0.3">
      <c r="A167" s="174" t="s">
        <v>542</v>
      </c>
      <c r="B167" s="175">
        <v>7939</v>
      </c>
      <c r="C167" s="133"/>
      <c r="D167" s="175">
        <v>7936</v>
      </c>
    </row>
    <row r="168" spans="1:4" ht="14.5" thickTop="1" x14ac:dyDescent="0.25">
      <c r="A168" s="169"/>
    </row>
    <row r="169" spans="1:4" ht="182" x14ac:dyDescent="0.25">
      <c r="A169" s="169" t="s">
        <v>543</v>
      </c>
    </row>
    <row r="170" spans="1:4" ht="14" x14ac:dyDescent="0.25">
      <c r="A170" s="169"/>
    </row>
    <row r="171" spans="1:4" ht="15" x14ac:dyDescent="0.25">
      <c r="A171" s="172" t="s">
        <v>551</v>
      </c>
    </row>
    <row r="172" spans="1:4" ht="28" x14ac:dyDescent="0.35">
      <c r="A172" s="130" t="s">
        <v>489</v>
      </c>
      <c r="B172" s="162" t="s">
        <v>524</v>
      </c>
      <c r="C172" s="135"/>
      <c r="D172" s="162" t="s">
        <v>525</v>
      </c>
    </row>
    <row r="173" spans="1:4" ht="14.5" customHeight="1" thickBot="1" x14ac:dyDescent="0.4">
      <c r="A173" s="130"/>
      <c r="B173" s="131" t="s">
        <v>544</v>
      </c>
      <c r="C173" s="135"/>
      <c r="D173" s="131" t="s">
        <v>545</v>
      </c>
    </row>
    <row r="174" spans="1:4" ht="14.5" x14ac:dyDescent="0.35">
      <c r="A174" s="133"/>
      <c r="B174" s="133"/>
      <c r="C174" s="135"/>
      <c r="D174" s="133"/>
    </row>
    <row r="175" spans="1:4" ht="42" x14ac:dyDescent="0.25">
      <c r="A175" s="130" t="s">
        <v>546</v>
      </c>
      <c r="B175" s="136">
        <v>80825</v>
      </c>
      <c r="C175" s="133"/>
      <c r="D175" s="136">
        <v>80378</v>
      </c>
    </row>
    <row r="176" spans="1:4" ht="56" x14ac:dyDescent="0.25">
      <c r="A176" s="130" t="s">
        <v>547</v>
      </c>
      <c r="B176" s="136">
        <v>-4542</v>
      </c>
      <c r="C176" s="133"/>
      <c r="D176" s="136">
        <v>-4631</v>
      </c>
    </row>
    <row r="177" spans="1:4" ht="42" x14ac:dyDescent="0.25">
      <c r="A177" s="130" t="s">
        <v>548</v>
      </c>
      <c r="B177" s="136">
        <v>-5479</v>
      </c>
      <c r="C177" s="133"/>
      <c r="D177" s="136">
        <v>-5783</v>
      </c>
    </row>
    <row r="178" spans="1:4" ht="28.5" thickBot="1" x14ac:dyDescent="0.3">
      <c r="A178" s="130" t="s">
        <v>549</v>
      </c>
      <c r="B178" s="138">
        <v>125</v>
      </c>
      <c r="C178" s="133"/>
      <c r="D178" s="138">
        <v>125</v>
      </c>
    </row>
    <row r="179" spans="1:4" ht="28.5" thickBot="1" x14ac:dyDescent="0.3">
      <c r="A179" s="174" t="s">
        <v>550</v>
      </c>
      <c r="B179" s="175">
        <v>70929</v>
      </c>
      <c r="C179" s="133"/>
      <c r="D179" s="175">
        <v>70089</v>
      </c>
    </row>
    <row r="180" spans="1:4" ht="13" thickTop="1" x14ac:dyDescent="0.25"/>
    <row r="181" spans="1:4" ht="15" x14ac:dyDescent="0.25">
      <c r="A181" s="172" t="s">
        <v>552</v>
      </c>
    </row>
    <row r="182" spans="1:4" ht="28" x14ac:dyDescent="0.25">
      <c r="A182" s="379" t="s">
        <v>489</v>
      </c>
      <c r="B182" s="162" t="s">
        <v>553</v>
      </c>
      <c r="C182" s="380"/>
      <c r="D182" s="162" t="s">
        <v>525</v>
      </c>
    </row>
    <row r="183" spans="1:4" ht="14.5" thickBot="1" x14ac:dyDescent="0.3">
      <c r="A183" s="379"/>
      <c r="B183" s="131" t="s">
        <v>475</v>
      </c>
      <c r="C183" s="380"/>
      <c r="D183" s="131" t="s">
        <v>476</v>
      </c>
    </row>
    <row r="184" spans="1:4" ht="14.5" x14ac:dyDescent="0.35">
      <c r="A184" s="133"/>
      <c r="B184" s="133"/>
      <c r="C184" s="135"/>
      <c r="D184" s="133"/>
    </row>
    <row r="185" spans="1:4" ht="14.5" x14ac:dyDescent="0.25">
      <c r="A185" s="130" t="s">
        <v>554</v>
      </c>
      <c r="B185" s="137">
        <v>4</v>
      </c>
      <c r="C185" s="133"/>
      <c r="D185" s="137">
        <v>5</v>
      </c>
    </row>
    <row r="186" spans="1:4" ht="28.5" thickBot="1" x14ac:dyDescent="0.3">
      <c r="A186" s="130" t="s">
        <v>555</v>
      </c>
      <c r="B186" s="178">
        <v>2156</v>
      </c>
      <c r="C186" s="133"/>
      <c r="D186" s="178">
        <v>2169</v>
      </c>
    </row>
    <row r="187" spans="1:4" ht="15" thickBot="1" x14ac:dyDescent="0.3">
      <c r="A187" s="174" t="s">
        <v>556</v>
      </c>
      <c r="B187" s="175">
        <v>2160</v>
      </c>
      <c r="C187" s="133"/>
      <c r="D187" s="175">
        <v>2174</v>
      </c>
    </row>
    <row r="188" spans="1:4" ht="13" thickTop="1" x14ac:dyDescent="0.25">
      <c r="A188" s="179"/>
    </row>
    <row r="189" spans="1:4" ht="14" x14ac:dyDescent="0.25">
      <c r="A189" s="180" t="s">
        <v>557</v>
      </c>
    </row>
    <row r="190" spans="1:4" ht="14" x14ac:dyDescent="0.25">
      <c r="A190" s="181" t="s">
        <v>558</v>
      </c>
    </row>
    <row r="191" spans="1:4" ht="14" x14ac:dyDescent="0.25">
      <c r="A191" s="181" t="s">
        <v>559</v>
      </c>
    </row>
    <row r="192" spans="1:4" ht="14" x14ac:dyDescent="0.25">
      <c r="A192" s="181" t="s">
        <v>560</v>
      </c>
    </row>
    <row r="193" spans="1:4" ht="182" x14ac:dyDescent="0.25">
      <c r="A193" s="169" t="s">
        <v>561</v>
      </c>
    </row>
    <row r="195" spans="1:4" ht="15" x14ac:dyDescent="0.25">
      <c r="A195" s="172" t="s">
        <v>562</v>
      </c>
    </row>
    <row r="196" spans="1:4" ht="28" x14ac:dyDescent="0.25">
      <c r="A196" s="379" t="s">
        <v>489</v>
      </c>
      <c r="B196" s="162" t="s">
        <v>553</v>
      </c>
      <c r="C196" s="380"/>
      <c r="D196" s="162" t="s">
        <v>525</v>
      </c>
    </row>
    <row r="197" spans="1:4" ht="14.5" thickBot="1" x14ac:dyDescent="0.3">
      <c r="A197" s="379"/>
      <c r="B197" s="131" t="s">
        <v>475</v>
      </c>
      <c r="C197" s="380"/>
      <c r="D197" s="131" t="s">
        <v>476</v>
      </c>
    </row>
    <row r="198" spans="1:4" ht="14.5" x14ac:dyDescent="0.35">
      <c r="A198" s="133"/>
      <c r="B198" s="133"/>
      <c r="C198" s="135"/>
      <c r="D198" s="133"/>
    </row>
    <row r="199" spans="1:4" ht="56" x14ac:dyDescent="0.25">
      <c r="A199" s="130" t="s">
        <v>563</v>
      </c>
      <c r="B199" s="136">
        <v>4542</v>
      </c>
      <c r="C199" s="133"/>
      <c r="D199" s="136">
        <v>4631</v>
      </c>
    </row>
    <row r="200" spans="1:4" ht="42" x14ac:dyDescent="0.25">
      <c r="A200" s="130" t="s">
        <v>564</v>
      </c>
      <c r="B200" s="136">
        <v>5479</v>
      </c>
      <c r="C200" s="133"/>
      <c r="D200" s="136">
        <v>5783</v>
      </c>
    </row>
    <row r="201" spans="1:4" ht="28" x14ac:dyDescent="0.25">
      <c r="A201" s="130" t="s">
        <v>565</v>
      </c>
      <c r="B201" s="137">
        <v>237</v>
      </c>
      <c r="C201" s="133"/>
      <c r="D201" s="137">
        <v>189</v>
      </c>
    </row>
    <row r="202" spans="1:4" ht="42" x14ac:dyDescent="0.25">
      <c r="A202" s="130" t="s">
        <v>566</v>
      </c>
      <c r="B202" s="136">
        <v>1066</v>
      </c>
      <c r="C202" s="133"/>
      <c r="D202" s="136">
        <v>1072</v>
      </c>
    </row>
    <row r="203" spans="1:4" ht="14.5" x14ac:dyDescent="0.25">
      <c r="A203" s="130" t="s">
        <v>567</v>
      </c>
      <c r="B203" s="137">
        <v>32</v>
      </c>
      <c r="C203" s="133"/>
      <c r="D203" s="137">
        <v>44</v>
      </c>
    </row>
    <row r="204" spans="1:4" ht="28" x14ac:dyDescent="0.25">
      <c r="A204" s="130" t="s">
        <v>568</v>
      </c>
      <c r="B204" s="137">
        <v>159</v>
      </c>
      <c r="C204" s="133"/>
      <c r="D204" s="137">
        <v>269</v>
      </c>
    </row>
    <row r="205" spans="1:4" ht="28" x14ac:dyDescent="0.25">
      <c r="A205" s="130" t="s">
        <v>569</v>
      </c>
      <c r="B205" s="137">
        <v>2</v>
      </c>
      <c r="C205" s="133"/>
      <c r="D205" s="137">
        <v>2</v>
      </c>
    </row>
    <row r="206" spans="1:4" ht="15" thickBot="1" x14ac:dyDescent="0.3">
      <c r="A206" s="130" t="s">
        <v>570</v>
      </c>
      <c r="B206" s="138">
        <v>1</v>
      </c>
      <c r="C206" s="133"/>
      <c r="D206" s="182">
        <v>2</v>
      </c>
    </row>
    <row r="207" spans="1:4" ht="42.5" thickBot="1" x14ac:dyDescent="0.3">
      <c r="A207" s="174" t="s">
        <v>571</v>
      </c>
      <c r="B207" s="175">
        <v>11518</v>
      </c>
      <c r="C207" s="133"/>
      <c r="D207" s="175">
        <v>11992</v>
      </c>
    </row>
    <row r="208" spans="1:4" ht="14.5" thickTop="1" x14ac:dyDescent="0.25">
      <c r="A208" s="183"/>
    </row>
    <row r="209" spans="1:4" ht="14" x14ac:dyDescent="0.25">
      <c r="A209" s="124" t="s">
        <v>572</v>
      </c>
    </row>
    <row r="210" spans="1:4" ht="14" x14ac:dyDescent="0.25">
      <c r="A210" s="167"/>
    </row>
    <row r="211" spans="1:4" ht="15" x14ac:dyDescent="0.25">
      <c r="A211" s="172" t="s">
        <v>573</v>
      </c>
    </row>
    <row r="212" spans="1:4" ht="15" x14ac:dyDescent="0.25">
      <c r="A212" s="172"/>
    </row>
    <row r="213" spans="1:4" ht="28" x14ac:dyDescent="0.25">
      <c r="A213" s="379" t="s">
        <v>489</v>
      </c>
      <c r="B213" s="162" t="s">
        <v>553</v>
      </c>
      <c r="C213" s="380"/>
      <c r="D213" s="162" t="s">
        <v>525</v>
      </c>
    </row>
    <row r="214" spans="1:4" ht="14.5" thickBot="1" x14ac:dyDescent="0.3">
      <c r="A214" s="379"/>
      <c r="B214" s="131" t="s">
        <v>475</v>
      </c>
      <c r="C214" s="380"/>
      <c r="D214" s="131" t="s">
        <v>476</v>
      </c>
    </row>
    <row r="215" spans="1:4" ht="14.5" x14ac:dyDescent="0.35">
      <c r="A215" s="133"/>
      <c r="B215" s="133"/>
      <c r="C215" s="135"/>
      <c r="D215" s="133"/>
    </row>
    <row r="216" spans="1:4" ht="14.5" x14ac:dyDescent="0.25">
      <c r="A216" s="130" t="s">
        <v>574</v>
      </c>
      <c r="B216" s="136">
        <v>24641</v>
      </c>
      <c r="C216" s="133"/>
      <c r="D216" s="136">
        <v>24150</v>
      </c>
    </row>
    <row r="217" spans="1:4" ht="28" x14ac:dyDescent="0.25">
      <c r="A217" s="130" t="s">
        <v>575</v>
      </c>
      <c r="B217" s="136">
        <v>-2243</v>
      </c>
      <c r="C217" s="133"/>
      <c r="D217" s="136">
        <v>-2293</v>
      </c>
    </row>
    <row r="218" spans="1:4" ht="14.5" x14ac:dyDescent="0.25">
      <c r="A218" s="130" t="s">
        <v>576</v>
      </c>
      <c r="B218" s="136">
        <v>5041</v>
      </c>
      <c r="C218" s="133"/>
      <c r="D218" s="136">
        <v>4879</v>
      </c>
    </row>
    <row r="219" spans="1:4" ht="28" x14ac:dyDescent="0.25">
      <c r="A219" s="130" t="s">
        <v>577</v>
      </c>
      <c r="B219" s="136">
        <v>-1195</v>
      </c>
      <c r="C219" s="133"/>
      <c r="D219" s="136">
        <v>-1192</v>
      </c>
    </row>
    <row r="220" spans="1:4" ht="14.5" x14ac:dyDescent="0.25">
      <c r="A220" s="130" t="s">
        <v>578</v>
      </c>
      <c r="B220" s="137">
        <v>27</v>
      </c>
      <c r="C220" s="133"/>
      <c r="D220" s="137">
        <v>21</v>
      </c>
    </row>
    <row r="221" spans="1:4" ht="42.5" thickBot="1" x14ac:dyDescent="0.3">
      <c r="A221" s="130" t="s">
        <v>579</v>
      </c>
      <c r="B221" s="138">
        <v>-16</v>
      </c>
      <c r="C221" s="133"/>
      <c r="D221" s="138">
        <v>-12</v>
      </c>
    </row>
    <row r="222" spans="1:4" ht="28.5" thickBot="1" x14ac:dyDescent="0.3">
      <c r="A222" s="174" t="s">
        <v>580</v>
      </c>
      <c r="B222" s="175">
        <v>26255</v>
      </c>
      <c r="C222" s="133"/>
      <c r="D222" s="175">
        <v>25553</v>
      </c>
    </row>
    <row r="223" spans="1:4" ht="13" thickTop="1" x14ac:dyDescent="0.25"/>
    <row r="224" spans="1:4" ht="15" x14ac:dyDescent="0.25">
      <c r="A224" s="172" t="s">
        <v>581</v>
      </c>
    </row>
    <row r="225" spans="1:4" ht="15" x14ac:dyDescent="0.25">
      <c r="A225" s="172"/>
    </row>
    <row r="226" spans="1:4" ht="28" x14ac:dyDescent="0.25">
      <c r="A226" s="379" t="s">
        <v>489</v>
      </c>
      <c r="B226" s="162" t="s">
        <v>524</v>
      </c>
      <c r="C226" s="380"/>
      <c r="D226" s="162" t="s">
        <v>525</v>
      </c>
    </row>
    <row r="227" spans="1:4" ht="14.5" thickBot="1" x14ac:dyDescent="0.3">
      <c r="A227" s="379"/>
      <c r="B227" s="131" t="s">
        <v>475</v>
      </c>
      <c r="C227" s="380"/>
      <c r="D227" s="131" t="s">
        <v>476</v>
      </c>
    </row>
    <row r="228" spans="1:4" ht="14.5" x14ac:dyDescent="0.35">
      <c r="A228" s="133"/>
      <c r="B228" s="133"/>
      <c r="C228" s="135"/>
      <c r="D228" s="133"/>
    </row>
    <row r="229" spans="1:4" ht="28" x14ac:dyDescent="0.25">
      <c r="A229" s="130" t="s">
        <v>582</v>
      </c>
      <c r="B229" s="136">
        <v>2243</v>
      </c>
      <c r="C229" s="133"/>
      <c r="D229" s="136">
        <v>2293</v>
      </c>
    </row>
    <row r="230" spans="1:4" ht="28" x14ac:dyDescent="0.25">
      <c r="A230" s="130" t="s">
        <v>583</v>
      </c>
      <c r="B230" s="136">
        <v>1195</v>
      </c>
      <c r="C230" s="133"/>
      <c r="D230" s="136">
        <v>1192</v>
      </c>
    </row>
    <row r="231" spans="1:4" ht="28" x14ac:dyDescent="0.25">
      <c r="A231" s="130" t="s">
        <v>584</v>
      </c>
      <c r="B231" s="137">
        <v>16</v>
      </c>
      <c r="C231" s="133"/>
      <c r="D231" s="137">
        <v>12</v>
      </c>
    </row>
    <row r="232" spans="1:4" ht="15" thickBot="1" x14ac:dyDescent="0.3">
      <c r="A232" s="130" t="s">
        <v>585</v>
      </c>
      <c r="B232" s="138">
        <v>879</v>
      </c>
      <c r="C232" s="133"/>
      <c r="D232" s="138">
        <v>889</v>
      </c>
    </row>
    <row r="233" spans="1:4" ht="42.5" thickBot="1" x14ac:dyDescent="0.3">
      <c r="A233" s="174" t="s">
        <v>586</v>
      </c>
      <c r="B233" s="175">
        <v>4333</v>
      </c>
      <c r="C233" s="133"/>
      <c r="D233" s="175">
        <v>4386</v>
      </c>
    </row>
    <row r="234" spans="1:4" ht="13" thickTop="1" x14ac:dyDescent="0.25"/>
    <row r="235" spans="1:4" ht="14" x14ac:dyDescent="0.25">
      <c r="A235" s="124" t="s">
        <v>587</v>
      </c>
    </row>
    <row r="236" spans="1:4" ht="28" x14ac:dyDescent="0.25">
      <c r="A236" s="379" t="s">
        <v>489</v>
      </c>
      <c r="B236" s="162" t="s">
        <v>553</v>
      </c>
      <c r="C236" s="380"/>
      <c r="D236" s="162" t="s">
        <v>525</v>
      </c>
    </row>
    <row r="237" spans="1:4" ht="14.5" thickBot="1" x14ac:dyDescent="0.3">
      <c r="A237" s="379"/>
      <c r="B237" s="131" t="s">
        <v>475</v>
      </c>
      <c r="C237" s="380"/>
      <c r="D237" s="131" t="s">
        <v>476</v>
      </c>
    </row>
    <row r="238" spans="1:4" ht="14.5" x14ac:dyDescent="0.35">
      <c r="A238" s="133"/>
      <c r="B238" s="133"/>
      <c r="C238" s="135"/>
      <c r="D238" s="133"/>
    </row>
    <row r="239" spans="1:4" ht="28" x14ac:dyDescent="0.25">
      <c r="A239" s="130" t="s">
        <v>573</v>
      </c>
      <c r="B239" s="136">
        <v>29709</v>
      </c>
      <c r="C239" s="133"/>
      <c r="D239" s="136">
        <v>29050</v>
      </c>
    </row>
    <row r="240" spans="1:4" ht="28.5" thickBot="1" x14ac:dyDescent="0.3">
      <c r="A240" s="130" t="s">
        <v>581</v>
      </c>
      <c r="B240" s="138">
        <v>879</v>
      </c>
      <c r="C240" s="133"/>
      <c r="D240" s="138">
        <v>889</v>
      </c>
    </row>
    <row r="241" spans="1:4" ht="28" x14ac:dyDescent="0.25">
      <c r="A241" s="174" t="s">
        <v>588</v>
      </c>
      <c r="B241" s="184">
        <v>30588</v>
      </c>
      <c r="C241" s="133"/>
      <c r="D241" s="184">
        <v>29939</v>
      </c>
    </row>
    <row r="242" spans="1:4" ht="28.5" thickBot="1" x14ac:dyDescent="0.3">
      <c r="A242" s="130" t="s">
        <v>589</v>
      </c>
      <c r="B242" s="138">
        <v>-519</v>
      </c>
      <c r="C242" s="133"/>
      <c r="D242" s="138">
        <v>-200</v>
      </c>
    </row>
    <row r="243" spans="1:4" ht="15" thickBot="1" x14ac:dyDescent="0.3">
      <c r="A243" s="174" t="s">
        <v>590</v>
      </c>
      <c r="B243" s="175">
        <v>30069</v>
      </c>
      <c r="C243" s="133"/>
      <c r="D243" s="175">
        <v>29739</v>
      </c>
    </row>
    <row r="244" spans="1:4" ht="13" thickTop="1" x14ac:dyDescent="0.25"/>
    <row r="245" spans="1:4" ht="15" x14ac:dyDescent="0.25">
      <c r="A245" s="161" t="s">
        <v>591</v>
      </c>
    </row>
    <row r="246" spans="1:4" ht="15" x14ac:dyDescent="0.25">
      <c r="A246" s="161"/>
    </row>
    <row r="247" spans="1:4" ht="28" x14ac:dyDescent="0.25">
      <c r="A247" s="379" t="s">
        <v>489</v>
      </c>
      <c r="B247" s="162" t="s">
        <v>553</v>
      </c>
      <c r="C247" s="380"/>
      <c r="D247" s="162" t="s">
        <v>592</v>
      </c>
    </row>
    <row r="248" spans="1:4" ht="14.5" thickBot="1" x14ac:dyDescent="0.3">
      <c r="A248" s="379"/>
      <c r="B248" s="131" t="s">
        <v>475</v>
      </c>
      <c r="C248" s="380"/>
      <c r="D248" s="131" t="s">
        <v>476</v>
      </c>
    </row>
    <row r="249" spans="1:4" ht="14.5" x14ac:dyDescent="0.35">
      <c r="A249" s="133"/>
      <c r="B249" s="133"/>
      <c r="C249" s="135"/>
      <c r="D249" s="133"/>
    </row>
    <row r="250" spans="1:4" ht="14.5" x14ac:dyDescent="0.25">
      <c r="A250" s="130" t="s">
        <v>593</v>
      </c>
      <c r="B250" s="137">
        <v>188</v>
      </c>
      <c r="C250" s="133"/>
      <c r="D250" s="137">
        <v>155</v>
      </c>
    </row>
    <row r="251" spans="1:4" ht="15" thickBot="1" x14ac:dyDescent="0.3">
      <c r="A251" s="130" t="s">
        <v>594</v>
      </c>
      <c r="B251" s="138">
        <v>103</v>
      </c>
      <c r="C251" s="133"/>
      <c r="D251" s="138">
        <v>113</v>
      </c>
    </row>
    <row r="252" spans="1:4" ht="42.5" thickBot="1" x14ac:dyDescent="0.3">
      <c r="A252" s="127" t="s">
        <v>595</v>
      </c>
      <c r="B252" s="185">
        <v>291</v>
      </c>
      <c r="C252" s="133"/>
      <c r="D252" s="185">
        <v>268</v>
      </c>
    </row>
    <row r="253" spans="1:4" ht="15.5" thickTop="1" x14ac:dyDescent="0.25">
      <c r="A253" s="161"/>
    </row>
    <row r="254" spans="1:4" ht="15" x14ac:dyDescent="0.25">
      <c r="A254" s="161" t="s">
        <v>596</v>
      </c>
    </row>
    <row r="255" spans="1:4" ht="196" x14ac:dyDescent="0.25">
      <c r="A255" s="169" t="s">
        <v>597</v>
      </c>
    </row>
    <row r="257" spans="1:1" ht="15" x14ac:dyDescent="0.25">
      <c r="A257" s="161" t="s">
        <v>599</v>
      </c>
    </row>
    <row r="258" spans="1:1" ht="98" x14ac:dyDescent="0.25">
      <c r="A258" s="169" t="s">
        <v>600</v>
      </c>
    </row>
    <row r="260" spans="1:1" s="123" customFormat="1" ht="13" x14ac:dyDescent="0.3">
      <c r="A260" s="123" t="s">
        <v>601</v>
      </c>
    </row>
    <row r="261" spans="1:1" s="123" customFormat="1" ht="13" x14ac:dyDescent="0.3"/>
    <row r="262" spans="1:1" s="123" customFormat="1" ht="13" x14ac:dyDescent="0.3">
      <c r="A262" s="123" t="s">
        <v>602</v>
      </c>
    </row>
    <row r="263" spans="1:1" x14ac:dyDescent="0.25">
      <c r="A263" t="s">
        <v>605</v>
      </c>
    </row>
    <row r="264" spans="1:1" x14ac:dyDescent="0.25">
      <c r="A264" t="s">
        <v>606</v>
      </c>
    </row>
    <row r="265" spans="1:1" x14ac:dyDescent="0.25">
      <c r="A265" t="s">
        <v>607</v>
      </c>
    </row>
    <row r="266" spans="1:1" x14ac:dyDescent="0.25">
      <c r="A266" t="s">
        <v>608</v>
      </c>
    </row>
    <row r="267" spans="1:1" x14ac:dyDescent="0.25">
      <c r="A267" t="s">
        <v>609</v>
      </c>
    </row>
    <row r="268" spans="1:1" x14ac:dyDescent="0.25">
      <c r="A268" t="s">
        <v>610</v>
      </c>
    </row>
    <row r="269" spans="1:1" x14ac:dyDescent="0.25">
      <c r="A269" t="s">
        <v>611</v>
      </c>
    </row>
    <row r="270" spans="1:1" x14ac:dyDescent="0.25">
      <c r="A270" t="s">
        <v>612</v>
      </c>
    </row>
    <row r="271" spans="1:1" x14ac:dyDescent="0.25">
      <c r="A271" t="s">
        <v>613</v>
      </c>
    </row>
    <row r="273" spans="1:4" ht="13" x14ac:dyDescent="0.3">
      <c r="A273" s="123" t="s">
        <v>603</v>
      </c>
    </row>
    <row r="274" spans="1:4" x14ac:dyDescent="0.25">
      <c r="A274" t="s">
        <v>614</v>
      </c>
    </row>
    <row r="276" spans="1:4" ht="13" x14ac:dyDescent="0.3">
      <c r="A276" s="123" t="s">
        <v>604</v>
      </c>
    </row>
    <row r="277" spans="1:4" ht="15" x14ac:dyDescent="0.25">
      <c r="A277" s="172" t="s">
        <v>615</v>
      </c>
    </row>
    <row r="278" spans="1:4" ht="28" x14ac:dyDescent="0.25">
      <c r="A278" s="379" t="s">
        <v>489</v>
      </c>
      <c r="B278" s="162" t="s">
        <v>553</v>
      </c>
      <c r="C278" s="380"/>
      <c r="D278" s="162" t="s">
        <v>525</v>
      </c>
    </row>
    <row r="279" spans="1:4" ht="14.5" thickBot="1" x14ac:dyDescent="0.3">
      <c r="A279" s="379"/>
      <c r="B279" s="131" t="s">
        <v>475</v>
      </c>
      <c r="C279" s="380"/>
      <c r="D279" s="131" t="s">
        <v>476</v>
      </c>
    </row>
    <row r="280" spans="1:4" ht="14.5" x14ac:dyDescent="0.35">
      <c r="A280" s="133"/>
      <c r="B280" s="133"/>
      <c r="C280" s="135"/>
      <c r="D280" s="133"/>
    </row>
    <row r="281" spans="1:4" ht="28" x14ac:dyDescent="0.25">
      <c r="A281" s="130" t="s">
        <v>616</v>
      </c>
      <c r="B281" s="137">
        <v>392</v>
      </c>
      <c r="C281" s="133"/>
      <c r="D281" s="137">
        <v>40</v>
      </c>
    </row>
    <row r="282" spans="1:4" ht="28" x14ac:dyDescent="0.25">
      <c r="A282" s="130" t="s">
        <v>617</v>
      </c>
      <c r="B282" s="136">
        <v>1026</v>
      </c>
      <c r="C282" s="133"/>
      <c r="D282" s="136">
        <v>1026</v>
      </c>
    </row>
    <row r="283" spans="1:4" ht="14.5" x14ac:dyDescent="0.25">
      <c r="A283" s="130" t="s">
        <v>618</v>
      </c>
      <c r="B283" s="137">
        <v>384</v>
      </c>
      <c r="C283" s="133"/>
      <c r="D283" s="137">
        <v>384</v>
      </c>
    </row>
    <row r="284" spans="1:4" ht="15" thickBot="1" x14ac:dyDescent="0.3">
      <c r="A284" s="130" t="s">
        <v>619</v>
      </c>
      <c r="B284" s="178">
        <v>1200</v>
      </c>
      <c r="C284" s="133"/>
      <c r="D284" s="178">
        <v>1200</v>
      </c>
    </row>
    <row r="285" spans="1:4" ht="15" thickBot="1" x14ac:dyDescent="0.3">
      <c r="A285" s="174" t="s">
        <v>498</v>
      </c>
      <c r="B285" s="175">
        <v>3002</v>
      </c>
      <c r="C285" s="133"/>
      <c r="D285" s="175">
        <v>2650</v>
      </c>
    </row>
    <row r="286" spans="1:4" ht="13" thickTop="1" x14ac:dyDescent="0.25"/>
    <row r="287" spans="1:4" ht="13" x14ac:dyDescent="0.3">
      <c r="A287" s="123" t="s">
        <v>620</v>
      </c>
    </row>
    <row r="288" spans="1:4" ht="15" x14ac:dyDescent="0.25">
      <c r="A288" s="161" t="s">
        <v>621</v>
      </c>
    </row>
    <row r="289" spans="1:4" ht="15" thickBot="1" x14ac:dyDescent="0.3">
      <c r="A289" s="130" t="s">
        <v>489</v>
      </c>
      <c r="B289" s="131" t="s">
        <v>475</v>
      </c>
      <c r="C289" s="133"/>
      <c r="D289" s="131" t="s">
        <v>476</v>
      </c>
    </row>
    <row r="290" spans="1:4" ht="14.5" x14ac:dyDescent="0.35">
      <c r="A290" s="134"/>
      <c r="B290" s="135"/>
      <c r="C290" s="135"/>
      <c r="D290" s="135"/>
    </row>
    <row r="291" spans="1:4" ht="28" x14ac:dyDescent="0.25">
      <c r="A291" s="130" t="s">
        <v>622</v>
      </c>
      <c r="B291" s="137">
        <v>25</v>
      </c>
      <c r="C291" s="133"/>
      <c r="D291" s="137">
        <v>23</v>
      </c>
    </row>
    <row r="292" spans="1:4" ht="14.5" x14ac:dyDescent="0.25">
      <c r="A292" s="130" t="s">
        <v>623</v>
      </c>
      <c r="B292" s="137">
        <v>87</v>
      </c>
      <c r="C292" s="133"/>
      <c r="D292" s="137">
        <v>74</v>
      </c>
    </row>
    <row r="293" spans="1:4" ht="28" x14ac:dyDescent="0.25">
      <c r="A293" s="130" t="s">
        <v>624</v>
      </c>
      <c r="B293" s="137">
        <v>209</v>
      </c>
      <c r="C293" s="133"/>
      <c r="D293" s="137">
        <v>190</v>
      </c>
    </row>
    <row r="294" spans="1:4" ht="28" x14ac:dyDescent="0.25">
      <c r="A294" s="130" t="s">
        <v>625</v>
      </c>
      <c r="B294" s="137">
        <v>101</v>
      </c>
      <c r="C294" s="133"/>
      <c r="D294" s="137">
        <v>47</v>
      </c>
    </row>
    <row r="295" spans="1:4" ht="14.5" x14ac:dyDescent="0.25">
      <c r="A295" s="130" t="s">
        <v>626</v>
      </c>
      <c r="B295" s="137">
        <v>26</v>
      </c>
      <c r="C295" s="133"/>
      <c r="D295" s="137">
        <v>22</v>
      </c>
    </row>
    <row r="296" spans="1:4" ht="14.5" x14ac:dyDescent="0.25">
      <c r="A296" s="130" t="s">
        <v>627</v>
      </c>
      <c r="B296" s="137">
        <v>56</v>
      </c>
      <c r="C296" s="133"/>
      <c r="D296" s="137">
        <v>51</v>
      </c>
    </row>
    <row r="297" spans="1:4" ht="14.5" x14ac:dyDescent="0.25">
      <c r="A297" s="130" t="s">
        <v>628</v>
      </c>
      <c r="B297" s="137">
        <v>4</v>
      </c>
      <c r="C297" s="133"/>
      <c r="D297" s="137">
        <v>2</v>
      </c>
    </row>
    <row r="298" spans="1:4" ht="14.5" x14ac:dyDescent="0.25">
      <c r="A298" s="130" t="s">
        <v>629</v>
      </c>
      <c r="B298" s="137">
        <v>15</v>
      </c>
      <c r="C298" s="133"/>
      <c r="D298" s="137">
        <v>14</v>
      </c>
    </row>
    <row r="299" spans="1:4" ht="28" x14ac:dyDescent="0.25">
      <c r="A299" s="130" t="s">
        <v>630</v>
      </c>
      <c r="B299" s="137">
        <v>14</v>
      </c>
      <c r="C299" s="133"/>
      <c r="D299" s="137">
        <v>7</v>
      </c>
    </row>
    <row r="300" spans="1:4" ht="14.5" x14ac:dyDescent="0.25">
      <c r="A300" s="130" t="s">
        <v>631</v>
      </c>
      <c r="B300" s="137">
        <v>4</v>
      </c>
      <c r="C300" s="133"/>
      <c r="D300" s="137">
        <v>5</v>
      </c>
    </row>
    <row r="301" spans="1:4" ht="28" x14ac:dyDescent="0.25">
      <c r="A301" s="130" t="s">
        <v>632</v>
      </c>
      <c r="B301" s="137">
        <v>6</v>
      </c>
      <c r="C301" s="133"/>
      <c r="D301" s="137">
        <v>6</v>
      </c>
    </row>
    <row r="302" spans="1:4" ht="15" thickBot="1" x14ac:dyDescent="0.3">
      <c r="A302" s="130" t="s">
        <v>633</v>
      </c>
      <c r="B302" s="138">
        <v>2</v>
      </c>
      <c r="C302" s="133"/>
      <c r="D302" s="138">
        <v>1</v>
      </c>
    </row>
    <row r="303" spans="1:4" ht="28.5" thickBot="1" x14ac:dyDescent="0.3">
      <c r="A303" s="127" t="s">
        <v>634</v>
      </c>
      <c r="B303" s="185">
        <v>549</v>
      </c>
      <c r="C303" s="133"/>
      <c r="D303" s="185">
        <v>442</v>
      </c>
    </row>
    <row r="304" spans="1:4" ht="14.5" thickTop="1" x14ac:dyDescent="0.25">
      <c r="A304" s="186"/>
    </row>
    <row r="305" spans="1:4" ht="14" x14ac:dyDescent="0.25">
      <c r="A305" s="124" t="s">
        <v>635</v>
      </c>
    </row>
    <row r="306" spans="1:4" ht="30" x14ac:dyDescent="0.25">
      <c r="A306" s="187"/>
    </row>
    <row r="307" spans="1:4" ht="15" x14ac:dyDescent="0.25">
      <c r="A307" s="161" t="s">
        <v>636</v>
      </c>
    </row>
    <row r="308" spans="1:4" ht="15" thickBot="1" x14ac:dyDescent="0.3">
      <c r="A308" s="130" t="s">
        <v>489</v>
      </c>
      <c r="B308" s="131" t="s">
        <v>475</v>
      </c>
      <c r="C308" s="133"/>
      <c r="D308" s="131" t="s">
        <v>476</v>
      </c>
    </row>
    <row r="309" spans="1:4" ht="14.5" x14ac:dyDescent="0.35">
      <c r="A309" s="134"/>
      <c r="B309" s="135"/>
      <c r="C309" s="135"/>
      <c r="D309" s="135"/>
    </row>
    <row r="310" spans="1:4" ht="28" x14ac:dyDescent="0.25">
      <c r="A310" s="130" t="s">
        <v>637</v>
      </c>
      <c r="B310" s="137">
        <v>5</v>
      </c>
      <c r="C310" s="133"/>
      <c r="D310" s="137">
        <v>5</v>
      </c>
    </row>
    <row r="311" spans="1:4" ht="28" x14ac:dyDescent="0.25">
      <c r="A311" s="130" t="s">
        <v>638</v>
      </c>
      <c r="B311" s="137">
        <v>1</v>
      </c>
      <c r="C311" s="133"/>
      <c r="D311" s="137">
        <v>1</v>
      </c>
    </row>
    <row r="312" spans="1:4" ht="56.5" thickBot="1" x14ac:dyDescent="0.3">
      <c r="A312" s="130" t="s">
        <v>639</v>
      </c>
      <c r="B312" s="138">
        <v>1</v>
      </c>
      <c r="C312" s="133"/>
      <c r="D312" s="138" t="s">
        <v>491</v>
      </c>
    </row>
    <row r="313" spans="1:4" ht="28" x14ac:dyDescent="0.25">
      <c r="A313" s="127" t="s">
        <v>640</v>
      </c>
      <c r="B313" s="162">
        <v>7</v>
      </c>
      <c r="C313" s="133"/>
      <c r="D313" s="162">
        <v>6</v>
      </c>
    </row>
    <row r="314" spans="1:4" ht="14.5" x14ac:dyDescent="0.25">
      <c r="A314" s="133"/>
      <c r="B314" s="133"/>
      <c r="C314" s="133"/>
      <c r="D314" s="133"/>
    </row>
    <row r="315" spans="1:4" ht="28" x14ac:dyDescent="0.25">
      <c r="A315" s="130" t="s">
        <v>641</v>
      </c>
      <c r="B315" s="137">
        <v>-207</v>
      </c>
      <c r="C315" s="133"/>
      <c r="D315" s="137">
        <v>-218</v>
      </c>
    </row>
    <row r="316" spans="1:4" ht="28" x14ac:dyDescent="0.25">
      <c r="A316" s="130" t="s">
        <v>642</v>
      </c>
      <c r="B316" s="137">
        <v>-157</v>
      </c>
      <c r="C316" s="133"/>
      <c r="D316" s="137">
        <v>-141</v>
      </c>
    </row>
    <row r="317" spans="1:4" ht="28" x14ac:dyDescent="0.25">
      <c r="A317" s="130" t="s">
        <v>643</v>
      </c>
      <c r="B317" s="137">
        <v>-1</v>
      </c>
      <c r="C317" s="133"/>
      <c r="D317" s="137" t="s">
        <v>491</v>
      </c>
    </row>
    <row r="318" spans="1:4" ht="28" x14ac:dyDescent="0.25">
      <c r="A318" s="130" t="s">
        <v>644</v>
      </c>
      <c r="B318" s="137">
        <v>-5</v>
      </c>
      <c r="C318" s="133"/>
      <c r="D318" s="137" t="s">
        <v>491</v>
      </c>
    </row>
    <row r="319" spans="1:4" ht="14.5" x14ac:dyDescent="0.25">
      <c r="A319" s="130" t="s">
        <v>645</v>
      </c>
      <c r="B319" s="137">
        <v>-2</v>
      </c>
      <c r="C319" s="133"/>
      <c r="D319" s="137" t="s">
        <v>491</v>
      </c>
    </row>
    <row r="320" spans="1:4" ht="28.5" thickBot="1" x14ac:dyDescent="0.3">
      <c r="A320" s="127" t="s">
        <v>646</v>
      </c>
      <c r="B320" s="131">
        <v>-372</v>
      </c>
      <c r="C320" s="133"/>
      <c r="D320" s="131">
        <v>-359</v>
      </c>
    </row>
    <row r="321" spans="1:8" ht="15" thickBot="1" x14ac:dyDescent="0.3">
      <c r="A321" s="133"/>
      <c r="B321" s="165"/>
      <c r="C321" s="133"/>
      <c r="D321" s="165"/>
    </row>
    <row r="322" spans="1:8" ht="28.5" thickBot="1" x14ac:dyDescent="0.3">
      <c r="A322" s="127" t="s">
        <v>647</v>
      </c>
      <c r="B322" s="185">
        <v>-365</v>
      </c>
      <c r="C322" s="133"/>
      <c r="D322" s="185">
        <v>-353</v>
      </c>
    </row>
    <row r="323" spans="1:8" ht="15.5" thickTop="1" x14ac:dyDescent="0.25">
      <c r="A323" s="188"/>
    </row>
    <row r="324" spans="1:8" ht="13" x14ac:dyDescent="0.3">
      <c r="A324" s="123" t="s">
        <v>648</v>
      </c>
    </row>
    <row r="325" spans="1:8" ht="14" x14ac:dyDescent="0.25">
      <c r="A325" s="124" t="s">
        <v>649</v>
      </c>
    </row>
    <row r="326" spans="1:8" ht="14" x14ac:dyDescent="0.25">
      <c r="A326" s="124"/>
    </row>
    <row r="327" spans="1:8" ht="41" thickBot="1" x14ac:dyDescent="0.3">
      <c r="A327" s="189" t="s">
        <v>489</v>
      </c>
      <c r="B327" s="190" t="s">
        <v>650</v>
      </c>
      <c r="C327" s="190" t="s">
        <v>651</v>
      </c>
      <c r="D327" s="190" t="s">
        <v>652</v>
      </c>
      <c r="E327" s="190" t="s">
        <v>653</v>
      </c>
      <c r="F327" s="190" t="s">
        <v>654</v>
      </c>
      <c r="G327" s="190" t="s">
        <v>655</v>
      </c>
      <c r="H327" s="191"/>
    </row>
    <row r="328" spans="1:8" ht="94.5" customHeight="1" x14ac:dyDescent="0.25">
      <c r="A328" s="192" t="s">
        <v>656</v>
      </c>
      <c r="B328" s="193" t="s">
        <v>657</v>
      </c>
      <c r="C328" s="194">
        <v>11134</v>
      </c>
      <c r="D328" s="193" t="s">
        <v>658</v>
      </c>
      <c r="E328" s="193" t="s">
        <v>659</v>
      </c>
      <c r="F328" s="194">
        <v>11056</v>
      </c>
      <c r="G328" s="378" t="s">
        <v>660</v>
      </c>
      <c r="H328" s="378"/>
    </row>
    <row r="329" spans="1:8" ht="40.5" customHeight="1" x14ac:dyDescent="0.25">
      <c r="A329" s="192" t="s">
        <v>661</v>
      </c>
      <c r="B329" s="193" t="s">
        <v>662</v>
      </c>
      <c r="C329" s="194">
        <v>6525</v>
      </c>
      <c r="D329" s="193" t="s">
        <v>663</v>
      </c>
      <c r="E329" s="193" t="s">
        <v>664</v>
      </c>
      <c r="F329" s="194">
        <v>6525</v>
      </c>
      <c r="G329" s="378" t="s">
        <v>665</v>
      </c>
      <c r="H329" s="378"/>
    </row>
    <row r="330" spans="1:8" ht="40.5" customHeight="1" x14ac:dyDescent="0.25">
      <c r="A330" s="192" t="s">
        <v>666</v>
      </c>
      <c r="B330" s="193" t="s">
        <v>667</v>
      </c>
      <c r="C330" s="194">
        <v>1261</v>
      </c>
      <c r="D330" s="193" t="s">
        <v>663</v>
      </c>
      <c r="E330" s="193" t="s">
        <v>664</v>
      </c>
      <c r="F330" s="194">
        <v>1261</v>
      </c>
      <c r="G330" s="378" t="s">
        <v>665</v>
      </c>
      <c r="H330" s="378"/>
    </row>
    <row r="331" spans="1:8" ht="40.5" x14ac:dyDescent="0.25">
      <c r="A331" s="192" t="s">
        <v>668</v>
      </c>
      <c r="B331" s="193" t="s">
        <v>669</v>
      </c>
      <c r="C331" s="194">
        <v>2837</v>
      </c>
      <c r="D331" s="193" t="s">
        <v>670</v>
      </c>
      <c r="E331" s="193" t="s">
        <v>671</v>
      </c>
      <c r="F331" s="194">
        <v>2837</v>
      </c>
      <c r="G331" s="378" t="s">
        <v>672</v>
      </c>
      <c r="H331" s="378"/>
    </row>
    <row r="332" spans="1:8" ht="27" customHeight="1" x14ac:dyDescent="0.25">
      <c r="A332" s="192" t="s">
        <v>673</v>
      </c>
      <c r="B332" s="193" t="s">
        <v>674</v>
      </c>
      <c r="C332" s="194">
        <v>2471</v>
      </c>
      <c r="D332" s="193" t="s">
        <v>675</v>
      </c>
      <c r="E332" s="193" t="s">
        <v>671</v>
      </c>
      <c r="F332" s="194">
        <v>2471</v>
      </c>
      <c r="G332" s="378" t="s">
        <v>676</v>
      </c>
      <c r="H332" s="378"/>
    </row>
    <row r="333" spans="1:8" ht="27" customHeight="1" x14ac:dyDescent="0.25">
      <c r="A333" s="192" t="s">
        <v>677</v>
      </c>
      <c r="B333" s="193" t="s">
        <v>678</v>
      </c>
      <c r="C333" s="194">
        <v>5645</v>
      </c>
      <c r="D333" s="193" t="s">
        <v>658</v>
      </c>
      <c r="E333" s="193" t="s">
        <v>659</v>
      </c>
      <c r="F333" s="194">
        <v>4879</v>
      </c>
      <c r="G333" s="378" t="s">
        <v>679</v>
      </c>
      <c r="H333" s="378"/>
    </row>
    <row r="334" spans="1:8" ht="40.5" x14ac:dyDescent="0.25">
      <c r="A334" s="192" t="s">
        <v>680</v>
      </c>
      <c r="B334" s="193" t="s">
        <v>681</v>
      </c>
      <c r="C334" s="193">
        <v>21</v>
      </c>
      <c r="D334" s="193" t="s">
        <v>682</v>
      </c>
      <c r="E334" s="193" t="s">
        <v>671</v>
      </c>
      <c r="F334" s="193">
        <v>21</v>
      </c>
      <c r="G334" s="378" t="s">
        <v>683</v>
      </c>
      <c r="H334" s="378"/>
    </row>
    <row r="336" spans="1:8" ht="13" x14ac:dyDescent="0.3">
      <c r="A336" s="123" t="s">
        <v>684</v>
      </c>
    </row>
    <row r="337" spans="1:2" ht="140" x14ac:dyDescent="0.25">
      <c r="A337" s="169" t="s">
        <v>685</v>
      </c>
    </row>
    <row r="338" spans="1:2" ht="14" x14ac:dyDescent="0.25">
      <c r="A338" s="167"/>
    </row>
    <row r="339" spans="1:2" ht="13" x14ac:dyDescent="0.3">
      <c r="A339" s="123" t="s">
        <v>686</v>
      </c>
    </row>
    <row r="341" spans="1:2" ht="13" x14ac:dyDescent="0.3">
      <c r="A341" s="123" t="s">
        <v>687</v>
      </c>
    </row>
    <row r="343" spans="1:2" ht="14" x14ac:dyDescent="0.25">
      <c r="A343" s="124" t="s">
        <v>688</v>
      </c>
    </row>
    <row r="344" spans="1:2" ht="15" x14ac:dyDescent="0.25">
      <c r="A344" s="195"/>
    </row>
    <row r="345" spans="1:2" ht="14" x14ac:dyDescent="0.25">
      <c r="A345" s="196"/>
      <c r="B345" s="126" t="s">
        <v>489</v>
      </c>
    </row>
    <row r="346" spans="1:2" ht="28" x14ac:dyDescent="0.25">
      <c r="A346" s="127" t="s">
        <v>689</v>
      </c>
      <c r="B346" s="129">
        <v>161</v>
      </c>
    </row>
    <row r="347" spans="1:2" ht="28" x14ac:dyDescent="0.25">
      <c r="A347" s="130" t="s">
        <v>690</v>
      </c>
      <c r="B347" s="197" t="s">
        <v>491</v>
      </c>
    </row>
    <row r="348" spans="1:2" ht="28" x14ac:dyDescent="0.25">
      <c r="A348" s="127" t="s">
        <v>691</v>
      </c>
      <c r="B348" s="129">
        <v>161</v>
      </c>
    </row>
    <row r="349" spans="1:2" ht="15" x14ac:dyDescent="0.25">
      <c r="A349" s="195"/>
    </row>
    <row r="350" spans="1:2" ht="14" x14ac:dyDescent="0.25">
      <c r="A350" s="167"/>
    </row>
    <row r="351" spans="1:2" ht="14" x14ac:dyDescent="0.25">
      <c r="A351" s="124" t="s">
        <v>692</v>
      </c>
    </row>
    <row r="352" spans="1:2" ht="15" x14ac:dyDescent="0.25">
      <c r="A352" s="195"/>
    </row>
    <row r="353" spans="1:5" ht="14" x14ac:dyDescent="0.25">
      <c r="A353" s="196"/>
      <c r="B353" s="126" t="s">
        <v>489</v>
      </c>
    </row>
    <row r="354" spans="1:5" ht="28" x14ac:dyDescent="0.25">
      <c r="A354" s="127" t="s">
        <v>689</v>
      </c>
      <c r="B354" s="128">
        <v>2259</v>
      </c>
    </row>
    <row r="355" spans="1:5" ht="28" x14ac:dyDescent="0.25">
      <c r="A355" s="130" t="s">
        <v>690</v>
      </c>
      <c r="B355" s="197" t="s">
        <v>491</v>
      </c>
    </row>
    <row r="356" spans="1:5" ht="28" x14ac:dyDescent="0.25">
      <c r="A356" s="130" t="s">
        <v>693</v>
      </c>
      <c r="B356" s="197">
        <v>-71</v>
      </c>
    </row>
    <row r="357" spans="1:5" ht="28" x14ac:dyDescent="0.25">
      <c r="A357" s="127" t="s">
        <v>691</v>
      </c>
      <c r="B357" s="128">
        <v>2188</v>
      </c>
    </row>
    <row r="359" spans="1:5" ht="13" x14ac:dyDescent="0.3">
      <c r="A359" s="123" t="s">
        <v>694</v>
      </c>
    </row>
    <row r="360" spans="1:5" ht="13" x14ac:dyDescent="0.3">
      <c r="A360" s="123"/>
    </row>
    <row r="361" spans="1:5" ht="13" x14ac:dyDescent="0.3">
      <c r="A361" s="123" t="s">
        <v>695</v>
      </c>
    </row>
    <row r="362" spans="1:5" ht="13" x14ac:dyDescent="0.3">
      <c r="A362" s="123"/>
    </row>
    <row r="363" spans="1:5" ht="13" x14ac:dyDescent="0.3">
      <c r="A363" s="123" t="s">
        <v>696</v>
      </c>
    </row>
    <row r="364" spans="1:5" ht="13" x14ac:dyDescent="0.3">
      <c r="A364" s="123"/>
    </row>
    <row r="365" spans="1:5" ht="13" x14ac:dyDescent="0.3">
      <c r="A365" s="123" t="s">
        <v>697</v>
      </c>
    </row>
    <row r="366" spans="1:5" x14ac:dyDescent="0.25">
      <c r="A366" t="s">
        <v>465</v>
      </c>
      <c r="E366" t="s">
        <v>468</v>
      </c>
    </row>
    <row r="367" spans="1:5" x14ac:dyDescent="0.25">
      <c r="A367" t="s">
        <v>466</v>
      </c>
      <c r="E367" t="s">
        <v>468</v>
      </c>
    </row>
    <row r="368" spans="1:5" x14ac:dyDescent="0.25">
      <c r="A368" t="s">
        <v>467</v>
      </c>
      <c r="E368" t="s">
        <v>468</v>
      </c>
    </row>
    <row r="370" spans="1:12" ht="13" x14ac:dyDescent="0.3">
      <c r="A370" s="123" t="s">
        <v>698</v>
      </c>
    </row>
    <row r="371" spans="1:12" ht="13" x14ac:dyDescent="0.3">
      <c r="A371" s="123"/>
    </row>
    <row r="372" spans="1:12" ht="13" x14ac:dyDescent="0.3">
      <c r="A372" s="123" t="s">
        <v>699</v>
      </c>
    </row>
    <row r="373" spans="1:12" ht="13" x14ac:dyDescent="0.3">
      <c r="A373" s="123"/>
    </row>
    <row r="374" spans="1:12" ht="13" x14ac:dyDescent="0.3">
      <c r="A374" s="123" t="s">
        <v>700</v>
      </c>
    </row>
    <row r="375" spans="1:12" ht="13" x14ac:dyDescent="0.3">
      <c r="A375" s="123"/>
    </row>
    <row r="376" spans="1:12" ht="13" x14ac:dyDescent="0.3">
      <c r="A376" s="123" t="s">
        <v>701</v>
      </c>
    </row>
    <row r="377" spans="1:12" ht="13" x14ac:dyDescent="0.3">
      <c r="A377" s="123"/>
    </row>
    <row r="378" spans="1:12" ht="13" x14ac:dyDescent="0.3">
      <c r="A378" s="123" t="s">
        <v>702</v>
      </c>
    </row>
    <row r="379" spans="1:12" ht="140" x14ac:dyDescent="0.25">
      <c r="A379" s="169" t="s">
        <v>598</v>
      </c>
    </row>
    <row r="380" spans="1:12" ht="13" x14ac:dyDescent="0.3">
      <c r="A380" s="123" t="s">
        <v>703</v>
      </c>
    </row>
    <row r="381" spans="1:12" ht="13" x14ac:dyDescent="0.3">
      <c r="A381" s="372" t="s">
        <v>704</v>
      </c>
      <c r="B381" s="372"/>
      <c r="C381" s="198"/>
      <c r="D381" s="198"/>
      <c r="E381" s="198"/>
      <c r="F381" s="198"/>
      <c r="G381" s="198"/>
      <c r="H381" s="371"/>
      <c r="I381" s="371"/>
      <c r="J381" s="198"/>
      <c r="K381" s="198"/>
      <c r="L381" s="198"/>
    </row>
    <row r="382" spans="1:12" ht="13" x14ac:dyDescent="0.3">
      <c r="A382" s="198"/>
      <c r="B382" s="198"/>
      <c r="C382" s="198"/>
      <c r="D382" s="198"/>
      <c r="E382" s="198"/>
      <c r="F382" s="198"/>
      <c r="G382" s="198"/>
      <c r="H382" s="371"/>
      <c r="I382" s="371"/>
      <c r="J382" s="198"/>
      <c r="K382" s="198"/>
      <c r="L382" s="198"/>
    </row>
    <row r="383" spans="1:12" x14ac:dyDescent="0.25">
      <c r="A383" s="199" t="s">
        <v>705</v>
      </c>
      <c r="B383" s="199" t="s">
        <v>706</v>
      </c>
      <c r="C383" s="199" t="s">
        <v>707</v>
      </c>
      <c r="D383" s="372" t="s">
        <v>708</v>
      </c>
      <c r="E383" s="372"/>
      <c r="F383" s="372"/>
      <c r="G383" s="372"/>
      <c r="H383" s="372"/>
      <c r="I383" s="373"/>
      <c r="J383" s="373"/>
      <c r="K383" s="373"/>
      <c r="L383" s="373"/>
    </row>
    <row r="384" spans="1:12" x14ac:dyDescent="0.25">
      <c r="A384" s="200" t="s">
        <v>709</v>
      </c>
      <c r="B384" s="201">
        <v>90</v>
      </c>
      <c r="C384" s="202" t="s">
        <v>723</v>
      </c>
      <c r="D384" s="374" t="s">
        <v>724</v>
      </c>
      <c r="E384" s="374"/>
      <c r="F384" s="374"/>
      <c r="G384" s="374"/>
      <c r="H384" s="374"/>
      <c r="I384" s="373"/>
      <c r="J384" s="373"/>
      <c r="K384" s="373"/>
      <c r="L384" s="373"/>
    </row>
    <row r="385" spans="1:12" ht="13" thickBot="1" x14ac:dyDescent="0.3">
      <c r="A385" s="203" t="s">
        <v>491</v>
      </c>
      <c r="B385" s="204" t="s">
        <v>491</v>
      </c>
      <c r="C385" s="205" t="s">
        <v>710</v>
      </c>
      <c r="D385" s="375"/>
      <c r="E385" s="375"/>
      <c r="F385" s="375"/>
      <c r="G385" s="375"/>
      <c r="H385" s="375"/>
      <c r="I385" s="373"/>
      <c r="J385" s="373"/>
      <c r="K385" s="373"/>
      <c r="L385" s="373"/>
    </row>
    <row r="386" spans="1:12" ht="13" x14ac:dyDescent="0.3">
      <c r="A386" s="206"/>
      <c r="B386" s="198"/>
      <c r="C386" s="206"/>
      <c r="D386" s="206"/>
      <c r="E386" s="206"/>
      <c r="F386" s="206"/>
      <c r="G386" s="206"/>
      <c r="H386" s="377"/>
      <c r="I386" s="377"/>
      <c r="J386" s="206"/>
      <c r="K386" s="206"/>
      <c r="L386" s="206"/>
    </row>
    <row r="387" spans="1:12" x14ac:dyDescent="0.25">
      <c r="A387" s="199" t="s">
        <v>705</v>
      </c>
      <c r="B387" s="199" t="s">
        <v>706</v>
      </c>
      <c r="C387" s="199" t="s">
        <v>707</v>
      </c>
      <c r="D387" s="372" t="s">
        <v>708</v>
      </c>
      <c r="E387" s="372"/>
      <c r="F387" s="372"/>
      <c r="G387" s="372"/>
      <c r="H387" s="372"/>
      <c r="I387" s="373"/>
      <c r="J387" s="373"/>
      <c r="K387" s="373"/>
      <c r="L387" s="373"/>
    </row>
    <row r="388" spans="1:12" ht="36" x14ac:dyDescent="0.25">
      <c r="A388" s="200" t="s">
        <v>711</v>
      </c>
      <c r="B388" s="201">
        <v>124</v>
      </c>
      <c r="C388" s="202" t="s">
        <v>491</v>
      </c>
      <c r="D388" s="374" t="s">
        <v>725</v>
      </c>
      <c r="E388" s="374"/>
      <c r="F388" s="374"/>
      <c r="G388" s="374"/>
      <c r="H388" s="374"/>
      <c r="I388" s="373"/>
      <c r="J388" s="373"/>
      <c r="K388" s="373"/>
      <c r="L388" s="373"/>
    </row>
    <row r="389" spans="1:12" ht="13" thickBot="1" x14ac:dyDescent="0.3">
      <c r="A389" s="203" t="s">
        <v>712</v>
      </c>
      <c r="B389" s="207">
        <v>109</v>
      </c>
      <c r="C389" s="205" t="s">
        <v>726</v>
      </c>
      <c r="D389" s="375"/>
      <c r="E389" s="375"/>
      <c r="F389" s="375"/>
      <c r="G389" s="375"/>
      <c r="H389" s="375"/>
      <c r="I389" s="373"/>
      <c r="J389" s="373"/>
      <c r="K389" s="373"/>
      <c r="L389" s="373"/>
    </row>
    <row r="390" spans="1:12" ht="13" x14ac:dyDescent="0.3">
      <c r="A390" s="206"/>
      <c r="B390" s="198"/>
      <c r="C390" s="206"/>
      <c r="D390" s="208"/>
      <c r="E390" s="208"/>
      <c r="F390" s="208"/>
      <c r="G390" s="208"/>
      <c r="H390" s="376"/>
      <c r="I390" s="376"/>
      <c r="J390" s="208"/>
      <c r="K390" s="208"/>
      <c r="L390" s="208"/>
    </row>
    <row r="391" spans="1:12" x14ac:dyDescent="0.25">
      <c r="A391" s="199" t="s">
        <v>705</v>
      </c>
      <c r="B391" s="199" t="s">
        <v>706</v>
      </c>
      <c r="C391" s="199" t="s">
        <v>707</v>
      </c>
      <c r="D391" s="372" t="s">
        <v>708</v>
      </c>
      <c r="E391" s="372"/>
      <c r="F391" s="372"/>
      <c r="G391" s="372"/>
      <c r="H391" s="372"/>
      <c r="I391" s="373"/>
      <c r="J391" s="373"/>
      <c r="K391" s="373"/>
      <c r="L391" s="373"/>
    </row>
    <row r="392" spans="1:12" x14ac:dyDescent="0.25">
      <c r="A392" s="200" t="s">
        <v>713</v>
      </c>
      <c r="B392" s="201">
        <v>46</v>
      </c>
      <c r="C392" s="202" t="s">
        <v>714</v>
      </c>
      <c r="D392" s="374" t="s">
        <v>715</v>
      </c>
      <c r="E392" s="374"/>
      <c r="F392" s="374"/>
      <c r="G392" s="374"/>
      <c r="H392" s="374"/>
      <c r="I392" s="373"/>
      <c r="J392" s="373"/>
      <c r="K392" s="373"/>
      <c r="L392" s="373"/>
    </row>
    <row r="393" spans="1:12" ht="13" thickBot="1" x14ac:dyDescent="0.3">
      <c r="A393" s="203" t="s">
        <v>491</v>
      </c>
      <c r="B393" s="207" t="s">
        <v>491</v>
      </c>
      <c r="C393" s="205" t="s">
        <v>716</v>
      </c>
      <c r="D393" s="375"/>
      <c r="E393" s="375"/>
      <c r="F393" s="375"/>
      <c r="G393" s="375"/>
      <c r="H393" s="375"/>
      <c r="I393" s="373"/>
      <c r="J393" s="373"/>
      <c r="K393" s="373"/>
      <c r="L393" s="373"/>
    </row>
    <row r="394" spans="1:12" ht="13" x14ac:dyDescent="0.3">
      <c r="A394" s="206"/>
      <c r="B394" s="198"/>
      <c r="C394" s="206"/>
      <c r="D394" s="208"/>
      <c r="E394" s="208"/>
      <c r="F394" s="208"/>
      <c r="G394" s="208"/>
      <c r="H394" s="376"/>
      <c r="I394" s="376"/>
      <c r="J394" s="208"/>
      <c r="K394" s="208"/>
      <c r="L394" s="208"/>
    </row>
    <row r="395" spans="1:12" ht="13" x14ac:dyDescent="0.3">
      <c r="A395" s="372" t="s">
        <v>102</v>
      </c>
      <c r="B395" s="372"/>
      <c r="C395" s="198"/>
      <c r="D395" s="377"/>
      <c r="E395" s="377"/>
      <c r="F395" s="377"/>
      <c r="G395" s="377"/>
      <c r="H395" s="377"/>
      <c r="I395" s="373"/>
      <c r="J395" s="373"/>
      <c r="K395" s="373"/>
      <c r="L395" s="373"/>
    </row>
    <row r="396" spans="1:12" ht="13" x14ac:dyDescent="0.3">
      <c r="A396" s="206"/>
      <c r="B396" s="198"/>
      <c r="C396" s="198"/>
      <c r="D396" s="377"/>
      <c r="E396" s="377"/>
      <c r="F396" s="377"/>
      <c r="G396" s="377"/>
      <c r="H396" s="377"/>
      <c r="I396" s="373"/>
      <c r="J396" s="373"/>
      <c r="K396" s="373"/>
      <c r="L396" s="373"/>
    </row>
    <row r="397" spans="1:12" x14ac:dyDescent="0.25">
      <c r="A397" s="199" t="s">
        <v>705</v>
      </c>
      <c r="B397" s="199" t="s">
        <v>706</v>
      </c>
      <c r="C397" s="199" t="s">
        <v>707</v>
      </c>
      <c r="D397" s="372" t="s">
        <v>708</v>
      </c>
      <c r="E397" s="372"/>
      <c r="F397" s="372"/>
      <c r="G397" s="372"/>
      <c r="H397" s="372"/>
      <c r="I397" s="373"/>
      <c r="J397" s="373"/>
      <c r="K397" s="373"/>
      <c r="L397" s="373"/>
    </row>
    <row r="398" spans="1:12" ht="96" x14ac:dyDescent="0.25">
      <c r="A398" s="200" t="s">
        <v>717</v>
      </c>
      <c r="B398" s="201" t="s">
        <v>727</v>
      </c>
      <c r="C398" s="200" t="s">
        <v>718</v>
      </c>
      <c r="D398" s="374" t="s">
        <v>728</v>
      </c>
      <c r="E398" s="374"/>
      <c r="F398" s="374"/>
      <c r="G398" s="374"/>
      <c r="H398" s="374"/>
      <c r="I398" s="373"/>
      <c r="J398" s="373"/>
      <c r="K398" s="373"/>
      <c r="L398" s="373"/>
    </row>
    <row r="399" spans="1:12" ht="84" x14ac:dyDescent="0.25">
      <c r="A399" s="200" t="s">
        <v>719</v>
      </c>
      <c r="B399" s="201" t="s">
        <v>729</v>
      </c>
      <c r="C399" s="200" t="s">
        <v>720</v>
      </c>
      <c r="D399" s="374"/>
      <c r="E399" s="374"/>
      <c r="F399" s="374"/>
      <c r="G399" s="374"/>
      <c r="H399" s="374"/>
      <c r="I399" s="373"/>
      <c r="J399" s="373"/>
      <c r="K399" s="373"/>
      <c r="L399" s="373"/>
    </row>
    <row r="400" spans="1:12" ht="13" thickBot="1" x14ac:dyDescent="0.3">
      <c r="A400" s="203" t="s">
        <v>491</v>
      </c>
      <c r="B400" s="207"/>
      <c r="C400" s="205" t="s">
        <v>730</v>
      </c>
      <c r="D400" s="375"/>
      <c r="E400" s="375"/>
      <c r="F400" s="375"/>
      <c r="G400" s="375"/>
      <c r="H400" s="375"/>
      <c r="I400" s="373"/>
      <c r="J400" s="373"/>
      <c r="K400" s="373"/>
      <c r="L400" s="373"/>
    </row>
    <row r="401" spans="1:12" ht="13" x14ac:dyDescent="0.3">
      <c r="A401" s="198"/>
      <c r="B401" s="198"/>
      <c r="C401" s="198"/>
      <c r="D401" s="198"/>
      <c r="E401" s="198"/>
      <c r="F401" s="198"/>
      <c r="G401" s="198"/>
      <c r="H401" s="371"/>
      <c r="I401" s="371"/>
      <c r="J401" s="198"/>
      <c r="K401" s="198"/>
      <c r="L401" s="198"/>
    </row>
    <row r="402" spans="1:12" x14ac:dyDescent="0.25">
      <c r="A402" s="199" t="s">
        <v>705</v>
      </c>
      <c r="B402" s="199" t="s">
        <v>706</v>
      </c>
      <c r="C402" s="199" t="s">
        <v>707</v>
      </c>
      <c r="D402" s="372" t="s">
        <v>708</v>
      </c>
      <c r="E402" s="372"/>
      <c r="F402" s="372"/>
      <c r="G402" s="372"/>
      <c r="H402" s="372"/>
      <c r="I402" s="373"/>
      <c r="J402" s="373"/>
      <c r="K402" s="373"/>
      <c r="L402" s="373"/>
    </row>
    <row r="403" spans="1:12" x14ac:dyDescent="0.25">
      <c r="A403" s="200" t="s">
        <v>731</v>
      </c>
      <c r="B403" s="201">
        <v>13</v>
      </c>
      <c r="C403" s="202" t="s">
        <v>490</v>
      </c>
      <c r="D403" s="374" t="s">
        <v>732</v>
      </c>
      <c r="E403" s="374"/>
      <c r="F403" s="374"/>
      <c r="G403" s="374"/>
      <c r="H403" s="374"/>
      <c r="I403" s="373"/>
      <c r="J403" s="373"/>
      <c r="K403" s="373"/>
      <c r="L403" s="373"/>
    </row>
    <row r="404" spans="1:12" ht="36.5" thickBot="1" x14ac:dyDescent="0.3">
      <c r="A404" s="203" t="s">
        <v>721</v>
      </c>
      <c r="B404" s="207">
        <v>23</v>
      </c>
      <c r="C404" s="205" t="s">
        <v>722</v>
      </c>
      <c r="D404" s="375"/>
      <c r="E404" s="375"/>
      <c r="F404" s="375"/>
      <c r="G404" s="375"/>
      <c r="H404" s="375"/>
      <c r="I404" s="373"/>
      <c r="J404" s="373"/>
      <c r="K404" s="373"/>
      <c r="L404" s="373"/>
    </row>
  </sheetData>
  <mergeCells count="65">
    <mergeCell ref="A141:A142"/>
    <mergeCell ref="C141:C142"/>
    <mergeCell ref="A159:A160"/>
    <mergeCell ref="C159:C160"/>
    <mergeCell ref="A1:I45"/>
    <mergeCell ref="A59:A60"/>
    <mergeCell ref="A182:A183"/>
    <mergeCell ref="C182:C183"/>
    <mergeCell ref="A196:A197"/>
    <mergeCell ref="C196:C197"/>
    <mergeCell ref="A213:A214"/>
    <mergeCell ref="C213:C214"/>
    <mergeCell ref="A226:A227"/>
    <mergeCell ref="C226:C227"/>
    <mergeCell ref="A236:A237"/>
    <mergeCell ref="C236:C237"/>
    <mergeCell ref="A247:A248"/>
    <mergeCell ref="C247:C248"/>
    <mergeCell ref="A278:A279"/>
    <mergeCell ref="C278:C279"/>
    <mergeCell ref="G328:H328"/>
    <mergeCell ref="G329:H329"/>
    <mergeCell ref="G330:H330"/>
    <mergeCell ref="G331:H331"/>
    <mergeCell ref="G332:H332"/>
    <mergeCell ref="G333:H333"/>
    <mergeCell ref="G334:H334"/>
    <mergeCell ref="A381:B381"/>
    <mergeCell ref="H381:I381"/>
    <mergeCell ref="H382:I382"/>
    <mergeCell ref="D383:H383"/>
    <mergeCell ref="I383:L383"/>
    <mergeCell ref="D384:H385"/>
    <mergeCell ref="I384:L384"/>
    <mergeCell ref="I385:L385"/>
    <mergeCell ref="H386:I386"/>
    <mergeCell ref="D387:H387"/>
    <mergeCell ref="I387:L387"/>
    <mergeCell ref="D388:H389"/>
    <mergeCell ref="I388:L388"/>
    <mergeCell ref="I389:L389"/>
    <mergeCell ref="H390:I390"/>
    <mergeCell ref="D391:H391"/>
    <mergeCell ref="I391:L391"/>
    <mergeCell ref="D392:H393"/>
    <mergeCell ref="I392:L392"/>
    <mergeCell ref="I393:L393"/>
    <mergeCell ref="H394:I394"/>
    <mergeCell ref="A395:B395"/>
    <mergeCell ref="D395:H395"/>
    <mergeCell ref="I395:L395"/>
    <mergeCell ref="D396:H396"/>
    <mergeCell ref="I396:L396"/>
    <mergeCell ref="I397:L397"/>
    <mergeCell ref="D398:H400"/>
    <mergeCell ref="I398:L398"/>
    <mergeCell ref="I399:L399"/>
    <mergeCell ref="I400:L400"/>
    <mergeCell ref="D397:H397"/>
    <mergeCell ref="H401:I401"/>
    <mergeCell ref="D402:H402"/>
    <mergeCell ref="I402:L402"/>
    <mergeCell ref="D403:H404"/>
    <mergeCell ref="I403:L403"/>
    <mergeCell ref="I404:L404"/>
  </mergeCells>
  <pageMargins left="0.7" right="0.7" top="0.75" bottom="0.75" header="0.3" footer="0.3"/>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f00c05a3-a522-4b3b-aeec-75a37a6bc44f"/>
    <ds:schemaRef ds:uri="2090b57c-2e4d-4ed9-b313-510fc704fe75"/>
    <ds:schemaRef ds:uri="http://schemas.microsoft.com/office/2006/documentManagement/types"/>
    <ds:schemaRef ds:uri="http://purl.org/dc/elements/1.1/"/>
    <ds:schemaRef ds:uri="http://purl.org/dc/dcmitype/"/>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Opći podaci</vt:lpstr>
      <vt:lpstr>Bilanca</vt:lpstr>
      <vt:lpstr>RDG</vt:lpstr>
      <vt:lpstr>NT_I</vt:lpstr>
      <vt:lpstr>NT_D</vt:lpstr>
      <vt:lpstr>PK</vt:lpstr>
      <vt:lpstr>Bilješke</vt:lpstr>
      <vt:lpstr>Bilješke!_Hlk180597270</vt:lpstr>
      <vt:lpstr>Bilješke!_Hlk203988908</vt:lpstr>
      <vt:lpstr>Bilanca!Print_Area</vt:lpstr>
      <vt:lpstr>Bilješke!Print_Area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Tea Milicki</cp:lastModifiedBy>
  <cp:lastPrinted>2026-04-22T11:23:45Z</cp:lastPrinted>
  <dcterms:created xsi:type="dcterms:W3CDTF">2008-10-17T11:51:54Z</dcterms:created>
  <dcterms:modified xsi:type="dcterms:W3CDTF">2026-04-30T13:59:17Z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