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Zorka S\Radna površina\ENG-31.03.2025\"/>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2620" windowHeight="10008" activeTab="6"/>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6">Notes!$A$1:$A$43</definedName>
    <definedName name="_xlnm.Print_Area" localSheetId="5">SOCE!$A$1:$Y$63</definedName>
  </definedNames>
  <calcPr calcId="152511"/>
</workbook>
</file>

<file path=xl/calcChain.xml><?xml version="1.0" encoding="utf-8"?>
<calcChain xmlns="http://schemas.openxmlformats.org/spreadsheetml/2006/main">
  <c r="W37" i="22" l="1"/>
  <c r="W38" i="22"/>
  <c r="Y58" i="22" l="1"/>
  <c r="Y38" i="22"/>
  <c r="Y37" i="22"/>
  <c r="W58" i="22"/>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H90" i="19" l="1"/>
  <c r="I90" i="19"/>
  <c r="W39" i="22"/>
  <c r="W59" i="22" s="1"/>
  <c r="I21" i="21"/>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6" i="19" s="1"/>
  <c r="I57" i="20"/>
  <c r="I59" i="20"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<sst xmlns="http://schemas.openxmlformats.org/spreadsheetml/2006/main" count="580" uniqueCount="520">
  <si>
    <r>
      <rPr>
        <b/>
        <sz val="12"/>
        <color theme="1"/>
        <rFont val="Arial"/>
        <family val="2"/>
        <charset val="238"/>
      </rPr>
      <t>Annex 1</t>
    </r>
  </si>
  <si>
    <r>
      <rPr>
        <b/>
        <sz val="11"/>
        <color rgb="FF000000"/>
        <rFont val="Arial"/>
        <family val="2"/>
        <charset val="238"/>
      </rPr>
      <t>ISSUER’S GENERAL DATA</t>
    </r>
  </si>
  <si>
    <t>1.</t>
  </si>
  <si>
    <t>2.</t>
  </si>
  <si>
    <r>
      <rPr>
        <b/>
        <sz val="9"/>
        <color rgb="FF000000"/>
        <rFont val="Arial"/>
        <family val="2"/>
        <charset val="238"/>
      </rPr>
      <t>Reporting period:</t>
    </r>
  </si>
  <si>
    <r>
      <rPr>
        <sz val="9"/>
        <color rgb="FF000000"/>
        <rFont val="Arial"/>
        <family val="2"/>
        <charset val="238"/>
      </rPr>
      <t>to</t>
    </r>
  </si>
  <si>
    <t>3.</t>
  </si>
  <si>
    <t>4.</t>
  </si>
  <si>
    <r>
      <rPr>
        <b/>
        <sz val="9"/>
        <color rgb="FF000000"/>
        <rFont val="Arial"/>
        <family val="2"/>
        <charset val="238"/>
      </rPr>
      <t>Year:</t>
    </r>
  </si>
  <si>
    <r>
      <rPr>
        <b/>
        <sz val="9"/>
        <color rgb="FF000000"/>
        <rFont val="Arial"/>
        <family val="2"/>
        <charset val="238"/>
      </rPr>
      <t>Quarter:</t>
    </r>
  </si>
  <si>
    <r>
      <rPr>
        <b/>
        <sz val="12"/>
        <color theme="1"/>
        <rFont val="Arial Rounded MT Bold"/>
        <family val="2"/>
      </rPr>
      <t>Quarterly financial statements</t>
    </r>
    <r>
      <rPr>
        <b/>
        <sz val="12"/>
        <color theme="1"/>
        <rFont val="Arial Rounded MT Bold"/>
        <family val="2"/>
      </rPr>
      <t xml:space="preserve"> </t>
    </r>
  </si>
  <si>
    <r>
      <rPr>
        <sz val="9"/>
        <color rgb="FF000000"/>
        <rFont val="Arial"/>
        <family val="2"/>
        <charset val="238"/>
      </rPr>
      <t>Registration number (MB):</t>
    </r>
  </si>
  <si>
    <t>03311953</t>
  </si>
  <si>
    <r>
      <rPr>
        <sz val="9"/>
        <color rgb="FF000000"/>
        <rFont val="Arial"/>
        <family val="2"/>
        <charset val="238"/>
      </rPr>
      <t>Issuer’s home Member State code:</t>
    </r>
  </si>
  <si>
    <t>HRVATSKA</t>
  </si>
  <si>
    <r>
      <rPr>
        <sz val="9"/>
        <color rgb="FF000000"/>
        <rFont val="Arial"/>
        <family val="2"/>
        <charset val="238"/>
      </rPr>
      <t>Entity’s registration number (MBS):</t>
    </r>
  </si>
  <si>
    <t>060032302</t>
  </si>
  <si>
    <r>
      <rPr>
        <sz val="9"/>
        <color rgb="FF000000"/>
        <rFont val="Arial"/>
        <family val="2"/>
        <charset val="238"/>
      </rPr>
      <t>Personal identification number (OIB):</t>
    </r>
  </si>
  <si>
    <t>05951496767</t>
  </si>
  <si>
    <r>
      <rPr>
        <sz val="9"/>
        <color rgb="FF000000"/>
        <rFont val="Arial"/>
        <family val="2"/>
        <charset val="238"/>
      </rPr>
      <t>LEI:</t>
    </r>
  </si>
  <si>
    <t>74780000VOGH8Q3K5K76</t>
  </si>
  <si>
    <r>
      <rPr>
        <sz val="9"/>
        <color rgb="FF000000"/>
        <rFont val="Arial"/>
        <family val="2"/>
        <charset val="238"/>
      </rPr>
      <t>Institution code:</t>
    </r>
  </si>
  <si>
    <t>1271</t>
  </si>
  <si>
    <r>
      <rPr>
        <sz val="9"/>
        <color rgb="FF000000"/>
        <rFont val="Arial"/>
        <family val="2"/>
        <charset val="238"/>
      </rPr>
      <t>Name of the issuer:</t>
    </r>
  </si>
  <si>
    <t>ILIRIJA d.d. BIOGRAD NA MORU</t>
  </si>
  <si>
    <r>
      <rPr>
        <sz val="9"/>
        <color rgb="FF000000"/>
        <rFont val="Arial"/>
        <family val="2"/>
        <charset val="238"/>
      </rPr>
      <t>Postcode and town:</t>
    </r>
  </si>
  <si>
    <t>BIOGRAD NA MORU</t>
  </si>
  <si>
    <r>
      <rPr>
        <sz val="9"/>
        <color rgb="FF000000"/>
        <rFont val="Arial"/>
        <family val="2"/>
        <charset val="238"/>
      </rPr>
      <t>Street and house number:</t>
    </r>
  </si>
  <si>
    <t>TINA UJEVIĆA 7</t>
  </si>
  <si>
    <r>
      <rPr>
        <sz val="9"/>
        <color rgb="FF000000"/>
        <rFont val="Arial"/>
        <family val="2"/>
        <charset val="238"/>
      </rPr>
      <t>E-mail address:</t>
    </r>
  </si>
  <si>
    <t>ilirija@zd.t-com.hr</t>
  </si>
  <si>
    <r>
      <rPr>
        <sz val="9"/>
        <color rgb="FF000000"/>
        <rFont val="Arial"/>
        <family val="2"/>
        <charset val="238"/>
      </rPr>
      <t>Web address:</t>
    </r>
  </si>
  <si>
    <t>www.ilirijabiograd.com</t>
  </si>
  <si>
    <r>
      <rPr>
        <sz val="9"/>
        <color rgb="FF000000"/>
        <rFont val="Arial"/>
        <family val="2"/>
        <charset val="238"/>
      </rPr>
      <t>Number of employees 
(end of the reporting period):</t>
    </r>
  </si>
  <si>
    <r>
      <rPr>
        <sz val="9"/>
        <color rgb="FF000000"/>
        <rFont val="Arial"/>
        <family val="2"/>
        <charset val="238"/>
      </rPr>
      <t>Consolidated report:</t>
    </r>
  </si>
  <si>
    <t>KN</t>
  </si>
  <si>
    <r>
      <rPr>
        <sz val="9"/>
        <color rgb="FF000000"/>
        <rFont val="Arial"/>
        <family val="2"/>
        <charset val="238"/>
      </rPr>
      <t xml:space="preserve">          </t>
    </r>
    <r>
      <rPr>
        <sz val="9"/>
        <color rgb="FF000000"/>
        <rFont val="Arial"/>
        <family val="2"/>
        <charset val="238"/>
      </rPr>
      <t>(KN-not consolidated/KD-consolidated)</t>
    </r>
  </si>
  <si>
    <r>
      <rPr>
        <sz val="11"/>
        <color theme="0"/>
        <rFont val="Arial"/>
        <family val="2"/>
        <charset val="238"/>
      </rPr>
      <t>KN</t>
    </r>
  </si>
  <si>
    <r>
      <rPr>
        <sz val="11"/>
        <color theme="0"/>
        <rFont val="Arial"/>
        <family val="2"/>
        <charset val="238"/>
      </rPr>
      <t>KD</t>
    </r>
  </si>
  <si>
    <r>
      <rPr>
        <sz val="9"/>
        <color rgb="FF000000"/>
        <rFont val="Arial"/>
        <family val="2"/>
        <charset val="238"/>
      </rPr>
      <t>Audited:</t>
    </r>
    <r>
      <rPr>
        <sz val="9"/>
        <color rgb="FF000000"/>
        <rFont val="Arial"/>
        <family val="2"/>
        <charset val="238"/>
      </rPr>
      <t xml:space="preserve">   </t>
    </r>
  </si>
  <si>
    <t>RN</t>
  </si>
  <si>
    <r>
      <rPr>
        <sz val="9"/>
        <color rgb="FF000000"/>
        <rFont val="Arial"/>
        <family val="2"/>
        <charset val="238"/>
      </rPr>
      <t>(RN-not audited/RD-audited)</t>
    </r>
  </si>
  <si>
    <r>
      <rPr>
        <sz val="11"/>
        <color theme="0"/>
        <rFont val="Arial"/>
        <family val="2"/>
        <charset val="238"/>
      </rPr>
      <t>RN</t>
    </r>
  </si>
  <si>
    <r>
      <rPr>
        <sz val="11"/>
        <color theme="0"/>
        <rFont val="Arial"/>
        <family val="2"/>
        <charset val="238"/>
      </rPr>
      <t>RD</t>
    </r>
  </si>
  <si>
    <r>
      <rPr>
        <sz val="9"/>
        <color rgb="FF000000"/>
        <rFont val="Arial"/>
        <family val="2"/>
        <charset val="238"/>
      </rPr>
      <t>Names of subsidiaries (according to IFRS):</t>
    </r>
  </si>
  <si>
    <r>
      <rPr>
        <sz val="9"/>
        <color rgb="FF000000"/>
        <rFont val="Arial"/>
        <family val="2"/>
        <charset val="238"/>
      </rPr>
      <t>Registered office:</t>
    </r>
  </si>
  <si>
    <r>
      <rPr>
        <sz val="9"/>
        <color rgb="FF000000"/>
        <rFont val="Arial"/>
        <family val="2"/>
        <charset val="238"/>
      </rPr>
      <t>MB:</t>
    </r>
  </si>
  <si>
    <r>
      <rPr>
        <sz val="11"/>
        <color theme="0"/>
        <rFont val="Arial"/>
        <family val="2"/>
        <charset val="238"/>
      </rPr>
      <t>Yes</t>
    </r>
  </si>
  <si>
    <r>
      <rPr>
        <sz val="11"/>
        <color theme="0"/>
        <rFont val="Arial"/>
        <family val="2"/>
        <charset val="238"/>
      </rPr>
      <t>No</t>
    </r>
  </si>
  <si>
    <r>
      <rPr>
        <sz val="9"/>
        <color rgb="FF000000"/>
        <rFont val="Arial"/>
        <family val="2"/>
        <charset val="238"/>
      </rPr>
      <t>Bookkeeping firm:</t>
    </r>
  </si>
  <si>
    <r>
      <rPr>
        <sz val="9"/>
        <color rgb="FF000000"/>
        <rFont val="Arial"/>
        <family val="2"/>
        <charset val="238"/>
      </rPr>
      <t xml:space="preserve">    </t>
    </r>
    <r>
      <rPr>
        <sz val="9"/>
        <color rgb="FF000000"/>
        <rFont val="Arial"/>
        <family val="2"/>
        <charset val="238"/>
      </rPr>
      <t>(Yes/No)</t>
    </r>
  </si>
  <si>
    <r>
      <rPr>
        <sz val="9"/>
        <color rgb="FF000000"/>
        <rFont val="Arial"/>
        <family val="2"/>
        <charset val="238"/>
      </rPr>
      <t>(name of the bookkeeping firm)</t>
    </r>
  </si>
  <si>
    <r>
      <rPr>
        <sz val="9"/>
        <color rgb="FF000000"/>
        <rFont val="Arial"/>
        <family val="2"/>
        <charset val="238"/>
      </rPr>
      <t>Contact person:</t>
    </r>
  </si>
  <si>
    <t>ZORKA STRPIĆ</t>
  </si>
  <si>
    <r>
      <rPr>
        <sz val="9"/>
        <color rgb="FF000000"/>
        <rFont val="Arial"/>
        <family val="2"/>
        <charset val="238"/>
      </rPr>
      <t>(only name and surname of the contact person)</t>
    </r>
  </si>
  <si>
    <r>
      <rPr>
        <sz val="9"/>
        <color rgb="FF000000"/>
        <rFont val="Arial"/>
        <family val="2"/>
        <charset val="238"/>
      </rPr>
      <t>Telephone:</t>
    </r>
  </si>
  <si>
    <t>023/383178</t>
  </si>
  <si>
    <t>zorkas@ilirijabiograd.com</t>
  </si>
  <si>
    <r>
      <rPr>
        <sz val="9"/>
        <color rgb="FF000000"/>
        <rFont val="Arial"/>
        <family val="2"/>
        <charset val="238"/>
      </rPr>
      <t>Audit firm:</t>
    </r>
  </si>
  <si>
    <t>UHY RUDAN d.o.o. ZAGREB</t>
  </si>
  <si>
    <r>
      <rPr>
        <sz val="9"/>
        <color rgb="FF000000"/>
        <rFont val="Arial"/>
        <family val="2"/>
        <charset val="238"/>
      </rPr>
      <t>(name of the audit firm)</t>
    </r>
  </si>
  <si>
    <r>
      <rPr>
        <sz val="9"/>
        <color rgb="FF000000"/>
        <rFont val="Arial"/>
        <family val="2"/>
        <charset val="238"/>
      </rPr>
      <t>Certified auditor:</t>
    </r>
  </si>
  <si>
    <r>
      <rPr>
        <sz val="9"/>
        <color rgb="FF000000"/>
        <rFont val="Arial"/>
        <family val="2"/>
        <charset val="238"/>
      </rPr>
      <t>(name and surname)</t>
    </r>
  </si>
  <si>
    <r>
      <rPr>
        <b/>
        <sz val="12"/>
        <color rgb="FF000000"/>
        <rFont val="Arial"/>
        <family val="2"/>
        <charset val="238"/>
      </rPr>
      <t>BALANCE SHEET</t>
    </r>
  </si>
  <si>
    <t>balance as at 31/03/2025</t>
  </si>
  <si>
    <t>in EUR</t>
  </si>
  <si>
    <t>Submitter:ILIRIJA d.d. BIOGRAD NA MORU</t>
  </si>
  <si>
    <r>
      <rPr>
        <b/>
        <sz val="9"/>
        <color rgb="FF000000"/>
        <rFont val="Arial"/>
        <family val="2"/>
        <charset val="238"/>
      </rPr>
      <t>Item</t>
    </r>
  </si>
  <si>
    <r>
      <rPr>
        <b/>
        <sz val="9"/>
        <color rgb="FF000000"/>
        <rFont val="Arial"/>
        <family val="2"/>
        <charset val="238"/>
      </rPr>
      <t xml:space="preserve">ADP
</t>
    </r>
    <r>
      <rPr>
        <b/>
        <sz val="7"/>
        <color rgb="FF000000"/>
        <rFont val="Arial"/>
        <family val="2"/>
        <charset val="238"/>
      </rPr>
      <t>code</t>
    </r>
  </si>
  <si>
    <r>
      <rPr>
        <b/>
        <sz val="8"/>
        <color rgb="FF000000"/>
        <rFont val="Arial"/>
        <family val="2"/>
        <charset val="238"/>
      </rPr>
      <t>Last day of the preceding business year</t>
    </r>
  </si>
  <si>
    <r>
      <rPr>
        <b/>
        <sz val="8"/>
        <color rgb="FF000000"/>
        <rFont val="Arial"/>
        <family val="2"/>
        <charset val="238"/>
      </rPr>
      <t>At the reporting date of the current period</t>
    </r>
    <r>
      <rPr>
        <b/>
        <sz val="8"/>
        <color rgb="FF000000"/>
        <rFont val="Arial"/>
        <family val="2"/>
        <charset val="238"/>
      </rPr>
      <t xml:space="preserve">
</t>
    </r>
  </si>
  <si>
    <r>
      <rPr>
        <b/>
        <sz val="9"/>
        <color rgb="FF000000"/>
        <rFont val="Arial"/>
        <family val="2"/>
        <charset val="238"/>
      </rPr>
      <t>A) RECEIVABLES FOR SUBSCRIBED CAPITAL UNPAID</t>
    </r>
  </si>
  <si>
    <r>
      <rPr>
        <b/>
        <sz val="9"/>
        <color rgb="FF000000"/>
        <rFont val="Arial"/>
        <family val="2"/>
        <charset val="238"/>
      </rPr>
      <t xml:space="preserve">B)  FIXED ASSETS </t>
    </r>
    <r>
      <rPr>
        <sz val="9"/>
        <color rgb="FF000000"/>
        <rFont val="Arial"/>
        <family val="2"/>
        <charset val="238"/>
      </rPr>
      <t>(ADP 003+010+020+031+036)</t>
    </r>
  </si>
  <si>
    <r>
      <rPr>
        <sz val="9"/>
        <color rgb="FF000000"/>
        <rFont val="Arial"/>
        <family val="2"/>
        <charset val="238"/>
      </rPr>
      <t>I INTANGIBLE ASSETS (ADP 004 to 009)</t>
    </r>
  </si>
  <si>
    <t xml:space="preserve">    1 Research and development </t>
  </si>
  <si>
    <t xml:space="preserve">    2 Concessions, patents, licences, trademarks, software and other rights</t>
  </si>
  <si>
    <r>
      <rPr>
        <sz val="9"/>
        <color rgb="FF000000"/>
        <rFont val="Arial"/>
        <family val="2"/>
        <charset val="238"/>
      </rPr>
      <t xml:space="preserve">    </t>
    </r>
    <r>
      <rPr>
        <sz val="9"/>
        <color rgb="FF000000"/>
        <rFont val="Arial"/>
        <family val="2"/>
        <charset val="238"/>
      </rPr>
      <t>3 Goodwill</t>
    </r>
  </si>
  <si>
    <r>
      <rPr>
        <sz val="9"/>
        <color rgb="FF000000"/>
        <rFont val="Arial"/>
        <family val="2"/>
        <charset val="238"/>
      </rPr>
      <t xml:space="preserve">    </t>
    </r>
    <r>
      <rPr>
        <sz val="9"/>
        <color rgb="FF000000"/>
        <rFont val="Arial"/>
        <family val="2"/>
        <charset val="238"/>
      </rPr>
      <t>4 Advances for the purchase of intangible assets</t>
    </r>
  </si>
  <si>
    <r>
      <rPr>
        <sz val="9"/>
        <color rgb="FF000000"/>
        <rFont val="Arial"/>
        <family val="2"/>
        <charset val="238"/>
      </rPr>
      <t xml:space="preserve">    </t>
    </r>
    <r>
      <rPr>
        <sz val="9"/>
        <color rgb="FF000000"/>
        <rFont val="Arial"/>
        <family val="2"/>
        <charset val="238"/>
      </rPr>
      <t>5 Intangible assets in preparation</t>
    </r>
  </si>
  <si>
    <r>
      <rPr>
        <sz val="9"/>
        <color rgb="FF000000"/>
        <rFont val="Arial"/>
        <family val="2"/>
        <charset val="238"/>
      </rPr>
      <t xml:space="preserve">    </t>
    </r>
    <r>
      <rPr>
        <sz val="9"/>
        <color rgb="FF000000"/>
        <rFont val="Arial"/>
        <family val="2"/>
        <charset val="238"/>
      </rPr>
      <t>6 Other intangible assets</t>
    </r>
  </si>
  <si>
    <r>
      <rPr>
        <sz val="9"/>
        <color rgb="FF000000"/>
        <rFont val="Arial"/>
        <family val="2"/>
        <charset val="238"/>
      </rPr>
      <t>II TANGIBLE ASSETS (ADP 011 to 019)</t>
    </r>
  </si>
  <si>
    <r>
      <rPr>
        <sz val="9"/>
        <color rgb="FF000000"/>
        <rFont val="Arial"/>
        <family val="2"/>
        <charset val="238"/>
      </rPr>
      <t xml:space="preserve">    </t>
    </r>
    <r>
      <rPr>
        <sz val="9"/>
        <color rgb="FF000000"/>
        <rFont val="Arial"/>
        <family val="2"/>
        <charset val="238"/>
      </rPr>
      <t>1 Land</t>
    </r>
  </si>
  <si>
    <r>
      <rPr>
        <sz val="9"/>
        <color rgb="FF000000"/>
        <rFont val="Arial"/>
        <family val="2"/>
        <charset val="238"/>
      </rPr>
      <t xml:space="preserve">    </t>
    </r>
    <r>
      <rPr>
        <sz val="9"/>
        <color rgb="FF000000"/>
        <rFont val="Arial"/>
        <family val="2"/>
        <charset val="238"/>
      </rPr>
      <t>2 Buildings</t>
    </r>
  </si>
  <si>
    <r>
      <rPr>
        <sz val="9"/>
        <color rgb="FF000000"/>
        <rFont val="Arial"/>
        <family val="2"/>
        <charset val="238"/>
      </rPr>
      <t xml:space="preserve">    </t>
    </r>
    <r>
      <rPr>
        <sz val="9"/>
        <color rgb="FF000000"/>
        <rFont val="Arial"/>
        <family val="2"/>
        <charset val="238"/>
      </rPr>
      <t>3 Plant and equipment</t>
    </r>
    <r>
      <rPr>
        <sz val="9"/>
        <color rgb="FF000000"/>
        <rFont val="Arial"/>
        <family val="2"/>
        <charset val="238"/>
      </rPr>
      <t xml:space="preserve"> </t>
    </r>
  </si>
  <si>
    <r>
      <rPr>
        <sz val="9"/>
        <color rgb="FF000000"/>
        <rFont val="Arial"/>
        <family val="2"/>
        <charset val="238"/>
      </rPr>
      <t xml:space="preserve">    </t>
    </r>
    <r>
      <rPr>
        <sz val="9"/>
        <color rgb="FF000000"/>
        <rFont val="Arial"/>
        <family val="2"/>
        <charset val="238"/>
      </rPr>
      <t>4 Tools, working inventory and transportation assets</t>
    </r>
  </si>
  <si>
    <r>
      <rPr>
        <sz val="9"/>
        <color rgb="FF000000"/>
        <rFont val="Arial"/>
        <family val="2"/>
        <charset val="238"/>
      </rPr>
      <t xml:space="preserve">    </t>
    </r>
    <r>
      <rPr>
        <sz val="9"/>
        <color rgb="FF000000"/>
        <rFont val="Arial"/>
        <family val="2"/>
        <charset val="238"/>
      </rPr>
      <t>5 Biological assets</t>
    </r>
  </si>
  <si>
    <r>
      <rPr>
        <sz val="9"/>
        <color rgb="FF000000"/>
        <rFont val="Arial"/>
        <family val="2"/>
        <charset val="238"/>
      </rPr>
      <t xml:space="preserve">    </t>
    </r>
    <r>
      <rPr>
        <sz val="9"/>
        <color rgb="FF000000"/>
        <rFont val="Arial"/>
        <family val="2"/>
        <charset val="238"/>
      </rPr>
      <t>6 Advances for the purchase of tangible assets</t>
    </r>
  </si>
  <si>
    <r>
      <rPr>
        <sz val="9"/>
        <color rgb="FF000000"/>
        <rFont val="Arial"/>
        <family val="2"/>
        <charset val="238"/>
      </rPr>
      <t xml:space="preserve">    </t>
    </r>
    <r>
      <rPr>
        <sz val="9"/>
        <color rgb="FF000000"/>
        <rFont val="Arial"/>
        <family val="2"/>
        <charset val="238"/>
      </rPr>
      <t>7 Tangible assets in preparation</t>
    </r>
  </si>
  <si>
    <r>
      <rPr>
        <sz val="9"/>
        <color rgb="FF000000"/>
        <rFont val="Arial"/>
        <family val="2"/>
        <charset val="238"/>
      </rPr>
      <t xml:space="preserve">    </t>
    </r>
    <r>
      <rPr>
        <sz val="9"/>
        <color rgb="FF000000"/>
        <rFont val="Arial"/>
        <family val="2"/>
        <charset val="238"/>
      </rPr>
      <t>8 Other tangible assets</t>
    </r>
  </si>
  <si>
    <r>
      <rPr>
        <sz val="9"/>
        <color rgb="FF000000"/>
        <rFont val="Arial"/>
        <family val="2"/>
        <charset val="238"/>
      </rPr>
      <t xml:space="preserve">    </t>
    </r>
    <r>
      <rPr>
        <sz val="9"/>
        <color rgb="FF000000"/>
        <rFont val="Arial"/>
        <family val="2"/>
        <charset val="238"/>
      </rPr>
      <t>9 Investment property</t>
    </r>
  </si>
  <si>
    <r>
      <rPr>
        <sz val="9"/>
        <color rgb="FF000000"/>
        <rFont val="Arial"/>
        <family val="2"/>
        <charset val="238"/>
      </rPr>
      <t>III FIXED FINANCIAL ASSETS (ADP 021 to 030)</t>
    </r>
  </si>
  <si>
    <r>
      <rPr>
        <sz val="9"/>
        <color rgb="FF000000"/>
        <rFont val="Arial"/>
        <family val="2"/>
        <charset val="238"/>
      </rPr>
      <t xml:space="preserve">     </t>
    </r>
    <r>
      <rPr>
        <sz val="9"/>
        <color rgb="FF000000"/>
        <rFont val="Arial"/>
        <family val="2"/>
        <charset val="238"/>
      </rPr>
      <t>1 Investments in holdings (shares) of undertakings within the group</t>
    </r>
  </si>
  <si>
    <r>
      <rPr>
        <sz val="9"/>
        <color rgb="FF000000"/>
        <rFont val="Arial"/>
        <family val="2"/>
        <charset val="238"/>
      </rPr>
      <t xml:space="preserve">     </t>
    </r>
    <r>
      <rPr>
        <sz val="9"/>
        <color rgb="FF000000"/>
        <rFont val="Arial"/>
        <family val="2"/>
        <charset val="238"/>
      </rPr>
      <t>2 Investments in other securities of undertakings within the group</t>
    </r>
  </si>
  <si>
    <r>
      <rPr>
        <sz val="9"/>
        <color rgb="FF000000"/>
        <rFont val="Arial"/>
        <family val="2"/>
        <charset val="238"/>
      </rPr>
      <t xml:space="preserve">     </t>
    </r>
    <r>
      <rPr>
        <sz val="9"/>
        <color rgb="FF000000"/>
        <rFont val="Arial"/>
        <family val="2"/>
        <charset val="238"/>
      </rPr>
      <t>3 Loans, deposits, etc. to undertakings within the group</t>
    </r>
  </si>
  <si>
    <r>
      <rPr>
        <sz val="9"/>
        <color rgb="FF000000"/>
        <rFont val="Arial"/>
        <family val="2"/>
        <charset val="238"/>
      </rPr>
      <t xml:space="preserve">     </t>
    </r>
    <r>
      <rPr>
        <sz val="9"/>
        <color rgb="FF000000"/>
        <rFont val="Arial"/>
        <family val="2"/>
        <charset val="238"/>
      </rPr>
      <t>4.</t>
    </r>
    <r>
      <rPr>
        <sz val="9"/>
        <color rgb="FF000000"/>
        <rFont val="Arial"/>
        <family val="2"/>
        <charset val="238"/>
      </rPr>
      <t xml:space="preserve"> </t>
    </r>
    <r>
      <rPr>
        <sz val="9"/>
        <color rgb="FF000000"/>
        <rFont val="Arial"/>
        <family val="2"/>
        <charset val="238"/>
      </rPr>
      <t>Investments in holdings (shares) of companies linked by virtue of participating interests</t>
    </r>
  </si>
  <si>
    <r>
      <rPr>
        <sz val="9"/>
        <color rgb="FF000000"/>
        <rFont val="Arial"/>
        <family val="2"/>
        <charset val="238"/>
      </rPr>
      <t xml:space="preserve">     </t>
    </r>
    <r>
      <rPr>
        <sz val="9"/>
        <color rgb="FF000000"/>
        <rFont val="Arial"/>
        <family val="2"/>
        <charset val="238"/>
      </rPr>
      <t>5 Investment in other securities of companies linked by virtue of participating interests</t>
    </r>
  </si>
  <si>
    <r>
      <rPr>
        <sz val="9"/>
        <color rgb="FF000000"/>
        <rFont val="Arial"/>
        <family val="2"/>
        <charset val="238"/>
      </rPr>
      <t xml:space="preserve">     </t>
    </r>
    <r>
      <rPr>
        <sz val="9"/>
        <color rgb="FF000000"/>
        <rFont val="Arial"/>
        <family val="2"/>
        <charset val="238"/>
      </rPr>
      <t>6 Loans, deposits etc. to companies linked by virtue of participating interests</t>
    </r>
  </si>
  <si>
    <r>
      <rPr>
        <sz val="9"/>
        <color rgb="FF000000"/>
        <rFont val="Arial"/>
        <family val="2"/>
        <charset val="238"/>
      </rPr>
      <t xml:space="preserve">     </t>
    </r>
    <r>
      <rPr>
        <sz val="9"/>
        <color rgb="FF000000"/>
        <rFont val="Arial"/>
        <family val="2"/>
        <charset val="238"/>
      </rPr>
      <t>7 Investments in securities</t>
    </r>
  </si>
  <si>
    <r>
      <rPr>
        <sz val="9"/>
        <color rgb="FF000000"/>
        <rFont val="Arial"/>
        <family val="2"/>
        <charset val="238"/>
      </rPr>
      <t xml:space="preserve">     </t>
    </r>
    <r>
      <rPr>
        <sz val="9"/>
        <color rgb="FF000000"/>
        <rFont val="Arial"/>
        <family val="2"/>
        <charset val="238"/>
      </rPr>
      <t>8 Loans, deposits, etc. given</t>
    </r>
  </si>
  <si>
    <r>
      <rPr>
        <sz val="9"/>
        <color rgb="FF000000"/>
        <rFont val="Arial"/>
        <family val="2"/>
        <charset val="238"/>
      </rPr>
      <t xml:space="preserve">     </t>
    </r>
    <r>
      <rPr>
        <sz val="9"/>
        <color rgb="FF000000"/>
        <rFont val="Arial"/>
        <family val="2"/>
        <charset val="238"/>
      </rPr>
      <t>9 Other investments accounted for using the equity method</t>
    </r>
  </si>
  <si>
    <r>
      <rPr>
        <sz val="9"/>
        <color rgb="FF000000"/>
        <rFont val="Arial"/>
        <family val="2"/>
        <charset val="238"/>
      </rPr>
      <t xml:space="preserve">   </t>
    </r>
    <r>
      <rPr>
        <sz val="9"/>
        <color rgb="FF000000"/>
        <rFont val="Arial"/>
        <family val="2"/>
        <charset val="238"/>
      </rPr>
      <t>10  Other fixed financial assets</t>
    </r>
  </si>
  <si>
    <r>
      <rPr>
        <sz val="9"/>
        <color rgb="FF000000"/>
        <rFont val="Arial"/>
        <family val="2"/>
        <charset val="238"/>
      </rPr>
      <t>IV RECEIVABLES (ADP 032 to 035)</t>
    </r>
  </si>
  <si>
    <r>
      <rPr>
        <sz val="9"/>
        <color rgb="FF000000"/>
        <rFont val="Arial"/>
        <family val="2"/>
        <charset val="238"/>
      </rPr>
      <t xml:space="preserve">     </t>
    </r>
    <r>
      <rPr>
        <sz val="9"/>
        <color rgb="FF000000"/>
        <rFont val="Arial"/>
        <family val="2"/>
        <charset val="238"/>
      </rPr>
      <t>1 Receivables from undertakings within the group</t>
    </r>
    <r>
      <rPr>
        <sz val="9"/>
        <color rgb="FF000000"/>
        <rFont val="Arial"/>
        <family val="2"/>
        <charset val="238"/>
      </rPr>
      <t xml:space="preserve"> </t>
    </r>
  </si>
  <si>
    <r>
      <rPr>
        <sz val="9"/>
        <color rgb="FF000000"/>
        <rFont val="Arial"/>
        <family val="2"/>
        <charset val="238"/>
      </rPr>
      <t xml:space="preserve">     </t>
    </r>
    <r>
      <rPr>
        <sz val="9"/>
        <color rgb="FF000000"/>
        <rFont val="Arial"/>
        <family val="2"/>
        <charset val="238"/>
      </rPr>
      <t>2 Receivables from companies linked by virtue of participating interests</t>
    </r>
    <r>
      <rPr>
        <sz val="9"/>
        <color rgb="FF000000"/>
        <rFont val="Arial"/>
        <family val="2"/>
        <charset val="238"/>
      </rPr>
      <t xml:space="preserve"> </t>
    </r>
  </si>
  <si>
    <r>
      <rPr>
        <sz val="9"/>
        <color rgb="FF000000"/>
        <rFont val="Arial"/>
        <family val="2"/>
        <charset val="238"/>
      </rPr>
      <t xml:space="preserve">     </t>
    </r>
    <r>
      <rPr>
        <sz val="9"/>
        <color rgb="FF000000"/>
        <rFont val="Arial"/>
        <family val="2"/>
        <charset val="238"/>
      </rPr>
      <t>3 Customer receivables</t>
    </r>
    <r>
      <rPr>
        <sz val="9"/>
        <color rgb="FF000000"/>
        <rFont val="Arial"/>
        <family val="2"/>
        <charset val="238"/>
      </rPr>
      <t xml:space="preserve"> </t>
    </r>
  </si>
  <si>
    <r>
      <rPr>
        <sz val="9"/>
        <color rgb="FF000000"/>
        <rFont val="Arial"/>
        <family val="2"/>
        <charset val="238"/>
      </rPr>
      <t xml:space="preserve">     </t>
    </r>
    <r>
      <rPr>
        <sz val="9"/>
        <color rgb="FF000000"/>
        <rFont val="Arial"/>
        <family val="2"/>
        <charset val="238"/>
      </rPr>
      <t>4 Other receivables</t>
    </r>
  </si>
  <si>
    <r>
      <rPr>
        <sz val="9"/>
        <color rgb="FF000000"/>
        <rFont val="Arial"/>
        <family val="2"/>
        <charset val="238"/>
      </rPr>
      <t>V DEFERRED TAX ASSETS</t>
    </r>
  </si>
  <si>
    <r>
      <rPr>
        <b/>
        <sz val="9"/>
        <color rgb="FF000000"/>
        <rFont val="Arial"/>
        <family val="2"/>
        <charset val="238"/>
      </rPr>
      <t xml:space="preserve">C)  CURRENT ASSETS </t>
    </r>
    <r>
      <rPr>
        <sz val="9"/>
        <color rgb="FF000000"/>
        <rFont val="Arial"/>
        <family val="2"/>
        <charset val="238"/>
      </rPr>
      <t>(ADP 038+046+053+063)</t>
    </r>
  </si>
  <si>
    <r>
      <rPr>
        <sz val="9"/>
        <color rgb="FF000000"/>
        <rFont val="Arial"/>
        <family val="2"/>
        <charset val="238"/>
      </rPr>
      <t>I INVENTORIES (ADP 039 to 045)</t>
    </r>
  </si>
  <si>
    <r>
      <rPr>
        <sz val="9"/>
        <color rgb="FF000000"/>
        <rFont val="Arial"/>
        <family val="2"/>
        <charset val="238"/>
      </rPr>
      <t xml:space="preserve">    </t>
    </r>
    <r>
      <rPr>
        <sz val="9"/>
        <color rgb="FF000000"/>
        <rFont val="Arial"/>
        <family val="2"/>
        <charset val="238"/>
      </rPr>
      <t>1 Raw materials and consumables</t>
    </r>
  </si>
  <si>
    <r>
      <rPr>
        <sz val="9"/>
        <color rgb="FF000000"/>
        <rFont val="Arial"/>
        <family val="2"/>
        <charset val="238"/>
      </rPr>
      <t xml:space="preserve">    </t>
    </r>
    <r>
      <rPr>
        <sz val="9"/>
        <color rgb="FF000000"/>
        <rFont val="Arial"/>
        <family val="2"/>
        <charset val="238"/>
      </rPr>
      <t>2 Work in progress</t>
    </r>
  </si>
  <si>
    <r>
      <rPr>
        <sz val="9"/>
        <color rgb="FF000000"/>
        <rFont val="Arial"/>
        <family val="2"/>
        <charset val="238"/>
      </rPr>
      <t xml:space="preserve">    </t>
    </r>
    <r>
      <rPr>
        <sz val="9"/>
        <color rgb="FF000000"/>
        <rFont val="Arial"/>
        <family val="2"/>
        <charset val="238"/>
      </rPr>
      <t>3 Finished goods</t>
    </r>
  </si>
  <si>
    <r>
      <rPr>
        <sz val="9"/>
        <color rgb="FF000000"/>
        <rFont val="Arial"/>
        <family val="2"/>
        <charset val="238"/>
      </rPr>
      <t xml:space="preserve">    </t>
    </r>
    <r>
      <rPr>
        <sz val="9"/>
        <color rgb="FF000000"/>
        <rFont val="Arial"/>
        <family val="2"/>
        <charset val="238"/>
      </rPr>
      <t>4 Merchandise</t>
    </r>
  </si>
  <si>
    <r>
      <rPr>
        <sz val="9"/>
        <color rgb="FF000000"/>
        <rFont val="Arial"/>
        <family val="2"/>
        <charset val="238"/>
      </rPr>
      <t xml:space="preserve">    </t>
    </r>
    <r>
      <rPr>
        <sz val="9"/>
        <color rgb="FF000000"/>
        <rFont val="Arial"/>
        <family val="2"/>
        <charset val="238"/>
      </rPr>
      <t>5 Advances for inventories</t>
    </r>
  </si>
  <si>
    <r>
      <rPr>
        <sz val="9"/>
        <color rgb="FF000000"/>
        <rFont val="Arial"/>
        <family val="2"/>
        <charset val="238"/>
      </rPr>
      <t xml:space="preserve">    </t>
    </r>
    <r>
      <rPr>
        <sz val="9"/>
        <color rgb="FF000000"/>
        <rFont val="Arial"/>
        <family val="2"/>
        <charset val="238"/>
      </rPr>
      <t>6 Fixed assets held for sale</t>
    </r>
  </si>
  <si>
    <r>
      <rPr>
        <sz val="9"/>
        <color rgb="FF000000"/>
        <rFont val="Arial"/>
        <family val="2"/>
        <charset val="238"/>
      </rPr>
      <t xml:space="preserve">    </t>
    </r>
    <r>
      <rPr>
        <sz val="9"/>
        <color rgb="FF000000"/>
        <rFont val="Arial"/>
        <family val="2"/>
        <charset val="238"/>
      </rPr>
      <t>7 Biological assets</t>
    </r>
  </si>
  <si>
    <r>
      <rPr>
        <sz val="9"/>
        <color rgb="FF000000"/>
        <rFont val="Arial"/>
        <family val="2"/>
        <charset val="238"/>
      </rPr>
      <t>II RECEIVABLES (ADP 047 to 052)</t>
    </r>
  </si>
  <si>
    <r>
      <rPr>
        <sz val="9"/>
        <color rgb="FF000000"/>
        <rFont val="Arial"/>
        <family val="2"/>
        <charset val="238"/>
      </rPr>
      <t xml:space="preserve">    </t>
    </r>
    <r>
      <rPr>
        <sz val="9"/>
        <color rgb="FF000000"/>
        <rFont val="Arial"/>
        <family val="2"/>
        <charset val="238"/>
      </rPr>
      <t>1 Receivables from undertakings within the group</t>
    </r>
    <r>
      <rPr>
        <sz val="9"/>
        <color rgb="FF000000"/>
        <rFont val="Arial"/>
        <family val="2"/>
        <charset val="238"/>
      </rPr>
      <t xml:space="preserve"> </t>
    </r>
  </si>
  <si>
    <r>
      <rPr>
        <sz val="9"/>
        <color rgb="FF000000"/>
        <rFont val="Arial"/>
        <family val="2"/>
        <charset val="238"/>
      </rPr>
      <t xml:space="preserve">    </t>
    </r>
    <r>
      <rPr>
        <sz val="9"/>
        <color rgb="FF000000"/>
        <rFont val="Arial"/>
        <family val="2"/>
        <charset val="238"/>
      </rPr>
      <t>2 Receivables from companies linked by virtue of participating interests</t>
    </r>
  </si>
  <si>
    <r>
      <rPr>
        <sz val="9"/>
        <color rgb="FF000000"/>
        <rFont val="Arial"/>
        <family val="2"/>
        <charset val="238"/>
      </rPr>
      <t xml:space="preserve">    </t>
    </r>
    <r>
      <rPr>
        <sz val="9"/>
        <color rgb="FF000000"/>
        <rFont val="Arial"/>
        <family val="2"/>
        <charset val="238"/>
      </rPr>
      <t>3 Customer receivables</t>
    </r>
  </si>
  <si>
    <r>
      <rPr>
        <sz val="9"/>
        <color rgb="FF000000"/>
        <rFont val="Arial"/>
        <family val="2"/>
        <charset val="238"/>
      </rPr>
      <t xml:space="preserve">    </t>
    </r>
    <r>
      <rPr>
        <sz val="9"/>
        <color rgb="FF000000"/>
        <rFont val="Arial"/>
        <family val="2"/>
        <charset val="238"/>
      </rPr>
      <t>4 Receivables from employees and members of the undertaking</t>
    </r>
  </si>
  <si>
    <r>
      <rPr>
        <sz val="9"/>
        <color rgb="FF000000"/>
        <rFont val="Arial"/>
        <family val="2"/>
        <charset val="238"/>
      </rPr>
      <t xml:space="preserve">    </t>
    </r>
    <r>
      <rPr>
        <sz val="9"/>
        <color rgb="FF000000"/>
        <rFont val="Arial"/>
        <family val="2"/>
        <charset val="238"/>
      </rPr>
      <t>5 Receivables from government and other institutions</t>
    </r>
  </si>
  <si>
    <r>
      <rPr>
        <sz val="9"/>
        <color rgb="FF000000"/>
        <rFont val="Arial"/>
        <family val="2"/>
        <charset val="238"/>
      </rPr>
      <t xml:space="preserve">    </t>
    </r>
    <r>
      <rPr>
        <sz val="9"/>
        <color rgb="FF000000"/>
        <rFont val="Arial"/>
        <family val="2"/>
        <charset val="238"/>
      </rPr>
      <t>6 Other receivables</t>
    </r>
  </si>
  <si>
    <r>
      <rPr>
        <sz val="9"/>
        <color rgb="FF000000"/>
        <rFont val="Arial"/>
        <family val="2"/>
        <charset val="238"/>
      </rPr>
      <t>III CURRENT FINANCIAL ASSETS (ADP 054 to 062)</t>
    </r>
  </si>
  <si>
    <r>
      <rPr>
        <sz val="9"/>
        <color rgb="FF000000"/>
        <rFont val="Arial"/>
        <family val="2"/>
        <charset val="238"/>
      </rPr>
      <t xml:space="preserve">     </t>
    </r>
    <r>
      <rPr>
        <sz val="9"/>
        <color rgb="FF000000"/>
        <rFont val="Arial"/>
        <family val="2"/>
        <charset val="238"/>
      </rPr>
      <t>4 Investments in holdings (shares) of companies linked by virtue of participating interests</t>
    </r>
  </si>
  <si>
    <r>
      <rPr>
        <sz val="9"/>
        <color rgb="FF000000"/>
        <rFont val="Arial"/>
        <family val="2"/>
        <charset val="238"/>
      </rPr>
      <t xml:space="preserve">     </t>
    </r>
    <r>
      <rPr>
        <sz val="9"/>
        <color rgb="FF000000"/>
        <rFont val="Arial"/>
        <family val="2"/>
        <charset val="238"/>
      </rPr>
      <t>9 Other financial assets</t>
    </r>
  </si>
  <si>
    <r>
      <rPr>
        <sz val="9"/>
        <color rgb="FF000000"/>
        <rFont val="Arial"/>
        <family val="2"/>
        <charset val="238"/>
      </rPr>
      <t>IV CASH AT BANK AND IN HAND</t>
    </r>
  </si>
  <si>
    <r>
      <rPr>
        <b/>
        <sz val="9"/>
        <color rgb="FF000000"/>
        <rFont val="Arial"/>
        <family val="2"/>
        <charset val="238"/>
      </rPr>
      <t>D ) PREPAID EXPENSES AND ACCRUED INCOME</t>
    </r>
  </si>
  <si>
    <r>
      <rPr>
        <b/>
        <sz val="9"/>
        <color rgb="FF000000"/>
        <rFont val="Arial"/>
        <family val="2"/>
        <charset val="238"/>
      </rPr>
      <t xml:space="preserve">E)  TOTAL ASSETS </t>
    </r>
    <r>
      <rPr>
        <sz val="9"/>
        <color rgb="FF000000"/>
        <rFont val="Arial"/>
        <family val="2"/>
        <charset val="238"/>
      </rPr>
      <t>(ADP 001+002+037+064)</t>
    </r>
  </si>
  <si>
    <r>
      <rPr>
        <b/>
        <sz val="9"/>
        <color rgb="FF000000"/>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</si>
  <si>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</si>
  <si>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color rgb="FF000000"/>
        <rFont val="Arial"/>
        <family val="2"/>
        <charset val="238"/>
      </rPr>
      <t>(ADP 068 to 070+076+077+083+086+089)</t>
    </r>
  </si>
  <si>
    <r>
      <rPr>
        <sz val="9"/>
        <color rgb="FF000000"/>
        <rFont val="Arial"/>
        <family val="2"/>
        <charset val="238"/>
      </rPr>
      <t>I INITIAL (SUBSCRIBED) CAPITAL</t>
    </r>
  </si>
  <si>
    <r>
      <rPr>
        <sz val="9"/>
        <color rgb="FF000000"/>
        <rFont val="Arial"/>
        <family val="2"/>
        <charset val="238"/>
      </rPr>
      <t>II CAPITAL RESERVES</t>
    </r>
  </si>
  <si>
    <r>
      <rPr>
        <sz val="9"/>
        <color rgb="FF000000"/>
        <rFont val="Arial"/>
        <family val="2"/>
        <charset val="238"/>
      </rPr>
      <t>III RESERVES FROM PROFIT (ADP 071+072-073+074+075)</t>
    </r>
  </si>
  <si>
    <r>
      <rPr>
        <sz val="9"/>
        <color rgb="FF000000"/>
        <rFont val="Arial"/>
        <family val="2"/>
        <charset val="238"/>
      </rPr>
      <t xml:space="preserve">     </t>
    </r>
    <r>
      <rPr>
        <sz val="9"/>
        <color rgb="FF000000"/>
        <rFont val="Arial"/>
        <family val="2"/>
        <charset val="238"/>
      </rPr>
      <t>1 Legal reserves</t>
    </r>
  </si>
  <si>
    <r>
      <rPr>
        <sz val="9"/>
        <color rgb="FF000000"/>
        <rFont val="Arial"/>
        <family val="2"/>
        <charset val="238"/>
      </rPr>
      <t xml:space="preserve">     </t>
    </r>
    <r>
      <rPr>
        <sz val="9"/>
        <color rgb="FF000000"/>
        <rFont val="Arial"/>
        <family val="2"/>
        <charset val="238"/>
      </rPr>
      <t>2 Reserves for treasury shares</t>
    </r>
  </si>
  <si>
    <r>
      <rPr>
        <sz val="9"/>
        <color rgb="FF000000"/>
        <rFont val="Arial"/>
        <family val="2"/>
        <charset val="238"/>
      </rPr>
      <t xml:space="preserve">     </t>
    </r>
    <r>
      <rPr>
        <sz val="9"/>
        <color rgb="FF000000"/>
        <rFont val="Arial"/>
        <family val="2"/>
        <charset val="238"/>
      </rPr>
      <t>3 Treasury shares and holdings (deductible item)</t>
    </r>
  </si>
  <si>
    <r>
      <rPr>
        <sz val="9"/>
        <color rgb="FF000000"/>
        <rFont val="Arial"/>
        <family val="2"/>
        <charset val="238"/>
      </rPr>
      <t xml:space="preserve">     </t>
    </r>
    <r>
      <rPr>
        <sz val="9"/>
        <color rgb="FF000000"/>
        <rFont val="Arial"/>
        <family val="2"/>
        <charset val="238"/>
      </rPr>
      <t>4 Statutory reserves</t>
    </r>
  </si>
  <si>
    <r>
      <rPr>
        <sz val="9"/>
        <color rgb="FF000000"/>
        <rFont val="Arial"/>
        <family val="2"/>
        <charset val="238"/>
      </rPr>
      <t xml:space="preserve">     </t>
    </r>
    <r>
      <rPr>
        <sz val="9"/>
        <color rgb="FF000000"/>
        <rFont val="Arial"/>
        <family val="2"/>
        <charset val="238"/>
      </rPr>
      <t>5 Other reserves</t>
    </r>
  </si>
  <si>
    <r>
      <rPr>
        <sz val="9"/>
        <color rgb="FF000000"/>
        <rFont val="Arial"/>
        <family val="2"/>
        <charset val="238"/>
      </rPr>
      <t>IV REVALUATION RESERVES</t>
    </r>
  </si>
  <si>
    <t>V FAIR VALUE RESERVES  AND OTHER (ADP 078 to 082)</t>
  </si>
  <si>
    <t xml:space="preserve">     1 Financial assets at fair value through other comprehensive income (i.e. available for sale)</t>
  </si>
  <si>
    <r>
      <rPr>
        <sz val="9"/>
        <color rgb="FF000000"/>
        <rFont val="Arial"/>
        <family val="2"/>
        <charset val="238"/>
      </rPr>
      <t xml:space="preserve">     </t>
    </r>
    <r>
      <rPr>
        <sz val="9"/>
        <color rgb="FF000000"/>
        <rFont val="Arial"/>
        <family val="2"/>
        <charset val="238"/>
      </rPr>
      <t>2 Cash flow hedge - effective portion</t>
    </r>
  </si>
  <si>
    <r>
      <rPr>
        <sz val="9"/>
        <color rgb="FF000000"/>
        <rFont val="Arial"/>
        <family val="2"/>
        <charset val="238"/>
      </rPr>
      <t xml:space="preserve">     </t>
    </r>
    <r>
      <rPr>
        <sz val="9"/>
        <color rgb="FF000000"/>
        <rFont val="Arial"/>
        <family val="2"/>
        <charset val="238"/>
      </rPr>
      <t>3 Hedge of a net investment in a foreign operation - effective portion</t>
    </r>
  </si>
  <si>
    <t xml:space="preserve">     4 Other fair value reserves</t>
  </si>
  <si>
    <t xml:space="preserve">     5 Exchange differences arising from the translation of foreign operations (consolidation)</t>
  </si>
  <si>
    <t>VI RETAINED PROFIT OR LOSS BROUGHT FORWARD (ADP 084-085)</t>
  </si>
  <si>
    <r>
      <rPr>
        <sz val="9"/>
        <color rgb="FF000000"/>
        <rFont val="Arial"/>
        <family val="2"/>
        <charset val="238"/>
      </rPr>
      <t xml:space="preserve">     </t>
    </r>
    <r>
      <rPr>
        <sz val="9"/>
        <color rgb="FF000000"/>
        <rFont val="Arial"/>
        <family val="2"/>
        <charset val="238"/>
      </rPr>
      <t>1 Retained profit</t>
    </r>
  </si>
  <si>
    <r>
      <rPr>
        <sz val="9"/>
        <color rgb="FF000000"/>
        <rFont val="Arial"/>
        <family val="2"/>
        <charset val="238"/>
      </rPr>
      <t xml:space="preserve">     </t>
    </r>
    <r>
      <rPr>
        <sz val="9"/>
        <color rgb="FF000000"/>
        <rFont val="Arial"/>
        <family val="2"/>
        <charset val="238"/>
      </rPr>
      <t>2 Loss brought forward</t>
    </r>
  </si>
  <si>
    <t>VII PROFIT OR LOSS FOR THE BUSINESS YEAR (ADP 087-088)</t>
  </si>
  <si>
    <r>
      <rPr>
        <sz val="9"/>
        <color rgb="FF000000"/>
        <rFont val="Arial"/>
        <family val="2"/>
        <charset val="238"/>
      </rPr>
      <t xml:space="preserve">     </t>
    </r>
    <r>
      <rPr>
        <sz val="9"/>
        <color rgb="FF000000"/>
        <rFont val="Arial"/>
        <family val="2"/>
        <charset val="238"/>
      </rPr>
      <t>1 Profit for the business year</t>
    </r>
  </si>
  <si>
    <r>
      <rPr>
        <sz val="9"/>
        <color rgb="FF000000"/>
        <rFont val="Arial"/>
        <family val="2"/>
        <charset val="238"/>
      </rPr>
      <t xml:space="preserve">     </t>
    </r>
    <r>
      <rPr>
        <sz val="9"/>
        <color rgb="FF000000"/>
        <rFont val="Arial"/>
        <family val="2"/>
        <charset val="238"/>
      </rPr>
      <t>2 Loss for the business year</t>
    </r>
  </si>
  <si>
    <r>
      <rPr>
        <sz val="9"/>
        <color rgb="FF000000"/>
        <rFont val="Arial"/>
        <family val="2"/>
        <charset val="238"/>
      </rPr>
      <t>VIII MINORITY (NON-CONTROLLING) INTEREST</t>
    </r>
  </si>
  <si>
    <r>
      <rPr>
        <b/>
        <sz val="9"/>
        <rFont val="Arial"/>
        <family val="2"/>
        <charset val="238"/>
      </rPr>
      <t xml:space="preserve">B)  PROVISIONS </t>
    </r>
    <r>
      <rPr>
        <sz val="9"/>
        <color rgb="FF000000"/>
        <rFont val="Arial"/>
        <family val="2"/>
        <charset val="238"/>
      </rPr>
      <t>(ADP 091 to 096)</t>
    </r>
  </si>
  <si>
    <r>
      <rPr>
        <sz val="9"/>
        <color rgb="FF000000"/>
        <rFont val="Arial"/>
        <family val="2"/>
        <charset val="238"/>
      </rPr>
      <t xml:space="preserve">     </t>
    </r>
    <r>
      <rPr>
        <sz val="9"/>
        <color rgb="FF000000"/>
        <rFont val="Arial"/>
        <family val="2"/>
        <charset val="238"/>
      </rPr>
      <t>1 Provisions for pensions, termination benefits and similar obligations</t>
    </r>
  </si>
  <si>
    <r>
      <rPr>
        <sz val="9"/>
        <color rgb="FF000000"/>
        <rFont val="Arial"/>
        <family val="2"/>
        <charset val="238"/>
      </rPr>
      <t xml:space="preserve">     </t>
    </r>
    <r>
      <rPr>
        <sz val="9"/>
        <color rgb="FF000000"/>
        <rFont val="Arial"/>
        <family val="2"/>
        <charset val="238"/>
      </rPr>
      <t>2 Provisions for tax liabilities</t>
    </r>
  </si>
  <si>
    <r>
      <rPr>
        <sz val="9"/>
        <color rgb="FF000000"/>
        <rFont val="Arial"/>
        <family val="2"/>
        <charset val="238"/>
      </rPr>
      <t xml:space="preserve">     </t>
    </r>
    <r>
      <rPr>
        <sz val="9"/>
        <color rgb="FF000000"/>
        <rFont val="Arial"/>
        <family val="2"/>
        <charset val="238"/>
      </rPr>
      <t>3 Provisions for ongoing legal cases</t>
    </r>
  </si>
  <si>
    <r>
      <rPr>
        <sz val="9"/>
        <color rgb="FF000000"/>
        <rFont val="Arial"/>
        <family val="2"/>
        <charset val="238"/>
      </rPr>
      <t xml:space="preserve">     </t>
    </r>
    <r>
      <rPr>
        <sz val="9"/>
        <color rgb="FF000000"/>
        <rFont val="Arial"/>
        <family val="2"/>
        <charset val="238"/>
      </rPr>
      <t>4 Provisions for renewal of natural resources</t>
    </r>
  </si>
  <si>
    <r>
      <rPr>
        <sz val="9"/>
        <color rgb="FF000000"/>
        <rFont val="Arial"/>
        <family val="2"/>
        <charset val="238"/>
      </rPr>
      <t xml:space="preserve">     </t>
    </r>
    <r>
      <rPr>
        <sz val="9"/>
        <color rgb="FF000000"/>
        <rFont val="Arial"/>
        <family val="2"/>
        <charset val="238"/>
      </rPr>
      <t>5 Provisions for warranty obligations</t>
    </r>
  </si>
  <si>
    <r>
      <rPr>
        <sz val="9"/>
        <color rgb="FF000000"/>
        <rFont val="Arial"/>
        <family val="2"/>
        <charset val="238"/>
      </rPr>
      <t xml:space="preserve">     </t>
    </r>
    <r>
      <rPr>
        <sz val="9"/>
        <color rgb="FF000000"/>
        <rFont val="Arial"/>
        <family val="2"/>
        <charset val="238"/>
      </rPr>
      <t>6 Other provisions</t>
    </r>
  </si>
  <si>
    <r>
      <rPr>
        <b/>
        <sz val="9"/>
        <rFont val="Arial"/>
        <family val="2"/>
        <charset val="238"/>
      </rPr>
      <t xml:space="preserve">C)  LONG-TERM LIABILITIES </t>
    </r>
    <r>
      <rPr>
        <sz val="9"/>
        <color rgb="FF000000"/>
        <rFont val="Arial"/>
        <family val="2"/>
        <charset val="238"/>
      </rPr>
      <t>(ADP 098 to 108)</t>
    </r>
  </si>
  <si>
    <r>
      <rPr>
        <sz val="9"/>
        <color rgb="FF000000"/>
        <rFont val="Arial"/>
        <family val="2"/>
        <charset val="238"/>
      </rPr>
      <t xml:space="preserve">     </t>
    </r>
    <r>
      <rPr>
        <sz val="9"/>
        <color rgb="FF000000"/>
        <rFont val="Arial"/>
        <family val="2"/>
        <charset val="238"/>
      </rPr>
      <t>1 Liabilities to undertakings within the group</t>
    </r>
    <r>
      <rPr>
        <sz val="9"/>
        <color rgb="FF000000"/>
        <rFont val="Arial"/>
        <family val="2"/>
        <charset val="238"/>
      </rPr>
      <t xml:space="preserve"> </t>
    </r>
  </si>
  <si>
    <r>
      <rPr>
        <sz val="9"/>
        <color rgb="FF000000"/>
        <rFont val="Arial"/>
        <family val="2"/>
        <charset val="238"/>
      </rPr>
      <t xml:space="preserve">     </t>
    </r>
    <r>
      <rPr>
        <sz val="9"/>
        <color rgb="FF000000"/>
        <rFont val="Arial"/>
        <family val="2"/>
        <charset val="238"/>
      </rPr>
      <t>2 Liabilities for loans, deposits, etc. of undertakings within the group</t>
    </r>
  </si>
  <si>
    <r>
      <rPr>
        <sz val="9"/>
        <color rgb="FF000000"/>
        <rFont val="Arial"/>
        <family val="2"/>
        <charset val="238"/>
      </rPr>
      <t xml:space="preserve">     </t>
    </r>
    <r>
      <rPr>
        <sz val="9"/>
        <color rgb="FF000000"/>
        <rFont val="Arial"/>
        <family val="2"/>
        <charset val="238"/>
      </rPr>
      <t>3 Liabilities to companies linked by virtue of participating interests</t>
    </r>
    <r>
      <rPr>
        <sz val="9"/>
        <color rgb="FF000000"/>
        <rFont val="Arial"/>
        <family val="2"/>
        <charset val="238"/>
      </rPr>
      <t xml:space="preserve"> </t>
    </r>
  </si>
  <si>
    <r>
      <rPr>
        <sz val="9"/>
        <color rgb="FF000000"/>
        <rFont val="Arial"/>
        <family val="2"/>
        <charset val="238"/>
      </rPr>
      <t xml:space="preserve">     </t>
    </r>
    <r>
      <rPr>
        <sz val="9"/>
        <color rgb="FF000000"/>
        <rFont val="Arial"/>
        <family val="2"/>
        <charset val="238"/>
      </rPr>
      <t>4 Liabilities for loans, deposits etc. of companies linked by virtue of participating interests</t>
    </r>
  </si>
  <si>
    <r>
      <rPr>
        <sz val="9"/>
        <color rgb="FF000000"/>
        <rFont val="Arial"/>
        <family val="2"/>
        <charset val="238"/>
      </rPr>
      <t xml:space="preserve">     </t>
    </r>
    <r>
      <rPr>
        <sz val="9"/>
        <color rgb="FF000000"/>
        <rFont val="Arial"/>
        <family val="2"/>
        <charset val="238"/>
      </rPr>
      <t>5 Liabilities for loans, deposits etc.</t>
    </r>
  </si>
  <si>
    <r>
      <rPr>
        <sz val="9"/>
        <color rgb="FF000000"/>
        <rFont val="Arial"/>
        <family val="2"/>
        <charset val="238"/>
      </rPr>
      <t xml:space="preserve">     </t>
    </r>
    <r>
      <rPr>
        <sz val="9"/>
        <color rgb="FF000000"/>
        <rFont val="Arial"/>
        <family val="2"/>
        <charset val="238"/>
      </rPr>
      <t>6 Liabilities to banks and other financial institutions</t>
    </r>
  </si>
  <si>
    <r>
      <rPr>
        <sz val="9"/>
        <color rgb="FF000000"/>
        <rFont val="Arial"/>
        <family val="2"/>
        <charset val="238"/>
      </rPr>
      <t xml:space="preserve">     </t>
    </r>
    <r>
      <rPr>
        <sz val="9"/>
        <color rgb="FF000000"/>
        <rFont val="Arial"/>
        <family val="2"/>
        <charset val="238"/>
      </rPr>
      <t>7 Liabilities for advance payments</t>
    </r>
  </si>
  <si>
    <r>
      <rPr>
        <sz val="9"/>
        <color rgb="FF000000"/>
        <rFont val="Arial"/>
        <family val="2"/>
        <charset val="238"/>
      </rPr>
      <t xml:space="preserve">     </t>
    </r>
    <r>
      <rPr>
        <sz val="9"/>
        <color rgb="FF000000"/>
        <rFont val="Arial"/>
        <family val="2"/>
        <charset val="238"/>
      </rPr>
      <t>8 Liabilities to suppliers</t>
    </r>
  </si>
  <si>
    <r>
      <rPr>
        <sz val="9"/>
        <color rgb="FF000000"/>
        <rFont val="Arial"/>
        <family val="2"/>
        <charset val="238"/>
      </rPr>
      <t xml:space="preserve">     </t>
    </r>
    <r>
      <rPr>
        <sz val="9"/>
        <color rgb="FF000000"/>
        <rFont val="Arial"/>
        <family val="2"/>
        <charset val="238"/>
      </rPr>
      <t>9 Liabilities for securities</t>
    </r>
  </si>
  <si>
    <r>
      <rPr>
        <sz val="9"/>
        <color rgb="FF000000"/>
        <rFont val="Arial"/>
        <family val="2"/>
        <charset val="238"/>
      </rPr>
      <t xml:space="preserve">   </t>
    </r>
    <r>
      <rPr>
        <sz val="9"/>
        <color rgb="FF000000"/>
        <rFont val="Arial"/>
        <family val="2"/>
        <charset val="238"/>
      </rPr>
      <t>10 Other long-term liabilities</t>
    </r>
  </si>
  <si>
    <r>
      <rPr>
        <sz val="9"/>
        <color rgb="FF000000"/>
        <rFont val="Arial"/>
        <family val="2"/>
        <charset val="238"/>
      </rPr>
      <t xml:space="preserve">   </t>
    </r>
    <r>
      <rPr>
        <sz val="9"/>
        <color rgb="FF000000"/>
        <rFont val="Arial"/>
        <family val="2"/>
        <charset val="238"/>
      </rPr>
      <t>11 Deferred tax liability</t>
    </r>
  </si>
  <si>
    <r>
      <rPr>
        <b/>
        <sz val="9"/>
        <rFont val="Arial"/>
        <family val="2"/>
        <charset val="238"/>
      </rPr>
      <t xml:space="preserve">D)  SHORT-TERM LIABILITIES </t>
    </r>
    <r>
      <rPr>
        <sz val="9"/>
        <color rgb="FF000000"/>
        <rFont val="Arial"/>
        <family val="2"/>
        <charset val="238"/>
      </rPr>
      <t>(ADP 110 to 123)</t>
    </r>
  </si>
  <si>
    <r>
      <rPr>
        <sz val="9"/>
        <color rgb="FF000000"/>
        <rFont val="Arial"/>
        <family val="2"/>
        <charset val="238"/>
      </rPr>
      <t xml:space="preserve">   </t>
    </r>
    <r>
      <rPr>
        <sz val="9"/>
        <color rgb="FF000000"/>
        <rFont val="Arial"/>
        <family val="2"/>
        <charset val="238"/>
      </rPr>
      <t>10 Liabilities to employees</t>
    </r>
  </si>
  <si>
    <r>
      <rPr>
        <sz val="9"/>
        <color rgb="FF000000"/>
        <rFont val="Arial"/>
        <family val="2"/>
        <charset val="238"/>
      </rPr>
      <t xml:space="preserve">   </t>
    </r>
    <r>
      <rPr>
        <sz val="9"/>
        <color rgb="FF000000"/>
        <rFont val="Arial"/>
        <family val="2"/>
        <charset val="238"/>
      </rPr>
      <t>11 Taxes, contributions and similar liabilities</t>
    </r>
  </si>
  <si>
    <r>
      <rPr>
        <sz val="9"/>
        <color rgb="FF000000"/>
        <rFont val="Arial"/>
        <family val="2"/>
        <charset val="238"/>
      </rPr>
      <t xml:space="preserve">   </t>
    </r>
    <r>
      <rPr>
        <sz val="9"/>
        <color rgb="FF000000"/>
        <rFont val="Arial"/>
        <family val="2"/>
        <charset val="238"/>
      </rPr>
      <t>12 Liabilities arising from the share in the result</t>
    </r>
  </si>
  <si>
    <r>
      <rPr>
        <sz val="9"/>
        <color rgb="FF000000"/>
        <rFont val="Arial"/>
        <family val="2"/>
        <charset val="238"/>
      </rPr>
      <t xml:space="preserve">   </t>
    </r>
    <r>
      <rPr>
        <sz val="9"/>
        <color rgb="FF000000"/>
        <rFont val="Arial"/>
        <family val="2"/>
        <charset val="238"/>
      </rPr>
      <t>13 Liabilities arising from fixed assets held for sale</t>
    </r>
  </si>
  <si>
    <r>
      <rPr>
        <sz val="9"/>
        <color rgb="FF000000"/>
        <rFont val="Arial"/>
        <family val="2"/>
        <charset val="238"/>
      </rPr>
      <t xml:space="preserve">   </t>
    </r>
    <r>
      <rPr>
        <sz val="9"/>
        <color rgb="FF000000"/>
        <rFont val="Arial"/>
        <family val="2"/>
        <charset val="238"/>
      </rPr>
      <t>14 Other short-term liabilities</t>
    </r>
  </si>
  <si>
    <r>
      <rPr>
        <b/>
        <sz val="9"/>
        <color rgb="FF000000"/>
        <rFont val="Arial"/>
        <family val="2"/>
        <charset val="238"/>
      </rPr>
      <t>E) ACCRUALS AND DEFERRED INCOME</t>
    </r>
  </si>
  <si>
    <t>F)  TOTAL – LIABILITIES (ADP 067+090+097+109+124)</t>
  </si>
  <si>
    <r>
      <rPr>
        <b/>
        <sz val="9"/>
        <color rgb="FF000000"/>
        <rFont val="Arial"/>
        <family val="2"/>
        <charset val="238"/>
      </rPr>
      <t>G)  OFF-BALANCE SHEET ITEMS</t>
    </r>
  </si>
  <si>
    <r>
      <rPr>
        <b/>
        <sz val="12"/>
        <color rgb="FF000000"/>
        <rFont val="Arial"/>
        <family val="2"/>
        <charset val="238"/>
      </rPr>
      <t>STATEMENT OF PROFIT OR LOSS</t>
    </r>
  </si>
  <si>
    <t>for the period 01/01/2025 to 31/03/2025</t>
  </si>
  <si>
    <t>Submitter: ILIRIJA d.d. BIOGRAD NA MORU</t>
  </si>
  <si>
    <r>
      <rPr>
        <b/>
        <sz val="9"/>
        <color rgb="FF000000"/>
        <rFont val="Arial"/>
        <family val="2"/>
        <charset val="238"/>
      </rPr>
      <t xml:space="preserve">ADP
</t>
    </r>
    <r>
      <rPr>
        <b/>
        <sz val="8"/>
        <color rgb="FF000000"/>
        <rFont val="Arial"/>
        <family val="2"/>
        <charset val="238"/>
      </rPr>
      <t>code</t>
    </r>
  </si>
  <si>
    <r>
      <rPr>
        <b/>
        <sz val="8"/>
        <color rgb="FF000000"/>
        <rFont val="Arial"/>
        <family val="2"/>
        <charset val="238"/>
      </rPr>
      <t>Same period of the previous year</t>
    </r>
  </si>
  <si>
    <r>
      <rPr>
        <b/>
        <sz val="8"/>
        <color rgb="FF000000"/>
        <rFont val="Arial"/>
        <family val="2"/>
        <charset val="238"/>
      </rPr>
      <t>Current period</t>
    </r>
  </si>
  <si>
    <r>
      <rPr>
        <b/>
        <sz val="8"/>
        <color rgb="FF000000"/>
        <rFont val="Arial"/>
        <family val="2"/>
        <charset val="238"/>
      </rPr>
      <t>Cumulative</t>
    </r>
    <r>
      <rPr>
        <b/>
        <sz val="8"/>
        <color rgb="FF000000"/>
        <rFont val="Arial"/>
        <family val="2"/>
        <charset val="238"/>
      </rPr>
      <t xml:space="preserve"> </t>
    </r>
  </si>
  <si>
    <r>
      <rPr>
        <b/>
        <sz val="8"/>
        <color rgb="FF000000"/>
        <rFont val="Arial"/>
        <family val="2"/>
        <charset val="238"/>
      </rPr>
      <t>Quarter</t>
    </r>
  </si>
  <si>
    <r>
      <rPr>
        <b/>
        <sz val="9"/>
        <color rgb="FF333399"/>
        <rFont val="Arial"/>
        <family val="2"/>
        <charset val="238"/>
      </rPr>
      <t xml:space="preserve">I OPERATING INCOME </t>
    </r>
    <r>
      <rPr>
        <sz val="9"/>
        <color rgb="FF333399"/>
        <rFont val="Arial"/>
        <family val="2"/>
        <charset val="238"/>
      </rPr>
      <t>(ADP 002 to 006)</t>
    </r>
  </si>
  <si>
    <r>
      <rPr>
        <sz val="9"/>
        <color rgb="FF000000"/>
        <rFont val="Arial"/>
        <family val="2"/>
        <charset val="238"/>
      </rPr>
      <t xml:space="preserve">    </t>
    </r>
    <r>
      <rPr>
        <sz val="9"/>
        <color rgb="FF000000"/>
        <rFont val="Arial"/>
        <family val="2"/>
        <charset val="238"/>
      </rPr>
      <t>1 Income from sales with undertakings within the group</t>
    </r>
  </si>
  <si>
    <r>
      <rPr>
        <sz val="9"/>
        <color rgb="FF000000"/>
        <rFont val="Arial"/>
        <family val="2"/>
        <charset val="238"/>
      </rPr>
      <t xml:space="preserve">    </t>
    </r>
    <r>
      <rPr>
        <sz val="9"/>
        <color rgb="FF000000"/>
        <rFont val="Arial"/>
        <family val="2"/>
        <charset val="238"/>
      </rPr>
      <t>2 Income from sales (outside group)</t>
    </r>
  </si>
  <si>
    <r>
      <rPr>
        <sz val="9"/>
        <color rgb="FF000000"/>
        <rFont val="Arial"/>
        <family val="2"/>
        <charset val="238"/>
      </rPr>
      <t xml:space="preserve">    </t>
    </r>
    <r>
      <rPr>
        <sz val="9"/>
        <color rgb="FF000000"/>
        <rFont val="Arial"/>
        <family val="2"/>
        <charset val="238"/>
      </rPr>
      <t>3 Income from the use of own products, goods and services</t>
    </r>
  </si>
  <si>
    <r>
      <rPr>
        <sz val="9"/>
        <color rgb="FF000000"/>
        <rFont val="Arial"/>
        <family val="2"/>
        <charset val="238"/>
      </rPr>
      <t xml:space="preserve">    </t>
    </r>
    <r>
      <rPr>
        <sz val="9"/>
        <color rgb="FF000000"/>
        <rFont val="Arial"/>
        <family val="2"/>
        <charset val="238"/>
      </rPr>
      <t>4 Other operating income with undertakings within the group</t>
    </r>
  </si>
  <si>
    <r>
      <rPr>
        <sz val="9"/>
        <color rgb="FF000000"/>
        <rFont val="Arial"/>
        <family val="2"/>
        <charset val="238"/>
      </rPr>
      <t xml:space="preserve">    </t>
    </r>
    <r>
      <rPr>
        <sz val="9"/>
        <color rgb="FF000000"/>
        <rFont val="Arial"/>
        <family val="2"/>
        <charset val="238"/>
      </rPr>
      <t>5 Other operating income (outside the group)</t>
    </r>
  </si>
  <si>
    <r>
      <rPr>
        <b/>
        <sz val="9"/>
        <color rgb="FF333399"/>
        <rFont val="Arial"/>
        <family val="2"/>
        <charset val="238"/>
      </rPr>
      <t xml:space="preserve">II OPERATING EXPENSES </t>
    </r>
    <r>
      <rPr>
        <sz val="9"/>
        <color rgb="FF333399"/>
        <rFont val="Arial"/>
        <family val="2"/>
        <charset val="238"/>
      </rPr>
      <t>(ADP 08+009+013+017+018+019+022+029)</t>
    </r>
  </si>
  <si>
    <r>
      <rPr>
        <sz val="9"/>
        <color rgb="FF000000"/>
        <rFont val="Arial"/>
        <family val="2"/>
        <charset val="238"/>
      </rPr>
      <t xml:space="preserve">    </t>
    </r>
    <r>
      <rPr>
        <sz val="9"/>
        <color rgb="FF000000"/>
        <rFont val="Arial"/>
        <family val="2"/>
        <charset val="238"/>
      </rPr>
      <t>1 Changes in inventories of work in progress and finished goods</t>
    </r>
  </si>
  <si>
    <t xml:space="preserve">    2 Material costs (ADP 010 to 012)</t>
  </si>
  <si>
    <r>
      <rPr>
        <i/>
        <sz val="9"/>
        <color rgb="FF000000"/>
        <rFont val="Arial"/>
        <family val="2"/>
        <charset val="238"/>
      </rPr>
      <t xml:space="preserve">        </t>
    </r>
    <r>
      <rPr>
        <i/>
        <sz val="9"/>
        <color rgb="FF000000"/>
        <rFont val="Arial"/>
        <family val="2"/>
        <charset val="238"/>
      </rPr>
      <t>a) Costs of raw materials and consumables</t>
    </r>
    <r>
      <rPr>
        <i/>
        <sz val="9"/>
        <color rgb="FF000000"/>
        <rFont val="Arial"/>
        <family val="2"/>
        <charset val="238"/>
      </rPr>
      <t xml:space="preserve"> </t>
    </r>
  </si>
  <si>
    <r>
      <rPr>
        <i/>
        <sz val="9"/>
        <color rgb="FF000000"/>
        <rFont val="Arial"/>
        <family val="2"/>
        <charset val="238"/>
      </rPr>
      <t xml:space="preserve">        </t>
    </r>
    <r>
      <rPr>
        <i/>
        <sz val="9"/>
        <color rgb="FF000000"/>
        <rFont val="Arial"/>
        <family val="2"/>
        <charset val="238"/>
      </rPr>
      <t>b) Costs of goods sold</t>
    </r>
    <r>
      <rPr>
        <i/>
        <sz val="9"/>
        <color rgb="FF000000"/>
        <rFont val="Arial"/>
        <family val="2"/>
        <charset val="238"/>
      </rPr>
      <t xml:space="preserve"> </t>
    </r>
  </si>
  <si>
    <r>
      <rPr>
        <i/>
        <sz val="9"/>
        <color rgb="FF000000"/>
        <rFont val="Arial"/>
        <family val="2"/>
        <charset val="238"/>
      </rPr>
      <t xml:space="preserve">        </t>
    </r>
    <r>
      <rPr>
        <i/>
        <sz val="9"/>
        <color rgb="FF000000"/>
        <rFont val="Arial"/>
        <family val="2"/>
        <charset val="238"/>
      </rPr>
      <t>c) Other external costs</t>
    </r>
    <r>
      <rPr>
        <i/>
        <sz val="9"/>
        <color rgb="FF000000"/>
        <rFont val="Arial"/>
        <family val="2"/>
        <charset val="238"/>
      </rPr>
      <t xml:space="preserve"> </t>
    </r>
  </si>
  <si>
    <t xml:space="preserve">   3 Staff costs (ADP 014 to 016)</t>
  </si>
  <si>
    <r>
      <rPr>
        <i/>
        <sz val="9"/>
        <color rgb="FF000000"/>
        <rFont val="Arial"/>
        <family val="2"/>
        <charset val="238"/>
      </rPr>
      <t xml:space="preserve">        </t>
    </r>
    <r>
      <rPr>
        <i/>
        <sz val="9"/>
        <color rgb="FF000000"/>
        <rFont val="Arial"/>
        <family val="2"/>
        <charset val="238"/>
      </rPr>
      <t>a) Net salaries and wages</t>
    </r>
  </si>
  <si>
    <r>
      <rPr>
        <i/>
        <sz val="9"/>
        <color rgb="FF000000"/>
        <rFont val="Arial"/>
        <family val="2"/>
        <charset val="238"/>
      </rPr>
      <t xml:space="preserve">        </t>
    </r>
    <r>
      <rPr>
        <i/>
        <sz val="9"/>
        <color rgb="FF000000"/>
        <rFont val="Arial"/>
        <family val="2"/>
        <charset val="238"/>
      </rPr>
      <t>b) Tax and contributions from salary costs</t>
    </r>
  </si>
  <si>
    <r>
      <rPr>
        <i/>
        <sz val="9"/>
        <color rgb="FF000000"/>
        <rFont val="Arial"/>
        <family val="2"/>
        <charset val="238"/>
      </rPr>
      <t xml:space="preserve">        </t>
    </r>
    <r>
      <rPr>
        <i/>
        <sz val="9"/>
        <color rgb="FF000000"/>
        <rFont val="Arial"/>
        <family val="2"/>
        <charset val="238"/>
      </rPr>
      <t>c) Contributions on salaries</t>
    </r>
  </si>
  <si>
    <r>
      <rPr>
        <sz val="9"/>
        <color rgb="FF000000"/>
        <rFont val="Arial"/>
        <family val="2"/>
        <charset val="238"/>
      </rPr>
      <t xml:space="preserve">   </t>
    </r>
    <r>
      <rPr>
        <sz val="9"/>
        <color rgb="FF000000"/>
        <rFont val="Arial"/>
        <family val="2"/>
        <charset val="238"/>
      </rPr>
      <t>4 Depreciation</t>
    </r>
  </si>
  <si>
    <r>
      <rPr>
        <sz val="9"/>
        <color rgb="FF000000"/>
        <rFont val="Arial"/>
        <family val="2"/>
        <charset val="238"/>
      </rPr>
      <t xml:space="preserve">   </t>
    </r>
    <r>
      <rPr>
        <sz val="9"/>
        <color rgb="FF000000"/>
        <rFont val="Arial"/>
        <family val="2"/>
        <charset val="238"/>
      </rPr>
      <t>5 Other costs</t>
    </r>
  </si>
  <si>
    <t xml:space="preserve">   6 Value adjustments (ADP 020+021)</t>
  </si>
  <si>
    <r>
      <rPr>
        <i/>
        <sz val="9"/>
        <color rgb="FF000000"/>
        <rFont val="Arial"/>
        <family val="2"/>
        <charset val="238"/>
      </rPr>
      <t xml:space="preserve">       </t>
    </r>
    <r>
      <rPr>
        <i/>
        <sz val="9"/>
        <color rgb="FF000000"/>
        <rFont val="Arial"/>
        <family val="2"/>
        <charset val="238"/>
      </rPr>
      <t>a) fixed assets other than financial assets</t>
    </r>
  </si>
  <si>
    <r>
      <rPr>
        <i/>
        <sz val="9"/>
        <color rgb="FF000000"/>
        <rFont val="Arial"/>
        <family val="2"/>
        <charset val="238"/>
      </rPr>
      <t xml:space="preserve">       </t>
    </r>
    <r>
      <rPr>
        <i/>
        <sz val="9"/>
        <color rgb="FF000000"/>
        <rFont val="Arial"/>
        <family val="2"/>
        <charset val="238"/>
      </rPr>
      <t>b) current assets other than financial assets</t>
    </r>
  </si>
  <si>
    <t xml:space="preserve">   7 Provisions (ADP 023 to 028)</t>
  </si>
  <si>
    <r>
      <rPr>
        <i/>
        <sz val="9"/>
        <color rgb="FF000000"/>
        <rFont val="Arial"/>
        <family val="2"/>
        <charset val="238"/>
      </rPr>
      <t xml:space="preserve">       </t>
    </r>
    <r>
      <rPr>
        <i/>
        <sz val="9"/>
        <color rgb="FF000000"/>
        <rFont val="Arial"/>
        <family val="2"/>
        <charset val="238"/>
      </rPr>
      <t>a) Provisions for pensions, termination benefits and similar obligations</t>
    </r>
  </si>
  <si>
    <r>
      <rPr>
        <i/>
        <sz val="9"/>
        <color rgb="FF000000"/>
        <rFont val="Arial"/>
        <family val="2"/>
        <charset val="238"/>
      </rPr>
      <t xml:space="preserve">       </t>
    </r>
    <r>
      <rPr>
        <i/>
        <sz val="9"/>
        <color rgb="FF000000"/>
        <rFont val="Arial"/>
        <family val="2"/>
        <charset val="238"/>
      </rPr>
      <t>b) Provisions for tax liabilities</t>
    </r>
  </si>
  <si>
    <r>
      <rPr>
        <i/>
        <sz val="9"/>
        <color rgb="FF000000"/>
        <rFont val="Arial"/>
        <family val="2"/>
        <charset val="238"/>
      </rPr>
      <t xml:space="preserve">       </t>
    </r>
    <r>
      <rPr>
        <i/>
        <sz val="9"/>
        <color rgb="FF000000"/>
        <rFont val="Arial"/>
        <family val="2"/>
        <charset val="238"/>
      </rPr>
      <t>c) Provisions for ongoing legal cases</t>
    </r>
  </si>
  <si>
    <r>
      <rPr>
        <i/>
        <sz val="9"/>
        <color rgb="FF000000"/>
        <rFont val="Arial"/>
        <family val="2"/>
        <charset val="238"/>
      </rPr>
      <t xml:space="preserve">       </t>
    </r>
    <r>
      <rPr>
        <i/>
        <sz val="9"/>
        <color rgb="FF000000"/>
        <rFont val="Arial"/>
        <family val="2"/>
        <charset val="238"/>
      </rPr>
      <t>d) Provisions for renewal of natural resources</t>
    </r>
  </si>
  <si>
    <r>
      <rPr>
        <i/>
        <sz val="9"/>
        <color rgb="FF000000"/>
        <rFont val="Arial"/>
        <family val="2"/>
        <charset val="238"/>
      </rPr>
      <t xml:space="preserve">       </t>
    </r>
    <r>
      <rPr>
        <i/>
        <sz val="9"/>
        <color rgb="FF000000"/>
        <rFont val="Arial"/>
        <family val="2"/>
        <charset val="238"/>
      </rPr>
      <t>e) Provisions for warranty obligations</t>
    </r>
  </si>
  <si>
    <r>
      <rPr>
        <i/>
        <sz val="9"/>
        <color rgb="FF000000"/>
        <rFont val="Arial"/>
        <family val="2"/>
        <charset val="238"/>
      </rPr>
      <t xml:space="preserve">       </t>
    </r>
    <r>
      <rPr>
        <i/>
        <sz val="9"/>
        <color rgb="FF000000"/>
        <rFont val="Arial"/>
        <family val="2"/>
        <charset val="238"/>
      </rPr>
      <t>f) Other provisions</t>
    </r>
  </si>
  <si>
    <r>
      <rPr>
        <sz val="9"/>
        <color rgb="FF000000"/>
        <rFont val="Arial"/>
        <family val="2"/>
        <charset val="238"/>
      </rPr>
      <t xml:space="preserve">   </t>
    </r>
    <r>
      <rPr>
        <sz val="9"/>
        <color rgb="FF000000"/>
        <rFont val="Arial"/>
        <family val="2"/>
        <charset val="238"/>
      </rPr>
      <t>8 Other operating expenses</t>
    </r>
  </si>
  <si>
    <r>
      <rPr>
        <b/>
        <sz val="9"/>
        <color rgb="FF333399"/>
        <rFont val="Arial"/>
        <family val="2"/>
        <charset val="238"/>
      </rPr>
      <t xml:space="preserve">III FINANCIAL INCOME </t>
    </r>
    <r>
      <rPr>
        <sz val="9"/>
        <color rgb="FF333399"/>
        <rFont val="Arial"/>
        <family val="2"/>
        <charset val="238"/>
      </rPr>
      <t>(ADP 031 to 040)</t>
    </r>
  </si>
  <si>
    <r>
      <rPr>
        <sz val="9"/>
        <color rgb="FF000000"/>
        <rFont val="Arial"/>
        <family val="2"/>
        <charset val="238"/>
      </rPr>
      <t xml:space="preserve">     </t>
    </r>
    <r>
      <rPr>
        <sz val="9"/>
        <color rgb="FF000000"/>
        <rFont val="Arial"/>
        <family val="2"/>
        <charset val="238"/>
      </rPr>
      <t>1 Income from investments in holdings (shares) of undertakings within the group</t>
    </r>
  </si>
  <si>
    <r>
      <rPr>
        <sz val="9"/>
        <color rgb="FF000000"/>
        <rFont val="Arial"/>
        <family val="2"/>
        <charset val="238"/>
      </rPr>
      <t xml:space="preserve">     </t>
    </r>
    <r>
      <rPr>
        <sz val="9"/>
        <color rgb="FF000000"/>
        <rFont val="Arial"/>
        <family val="2"/>
        <charset val="238"/>
      </rPr>
      <t>2 Income from investments in holdings (shares) of companies linked by virtue of participating interests</t>
    </r>
  </si>
  <si>
    <r>
      <rPr>
        <sz val="9"/>
        <color rgb="FF000000"/>
        <rFont val="Arial"/>
        <family val="2"/>
        <charset val="238"/>
      </rPr>
      <t xml:space="preserve">     </t>
    </r>
    <r>
      <rPr>
        <sz val="9"/>
        <color rgb="FF000000"/>
        <rFont val="Arial"/>
        <family val="2"/>
        <charset val="238"/>
      </rPr>
      <t>3 Income from other long-term financial investment and loans granted to undertakings within the group</t>
    </r>
  </si>
  <si>
    <r>
      <rPr>
        <sz val="9"/>
        <color rgb="FF000000"/>
        <rFont val="Arial"/>
        <family val="2"/>
        <charset val="238"/>
      </rPr>
      <t xml:space="preserve">     </t>
    </r>
    <r>
      <rPr>
        <sz val="9"/>
        <color rgb="FF000000"/>
        <rFont val="Arial"/>
        <family val="2"/>
        <charset val="238"/>
      </rPr>
      <t>4 Other interest income from operations with undertakings within the group</t>
    </r>
  </si>
  <si>
    <r>
      <rPr>
        <sz val="9"/>
        <color rgb="FF000000"/>
        <rFont val="Arial"/>
        <family val="2"/>
        <charset val="238"/>
      </rPr>
      <t xml:space="preserve">     </t>
    </r>
    <r>
      <rPr>
        <sz val="9"/>
        <color rgb="FF000000"/>
        <rFont val="Arial"/>
        <family val="2"/>
        <charset val="238"/>
      </rPr>
      <t>5 Exchange rate differences and other financial income from operations with undertakings within the group</t>
    </r>
  </si>
  <si>
    <r>
      <rPr>
        <sz val="9"/>
        <color rgb="FF000000"/>
        <rFont val="Arial"/>
        <family val="2"/>
        <charset val="238"/>
      </rPr>
      <t xml:space="preserve">     </t>
    </r>
    <r>
      <rPr>
        <sz val="9"/>
        <color rgb="FF000000"/>
        <rFont val="Arial"/>
        <family val="2"/>
        <charset val="238"/>
      </rPr>
      <t>6 Income from other long-term financial investments and loans</t>
    </r>
  </si>
  <si>
    <r>
      <rPr>
        <sz val="9"/>
        <color rgb="FF000000"/>
        <rFont val="Arial"/>
        <family val="2"/>
        <charset val="238"/>
      </rPr>
      <t xml:space="preserve">     </t>
    </r>
    <r>
      <rPr>
        <sz val="9"/>
        <color rgb="FF000000"/>
        <rFont val="Arial"/>
        <family val="2"/>
        <charset val="238"/>
      </rPr>
      <t>7 Other interest income</t>
    </r>
  </si>
  <si>
    <r>
      <rPr>
        <sz val="9"/>
        <color rgb="FF000000"/>
        <rFont val="Arial"/>
        <family val="2"/>
        <charset val="238"/>
      </rPr>
      <t xml:space="preserve">     </t>
    </r>
    <r>
      <rPr>
        <sz val="9"/>
        <color rgb="FF000000"/>
        <rFont val="Arial"/>
        <family val="2"/>
        <charset val="238"/>
      </rPr>
      <t>8 Exchange rate differences and other financial income</t>
    </r>
  </si>
  <si>
    <r>
      <rPr>
        <sz val="9"/>
        <color rgb="FF000000"/>
        <rFont val="Arial"/>
        <family val="2"/>
        <charset val="238"/>
      </rPr>
      <t xml:space="preserve">     </t>
    </r>
    <r>
      <rPr>
        <sz val="9"/>
        <color rgb="FF000000"/>
        <rFont val="Arial"/>
        <family val="2"/>
        <charset val="238"/>
      </rPr>
      <t>9 Unrealised gains (income) from financial assets</t>
    </r>
  </si>
  <si>
    <r>
      <rPr>
        <sz val="9"/>
        <color rgb="FF000000"/>
        <rFont val="Arial"/>
        <family val="2"/>
        <charset val="238"/>
      </rPr>
      <t xml:space="preserve">   </t>
    </r>
    <r>
      <rPr>
        <sz val="9"/>
        <color rgb="FF000000"/>
        <rFont val="Arial"/>
        <family val="2"/>
        <charset val="238"/>
      </rPr>
      <t>10 Other financial income</t>
    </r>
  </si>
  <si>
    <r>
      <rPr>
        <b/>
        <sz val="9"/>
        <color rgb="FF333399"/>
        <rFont val="Arial"/>
        <family val="2"/>
        <charset val="238"/>
      </rPr>
      <t xml:space="preserve">IV FINANCIAL EXPENSES </t>
    </r>
    <r>
      <rPr>
        <sz val="9"/>
        <color rgb="FF333399"/>
        <rFont val="Arial"/>
        <family val="2"/>
        <charset val="238"/>
      </rPr>
      <t>(ADP 042 to 048)</t>
    </r>
  </si>
  <si>
    <r>
      <rPr>
        <sz val="9"/>
        <color rgb="FF000000"/>
        <rFont val="Arial"/>
        <family val="2"/>
        <charset val="238"/>
      </rPr>
      <t xml:space="preserve">    </t>
    </r>
    <r>
      <rPr>
        <sz val="9"/>
        <color rgb="FF000000"/>
        <rFont val="Arial"/>
        <family val="2"/>
        <charset val="238"/>
      </rPr>
      <t>1 Interest expenses and similar expenses with undertakings within the group</t>
    </r>
  </si>
  <si>
    <r>
      <rPr>
        <sz val="9"/>
        <color rgb="FF000000"/>
        <rFont val="Arial"/>
        <family val="2"/>
        <charset val="238"/>
      </rPr>
      <t>2 Exchange rate differences and other expenses from operations with undertakings within the group</t>
    </r>
  </si>
  <si>
    <r>
      <rPr>
        <sz val="9"/>
        <color rgb="FF000000"/>
        <rFont val="Arial"/>
        <family val="2"/>
        <charset val="238"/>
      </rPr>
      <t>3 Interest expenses and similar expenses</t>
    </r>
  </si>
  <si>
    <r>
      <rPr>
        <sz val="9"/>
        <color rgb="FF000000"/>
        <rFont val="Arial"/>
        <family val="2"/>
        <charset val="238"/>
      </rPr>
      <t>4 Exchange rate differences and other expenses</t>
    </r>
  </si>
  <si>
    <r>
      <rPr>
        <sz val="9"/>
        <color rgb="FF000000"/>
        <rFont val="Arial"/>
        <family val="2"/>
        <charset val="238"/>
      </rPr>
      <t>5 Unrealised losses (expenses) from financial assets</t>
    </r>
  </si>
  <si>
    <r>
      <rPr>
        <sz val="9"/>
        <color rgb="FF000000"/>
        <rFont val="Arial"/>
        <family val="2"/>
        <charset val="238"/>
      </rPr>
      <t>6 Value adjustments of financial assets (net)</t>
    </r>
  </si>
  <si>
    <r>
      <rPr>
        <sz val="9"/>
        <color rgb="FF000000"/>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</si>
  <si>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</si>
  <si>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</si>
  <si>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</si>
  <si>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</si>
  <si>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</si>
  <si>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</si>
  <si>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</si>
  <si>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1 Pre-tax profit (ADP 053-054)</t>
  </si>
  <si>
    <t xml:space="preserve">   2 Pre-tax loss (ADP 054-053)</t>
  </si>
  <si>
    <r>
      <rPr>
        <b/>
        <sz val="9"/>
        <color rgb="FF333399"/>
        <rFont val="Arial"/>
        <family val="2"/>
        <charset val="238"/>
      </rPr>
      <t>XII  INCOME TAX</t>
    </r>
  </si>
  <si>
    <t>XIII PROFIT OR LOSS FOR THE PERIOD (ADP 055-059)</t>
  </si>
  <si>
    <t xml:space="preserve">  1 Profit for the period (ADP 055-059)</t>
  </si>
  <si>
    <t xml:space="preserve">  2 Loss for the period  (ADP 059-055)</t>
  </si>
  <si>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</si>
  <si>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(ADP 063-064)</t>
    </r>
  </si>
  <si>
    <r>
      <rPr>
        <sz val="9"/>
        <color rgb="FF000000"/>
        <rFont val="Arial"/>
        <family val="2"/>
        <charset val="238"/>
      </rPr>
      <t xml:space="preserve"> </t>
    </r>
    <r>
      <rPr>
        <sz val="9"/>
        <color rgb="FF000000"/>
        <rFont val="Arial"/>
        <family val="2"/>
        <charset val="238"/>
      </rPr>
      <t>1 Pre-tax profit from discontinued operations</t>
    </r>
  </si>
  <si>
    <r>
      <rPr>
        <sz val="9"/>
        <color rgb="FF000000"/>
        <rFont val="Arial"/>
        <family val="2"/>
        <charset val="238"/>
      </rPr>
      <t xml:space="preserve"> </t>
    </r>
    <r>
      <rPr>
        <sz val="9"/>
        <color rgb="FF000000"/>
        <rFont val="Arial"/>
        <family val="2"/>
        <charset val="238"/>
      </rPr>
      <t>2 Pre-tax loss on discontinued operations</t>
    </r>
  </si>
  <si>
    <r>
      <rPr>
        <b/>
        <sz val="9"/>
        <color rgb="FF333399"/>
        <rFont val="Arial"/>
        <family val="2"/>
        <charset val="238"/>
      </rPr>
      <t>XV INCOME TAX OF DISCONTINUED OPERATIONS</t>
    </r>
  </si>
  <si>
    <t xml:space="preserve"> 1 Discontinued operations profit for the period (ADP 062-065)</t>
  </si>
  <si>
    <t xml:space="preserve"> 2 Discontinued operations loss for the period (ADP 065-062)</t>
  </si>
  <si>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</si>
  <si>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</si>
  <si>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</si>
  <si>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</si>
  <si>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</si>
  <si>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rPr>
        <b/>
        <sz val="9"/>
        <color rgb="FF333399"/>
        <rFont val="Arial"/>
        <family val="2"/>
        <charset val="238"/>
      </rP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</si>
  <si>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</si>
  <si>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</si>
  <si>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</si>
  <si>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 xml:space="preserve"> (ADP 076+077)</t>
    </r>
  </si>
  <si>
    <r>
      <rPr>
        <b/>
        <sz val="9"/>
        <color rgb="FF000080"/>
        <rFont val="Arial"/>
        <family val="2"/>
        <charset val="238"/>
      </rPr>
      <t xml:space="preserve"> </t>
    </r>
    <r>
      <rPr>
        <b/>
        <sz val="9"/>
        <color rgb="FF000080"/>
        <rFont val="Arial"/>
        <family val="2"/>
        <charset val="238"/>
      </rPr>
      <t>1 Attributable to owners of the parent</t>
    </r>
  </si>
  <si>
    <r>
      <rPr>
        <b/>
        <sz val="9"/>
        <color rgb="FF000080"/>
        <rFont val="Arial"/>
        <family val="2"/>
        <charset val="238"/>
      </rPr>
      <t xml:space="preserve"> </t>
    </r>
    <r>
      <rPr>
        <b/>
        <sz val="9"/>
        <color rgb="FF000080"/>
        <rFont val="Arial"/>
        <family val="2"/>
        <charset val="238"/>
      </rPr>
      <t>2 Attributable to minority (non-controlling) interest</t>
    </r>
  </si>
  <si>
    <r>
      <rPr>
        <b/>
        <sz val="9"/>
        <color rgb="FF000000"/>
        <rFont val="Arial"/>
        <family val="2"/>
        <charset val="238"/>
      </rPr>
      <t>STATEMENT OF OTHER COMPRHENSIVE INCOME (to be filled in by undertakings subject to IFRS)</t>
    </r>
  </si>
  <si>
    <r>
      <rPr>
        <b/>
        <sz val="9"/>
        <color rgb="FF000000"/>
        <rFont val="Arial"/>
        <family val="2"/>
        <charset val="238"/>
      </rPr>
      <t>I PROFIT OR LOSS FOR THE PERIOD</t>
    </r>
    <r>
      <rPr>
        <b/>
        <sz val="9"/>
        <color rgb="FF000000"/>
        <rFont val="Arial"/>
        <family val="2"/>
        <charset val="238"/>
      </rPr>
      <t xml:space="preserve"> </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</si>
  <si>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</si>
  <si>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</si>
  <si>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</si>
  <si>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</si>
  <si>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</si>
  <si>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</si>
  <si>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</si>
  <si>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</si>
  <si>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</si>
  <si>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</si>
  <si>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</si>
  <si>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</si>
  <si>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</si>
  <si>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</si>
  <si>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</si>
  <si>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</si>
  <si>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</si>
  <si>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</si>
  <si>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</si>
  <si>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</si>
  <si>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r>
      <rPr>
        <b/>
        <sz val="9"/>
        <color rgb="FF000080"/>
        <rFont val="Arial"/>
        <family val="2"/>
        <charset val="238"/>
      </rPr>
      <t>APPENDIX to the Statement on comprehensive income (to be filled in by undertakings that draw up consolidated statements)</t>
    </r>
  </si>
  <si>
    <t>VI COMPREHENSIVE INCOME OR LOSS FOR THE PERIOD (ADP 100+101)</t>
  </si>
  <si>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</si>
  <si>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</si>
  <si>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color rgb="FF000000"/>
        <rFont val="Arial"/>
        <family val="2"/>
        <charset val="238"/>
      </rPr>
      <t>STATEMENT OF CASH FLOWS - indirect method</t>
    </r>
  </si>
  <si>
    <t>Submitter: ILIRIJA d.d.  BIOGRAD NA MORU</t>
  </si>
  <si>
    <r>
      <rPr>
        <b/>
        <sz val="8"/>
        <color rgb="FF000000"/>
        <rFont val="Arial"/>
        <family val="2"/>
        <charset val="238"/>
      </rPr>
      <t>3</t>
    </r>
  </si>
  <si>
    <r>
      <rPr>
        <b/>
        <sz val="8"/>
        <color rgb="FF000000"/>
        <rFont val="Arial"/>
        <family val="2"/>
        <charset val="238"/>
      </rPr>
      <t>4</t>
    </r>
  </si>
  <si>
    <r>
      <rPr>
        <b/>
        <sz val="9"/>
        <color rgb="FF000080"/>
        <rFont val="Arial"/>
        <family val="2"/>
        <charset val="238"/>
      </rPr>
      <t>Cash flow from operating activities</t>
    </r>
  </si>
  <si>
    <r>
      <rPr>
        <sz val="9"/>
        <color rgb="FF000000"/>
        <rFont val="Arial"/>
        <family val="2"/>
        <charset val="238"/>
      </rPr>
      <t>1 Pre-tax profit</t>
    </r>
  </si>
  <si>
    <r>
      <rPr>
        <sz val="9"/>
        <color rgb="FF000000"/>
        <rFont val="Arial"/>
        <family val="2"/>
        <charset val="238"/>
      </rPr>
      <t>2 Adjustments (ADP 003 to 010):</t>
    </r>
  </si>
  <si>
    <r>
      <rPr>
        <i/>
        <sz val="9"/>
        <color rgb="FF000000"/>
        <rFont val="Arial"/>
        <family val="2"/>
        <charset val="238"/>
      </rPr>
      <t xml:space="preserve"> </t>
    </r>
    <r>
      <rPr>
        <i/>
        <sz val="9"/>
        <color rgb="FF000000"/>
        <rFont val="Arial"/>
        <family val="2"/>
        <charset val="238"/>
      </rPr>
      <t>a) Depreciation</t>
    </r>
  </si>
  <si>
    <r>
      <rPr>
        <i/>
        <sz val="9"/>
        <color rgb="FF000000"/>
        <rFont val="Arial"/>
        <family val="2"/>
        <charset val="238"/>
      </rPr>
      <t xml:space="preserve"> </t>
    </r>
    <r>
      <rPr>
        <i/>
        <sz val="9"/>
        <color rgb="FF000000"/>
        <rFont val="Arial"/>
        <family val="2"/>
        <charset val="238"/>
      </rPr>
      <t>b) Gains and losses from sale and value adjustment of fixed tangible and intangible assets</t>
    </r>
  </si>
  <si>
    <r>
      <rPr>
        <i/>
        <sz val="9"/>
        <color rgb="FF000000"/>
        <rFont val="Arial"/>
        <family val="2"/>
        <charset val="238"/>
      </rPr>
      <t xml:space="preserve"> </t>
    </r>
    <r>
      <rPr>
        <i/>
        <sz val="9"/>
        <color rgb="FF000000"/>
        <rFont val="Arial"/>
        <family val="2"/>
        <charset val="238"/>
      </rPr>
      <t>c) Gains and losses from sale and unrealised gains and losses and value adjustment of financial assets</t>
    </r>
  </si>
  <si>
    <r>
      <rPr>
        <i/>
        <sz val="9"/>
        <color rgb="FF000000"/>
        <rFont val="Arial"/>
        <family val="2"/>
        <charset val="238"/>
      </rPr>
      <t xml:space="preserve"> </t>
    </r>
    <r>
      <rPr>
        <i/>
        <sz val="9"/>
        <color rgb="FF000000"/>
        <rFont val="Arial"/>
        <family val="2"/>
        <charset val="238"/>
      </rPr>
      <t>d) Interest and dividend income</t>
    </r>
  </si>
  <si>
    <r>
      <rPr>
        <i/>
        <sz val="9"/>
        <color rgb="FF000000"/>
        <rFont val="Arial"/>
        <family val="2"/>
        <charset val="238"/>
      </rPr>
      <t xml:space="preserve"> </t>
    </r>
    <r>
      <rPr>
        <i/>
        <sz val="9"/>
        <color rgb="FF000000"/>
        <rFont val="Arial"/>
        <family val="2"/>
        <charset val="238"/>
      </rPr>
      <t>e) Interest expenses</t>
    </r>
  </si>
  <si>
    <r>
      <rPr>
        <i/>
        <sz val="9"/>
        <color rgb="FF000000"/>
        <rFont val="Arial"/>
        <family val="2"/>
        <charset val="238"/>
      </rPr>
      <t xml:space="preserve"> </t>
    </r>
    <r>
      <rPr>
        <i/>
        <sz val="9"/>
        <color rgb="FF000000"/>
        <rFont val="Arial"/>
        <family val="2"/>
        <charset val="238"/>
      </rPr>
      <t>f) Provisions</t>
    </r>
  </si>
  <si>
    <r>
      <rPr>
        <i/>
        <sz val="9"/>
        <color rgb="FF000000"/>
        <rFont val="Arial"/>
        <family val="2"/>
        <charset val="238"/>
      </rPr>
      <t xml:space="preserve"> </t>
    </r>
    <r>
      <rPr>
        <i/>
        <sz val="9"/>
        <color rgb="FF000000"/>
        <rFont val="Arial"/>
        <family val="2"/>
        <charset val="238"/>
      </rPr>
      <t>g) Exchange rate differences (unrealised)</t>
    </r>
  </si>
  <si>
    <r>
      <rPr>
        <i/>
        <sz val="9"/>
        <color rgb="FF000000"/>
        <rFont val="Arial"/>
        <family val="2"/>
        <charset val="238"/>
      </rPr>
      <t xml:space="preserve"> </t>
    </r>
    <r>
      <rPr>
        <i/>
        <sz val="9"/>
        <color rgb="FF000000"/>
        <rFont val="Arial"/>
        <family val="2"/>
        <charset val="238"/>
      </rPr>
      <t>h) Other adjustments for non-cash transactions and unrealised gains and losses</t>
    </r>
  </si>
  <si>
    <r>
      <rPr>
        <b/>
        <sz val="9"/>
        <color rgb="FF000000"/>
        <rFont val="Arial"/>
        <family val="2"/>
        <charset val="238"/>
      </rPr>
      <t xml:space="preserve">I  Cash flow increase or decrease before changes in working capital </t>
    </r>
    <r>
      <rPr>
        <sz val="9"/>
        <color rgb="FF000000"/>
        <rFont val="Arial"/>
        <family val="2"/>
        <charset val="238"/>
      </rPr>
      <t>(ADP 001+002)</t>
    </r>
  </si>
  <si>
    <r>
      <rPr>
        <sz val="9"/>
        <color rgb="FF000000"/>
        <rFont val="Arial"/>
        <family val="2"/>
        <charset val="238"/>
      </rPr>
      <t>3 Changes in the working capital (ADP 013 to 016)</t>
    </r>
  </si>
  <si>
    <r>
      <rPr>
        <i/>
        <sz val="9"/>
        <color rgb="FF000000"/>
        <rFont val="Arial"/>
        <family val="2"/>
        <charset val="238"/>
      </rPr>
      <t xml:space="preserve"> </t>
    </r>
    <r>
      <rPr>
        <i/>
        <sz val="9"/>
        <color rgb="FF000000"/>
        <rFont val="Arial"/>
        <family val="2"/>
        <charset val="238"/>
      </rPr>
      <t>a) Increase or decrease in short-term liabilities</t>
    </r>
  </si>
  <si>
    <r>
      <rPr>
        <i/>
        <sz val="9"/>
        <color rgb="FF000000"/>
        <rFont val="Arial"/>
        <family val="2"/>
        <charset val="238"/>
      </rPr>
      <t xml:space="preserve"> </t>
    </r>
    <r>
      <rPr>
        <i/>
        <sz val="9"/>
        <color rgb="FF000000"/>
        <rFont val="Arial"/>
        <family val="2"/>
        <charset val="238"/>
      </rPr>
      <t>b) Increase or decrease in short-term receivables</t>
    </r>
  </si>
  <si>
    <r>
      <rPr>
        <i/>
        <sz val="9"/>
        <color rgb="FF000000"/>
        <rFont val="Arial"/>
        <family val="2"/>
        <charset val="238"/>
      </rPr>
      <t xml:space="preserve"> </t>
    </r>
    <r>
      <rPr>
        <i/>
        <sz val="9"/>
        <color rgb="FF000000"/>
        <rFont val="Arial"/>
        <family val="2"/>
        <charset val="238"/>
      </rPr>
      <t>c) Increase or decrease in inventories</t>
    </r>
  </si>
  <si>
    <r>
      <rPr>
        <i/>
        <sz val="9"/>
        <color rgb="FF000000"/>
        <rFont val="Arial"/>
        <family val="2"/>
        <charset val="238"/>
      </rPr>
      <t xml:space="preserve"> </t>
    </r>
    <r>
      <rPr>
        <i/>
        <sz val="9"/>
        <color rgb="FF000000"/>
        <rFont val="Arial"/>
        <family val="2"/>
        <charset val="238"/>
      </rPr>
      <t>d) Other increase or decrease in working capital</t>
    </r>
  </si>
  <si>
    <r>
      <rPr>
        <b/>
        <sz val="9"/>
        <color rgb="FF000000"/>
        <rFont val="Arial"/>
        <family val="2"/>
        <charset val="238"/>
      </rPr>
      <t xml:space="preserve">II Cash from operations </t>
    </r>
    <r>
      <rPr>
        <sz val="9"/>
        <color rgb="FF000000"/>
        <rFont val="Arial"/>
        <family val="2"/>
        <charset val="238"/>
      </rPr>
      <t>(ADP 011+012)</t>
    </r>
  </si>
  <si>
    <r>
      <rPr>
        <sz val="9"/>
        <color rgb="FF000000"/>
        <rFont val="Arial"/>
        <family val="2"/>
        <charset val="238"/>
      </rPr>
      <t>4 Interest paid</t>
    </r>
  </si>
  <si>
    <r>
      <rPr>
        <sz val="9"/>
        <color rgb="FF000000"/>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</si>
  <si>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</si>
  <si>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</si>
  <si>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color rgb="FF000000"/>
        <rFont val="Arial"/>
        <family val="2"/>
        <charset val="238"/>
      </rPr>
      <t>1 Cash receipts from sales of fixed tangible and intangible assets</t>
    </r>
  </si>
  <si>
    <r>
      <rPr>
        <sz val="9"/>
        <color rgb="FF000000"/>
        <rFont val="Arial"/>
        <family val="2"/>
        <charset val="238"/>
      </rPr>
      <t>2 Cash receipts from sales of financial instruments</t>
    </r>
  </si>
  <si>
    <r>
      <rPr>
        <sz val="9"/>
        <color rgb="FF000000"/>
        <rFont val="Arial"/>
        <family val="2"/>
        <charset val="238"/>
      </rPr>
      <t>3 Interest received</t>
    </r>
  </si>
  <si>
    <r>
      <rPr>
        <sz val="9"/>
        <color rgb="FF000000"/>
        <rFont val="Arial"/>
        <family val="2"/>
        <charset val="238"/>
      </rPr>
      <t>4 Dividends received</t>
    </r>
  </si>
  <si>
    <r>
      <rPr>
        <sz val="9"/>
        <color rgb="FF000000"/>
        <rFont val="Arial"/>
        <family val="2"/>
        <charset val="238"/>
      </rPr>
      <t>5 Cash receipts from repayment of loans and deposits</t>
    </r>
  </si>
  <si>
    <r>
      <rPr>
        <sz val="9"/>
        <color rgb="FF000000"/>
        <rFont val="Arial"/>
        <family val="2"/>
        <charset val="238"/>
      </rPr>
      <t>6 Other cash receipts from investment activities</t>
    </r>
  </si>
  <si>
    <r>
      <rPr>
        <b/>
        <sz val="9"/>
        <color rgb="FF000000"/>
        <rFont val="Arial"/>
        <family val="2"/>
        <charset val="238"/>
      </rPr>
      <t xml:space="preserve">III Total cash receipts from investment activities </t>
    </r>
    <r>
      <rPr>
        <sz val="9"/>
        <color rgb="FF000000"/>
        <rFont val="Arial"/>
        <family val="2"/>
        <charset val="238"/>
      </rPr>
      <t>(ADP 021 to 026)</t>
    </r>
  </si>
  <si>
    <r>
      <rPr>
        <sz val="9"/>
        <color rgb="FF000000"/>
        <rFont val="Arial"/>
        <family val="2"/>
        <charset val="238"/>
      </rPr>
      <t>1 Cash payments for the purchase of fixed tangible and intangible assets</t>
    </r>
  </si>
  <si>
    <r>
      <rPr>
        <sz val="9"/>
        <color rgb="FF000000"/>
        <rFont val="Arial"/>
        <family val="2"/>
        <charset val="238"/>
      </rPr>
      <t>2 Cash payments for the acquisition of financial instruments</t>
    </r>
  </si>
  <si>
    <r>
      <rPr>
        <sz val="9"/>
        <color rgb="FF000000"/>
        <rFont val="Arial"/>
        <family val="2"/>
        <charset val="238"/>
      </rPr>
      <t>3 Cash payments for loans and deposits for the period</t>
    </r>
  </si>
  <si>
    <r>
      <rPr>
        <sz val="9"/>
        <color rgb="FF000000"/>
        <rFont val="Arial"/>
        <family val="2"/>
        <charset val="238"/>
      </rPr>
      <t>4 Acquisition of a subsidiary, net of cash acquired</t>
    </r>
  </si>
  <si>
    <r>
      <rPr>
        <sz val="9"/>
        <color rgb="FF000000"/>
        <rFont val="Arial"/>
        <family val="2"/>
        <charset val="238"/>
      </rPr>
      <t>5 Other cash payments from investment activities</t>
    </r>
  </si>
  <si>
    <r>
      <rPr>
        <b/>
        <sz val="9"/>
        <color rgb="FF000000"/>
        <rFont val="Arial"/>
        <family val="2"/>
        <charset val="238"/>
      </rPr>
      <t xml:space="preserve">IV Total cash payments from investment activities </t>
    </r>
    <r>
      <rPr>
        <sz val="9"/>
        <color rgb="FF000000"/>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</si>
  <si>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</si>
  <si>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</si>
  <si>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color rgb="FF000000"/>
        <rFont val="Arial"/>
        <family val="2"/>
        <charset val="238"/>
      </rPr>
      <t>1 Cash receipts from the increase in initial (subscribed) capital</t>
    </r>
  </si>
  <si>
    <r>
      <rPr>
        <sz val="9"/>
        <color rgb="FF000000"/>
        <rFont val="Arial"/>
        <family val="2"/>
        <charset val="238"/>
      </rPr>
      <t>2 Cash receipts from the issue of equity financial instruments and debt financial instruments</t>
    </r>
  </si>
  <si>
    <r>
      <rPr>
        <sz val="9"/>
        <color rgb="FF000000"/>
        <rFont val="Arial"/>
        <family val="2"/>
        <charset val="238"/>
      </rPr>
      <t>3 Cash receipts from credit principals, loans and other borrowings</t>
    </r>
  </si>
  <si>
    <r>
      <rPr>
        <sz val="9"/>
        <color rgb="FF000000"/>
        <rFont val="Arial"/>
        <family val="2"/>
        <charset val="238"/>
      </rPr>
      <t>4 Other cash receipts from financing activities</t>
    </r>
  </si>
  <si>
    <r>
      <rPr>
        <b/>
        <sz val="9"/>
        <color rgb="FF000000"/>
        <rFont val="Arial"/>
        <family val="2"/>
        <charset val="238"/>
      </rPr>
      <t xml:space="preserve">V Total cash receipts from financing activities </t>
    </r>
    <r>
      <rPr>
        <sz val="9"/>
        <color rgb="FF000000"/>
        <rFont val="Arial"/>
        <family val="2"/>
        <charset val="238"/>
      </rPr>
      <t>(ADP 035 to 038)</t>
    </r>
  </si>
  <si>
    <r>
      <rPr>
        <sz val="9"/>
        <color rgb="FF000000"/>
        <rFont val="Arial"/>
        <family val="2"/>
        <charset val="238"/>
      </rPr>
      <t>1 Cash payments for the repayment of credit principals, loans and other borrowings and debt financial instruments</t>
    </r>
  </si>
  <si>
    <r>
      <rPr>
        <sz val="9"/>
        <color rgb="FF000000"/>
        <rFont val="Arial"/>
        <family val="2"/>
        <charset val="238"/>
      </rPr>
      <t>2 Cash payments for dividends</t>
    </r>
  </si>
  <si>
    <r>
      <rPr>
        <sz val="9"/>
        <color rgb="FF000000"/>
        <rFont val="Arial"/>
        <family val="2"/>
        <charset val="238"/>
      </rPr>
      <t>3 Cash payments for finance lease</t>
    </r>
    <r>
      <rPr>
        <sz val="9"/>
        <color rgb="FF000000"/>
        <rFont val="Arial"/>
        <family val="2"/>
        <charset val="238"/>
      </rPr>
      <t xml:space="preserve"> </t>
    </r>
  </si>
  <si>
    <r>
      <rPr>
        <sz val="9"/>
        <color rgb="FF000000"/>
        <rFont val="Arial"/>
        <family val="2"/>
        <charset val="238"/>
      </rPr>
      <t>4 Cash payments for the redemption of treasury shares and decrease in initial (subscribed) capital</t>
    </r>
  </si>
  <si>
    <r>
      <rPr>
        <sz val="9"/>
        <color rgb="FF000000"/>
        <rFont val="Arial"/>
        <family val="2"/>
        <charset val="238"/>
      </rPr>
      <t>5 Other cash payments from financing activities</t>
    </r>
  </si>
  <si>
    <r>
      <rPr>
        <b/>
        <sz val="9"/>
        <color rgb="FF000000"/>
        <rFont val="Arial"/>
        <family val="2"/>
        <charset val="238"/>
      </rPr>
      <t xml:space="preserve">VI Total cash payments from financing activities </t>
    </r>
    <r>
      <rPr>
        <sz val="9"/>
        <color rgb="FF000000"/>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</si>
  <si>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</si>
  <si>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color rgb="FF000000"/>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</si>
  <si>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</si>
  <si>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</si>
  <si>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</si>
  <si>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color rgb="FF000000"/>
        <rFont val="Arial"/>
        <family val="2"/>
        <charset val="238"/>
      </rPr>
      <t>STATEMENT OF CASH FLOWS - direct method</t>
    </r>
  </si>
  <si>
    <t>for the period 01/01/2024 to 31/03/2024</t>
  </si>
  <si>
    <r>
      <rPr>
        <sz val="9"/>
        <color rgb="FF000000"/>
        <rFont val="Arial"/>
        <family val="2"/>
        <charset val="238"/>
      </rPr>
      <t xml:space="preserve">  </t>
    </r>
    <r>
      <rPr>
        <sz val="9"/>
        <color rgb="FF000000"/>
        <rFont val="Arial"/>
        <family val="2"/>
        <charset val="238"/>
      </rPr>
      <t>1 Cash receipts from customers</t>
    </r>
  </si>
  <si>
    <r>
      <rPr>
        <sz val="9"/>
        <color rgb="FF000000"/>
        <rFont val="Arial"/>
        <family val="2"/>
        <charset val="238"/>
      </rPr>
      <t xml:space="preserve">  </t>
    </r>
    <r>
      <rPr>
        <sz val="9"/>
        <color rgb="FF000000"/>
        <rFont val="Arial"/>
        <family val="2"/>
        <charset val="238"/>
      </rPr>
      <t>2 Cash receipts from royalties, fees, commissions and other revenue</t>
    </r>
  </si>
  <si>
    <r>
      <rPr>
        <sz val="9"/>
        <color rgb="FF000000"/>
        <rFont val="Arial"/>
        <family val="2"/>
        <charset val="238"/>
      </rPr>
      <t xml:space="preserve">  </t>
    </r>
    <r>
      <rPr>
        <sz val="9"/>
        <color rgb="FF000000"/>
        <rFont val="Arial"/>
        <family val="2"/>
        <charset val="238"/>
      </rPr>
      <t>3 Cash receipts from insurance premiums</t>
    </r>
  </si>
  <si>
    <r>
      <rPr>
        <sz val="9"/>
        <color rgb="FF000000"/>
        <rFont val="Arial"/>
        <family val="2"/>
        <charset val="238"/>
      </rPr>
      <t xml:space="preserve">  </t>
    </r>
    <r>
      <rPr>
        <sz val="9"/>
        <color rgb="FF000000"/>
        <rFont val="Arial"/>
        <family val="2"/>
        <charset val="238"/>
      </rPr>
      <t>4 Cash receipts from tax refund</t>
    </r>
  </si>
  <si>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</si>
  <si>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</si>
  <si>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</si>
  <si>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</si>
  <si>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</si>
  <si>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</si>
  <si>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</si>
  <si>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</si>
  <si>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</si>
  <si>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</si>
  <si>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r>
      <rPr>
        <sz val="9"/>
        <color rgb="FF000000"/>
        <rFont val="Arial"/>
        <family val="2"/>
        <charset val="238"/>
      </rPr>
      <t xml:space="preserve"> </t>
    </r>
    <r>
      <rPr>
        <sz val="9"/>
        <color rgb="FF000000"/>
        <rFont val="Arial"/>
        <family val="2"/>
        <charset val="238"/>
      </rPr>
      <t>1 Cash receipts from sales of fixed tangible and intangible assets</t>
    </r>
  </si>
  <si>
    <r>
      <rPr>
        <sz val="9"/>
        <color rgb="FF000000"/>
        <rFont val="Arial"/>
        <family val="2"/>
        <charset val="238"/>
      </rPr>
      <t xml:space="preserve"> </t>
    </r>
    <r>
      <rPr>
        <sz val="9"/>
        <color rgb="FF000000"/>
        <rFont val="Arial"/>
        <family val="2"/>
        <charset val="238"/>
      </rPr>
      <t>2 Cash receipts from sales of financial instruments</t>
    </r>
  </si>
  <si>
    <r>
      <rPr>
        <sz val="9"/>
        <color rgb="FF000000"/>
        <rFont val="Arial"/>
        <family val="2"/>
        <charset val="238"/>
      </rPr>
      <t xml:space="preserve"> </t>
    </r>
    <r>
      <rPr>
        <sz val="9"/>
        <color rgb="FF000000"/>
        <rFont val="Arial"/>
        <family val="2"/>
        <charset val="238"/>
      </rPr>
      <t>3 Interest received</t>
    </r>
  </si>
  <si>
    <r>
      <rPr>
        <sz val="9"/>
        <color rgb="FF000000"/>
        <rFont val="Arial"/>
        <family val="2"/>
        <charset val="238"/>
      </rPr>
      <t xml:space="preserve"> </t>
    </r>
    <r>
      <rPr>
        <sz val="9"/>
        <color rgb="FF000000"/>
        <rFont val="Arial"/>
        <family val="2"/>
        <charset val="238"/>
      </rPr>
      <t>4 Dividends received</t>
    </r>
  </si>
  <si>
    <r>
      <rPr>
        <sz val="9"/>
        <color rgb="FF000000"/>
        <rFont val="Arial"/>
        <family val="2"/>
        <charset val="238"/>
      </rPr>
      <t xml:space="preserve"> </t>
    </r>
    <r>
      <rPr>
        <sz val="9"/>
        <color rgb="FF000000"/>
        <rFont val="Arial"/>
        <family val="2"/>
        <charset val="238"/>
      </rPr>
      <t>5 Cash receipts from the repayment of loans and deposits</t>
    </r>
  </si>
  <si>
    <r>
      <rPr>
        <sz val="9"/>
        <color rgb="FF000000"/>
        <rFont val="Arial"/>
        <family val="2"/>
        <charset val="238"/>
      </rPr>
      <t xml:space="preserve"> </t>
    </r>
    <r>
      <rPr>
        <sz val="9"/>
        <color rgb="FF000000"/>
        <rFont val="Arial"/>
        <family val="2"/>
        <charset val="238"/>
      </rPr>
      <t>6 Other cash receipts from investment activities</t>
    </r>
  </si>
  <si>
    <r>
      <rPr>
        <b/>
        <sz val="9"/>
        <rFont val="Arial"/>
        <family val="2"/>
        <charset val="238"/>
      </rPr>
      <t xml:space="preserve">III Total cash receipts from investment activities </t>
    </r>
    <r>
      <rPr>
        <sz val="9"/>
        <color rgb="FF000000"/>
        <rFont val="Arial"/>
        <family val="2"/>
        <charset val="238"/>
      </rPr>
      <t>(ADP 015 to 020)</t>
    </r>
  </si>
  <si>
    <r>
      <rPr>
        <sz val="9"/>
        <color rgb="FF000000"/>
        <rFont val="Arial"/>
        <family val="2"/>
        <charset val="238"/>
      </rPr>
      <t xml:space="preserve"> </t>
    </r>
    <r>
      <rPr>
        <sz val="9"/>
        <color rgb="FF000000"/>
        <rFont val="Arial"/>
        <family val="2"/>
        <charset val="238"/>
      </rPr>
      <t>1 Cash payments for the purchase of fixed tangible and intangible assets</t>
    </r>
  </si>
  <si>
    <r>
      <rPr>
        <sz val="9"/>
        <color rgb="FF000000"/>
        <rFont val="Arial"/>
        <family val="2"/>
        <charset val="238"/>
      </rPr>
      <t xml:space="preserve"> </t>
    </r>
    <r>
      <rPr>
        <sz val="9"/>
        <color rgb="FF000000"/>
        <rFont val="Arial"/>
        <family val="2"/>
        <charset val="238"/>
      </rPr>
      <t>2 Cash payments for the acquisition of financial instruments</t>
    </r>
  </si>
  <si>
    <r>
      <rPr>
        <sz val="9"/>
        <color rgb="FF000000"/>
        <rFont val="Arial"/>
        <family val="2"/>
        <charset val="238"/>
      </rPr>
      <t xml:space="preserve"> </t>
    </r>
    <r>
      <rPr>
        <sz val="9"/>
        <color rgb="FF000000"/>
        <rFont val="Arial"/>
        <family val="2"/>
        <charset val="238"/>
      </rPr>
      <t>3 Cash payments for loans and deposits</t>
    </r>
  </si>
  <si>
    <r>
      <rPr>
        <sz val="9"/>
        <color rgb="FF000000"/>
        <rFont val="Arial"/>
        <family val="2"/>
        <charset val="238"/>
      </rPr>
      <t xml:space="preserve"> </t>
    </r>
    <r>
      <rPr>
        <sz val="9"/>
        <color rgb="FF000000"/>
        <rFont val="Arial"/>
        <family val="2"/>
        <charset val="238"/>
      </rPr>
      <t>4 Acquisition of a subsidiary, net of cash acquired</t>
    </r>
  </si>
  <si>
    <r>
      <rPr>
        <sz val="9"/>
        <color rgb="FF000000"/>
        <rFont val="Arial"/>
        <family val="2"/>
        <charset val="238"/>
      </rPr>
      <t xml:space="preserve"> </t>
    </r>
    <r>
      <rPr>
        <sz val="9"/>
        <color rgb="FF000000"/>
        <rFont val="Arial"/>
        <family val="2"/>
        <charset val="238"/>
      </rPr>
      <t>5 Other cash payments from investment activities</t>
    </r>
  </si>
  <si>
    <r>
      <rPr>
        <b/>
        <sz val="9"/>
        <rFont val="Arial"/>
        <family val="2"/>
        <charset val="238"/>
      </rPr>
      <t xml:space="preserve">IV Total cash payments from investment activities </t>
    </r>
    <r>
      <rPr>
        <sz val="9"/>
        <color rgb="FF000000"/>
        <rFont val="Arial"/>
        <family val="2"/>
        <charset val="238"/>
      </rPr>
      <t>(ADP 022 to 026)</t>
    </r>
  </si>
  <si>
    <t>B) NET CASH FLOW FROM INVESTMENT ACTIVITIES (ADP 021 + 027)</t>
  </si>
  <si>
    <r>
      <rPr>
        <sz val="9"/>
        <color rgb="FF000000"/>
        <rFont val="Arial"/>
        <family val="2"/>
        <charset val="238"/>
      </rPr>
      <t xml:space="preserve">     </t>
    </r>
    <r>
      <rPr>
        <sz val="9"/>
        <color rgb="FF000000"/>
        <rFont val="Arial"/>
        <family val="2"/>
        <charset val="238"/>
      </rPr>
      <t>1 Cash receipts from the increase in initial (subscribed) capital</t>
    </r>
  </si>
  <si>
    <r>
      <rPr>
        <sz val="9"/>
        <color rgb="FF000000"/>
        <rFont val="Arial"/>
        <family val="2"/>
        <charset val="238"/>
      </rPr>
      <t xml:space="preserve">     </t>
    </r>
    <r>
      <rPr>
        <sz val="9"/>
        <color rgb="FF000000"/>
        <rFont val="Arial"/>
        <family val="2"/>
        <charset val="238"/>
      </rPr>
      <t>2 Cash receipts the from issue of equity financial instruments and debt financial instruments</t>
    </r>
  </si>
  <si>
    <r>
      <rPr>
        <sz val="9"/>
        <color rgb="FF000000"/>
        <rFont val="Arial"/>
        <family val="2"/>
        <charset val="238"/>
      </rPr>
      <t xml:space="preserve">     </t>
    </r>
    <r>
      <rPr>
        <sz val="9"/>
        <color rgb="FF000000"/>
        <rFont val="Arial"/>
        <family val="2"/>
        <charset val="238"/>
      </rPr>
      <t>3 Cash receipts from credit principals, loans and other borrowings</t>
    </r>
  </si>
  <si>
    <r>
      <rPr>
        <sz val="9"/>
        <color rgb="FF000000"/>
        <rFont val="Arial"/>
        <family val="2"/>
        <charset val="238"/>
      </rPr>
      <t xml:space="preserve">     </t>
    </r>
    <r>
      <rPr>
        <sz val="9"/>
        <color rgb="FF000000"/>
        <rFont val="Arial"/>
        <family val="2"/>
        <charset val="238"/>
      </rPr>
      <t>4 Other cash receipts from financing activities</t>
    </r>
  </si>
  <si>
    <r>
      <rPr>
        <b/>
        <sz val="9"/>
        <rFont val="Arial"/>
        <family val="2"/>
        <charset val="238"/>
      </rPr>
      <t xml:space="preserve">V Total cash receipts from financing activities </t>
    </r>
    <r>
      <rPr>
        <sz val="9"/>
        <color rgb="FF000000"/>
        <rFont val="Arial"/>
        <family val="2"/>
        <charset val="238"/>
      </rPr>
      <t>(ADP 029 to 032)</t>
    </r>
  </si>
  <si>
    <r>
      <rPr>
        <sz val="9"/>
        <color rgb="FF000000"/>
        <rFont val="Arial"/>
        <family val="2"/>
        <charset val="238"/>
      </rPr>
      <t xml:space="preserve">     </t>
    </r>
    <r>
      <rPr>
        <sz val="9"/>
        <color rgb="FF000000"/>
        <rFont val="Arial"/>
        <family val="2"/>
        <charset val="238"/>
      </rPr>
      <t>1 Cash payments for the repayment of credit principals, loans andother borrowings and debt financial instruments</t>
    </r>
  </si>
  <si>
    <r>
      <rPr>
        <sz val="9"/>
        <color rgb="FF000000"/>
        <rFont val="Arial"/>
        <family val="2"/>
        <charset val="238"/>
      </rPr>
      <t xml:space="preserve">     </t>
    </r>
    <r>
      <rPr>
        <sz val="9"/>
        <color rgb="FF000000"/>
        <rFont val="Arial"/>
        <family val="2"/>
        <charset val="238"/>
      </rPr>
      <t>2 Cash payments for dividends</t>
    </r>
  </si>
  <si>
    <r>
      <rPr>
        <sz val="9"/>
        <color rgb="FF000000"/>
        <rFont val="Arial"/>
        <family val="2"/>
        <charset val="238"/>
      </rPr>
      <t xml:space="preserve">     </t>
    </r>
    <r>
      <rPr>
        <sz val="9"/>
        <color rgb="FF000000"/>
        <rFont val="Arial"/>
        <family val="2"/>
        <charset val="238"/>
      </rPr>
      <t>3 Cash payments for finance lease</t>
    </r>
    <r>
      <rPr>
        <sz val="9"/>
        <color rgb="FF000000"/>
        <rFont val="Arial"/>
        <family val="2"/>
        <charset val="238"/>
      </rPr>
      <t xml:space="preserve"> </t>
    </r>
  </si>
  <si>
    <r>
      <rPr>
        <sz val="9"/>
        <color rgb="FF000000"/>
        <rFont val="Arial"/>
        <family val="2"/>
        <charset val="238"/>
      </rPr>
      <t xml:space="preserve">     </t>
    </r>
    <r>
      <rPr>
        <sz val="9"/>
        <color rgb="FF000000"/>
        <rFont val="Arial"/>
        <family val="2"/>
        <charset val="238"/>
      </rPr>
      <t>4 Cash payments for the redemption of treasury shares and decrease in initial (subscribed) capital</t>
    </r>
  </si>
  <si>
    <r>
      <rPr>
        <sz val="9"/>
        <color rgb="FF000000"/>
        <rFont val="Arial"/>
        <family val="2"/>
        <charset val="238"/>
      </rPr>
      <t xml:space="preserve">     </t>
    </r>
    <r>
      <rPr>
        <sz val="9"/>
        <color rgb="FF000000"/>
        <rFont val="Arial"/>
        <family val="2"/>
        <charset val="238"/>
      </rPr>
      <t>5 Other cash payments from financing activities</t>
    </r>
  </si>
  <si>
    <r>
      <rPr>
        <b/>
        <sz val="9"/>
        <rFont val="Arial"/>
        <family val="2"/>
        <charset val="238"/>
      </rPr>
      <t xml:space="preserve">VI Total cash payments from financing activities </t>
    </r>
    <r>
      <rPr>
        <sz val="9"/>
        <color rgb="FF000000"/>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</si>
  <si>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</si>
  <si>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sz val="9"/>
        <color rgb="FF000000"/>
        <rFont val="Arial"/>
        <family val="2"/>
        <charset val="238"/>
      </rPr>
      <t xml:space="preserve">  </t>
    </r>
    <r>
      <rPr>
        <sz val="9"/>
        <color rgb="FF000000"/>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</si>
  <si>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</si>
  <si>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</si>
  <si>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r>
      <rPr>
        <b/>
        <sz val="12"/>
        <color rgb="FF000000"/>
        <rFont val="Arial"/>
        <family val="2"/>
        <charset val="238"/>
      </rPr>
      <t>STATEMENT OF CHANGES IN EQUITY</t>
    </r>
  </si>
  <si>
    <r>
      <rPr>
        <b/>
        <sz val="10"/>
        <color rgb="FF000000"/>
        <rFont val="Arial"/>
        <family val="2"/>
        <charset val="238"/>
      </rPr>
      <t>for the period from</t>
    </r>
  </si>
  <si>
    <r>
      <rPr>
        <b/>
        <sz val="10"/>
        <color rgb="FF00000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</si>
  <si>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</si>
  <si>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</si>
  <si>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</si>
  <si>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</si>
  <si>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</si>
  <si>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</si>
  <si>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</si>
  <si>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</si>
  <si>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</si>
  <si>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</si>
  <si>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</si>
  <si>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</si>
  <si>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</si>
  <si>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t>Fair value of financial assets through other comprehensive income (available for sale)</t>
  </si>
  <si>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</si>
  <si>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</si>
  <si>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t>Other fair value reserves</t>
  </si>
  <si>
    <t>Exchange rate differences from translation of foreign operations</t>
  </si>
  <si>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</si>
  <si>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</si>
  <si>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</si>
  <si>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</si>
  <si>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</si>
  <si>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</si>
  <si>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</si>
  <si>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</si>
  <si>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</si>
  <si>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</si>
  <si>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</si>
  <si>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</si>
  <si>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</si>
  <si>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</si>
  <si>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t>14</t>
  </si>
  <si>
    <t>15</t>
  </si>
  <si>
    <t>16</t>
  </si>
  <si>
    <t>17</t>
  </si>
  <si>
    <t>18 (3 to 6 - 7
 + 8 to 17)</t>
  </si>
  <si>
    <t>20 (18+19)</t>
  </si>
  <si>
    <r>
      <rPr>
        <b/>
        <sz val="8"/>
        <color rgb="FF000080"/>
        <rFont val="Arial"/>
        <family val="2"/>
        <charset val="238"/>
      </rPr>
      <t>Previous period</t>
    </r>
  </si>
  <si>
    <r>
      <rPr>
        <b/>
        <sz val="8"/>
        <color rgb="FF000000"/>
        <rFont val="Arial"/>
        <family val="2"/>
        <charset val="238"/>
      </rPr>
      <t>1 Balance on the first day of the previous business year</t>
    </r>
  </si>
  <si>
    <r>
      <rPr>
        <sz val="8"/>
        <color rgb="FF000000"/>
        <rFont val="Arial"/>
        <family val="2"/>
        <charset val="238"/>
      </rPr>
      <t>2 Changes in accounting policies</t>
    </r>
  </si>
  <si>
    <r>
      <rPr>
        <sz val="8"/>
        <color rgb="FF000000"/>
        <rFont val="Arial"/>
        <family val="2"/>
        <charset val="238"/>
      </rPr>
      <t>3 Correction of errors</t>
    </r>
  </si>
  <si>
    <r>
      <rPr>
        <b/>
        <sz val="8"/>
        <color rgb="FF000000"/>
        <rFont val="Arial"/>
        <family val="2"/>
        <charset val="238"/>
      </rPr>
      <t xml:space="preserve">4 Balance on the first day of the previous business year (restated) </t>
    </r>
    <r>
      <rPr>
        <sz val="8"/>
        <color rgb="FF000000"/>
        <rFont val="Arial"/>
        <family val="2"/>
        <charset val="238"/>
      </rPr>
      <t>(ADP 01 to 03)</t>
    </r>
  </si>
  <si>
    <r>
      <rPr>
        <sz val="8"/>
        <color rgb="FF000000"/>
        <rFont val="Arial"/>
        <family val="2"/>
        <charset val="238"/>
      </rPr>
      <t>5 Profit/loss of the period</t>
    </r>
  </si>
  <si>
    <r>
      <rPr>
        <sz val="8"/>
        <color rgb="FF000000"/>
        <rFont val="Arial"/>
        <family val="2"/>
        <charset val="238"/>
      </rPr>
      <t>6 Exchange rate differences from translation of foreign operations</t>
    </r>
  </si>
  <si>
    <r>
      <rPr>
        <sz val="8"/>
        <color rgb="FF000000"/>
        <rFont val="Arial"/>
        <family val="2"/>
        <charset val="238"/>
      </rPr>
      <t>7 Changes in revaluation reserves of fixed tangible and intangible assets</t>
    </r>
  </si>
  <si>
    <t>8 Gains or losses from subsequent measurement of financial assets at fair value through other comprehensive income (available for sale)</t>
  </si>
  <si>
    <r>
      <rPr>
        <sz val="8"/>
        <color rgb="FF000000"/>
        <rFont val="Arial"/>
        <family val="2"/>
        <charset val="238"/>
      </rPr>
      <t>9 Profit or loss arising from effective cash flow hedge</t>
    </r>
  </si>
  <si>
    <r>
      <rPr>
        <sz val="8"/>
        <color rgb="FF000000"/>
        <rFont val="Arial"/>
        <family val="2"/>
        <charset val="238"/>
      </rPr>
      <t>10 Profit or loss arising from effective hedge of a net investment in a foreign operation</t>
    </r>
  </si>
  <si>
    <r>
      <rPr>
        <sz val="8"/>
        <color rgb="FF000000"/>
        <rFont val="Arial"/>
        <family val="2"/>
        <charset val="238"/>
      </rPr>
      <t>11 Share in other comprehensive income/loss of companies linked by virtue of participating interests</t>
    </r>
  </si>
  <si>
    <r>
      <rPr>
        <sz val="8"/>
        <color rgb="FF000000"/>
        <rFont val="Arial"/>
        <family val="2"/>
        <charset val="238"/>
      </rPr>
      <t>12 Actuarial gains/losses on the defined benefit obligation</t>
    </r>
  </si>
  <si>
    <r>
      <rPr>
        <sz val="8"/>
        <color rgb="FF000000"/>
        <rFont val="Arial"/>
        <family val="2"/>
        <charset val="238"/>
      </rPr>
      <t>13 Other changes in equity unrelated to owners</t>
    </r>
  </si>
  <si>
    <r>
      <rPr>
        <sz val="8"/>
        <color rgb="FF000000"/>
        <rFont val="Arial"/>
        <family val="2"/>
        <charset val="238"/>
      </rPr>
      <t>14 Tax on transactions recognised directly in equity</t>
    </r>
  </si>
  <si>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</si>
  <si>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</si>
  <si>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</si>
  <si>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r>
      <rPr>
        <sz val="8"/>
        <color rgb="FF000000"/>
        <rFont val="Arial"/>
        <family val="2"/>
        <charset val="238"/>
      </rPr>
      <t>18 Redemption of treasury shares/holdings</t>
    </r>
  </si>
  <si>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</si>
  <si>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</si>
  <si>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</si>
  <si>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</si>
  <si>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</si>
  <si>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</si>
  <si>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</si>
  <si>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t>
    </r>
    <r>
      <rPr>
        <b/>
        <sz val="8"/>
        <color rgb="FF000080"/>
        <rFont val="Arial"/>
        <family val="2"/>
        <charset val="238"/>
      </rPr>
      <t xml:space="preserve">I OTHER COMPREHENSIVE INCOME OF THE PREVIOUS PERIOD, NET OF TAX </t>
    </r>
    <r>
      <rPr>
        <sz val="8"/>
        <color rgb="FF000080"/>
        <rFont val="Arial"/>
        <family val="2"/>
        <charset val="238"/>
      </rPr>
      <t>(ADP 06 to 14)</t>
    </r>
  </si>
  <si>
    <r>
      <rPr>
        <b/>
        <sz val="8"/>
        <color rgb="FF000080"/>
        <rFont val="Arial"/>
        <family val="2"/>
        <charset val="238"/>
      </rPr>
      <t xml:space="preserve">  </t>
    </r>
    <r>
      <rPr>
        <b/>
        <sz val="8"/>
        <color rgb="FF000080"/>
        <rFont val="Arial"/>
        <family val="2"/>
        <charset val="238"/>
      </rPr>
      <t xml:space="preserve">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</si>
  <si>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</si>
  <si>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rPr>
        <b/>
        <sz val="8"/>
        <color rgb="FF000080"/>
        <rFont val="Arial"/>
        <family val="2"/>
        <charset val="238"/>
      </rPr>
      <t>Current period</t>
    </r>
  </si>
  <si>
    <r>
      <rPr>
        <b/>
        <sz val="8"/>
        <color rgb="FF000000"/>
        <rFont val="Arial"/>
        <family val="2"/>
        <charset val="238"/>
      </rPr>
      <t>1 Balance on the first day of the current business year</t>
    </r>
  </si>
  <si>
    <r>
      <rPr>
        <b/>
        <sz val="8"/>
        <rFont val="Arial"/>
        <family val="2"/>
        <charset val="238"/>
      </rPr>
      <t xml:space="preserve">4 Balance on the first day of the current business year (restated) </t>
    </r>
    <r>
      <rPr>
        <sz val="8"/>
        <color rgb="FF000000"/>
        <rFont val="Arial"/>
        <family val="2"/>
        <charset val="238"/>
      </rPr>
      <t>(AOP 28 to 30)</t>
    </r>
  </si>
  <si>
    <t>9 Profit or loss arising from effective cash flow hedge</t>
  </si>
  <si>
    <t>18 Redemption of treasury shares/holdings</t>
  </si>
  <si>
    <t>22 Carryforward per annual plane</t>
  </si>
  <si>
    <r>
      <rPr>
        <b/>
        <sz val="8"/>
        <rFont val="Arial"/>
        <family val="2"/>
        <charset val="238"/>
      </rPr>
      <t xml:space="preserve">24 Balance on the last day of the current business year reporting period </t>
    </r>
    <r>
      <rPr>
        <sz val="8"/>
        <color rgb="FF000000"/>
        <rFont val="Arial"/>
        <family val="2"/>
        <charset val="238"/>
      </rPr>
      <t>(ADP 31 to 50)</t>
    </r>
  </si>
  <si>
    <t xml:space="preserve">   I OTHER COMPREHENSIVE INCOME FOR THE CURRENT PERIOD, NET OF TAX (ADP 33 to 41)</t>
  </si>
  <si>
    <r>
      <rPr>
        <b/>
        <sz val="8"/>
        <color rgb="FF000080"/>
        <rFont val="Arial"/>
        <family val="2"/>
        <charset val="238"/>
      </rPr>
      <t xml:space="preserve">  </t>
    </r>
    <r>
      <rPr>
        <b/>
        <sz val="8"/>
        <color rgb="FF000080"/>
        <rFont val="Arial"/>
        <family val="2"/>
        <charset val="238"/>
      </rPr>
      <t xml:space="preserve">II COMPREHENSIVE INCOME OR LOSS FOR THE CURRENT PERIOD </t>
    </r>
    <r>
      <rPr>
        <sz val="8"/>
        <color rgb="FF000080"/>
        <rFont val="Arial"/>
        <family val="2"/>
        <charset val="238"/>
      </rPr>
      <t>(ADP 32 do 52)</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</si>
  <si>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</si>
  <si>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NOTES TO THE FINANCIAL STATEMENTS – TFI-POD
(made for quarterly periods)
Name of the issuer: ILIRIJA d.d. BIOGRAD NA MORU
PIN: 05951496767
Reporting period: 01/01-31/03 2025
</t>
  </si>
  <si>
    <t xml:space="preserve">A. Notes on the Company’s financial position: </t>
  </si>
  <si>
    <t>Non-current assets</t>
  </si>
  <si>
    <t>The non-current asset value amounted to EUR 56,950,147.87, constituting an increase of EUR 147,833.14 compared to the value as at 31 December 2024, when it amounted to EUR 56,802,314.73. An amount of EUR 953,935.24 was invested in all sectors of the Company during the reporting period of 2025.</t>
  </si>
  <si>
    <t>Current assets</t>
  </si>
  <si>
    <t>The current asset value amounted to EUR 14,804,151.44 and increased by EUR 50,230.03 compared to the balance as at 31 December 2024, when it amounted to EUR 14,753,921.41. The largest portion of the increase in current assets was achieved by cash inflows from customers.</t>
  </si>
  <si>
    <t>Short-term liabilities</t>
  </si>
  <si>
    <t xml:space="preserve">Current liabilities amounted to EUR 6,615,972.67, recording a decrease of EUR 90,139.43, conpated to the balance as at 31 December 2024, when they amounted to EUR 6,706,112.10. </t>
  </si>
  <si>
    <t>Non-current liabilities</t>
  </si>
  <si>
    <t>Non-current liabilities amounted to EUR 10,246,549.12, recording an increase of EUR 89,773.54, compared to the balance as at 31 December 2024, when they amounted to EUR 10,156,775.58.</t>
  </si>
  <si>
    <t xml:space="preserve">Equity and reserves </t>
  </si>
  <si>
    <t xml:space="preserve">Equity and reserves equalled EUR 54,891,777.52, which represented an increase of EUR 198,429.06 compared to the balance as at 31 December 2024, when they amounted to EUR 54,693,348.46. </t>
  </si>
  <si>
    <t>Note – total revenue, expenses and operating profit</t>
  </si>
  <si>
    <t>Total revenue</t>
  </si>
  <si>
    <t>Total revenue generated as at 31 March 2025 amounted to EUR 5,177,378.71, representing an increase of 4.04% of the total revenue generated as at 31 March 2024, when it amounted to EUR 4,976,525.27.</t>
  </si>
  <si>
    <t xml:space="preserve">Total expenses </t>
  </si>
  <si>
    <t>Total expenses as at 31 March 2025 amounted to EUR 5,059,332.29, representing an increase of 2.46% of the total expenses as at 31 March 2024, when it amounted to EUR 4,937,696.27.</t>
  </si>
  <si>
    <t>Operating profit</t>
  </si>
  <si>
    <t>The operating profit generated as at 31 March 2025  amounted to EUR 944,246.27, constituting a decrease of 2.59% of the operating profit generated as at 31 March 2024,  when it amounted to EUR 969,353.96.</t>
  </si>
  <si>
    <t xml:space="preserve">B. The last revised annual statements of the Company are available on the website of ILIRIJA d.d. </t>
  </si>
  <si>
    <t>https://ilirijabiograd.com/izvjesca-o-poslovanju, Zagreb Stock Exchange (Zagrebačka burza d.d.) and the Croatian Financial Services Supervisory Agency within the framework of the central storage of regulated information.</t>
  </si>
  <si>
    <t>C. Statement on the application of the same accounting policies during the preparation of the statement as at 31 March 2025 and the last revised annual statement as at 31 December 2024.</t>
  </si>
  <si>
    <t xml:space="preserve">D. In the observed reporting period of 2025, operating revenue in the amount of EUR 5,088,820.57 was generated, which constitutes a 2.26% increase compared to the same period of the previous year, when it amounted to EUR 4,976,519.69. The Company’s business activities are seasonal. The Company generates most of its revenue in summer. The Company generates revenue in the hotel, nautical, camping and real-estate sectors and the destination management company DMC Ilirija Travel. The hotel sector generates most of its revenue in summer. </t>
  </si>
  <si>
    <t xml:space="preserve"> In the observed reporting period of 2025, the hotel sector generated revenue in the amount of EUR 494,664.66, which constitutes a decrease of EUR 11,420.40, or 2.25% compared to the same period of the previous year, when it amounted to EUR 506,085.06.</t>
  </si>
  <si>
    <t>In the observed reporting period of 2025, the nautical sector generated revenue in the amount of EUR 2,132,852.98, constituting a decrease of EUR 38,660.54, or 1.78% compared to the same period of 2024, when it amounted to EUR 2,171,513.52. The majority of the revenue was generated by annual berth fees.</t>
  </si>
  <si>
    <t xml:space="preserve"> In the observed reporting period of 2025, the camping sector generated revenue in the amount of EUR 1,695,534.58, constituting an increase of EUR 225,967.83, or 15.38% compared to the same period of the previous year, when it amounted to EUR 1,469,566.75. The most significant revenue was generated from mobile homes, fixed lease of camping pitches and plots.</t>
  </si>
  <si>
    <t>In the observed reporting period of 2025, revenue from the real estate sector, i.e. the City Galleria Business and Shopping Centre amounted to EUR 529,729.41, representing an increase of EUR 29,020.13 or 5.80% compared to the same period of the previous year, when it amounted to EUR 500,709.28</t>
  </si>
  <si>
    <t>. In the period observed, i.e. as at 31 March 2025, the Company did not receive any grants.</t>
  </si>
  <si>
    <t xml:space="preserve">As at 31 March 2025, the operating costs amounted to EUR 4,144,574.30, recording an increase of EUR 137,408.57, or 3.43% compared to the same period of 2024, when they amounted to EUR 4,007,165.73. Financial expenses in the reporting period amounted to EUR 108,655.89, and they have decreased by 9.99% compared to the same period of the previous year, when they amounted to EUR 120,709.19. The depreciation charge for the reporting period of 2025 amounted to EUR 806,102.10, which is a 0.46% decrease compared to the same period of 2024, when it amounted to EUR 809,821.35. </t>
  </si>
  <si>
    <t>Total expenses amounted to EUR 5,059,332.29, recording an increase of 2.46% compared to the same period of the previous year, when they amounted to EUR 4,937,696.27. Operating profit, i.e. profit from business activities, for the reporting period of 2025 amounted to EUR 944,246.27, constituting a decrease of 2.59% compared to the same period of the previous year, when it amounted to EUR 969,353.96. EBITDA, i.e. earnings before depreciation, interest and taxes, was generated in the amount of EUR 1,032,804.41, and showed a 6.55% increase compared to the same period of the previous year. EBIT, i.e. earnings before financing expenses, was generated in the amount of EUR 226,702.31, recording an increase of EUR 67,164.12, or 42.10%  compared to the same period of the previous year. In the observed period, profit in the amount of EUR 118,046.42 was realised, constituting an increase of EUR 79,217.42, or 204.02% compared to the same period of the previous year.</t>
  </si>
  <si>
    <t xml:space="preserve">Additional clarifications of individual items can be found in the Company comments, which comprise an integral part of the statement as at 31 March 2025  </t>
  </si>
  <si>
    <t>E. There were no significant changes.</t>
  </si>
  <si>
    <t xml:space="preserve"> F. Point 1 ILIRIJA d.d. BIOGRAD NA MORU, Tina Ujevića 7, 23210 Biograd na Moru, Croatia, Company Reg. No: 060032302, PIN:05951496767. </t>
  </si>
  <si>
    <t xml:space="preserve">Point 2 There has been no change in the accounting policies compared to the last revised annual statement. </t>
  </si>
  <si>
    <t xml:space="preserve">Point 3 Point 3 does not apply to the Company and is not used. </t>
  </si>
  <si>
    <t>Point 4 The majority of the revenue was generated on the domestic market in the amount of EUR 4,709,599.87 and the foreign market in the amount of EUR 331,711.78, while other revenue was generated in the amount of EUR 47,508.92.  Operating revenues were generated as follows; the hotel sector EUR 494,664.66, the nautical sector EUR 2,132,852.98, the camping sector EUR 1,695,534.58, City Galleria EUR 529,729.41. Revenue from other activities, i.e. profit centres, including Ilirija Travel, and hospitality, has been realised in the amount of EUR 236,038.94. Total expenses amounted to EUR 5,059,332.29. Operating expenses amounted to EUR 4,144,574.30. Most of them were incurred in connection to the cost of raw material, other materials and energy, accounting for EUR 458,628.70; outsourcing costs, accounting for EUR 849,260.45; other operating costs, accounting for EUR 920,190.17, and staff costs, accounting for EUR 1,916,494.98.</t>
  </si>
  <si>
    <t>Point 5 Long-term loans which will become due in the period from 2026 to 2034 amount to EUR 8,536,188.51. Securing payment of mortgages on property.</t>
  </si>
  <si>
    <t xml:space="preserve"> Point 6 Average number of employees in the period from 01/01-31/ 03 2025 was 300.</t>
  </si>
  <si>
    <t>Point 7 The employee cost presented in the income statement amounted to EUR 1,916,494.98 (net salary being EUR 1,149,412.22, contributions from salaries being EUR 326,640.60, the salary tax and surtax being EUR 168,095.86, and the contributions to salaries being EUR 272,346.30). Due to the restrictions of the form, which does not include Other Employee Costs, e.g. travel expenses, severance pay, etc., this amount is supplemented by said costs of EUR 117.849,78, which brings the total employee cost to EUR 2,034,344.76. The Company does not capitalise the salary costs.</t>
  </si>
  <si>
    <t>Points 8 and 9 do not apply to the Company and are not used.</t>
  </si>
  <si>
    <t xml:space="preserve">Points 11 to 17 do not apply to our Company. There was no consolidation. </t>
  </si>
  <si>
    <t xml:space="preserve">Point 10 The share capital of the Company amounted to EUR 30,420,000.00 as at 31 March  2025, and it is divided into 2,413,488 no-par-value ordinary shares.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</si>
</sst>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5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4"/>
      <name val="Arial"/>
      <family val="2"/>
      <charset val="238"/>
    </font>
    <font>
      <b/>
      <sz val="14"/>
      <name val="Arial"/>
      <family val="2"/>
      <charset val="238"/>
    </font>
    <font>
      <b/>
      <sz val="11"/>
      <color rgb="FF000000"/>
      <name val="Arial"/>
      <family val="2"/>
      <charset val="238"/>
    </font>
    <font>
      <b/>
      <sz val="9"/>
      <color rgb="FF000000"/>
      <name val="Arial"/>
      <family val="2"/>
      <charset val="238"/>
    </font>
    <font>
      <sz val="9"/>
      <color rgb="FF000000"/>
      <name val="Arial"/>
      <family val="2"/>
      <charset val="238"/>
    </font>
    <font>
      <b/>
      <sz val="12"/>
      <color rgb="FF000000"/>
      <name val="Arial"/>
      <family val="2"/>
      <charset val="238"/>
    </font>
    <font>
      <b/>
      <sz val="7"/>
      <color rgb="FF000000"/>
      <name val="Arial"/>
      <family val="2"/>
      <charset val="238"/>
    </font>
    <font>
      <b/>
      <sz val="8"/>
      <color rgb="FF000000"/>
      <name val="Arial"/>
      <family val="2"/>
      <charset val="238"/>
    </font>
    <font>
      <i/>
      <sz val="9"/>
      <color rgb="FF000000"/>
      <name val="Arial"/>
      <family val="2"/>
      <charset val="238"/>
    </font>
    <font>
      <b/>
      <sz val="10"/>
      <color rgb="FF000000"/>
      <name val="Arial"/>
      <family val="2"/>
      <charset val="238"/>
    </font>
    <font>
      <sz val="8"/>
      <color rgb="FF00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8"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4"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1" xfId="4" applyFont="1" applyFill="1" applyBorder="1" applyAlignment="1" applyProtection="1">
      <alignment horizontal="center" vertical="center"/>
      <protection locked="0"/>
    </xf>
    <xf numFmtId="49" fontId="4" fillId="12" borderId="51" xfId="4" applyNumberFormat="1" applyFont="1" applyFill="1" applyBorder="1" applyAlignment="1" applyProtection="1">
      <alignment horizontal="center" vertical="center"/>
      <protection locked="0"/>
    </xf>
    <xf numFmtId="0" fontId="39" fillId="0" borderId="0" xfId="0" applyFont="1" applyAlignment="1">
      <alignment vertical="top" wrapText="1"/>
    </xf>
    <xf numFmtId="0" fontId="39" fillId="0" borderId="0" xfId="0" applyFont="1" applyAlignment="1">
      <alignment horizontal="left" wrapText="1"/>
    </xf>
    <xf numFmtId="0" fontId="39" fillId="0" borderId="0" xfId="0" applyFont="1" applyAlignment="1">
      <alignment horizontal="left"/>
    </xf>
    <xf numFmtId="0" fontId="39" fillId="0" borderId="0" xfId="0" applyFont="1" applyAlignment="1">
      <alignment vertical="top"/>
    </xf>
    <xf numFmtId="0" fontId="40" fillId="0" borderId="0" xfId="0" applyFont="1" applyAlignment="1">
      <alignment vertical="top"/>
    </xf>
    <xf numFmtId="0" fontId="40" fillId="0" borderId="0" xfId="0" applyFont="1" applyAlignment="1">
      <alignment vertical="top"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0"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1"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0"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0"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6"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6"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cellXfs>
  <cellStyles count="5">
    <cellStyle name="Hyperlink 2" xfId="2"/>
    <cellStyle name="Normal 2" xfId="3"/>
    <cellStyle name="Normal 3" xfId="4"/>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zoomScaleNormal="100" workbookViewId="0">
      <selection activeCell="C29" sqref="C29"/>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9" t="s">
        <v>0</v>
      </c>
      <c r="B1" s="130"/>
      <c r="C1" s="130"/>
      <c r="D1" s="60"/>
      <c r="E1" s="60"/>
      <c r="F1" s="60"/>
      <c r="G1" s="60"/>
      <c r="H1" s="60"/>
      <c r="I1" s="60"/>
      <c r="J1" s="61"/>
    </row>
    <row r="2" spans="1:14" ht="14.4" customHeight="1" x14ac:dyDescent="0.3">
      <c r="A2" s="131" t="s">
        <v>1</v>
      </c>
      <c r="B2" s="132"/>
      <c r="C2" s="132"/>
      <c r="D2" s="132"/>
      <c r="E2" s="132"/>
      <c r="F2" s="132"/>
      <c r="G2" s="132"/>
      <c r="H2" s="132"/>
      <c r="I2" s="132"/>
      <c r="J2" s="133"/>
      <c r="N2" s="107" t="s">
        <v>2</v>
      </c>
    </row>
    <row r="3" spans="1:14" x14ac:dyDescent="0.3">
      <c r="A3" s="63"/>
      <c r="B3" s="64"/>
      <c r="C3" s="64"/>
      <c r="D3" s="64"/>
      <c r="E3" s="64"/>
      <c r="F3" s="64"/>
      <c r="G3" s="64"/>
      <c r="H3" s="64"/>
      <c r="I3" s="64"/>
      <c r="J3" s="65"/>
      <c r="N3" s="107" t="s">
        <v>3</v>
      </c>
    </row>
    <row r="4" spans="1:14" ht="33.6" customHeight="1" x14ac:dyDescent="0.3">
      <c r="A4" s="134" t="s">
        <v>4</v>
      </c>
      <c r="B4" s="135"/>
      <c r="C4" s="135"/>
      <c r="D4" s="135"/>
      <c r="E4" s="136">
        <v>45658</v>
      </c>
      <c r="F4" s="137"/>
      <c r="G4" s="66" t="s">
        <v>5</v>
      </c>
      <c r="H4" s="136">
        <v>45747</v>
      </c>
      <c r="I4" s="137"/>
      <c r="J4" s="67"/>
      <c r="N4" s="107" t="s">
        <v>6</v>
      </c>
    </row>
    <row r="5" spans="1:14" s="68" customFormat="1" ht="10.199999999999999" customHeight="1" x14ac:dyDescent="0.3">
      <c r="A5" s="138"/>
      <c r="B5" s="139"/>
      <c r="C5" s="139"/>
      <c r="D5" s="139"/>
      <c r="E5" s="139"/>
      <c r="F5" s="139"/>
      <c r="G5" s="139"/>
      <c r="H5" s="139"/>
      <c r="I5" s="139"/>
      <c r="J5" s="140"/>
      <c r="N5" s="107" t="s">
        <v>7</v>
      </c>
    </row>
    <row r="6" spans="1:14" ht="20.399999999999999" customHeight="1" x14ac:dyDescent="0.3">
      <c r="A6" s="69"/>
      <c r="B6" s="70" t="s">
        <v>8</v>
      </c>
      <c r="C6" s="71"/>
      <c r="D6" s="71"/>
      <c r="E6" s="120">
        <v>2025</v>
      </c>
      <c r="F6" s="72"/>
      <c r="G6" s="66"/>
      <c r="H6" s="72"/>
      <c r="I6" s="73"/>
      <c r="J6" s="74"/>
      <c r="N6" s="107"/>
    </row>
    <row r="7" spans="1:14" s="76" customFormat="1" ht="10.95" customHeight="1" x14ac:dyDescent="0.3">
      <c r="A7" s="69"/>
      <c r="B7" s="71"/>
      <c r="C7" s="71"/>
      <c r="D7" s="71"/>
      <c r="E7" s="75"/>
      <c r="F7" s="75"/>
      <c r="G7" s="66"/>
      <c r="H7" s="72"/>
      <c r="I7" s="73"/>
      <c r="J7" s="74"/>
    </row>
    <row r="8" spans="1:14" ht="20.399999999999999" customHeight="1" x14ac:dyDescent="0.3">
      <c r="A8" s="69"/>
      <c r="B8" s="70" t="s">
        <v>9</v>
      </c>
      <c r="C8" s="71"/>
      <c r="D8" s="71"/>
      <c r="E8" s="120" t="s">
        <v>2</v>
      </c>
      <c r="F8" s="72"/>
      <c r="G8" s="66"/>
      <c r="H8" s="72"/>
      <c r="I8" s="73"/>
      <c r="J8" s="74"/>
    </row>
    <row r="9" spans="1:14" s="76" customFormat="1" ht="10.95" customHeight="1" x14ac:dyDescent="0.3">
      <c r="A9" s="69"/>
      <c r="B9" s="71"/>
      <c r="C9" s="71"/>
      <c r="D9" s="71"/>
      <c r="E9" s="75"/>
      <c r="F9" s="75"/>
      <c r="G9" s="66"/>
      <c r="H9" s="75"/>
      <c r="I9" s="77"/>
      <c r="J9" s="74"/>
    </row>
    <row r="10" spans="1:14" ht="37.950000000000003" customHeight="1" x14ac:dyDescent="0.3">
      <c r="A10" s="148" t="s">
        <v>10</v>
      </c>
      <c r="B10" s="149"/>
      <c r="C10" s="149"/>
      <c r="D10" s="149"/>
      <c r="E10" s="149"/>
      <c r="F10" s="149"/>
      <c r="G10" s="149"/>
      <c r="H10" s="149"/>
      <c r="I10" s="149"/>
      <c r="J10" s="78"/>
    </row>
    <row r="11" spans="1:14" ht="24.6" customHeight="1" x14ac:dyDescent="0.3">
      <c r="A11" s="150" t="s">
        <v>11</v>
      </c>
      <c r="B11" s="151"/>
      <c r="C11" s="143" t="s">
        <v>12</v>
      </c>
      <c r="D11" s="144"/>
      <c r="E11" s="79"/>
      <c r="F11" s="152" t="s">
        <v>13</v>
      </c>
      <c r="G11" s="142"/>
      <c r="H11" s="153" t="s">
        <v>14</v>
      </c>
      <c r="I11" s="154"/>
      <c r="J11" s="80"/>
    </row>
    <row r="12" spans="1:14" ht="14.4" customHeight="1" x14ac:dyDescent="0.3">
      <c r="A12" s="81"/>
      <c r="B12" s="82"/>
      <c r="C12" s="82"/>
      <c r="D12" s="82"/>
      <c r="E12" s="146"/>
      <c r="F12" s="146"/>
      <c r="G12" s="146"/>
      <c r="H12" s="146"/>
      <c r="I12" s="83"/>
      <c r="J12" s="80"/>
    </row>
    <row r="13" spans="1:14" ht="21" customHeight="1" x14ac:dyDescent="0.3">
      <c r="A13" s="141" t="s">
        <v>15</v>
      </c>
      <c r="B13" s="142"/>
      <c r="C13" s="143" t="s">
        <v>16</v>
      </c>
      <c r="D13" s="144"/>
      <c r="E13" s="145"/>
      <c r="F13" s="146"/>
      <c r="G13" s="146"/>
      <c r="H13" s="146"/>
      <c r="I13" s="83"/>
      <c r="J13" s="80"/>
    </row>
    <row r="14" spans="1:14" ht="10.95" customHeight="1" x14ac:dyDescent="0.3">
      <c r="A14" s="79"/>
      <c r="B14" s="83"/>
      <c r="C14" s="82"/>
      <c r="D14" s="82"/>
      <c r="E14" s="147"/>
      <c r="F14" s="147"/>
      <c r="G14" s="147"/>
      <c r="H14" s="147"/>
      <c r="I14" s="82"/>
      <c r="J14" s="84"/>
    </row>
    <row r="15" spans="1:14" ht="22.95" customHeight="1" x14ac:dyDescent="0.3">
      <c r="A15" s="141" t="s">
        <v>17</v>
      </c>
      <c r="B15" s="142"/>
      <c r="C15" s="143" t="s">
        <v>18</v>
      </c>
      <c r="D15" s="144"/>
      <c r="E15" s="161"/>
      <c r="F15" s="162"/>
      <c r="G15" s="85" t="s">
        <v>19</v>
      </c>
      <c r="H15" s="153" t="s">
        <v>20</v>
      </c>
      <c r="I15" s="154"/>
      <c r="J15" s="86"/>
    </row>
    <row r="16" spans="1:14" ht="10.95" customHeight="1" x14ac:dyDescent="0.3">
      <c r="A16" s="79"/>
      <c r="B16" s="83"/>
      <c r="C16" s="82"/>
      <c r="D16" s="82"/>
      <c r="E16" s="147"/>
      <c r="F16" s="147"/>
      <c r="G16" s="147"/>
      <c r="H16" s="147"/>
      <c r="I16" s="82"/>
      <c r="J16" s="84"/>
    </row>
    <row r="17" spans="1:10" ht="22.95" customHeight="1" x14ac:dyDescent="0.3">
      <c r="A17" s="87"/>
      <c r="B17" s="85" t="s">
        <v>21</v>
      </c>
      <c r="C17" s="143" t="s">
        <v>22</v>
      </c>
      <c r="D17" s="144"/>
      <c r="E17" s="88"/>
      <c r="F17" s="88"/>
      <c r="G17" s="88"/>
      <c r="H17" s="88"/>
      <c r="I17" s="88"/>
      <c r="J17" s="86"/>
    </row>
    <row r="18" spans="1:10" x14ac:dyDescent="0.3">
      <c r="A18" s="155"/>
      <c r="B18" s="156"/>
      <c r="C18" s="147"/>
      <c r="D18" s="147"/>
      <c r="E18" s="147"/>
      <c r="F18" s="147"/>
      <c r="G18" s="147"/>
      <c r="H18" s="147"/>
      <c r="I18" s="82"/>
      <c r="J18" s="84"/>
    </row>
    <row r="19" spans="1:10" x14ac:dyDescent="0.3">
      <c r="A19" s="150" t="s">
        <v>23</v>
      </c>
      <c r="B19" s="157"/>
      <c r="C19" s="158" t="s">
        <v>24</v>
      </c>
      <c r="D19" s="159"/>
      <c r="E19" s="159"/>
      <c r="F19" s="159"/>
      <c r="G19" s="159"/>
      <c r="H19" s="159"/>
      <c r="I19" s="159"/>
      <c r="J19" s="160"/>
    </row>
    <row r="20" spans="1:10" x14ac:dyDescent="0.3">
      <c r="A20" s="81"/>
      <c r="B20" s="82"/>
      <c r="C20" s="89"/>
      <c r="D20" s="82"/>
      <c r="E20" s="147"/>
      <c r="F20" s="147"/>
      <c r="G20" s="147"/>
      <c r="H20" s="147"/>
      <c r="I20" s="82"/>
      <c r="J20" s="84"/>
    </row>
    <row r="21" spans="1:10" x14ac:dyDescent="0.3">
      <c r="A21" s="150" t="s">
        <v>25</v>
      </c>
      <c r="B21" s="157"/>
      <c r="C21" s="153">
        <v>23210</v>
      </c>
      <c r="D21" s="154"/>
      <c r="E21" s="147"/>
      <c r="F21" s="147"/>
      <c r="G21" s="158" t="s">
        <v>26</v>
      </c>
      <c r="H21" s="159"/>
      <c r="I21" s="159"/>
      <c r="J21" s="160"/>
    </row>
    <row r="22" spans="1:10" x14ac:dyDescent="0.3">
      <c r="A22" s="81"/>
      <c r="B22" s="82"/>
      <c r="C22" s="82"/>
      <c r="D22" s="82"/>
      <c r="E22" s="147"/>
      <c r="F22" s="147"/>
      <c r="G22" s="147"/>
      <c r="H22" s="147"/>
      <c r="I22" s="82"/>
      <c r="J22" s="84"/>
    </row>
    <row r="23" spans="1:10" x14ac:dyDescent="0.3">
      <c r="A23" s="150" t="s">
        <v>27</v>
      </c>
      <c r="B23" s="157"/>
      <c r="C23" s="158" t="s">
        <v>28</v>
      </c>
      <c r="D23" s="159"/>
      <c r="E23" s="159"/>
      <c r="F23" s="159"/>
      <c r="G23" s="159"/>
      <c r="H23" s="159"/>
      <c r="I23" s="159"/>
      <c r="J23" s="160"/>
    </row>
    <row r="24" spans="1:10" x14ac:dyDescent="0.3">
      <c r="A24" s="81"/>
      <c r="B24" s="82"/>
      <c r="C24" s="82"/>
      <c r="D24" s="82"/>
      <c r="E24" s="147"/>
      <c r="F24" s="147"/>
      <c r="G24" s="147"/>
      <c r="H24" s="147"/>
      <c r="I24" s="82"/>
      <c r="J24" s="84"/>
    </row>
    <row r="25" spans="1:10" x14ac:dyDescent="0.3">
      <c r="A25" s="150" t="s">
        <v>29</v>
      </c>
      <c r="B25" s="157"/>
      <c r="C25" s="164" t="s">
        <v>30</v>
      </c>
      <c r="D25" s="165"/>
      <c r="E25" s="165"/>
      <c r="F25" s="165"/>
      <c r="G25" s="165"/>
      <c r="H25" s="165"/>
      <c r="I25" s="165"/>
      <c r="J25" s="166"/>
    </row>
    <row r="26" spans="1:10" x14ac:dyDescent="0.3">
      <c r="A26" s="81"/>
      <c r="B26" s="82"/>
      <c r="C26" s="89"/>
      <c r="D26" s="82"/>
      <c r="E26" s="147"/>
      <c r="F26" s="147"/>
      <c r="G26" s="147"/>
      <c r="H26" s="147"/>
      <c r="I26" s="82"/>
      <c r="J26" s="84"/>
    </row>
    <row r="27" spans="1:10" x14ac:dyDescent="0.3">
      <c r="A27" s="150" t="s">
        <v>31</v>
      </c>
      <c r="B27" s="157"/>
      <c r="C27" s="164" t="s">
        <v>32</v>
      </c>
      <c r="D27" s="165"/>
      <c r="E27" s="165"/>
      <c r="F27" s="165"/>
      <c r="G27" s="165"/>
      <c r="H27" s="165"/>
      <c r="I27" s="165"/>
      <c r="J27" s="166"/>
    </row>
    <row r="28" spans="1:10" ht="13.95" customHeight="1" x14ac:dyDescent="0.3">
      <c r="A28" s="81"/>
      <c r="B28" s="82"/>
      <c r="C28" s="89"/>
      <c r="D28" s="82"/>
      <c r="E28" s="147"/>
      <c r="F28" s="147"/>
      <c r="G28" s="147"/>
      <c r="H28" s="147"/>
      <c r="I28" s="82"/>
      <c r="J28" s="84"/>
    </row>
    <row r="29" spans="1:10" ht="22.95" customHeight="1" x14ac:dyDescent="0.3">
      <c r="A29" s="141" t="s">
        <v>33</v>
      </c>
      <c r="B29" s="157"/>
      <c r="C29" s="121">
        <v>293</v>
      </c>
      <c r="D29" s="91"/>
      <c r="E29" s="163"/>
      <c r="F29" s="163"/>
      <c r="G29" s="163"/>
      <c r="H29" s="163"/>
      <c r="I29" s="92"/>
      <c r="J29" s="93"/>
    </row>
    <row r="30" spans="1:10" x14ac:dyDescent="0.3">
      <c r="A30" s="81"/>
      <c r="B30" s="82"/>
      <c r="C30" s="82"/>
      <c r="D30" s="82"/>
      <c r="E30" s="147"/>
      <c r="F30" s="147"/>
      <c r="G30" s="147"/>
      <c r="H30" s="147"/>
      <c r="I30" s="92"/>
      <c r="J30" s="93"/>
    </row>
    <row r="31" spans="1:10" x14ac:dyDescent="0.3">
      <c r="A31" s="150" t="s">
        <v>34</v>
      </c>
      <c r="B31" s="157"/>
      <c r="C31" s="122" t="s">
        <v>35</v>
      </c>
      <c r="D31" s="167" t="s">
        <v>36</v>
      </c>
      <c r="E31" s="168"/>
      <c r="F31" s="168"/>
      <c r="G31" s="168"/>
      <c r="H31" s="82"/>
      <c r="I31" s="94" t="s">
        <v>37</v>
      </c>
      <c r="J31" s="95" t="s">
        <v>38</v>
      </c>
    </row>
    <row r="32" spans="1:10" x14ac:dyDescent="0.3">
      <c r="A32" s="150"/>
      <c r="B32" s="157"/>
      <c r="C32" s="96"/>
      <c r="D32" s="66"/>
      <c r="E32" s="162"/>
      <c r="F32" s="162"/>
      <c r="G32" s="162"/>
      <c r="H32" s="162"/>
      <c r="I32" s="92"/>
      <c r="J32" s="93"/>
    </row>
    <row r="33" spans="1:10" x14ac:dyDescent="0.3">
      <c r="A33" s="150" t="s">
        <v>39</v>
      </c>
      <c r="B33" s="157"/>
      <c r="C33" s="121" t="s">
        <v>40</v>
      </c>
      <c r="D33" s="167" t="s">
        <v>41</v>
      </c>
      <c r="E33" s="168"/>
      <c r="F33" s="168"/>
      <c r="G33" s="168"/>
      <c r="H33" s="88"/>
      <c r="I33" s="94" t="s">
        <v>42</v>
      </c>
      <c r="J33" s="95" t="s">
        <v>43</v>
      </c>
    </row>
    <row r="34" spans="1:10" x14ac:dyDescent="0.3">
      <c r="A34" s="81"/>
      <c r="B34" s="82"/>
      <c r="C34" s="82"/>
      <c r="D34" s="82"/>
      <c r="E34" s="147"/>
      <c r="F34" s="147"/>
      <c r="G34" s="147"/>
      <c r="H34" s="147"/>
      <c r="I34" s="82"/>
      <c r="J34" s="84"/>
    </row>
    <row r="35" spans="1:10" x14ac:dyDescent="0.3">
      <c r="A35" s="167" t="s">
        <v>44</v>
      </c>
      <c r="B35" s="168"/>
      <c r="C35" s="168"/>
      <c r="D35" s="168"/>
      <c r="E35" s="168" t="s">
        <v>45</v>
      </c>
      <c r="F35" s="168"/>
      <c r="G35" s="168"/>
      <c r="H35" s="168"/>
      <c r="I35" s="168"/>
      <c r="J35" s="97" t="s">
        <v>46</v>
      </c>
    </row>
    <row r="36" spans="1:10" x14ac:dyDescent="0.3">
      <c r="A36" s="81"/>
      <c r="B36" s="82"/>
      <c r="C36" s="82"/>
      <c r="D36" s="82"/>
      <c r="E36" s="147"/>
      <c r="F36" s="147"/>
      <c r="G36" s="147"/>
      <c r="H36" s="147"/>
      <c r="I36" s="82"/>
      <c r="J36" s="93"/>
    </row>
    <row r="37" spans="1:10" x14ac:dyDescent="0.3">
      <c r="A37" s="169"/>
      <c r="B37" s="170"/>
      <c r="C37" s="170"/>
      <c r="D37" s="170"/>
      <c r="E37" s="169"/>
      <c r="F37" s="170"/>
      <c r="G37" s="170"/>
      <c r="H37" s="170"/>
      <c r="I37" s="171"/>
      <c r="J37" s="98"/>
    </row>
    <row r="38" spans="1:10" x14ac:dyDescent="0.3">
      <c r="A38" s="81"/>
      <c r="B38" s="82"/>
      <c r="C38" s="89"/>
      <c r="D38" s="172"/>
      <c r="E38" s="172"/>
      <c r="F38" s="172"/>
      <c r="G38" s="172"/>
      <c r="H38" s="172"/>
      <c r="I38" s="172"/>
      <c r="J38" s="84"/>
    </row>
    <row r="39" spans="1:10" x14ac:dyDescent="0.3">
      <c r="A39" s="169"/>
      <c r="B39" s="170"/>
      <c r="C39" s="170"/>
      <c r="D39" s="171"/>
      <c r="E39" s="169"/>
      <c r="F39" s="170"/>
      <c r="G39" s="170"/>
      <c r="H39" s="170"/>
      <c r="I39" s="171"/>
      <c r="J39" s="90"/>
    </row>
    <row r="40" spans="1:10" x14ac:dyDescent="0.3">
      <c r="A40" s="81"/>
      <c r="B40" s="82"/>
      <c r="C40" s="89"/>
      <c r="D40" s="99"/>
      <c r="E40" s="172"/>
      <c r="F40" s="172"/>
      <c r="G40" s="172"/>
      <c r="H40" s="172"/>
      <c r="I40" s="83"/>
      <c r="J40" s="84"/>
    </row>
    <row r="41" spans="1:10" x14ac:dyDescent="0.3">
      <c r="A41" s="169"/>
      <c r="B41" s="170"/>
      <c r="C41" s="170"/>
      <c r="D41" s="171"/>
      <c r="E41" s="169"/>
      <c r="F41" s="170"/>
      <c r="G41" s="170"/>
      <c r="H41" s="170"/>
      <c r="I41" s="171"/>
      <c r="J41" s="90"/>
    </row>
    <row r="42" spans="1:10" x14ac:dyDescent="0.3">
      <c r="A42" s="81"/>
      <c r="B42" s="82"/>
      <c r="C42" s="89"/>
      <c r="D42" s="99"/>
      <c r="E42" s="172"/>
      <c r="F42" s="172"/>
      <c r="G42" s="172"/>
      <c r="H42" s="172"/>
      <c r="I42" s="83"/>
      <c r="J42" s="84"/>
    </row>
    <row r="43" spans="1:10" x14ac:dyDescent="0.3">
      <c r="A43" s="169"/>
      <c r="B43" s="170"/>
      <c r="C43" s="170"/>
      <c r="D43" s="171"/>
      <c r="E43" s="169"/>
      <c r="F43" s="170"/>
      <c r="G43" s="170"/>
      <c r="H43" s="170"/>
      <c r="I43" s="171"/>
      <c r="J43" s="90"/>
    </row>
    <row r="44" spans="1:10" x14ac:dyDescent="0.3">
      <c r="A44" s="100"/>
      <c r="B44" s="89"/>
      <c r="C44" s="173"/>
      <c r="D44" s="173"/>
      <c r="E44" s="147"/>
      <c r="F44" s="147"/>
      <c r="G44" s="173"/>
      <c r="H44" s="173"/>
      <c r="I44" s="173"/>
      <c r="J44" s="84"/>
    </row>
    <row r="45" spans="1:10" x14ac:dyDescent="0.3">
      <c r="A45" s="169"/>
      <c r="B45" s="170"/>
      <c r="C45" s="170"/>
      <c r="D45" s="171"/>
      <c r="E45" s="169"/>
      <c r="F45" s="170"/>
      <c r="G45" s="170"/>
      <c r="H45" s="170"/>
      <c r="I45" s="171"/>
      <c r="J45" s="90"/>
    </row>
    <row r="46" spans="1:10" x14ac:dyDescent="0.3">
      <c r="A46" s="100"/>
      <c r="B46" s="89"/>
      <c r="C46" s="89"/>
      <c r="D46" s="82"/>
      <c r="E46" s="174"/>
      <c r="F46" s="174"/>
      <c r="G46" s="173"/>
      <c r="H46" s="173"/>
      <c r="I46" s="82"/>
      <c r="J46" s="84"/>
    </row>
    <row r="47" spans="1:10" x14ac:dyDescent="0.3">
      <c r="A47" s="169"/>
      <c r="B47" s="170"/>
      <c r="C47" s="170"/>
      <c r="D47" s="171"/>
      <c r="E47" s="169"/>
      <c r="F47" s="170"/>
      <c r="G47" s="170"/>
      <c r="H47" s="170"/>
      <c r="I47" s="171"/>
      <c r="J47" s="90"/>
    </row>
    <row r="48" spans="1:10" x14ac:dyDescent="0.3">
      <c r="A48" s="100"/>
      <c r="B48" s="89"/>
      <c r="C48" s="89"/>
      <c r="D48" s="82"/>
      <c r="E48" s="147"/>
      <c r="F48" s="147"/>
      <c r="G48" s="173"/>
      <c r="H48" s="173"/>
      <c r="I48" s="82"/>
      <c r="J48" s="101" t="s">
        <v>47</v>
      </c>
    </row>
    <row r="49" spans="1:10" x14ac:dyDescent="0.3">
      <c r="A49" s="100"/>
      <c r="B49" s="89"/>
      <c r="C49" s="89"/>
      <c r="D49" s="82"/>
      <c r="E49" s="147"/>
      <c r="F49" s="147"/>
      <c r="G49" s="173"/>
      <c r="H49" s="173"/>
      <c r="I49" s="82"/>
      <c r="J49" s="101" t="s">
        <v>48</v>
      </c>
    </row>
    <row r="50" spans="1:10" ht="14.4" customHeight="1" x14ac:dyDescent="0.3">
      <c r="A50" s="141" t="s">
        <v>49</v>
      </c>
      <c r="B50" s="152"/>
      <c r="C50" s="179"/>
      <c r="D50" s="180"/>
      <c r="E50" s="181" t="s">
        <v>50</v>
      </c>
      <c r="F50" s="182"/>
      <c r="G50" s="183"/>
      <c r="H50" s="184"/>
      <c r="I50" s="184"/>
      <c r="J50" s="185"/>
    </row>
    <row r="51" spans="1:10" x14ac:dyDescent="0.3">
      <c r="A51" s="100"/>
      <c r="B51" s="89"/>
      <c r="C51" s="173"/>
      <c r="D51" s="173"/>
      <c r="E51" s="147"/>
      <c r="F51" s="147"/>
      <c r="G51" s="186" t="s">
        <v>51</v>
      </c>
      <c r="H51" s="186"/>
      <c r="I51" s="186"/>
      <c r="J51" s="74"/>
    </row>
    <row r="52" spans="1:10" ht="13.95" customHeight="1" x14ac:dyDescent="0.3">
      <c r="A52" s="141" t="s">
        <v>52</v>
      </c>
      <c r="B52" s="152"/>
      <c r="C52" s="158" t="s">
        <v>53</v>
      </c>
      <c r="D52" s="159"/>
      <c r="E52" s="159"/>
      <c r="F52" s="159"/>
      <c r="G52" s="159"/>
      <c r="H52" s="159"/>
      <c r="I52" s="159"/>
      <c r="J52" s="160"/>
    </row>
    <row r="53" spans="1:10" x14ac:dyDescent="0.3">
      <c r="A53" s="81"/>
      <c r="B53" s="82"/>
      <c r="C53" s="163" t="s">
        <v>54</v>
      </c>
      <c r="D53" s="163"/>
      <c r="E53" s="163"/>
      <c r="F53" s="163"/>
      <c r="G53" s="163"/>
      <c r="H53" s="163"/>
      <c r="I53" s="163"/>
      <c r="J53" s="84"/>
    </row>
    <row r="54" spans="1:10" x14ac:dyDescent="0.3">
      <c r="A54" s="141" t="s">
        <v>55</v>
      </c>
      <c r="B54" s="152"/>
      <c r="C54" s="175" t="s">
        <v>56</v>
      </c>
      <c r="D54" s="176"/>
      <c r="E54" s="177"/>
      <c r="F54" s="147"/>
      <c r="G54" s="147"/>
      <c r="H54" s="168"/>
      <c r="I54" s="168"/>
      <c r="J54" s="178"/>
    </row>
    <row r="55" spans="1:10" x14ac:dyDescent="0.3">
      <c r="A55" s="81"/>
      <c r="B55" s="82"/>
      <c r="C55" s="89"/>
      <c r="D55" s="82"/>
      <c r="E55" s="147"/>
      <c r="F55" s="147"/>
      <c r="G55" s="147"/>
      <c r="H55" s="147"/>
      <c r="I55" s="82"/>
      <c r="J55" s="84"/>
    </row>
    <row r="56" spans="1:10" ht="14.4" customHeight="1" x14ac:dyDescent="0.3">
      <c r="A56" s="141" t="s">
        <v>29</v>
      </c>
      <c r="B56" s="152"/>
      <c r="C56" s="187" t="s">
        <v>57</v>
      </c>
      <c r="D56" s="188"/>
      <c r="E56" s="188"/>
      <c r="F56" s="188"/>
      <c r="G56" s="188"/>
      <c r="H56" s="188"/>
      <c r="I56" s="188"/>
      <c r="J56" s="189"/>
    </row>
    <row r="57" spans="1:10" x14ac:dyDescent="0.3">
      <c r="A57" s="81"/>
      <c r="B57" s="82"/>
      <c r="C57" s="82"/>
      <c r="D57" s="82"/>
      <c r="E57" s="147"/>
      <c r="F57" s="147"/>
      <c r="G57" s="147"/>
      <c r="H57" s="147"/>
      <c r="I57" s="82"/>
      <c r="J57" s="84"/>
    </row>
    <row r="58" spans="1:10" x14ac:dyDescent="0.3">
      <c r="A58" s="141" t="s">
        <v>58</v>
      </c>
      <c r="B58" s="152"/>
      <c r="C58" s="187" t="s">
        <v>59</v>
      </c>
      <c r="D58" s="188"/>
      <c r="E58" s="188"/>
      <c r="F58" s="188"/>
      <c r="G58" s="188"/>
      <c r="H58" s="188"/>
      <c r="I58" s="188"/>
      <c r="J58" s="189"/>
    </row>
    <row r="59" spans="1:10" ht="14.4" customHeight="1" x14ac:dyDescent="0.3">
      <c r="A59" s="81"/>
      <c r="B59" s="82"/>
      <c r="C59" s="190" t="s">
        <v>60</v>
      </c>
      <c r="D59" s="190"/>
      <c r="E59" s="190"/>
      <c r="F59" s="190"/>
      <c r="G59" s="82"/>
      <c r="H59" s="82"/>
      <c r="I59" s="82"/>
      <c r="J59" s="84"/>
    </row>
    <row r="60" spans="1:10" x14ac:dyDescent="0.3">
      <c r="A60" s="141" t="s">
        <v>61</v>
      </c>
      <c r="B60" s="152"/>
      <c r="C60" s="191"/>
      <c r="D60" s="192"/>
      <c r="E60" s="192"/>
      <c r="F60" s="192"/>
      <c r="G60" s="192"/>
      <c r="H60" s="192"/>
      <c r="I60" s="192"/>
      <c r="J60" s="193"/>
    </row>
    <row r="61" spans="1:10" ht="14.4" customHeight="1" x14ac:dyDescent="0.3">
      <c r="A61" s="102"/>
      <c r="B61" s="103"/>
      <c r="C61" s="194" t="s">
        <v>62</v>
      </c>
      <c r="D61" s="194"/>
      <c r="E61" s="194"/>
      <c r="F61" s="194"/>
      <c r="G61" s="194"/>
      <c r="H61" s="103"/>
      <c r="I61" s="103"/>
      <c r="J61" s="104"/>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103" zoomScale="110" zoomScaleNormal="100" zoomScaleSheetLayoutView="110" workbookViewId="0">
      <selection activeCell="L5" sqref="L5"/>
    </sheetView>
  </sheetViews>
  <sheetFormatPr defaultColWidth="8.88671875" defaultRowHeight="13.2" x14ac:dyDescent="0.25"/>
  <cols>
    <col min="8" max="9" width="16.109375" style="31" customWidth="1"/>
    <col min="10" max="10" width="10.33203125" bestFit="1" customWidth="1"/>
  </cols>
  <sheetData>
    <row r="1" spans="1:9" x14ac:dyDescent="0.25">
      <c r="A1" s="198" t="s">
        <v>63</v>
      </c>
      <c r="B1" s="199"/>
      <c r="C1" s="199"/>
      <c r="D1" s="199"/>
      <c r="E1" s="199"/>
      <c r="F1" s="199"/>
      <c r="G1" s="199"/>
      <c r="H1" s="199"/>
      <c r="I1" s="199"/>
    </row>
    <row r="2" spans="1:9" x14ac:dyDescent="0.25">
      <c r="A2" s="200" t="s">
        <v>64</v>
      </c>
      <c r="B2" s="201"/>
      <c r="C2" s="201"/>
      <c r="D2" s="201"/>
      <c r="E2" s="201"/>
      <c r="F2" s="201"/>
      <c r="G2" s="201"/>
      <c r="H2" s="201"/>
      <c r="I2" s="201"/>
    </row>
    <row r="3" spans="1:9" x14ac:dyDescent="0.25">
      <c r="A3" s="202" t="s">
        <v>65</v>
      </c>
      <c r="B3" s="202"/>
      <c r="C3" s="202"/>
      <c r="D3" s="202"/>
      <c r="E3" s="202"/>
      <c r="F3" s="202"/>
      <c r="G3" s="202"/>
      <c r="H3" s="202"/>
      <c r="I3" s="202"/>
    </row>
    <row r="4" spans="1:9" x14ac:dyDescent="0.25">
      <c r="A4" s="203" t="s">
        <v>66</v>
      </c>
      <c r="B4" s="204"/>
      <c r="C4" s="204"/>
      <c r="D4" s="204"/>
      <c r="E4" s="204"/>
      <c r="F4" s="204"/>
      <c r="G4" s="204"/>
      <c r="H4" s="204"/>
      <c r="I4" s="205"/>
    </row>
    <row r="5" spans="1:9" ht="30.6" x14ac:dyDescent="0.25">
      <c r="A5" s="208" t="s">
        <v>67</v>
      </c>
      <c r="B5" s="209"/>
      <c r="C5" s="209"/>
      <c r="D5" s="209"/>
      <c r="E5" s="209"/>
      <c r="F5" s="209"/>
      <c r="G5" s="10" t="s">
        <v>68</v>
      </c>
      <c r="H5" s="12" t="s">
        <v>69</v>
      </c>
      <c r="I5" s="12" t="s">
        <v>70</v>
      </c>
    </row>
    <row r="6" spans="1:9" x14ac:dyDescent="0.25">
      <c r="A6" s="206">
        <v>1</v>
      </c>
      <c r="B6" s="207"/>
      <c r="C6" s="207"/>
      <c r="D6" s="207"/>
      <c r="E6" s="207"/>
      <c r="F6" s="207"/>
      <c r="G6" s="11">
        <v>2</v>
      </c>
      <c r="H6" s="12">
        <v>3</v>
      </c>
      <c r="I6" s="12">
        <v>4</v>
      </c>
    </row>
    <row r="7" spans="1:9" x14ac:dyDescent="0.25">
      <c r="A7" s="210"/>
      <c r="B7" s="210"/>
      <c r="C7" s="210"/>
      <c r="D7" s="210"/>
      <c r="E7" s="210"/>
      <c r="F7" s="210"/>
      <c r="G7" s="210"/>
      <c r="H7" s="210"/>
      <c r="I7" s="210"/>
    </row>
    <row r="8" spans="1:9" ht="12.75" customHeight="1" x14ac:dyDescent="0.25">
      <c r="A8" s="211" t="s">
        <v>71</v>
      </c>
      <c r="B8" s="211"/>
      <c r="C8" s="211"/>
      <c r="D8" s="211"/>
      <c r="E8" s="211"/>
      <c r="F8" s="211"/>
      <c r="G8" s="13">
        <v>1</v>
      </c>
      <c r="H8" s="29">
        <v>0</v>
      </c>
      <c r="I8" s="29">
        <v>0</v>
      </c>
    </row>
    <row r="9" spans="1:9" ht="12.75" customHeight="1" x14ac:dyDescent="0.25">
      <c r="A9" s="197" t="s">
        <v>72</v>
      </c>
      <c r="B9" s="197"/>
      <c r="C9" s="197"/>
      <c r="D9" s="197"/>
      <c r="E9" s="197"/>
      <c r="F9" s="197"/>
      <c r="G9" s="14">
        <v>2</v>
      </c>
      <c r="H9" s="30">
        <f>H10+H17+H27+H38+H43</f>
        <v>56802315</v>
      </c>
      <c r="I9" s="30">
        <f>I10+I17+I27+I38+I43</f>
        <v>56950148</v>
      </c>
    </row>
    <row r="10" spans="1:9" ht="12.75" customHeight="1" x14ac:dyDescent="0.25">
      <c r="A10" s="196" t="s">
        <v>73</v>
      </c>
      <c r="B10" s="196"/>
      <c r="C10" s="196"/>
      <c r="D10" s="196"/>
      <c r="E10" s="196"/>
      <c r="F10" s="196"/>
      <c r="G10" s="14">
        <v>3</v>
      </c>
      <c r="H10" s="30">
        <f>H11+H12+H13+H14+H15+H16</f>
        <v>59416</v>
      </c>
      <c r="I10" s="30">
        <f>I11+I12+I13+I14+I15+I16</f>
        <v>70374</v>
      </c>
    </row>
    <row r="11" spans="1:9" ht="12.75" customHeight="1" x14ac:dyDescent="0.25">
      <c r="A11" s="195" t="s">
        <v>74</v>
      </c>
      <c r="B11" s="195"/>
      <c r="C11" s="195"/>
      <c r="D11" s="195"/>
      <c r="E11" s="195"/>
      <c r="F11" s="195"/>
      <c r="G11" s="13">
        <v>4</v>
      </c>
      <c r="H11" s="29">
        <v>0</v>
      </c>
      <c r="I11" s="29">
        <v>0</v>
      </c>
    </row>
    <row r="12" spans="1:9" ht="22.95" customHeight="1" x14ac:dyDescent="0.25">
      <c r="A12" s="195" t="s">
        <v>75</v>
      </c>
      <c r="B12" s="195"/>
      <c r="C12" s="195"/>
      <c r="D12" s="195"/>
      <c r="E12" s="195"/>
      <c r="F12" s="195"/>
      <c r="G12" s="13">
        <v>5</v>
      </c>
      <c r="H12" s="29">
        <v>0</v>
      </c>
      <c r="I12" s="29">
        <v>0</v>
      </c>
    </row>
    <row r="13" spans="1:9" ht="12.75" customHeight="1" x14ac:dyDescent="0.25">
      <c r="A13" s="195" t="s">
        <v>76</v>
      </c>
      <c r="B13" s="195"/>
      <c r="C13" s="195"/>
      <c r="D13" s="195"/>
      <c r="E13" s="195"/>
      <c r="F13" s="195"/>
      <c r="G13" s="13">
        <v>6</v>
      </c>
      <c r="H13" s="29">
        <v>0</v>
      </c>
      <c r="I13" s="29">
        <v>0</v>
      </c>
    </row>
    <row r="14" spans="1:9" ht="12.75" customHeight="1" x14ac:dyDescent="0.25">
      <c r="A14" s="195" t="s">
        <v>77</v>
      </c>
      <c r="B14" s="195"/>
      <c r="C14" s="195"/>
      <c r="D14" s="195"/>
      <c r="E14" s="195"/>
      <c r="F14" s="195"/>
      <c r="G14" s="13">
        <v>7</v>
      </c>
      <c r="H14" s="29">
        <v>0</v>
      </c>
      <c r="I14" s="29">
        <v>0</v>
      </c>
    </row>
    <row r="15" spans="1:9" ht="12.75" customHeight="1" x14ac:dyDescent="0.25">
      <c r="A15" s="195" t="s">
        <v>78</v>
      </c>
      <c r="B15" s="195"/>
      <c r="C15" s="195"/>
      <c r="D15" s="195"/>
      <c r="E15" s="195"/>
      <c r="F15" s="195"/>
      <c r="G15" s="13">
        <v>8</v>
      </c>
      <c r="H15" s="29">
        <v>0</v>
      </c>
      <c r="I15" s="29">
        <v>0</v>
      </c>
    </row>
    <row r="16" spans="1:9" ht="12.75" customHeight="1" x14ac:dyDescent="0.25">
      <c r="A16" s="195" t="s">
        <v>79</v>
      </c>
      <c r="B16" s="195"/>
      <c r="C16" s="195"/>
      <c r="D16" s="195"/>
      <c r="E16" s="195"/>
      <c r="F16" s="195"/>
      <c r="G16" s="13">
        <v>9</v>
      </c>
      <c r="H16" s="29">
        <v>59416</v>
      </c>
      <c r="I16" s="29">
        <v>70374</v>
      </c>
    </row>
    <row r="17" spans="1:9" ht="12.75" customHeight="1" x14ac:dyDescent="0.25">
      <c r="A17" s="196" t="s">
        <v>80</v>
      </c>
      <c r="B17" s="196"/>
      <c r="C17" s="196"/>
      <c r="D17" s="196"/>
      <c r="E17" s="196"/>
      <c r="F17" s="196"/>
      <c r="G17" s="14">
        <v>10</v>
      </c>
      <c r="H17" s="30">
        <f>H18+H19+H20+H21+H22+H23+H24+H25+H26</f>
        <v>56737982</v>
      </c>
      <c r="I17" s="30">
        <f>I18+I19+I20+I21+I22+I23+I24+I25+I26</f>
        <v>56874857</v>
      </c>
    </row>
    <row r="18" spans="1:9" ht="12.75" customHeight="1" x14ac:dyDescent="0.25">
      <c r="A18" s="195" t="s">
        <v>81</v>
      </c>
      <c r="B18" s="195"/>
      <c r="C18" s="195"/>
      <c r="D18" s="195"/>
      <c r="E18" s="195"/>
      <c r="F18" s="195"/>
      <c r="G18" s="13">
        <v>11</v>
      </c>
      <c r="H18" s="29">
        <v>5894095</v>
      </c>
      <c r="I18" s="29">
        <v>5894095</v>
      </c>
    </row>
    <row r="19" spans="1:9" ht="12.75" customHeight="1" x14ac:dyDescent="0.25">
      <c r="A19" s="195" t="s">
        <v>82</v>
      </c>
      <c r="B19" s="195"/>
      <c r="C19" s="195"/>
      <c r="D19" s="195"/>
      <c r="E19" s="195"/>
      <c r="F19" s="195"/>
      <c r="G19" s="13">
        <v>12</v>
      </c>
      <c r="H19" s="29">
        <v>32280001</v>
      </c>
      <c r="I19" s="29">
        <v>31946024</v>
      </c>
    </row>
    <row r="20" spans="1:9" ht="12.75" customHeight="1" x14ac:dyDescent="0.25">
      <c r="A20" s="195" t="s">
        <v>83</v>
      </c>
      <c r="B20" s="195"/>
      <c r="C20" s="195"/>
      <c r="D20" s="195"/>
      <c r="E20" s="195"/>
      <c r="F20" s="195"/>
      <c r="G20" s="13">
        <v>13</v>
      </c>
      <c r="H20" s="29">
        <v>8358261</v>
      </c>
      <c r="I20" s="29">
        <v>8325104</v>
      </c>
    </row>
    <row r="21" spans="1:9" ht="12.75" customHeight="1" x14ac:dyDescent="0.25">
      <c r="A21" s="195" t="s">
        <v>84</v>
      </c>
      <c r="B21" s="195"/>
      <c r="C21" s="195"/>
      <c r="D21" s="195"/>
      <c r="E21" s="195"/>
      <c r="F21" s="195"/>
      <c r="G21" s="13">
        <v>14</v>
      </c>
      <c r="H21" s="29">
        <v>0</v>
      </c>
      <c r="I21" s="29">
        <v>0</v>
      </c>
    </row>
    <row r="22" spans="1:9" ht="12.75" customHeight="1" x14ac:dyDescent="0.25">
      <c r="A22" s="195" t="s">
        <v>85</v>
      </c>
      <c r="B22" s="195"/>
      <c r="C22" s="195"/>
      <c r="D22" s="195"/>
      <c r="E22" s="195"/>
      <c r="F22" s="195"/>
      <c r="G22" s="13">
        <v>15</v>
      </c>
      <c r="H22" s="29">
        <v>0</v>
      </c>
      <c r="I22" s="29">
        <v>0</v>
      </c>
    </row>
    <row r="23" spans="1:9" ht="12.75" customHeight="1" x14ac:dyDescent="0.25">
      <c r="A23" s="195" t="s">
        <v>86</v>
      </c>
      <c r="B23" s="195"/>
      <c r="C23" s="195"/>
      <c r="D23" s="195"/>
      <c r="E23" s="195"/>
      <c r="F23" s="195"/>
      <c r="G23" s="13">
        <v>16</v>
      </c>
      <c r="H23" s="29">
        <v>0</v>
      </c>
      <c r="I23" s="29">
        <v>0</v>
      </c>
    </row>
    <row r="24" spans="1:9" ht="12.75" customHeight="1" x14ac:dyDescent="0.25">
      <c r="A24" s="195" t="s">
        <v>87</v>
      </c>
      <c r="B24" s="195"/>
      <c r="C24" s="195"/>
      <c r="D24" s="195"/>
      <c r="E24" s="195"/>
      <c r="F24" s="195"/>
      <c r="G24" s="13">
        <v>17</v>
      </c>
      <c r="H24" s="29">
        <v>389534</v>
      </c>
      <c r="I24" s="29">
        <v>956767</v>
      </c>
    </row>
    <row r="25" spans="1:9" ht="12.75" customHeight="1" x14ac:dyDescent="0.25">
      <c r="A25" s="195" t="s">
        <v>88</v>
      </c>
      <c r="B25" s="195"/>
      <c r="C25" s="195"/>
      <c r="D25" s="195"/>
      <c r="E25" s="195"/>
      <c r="F25" s="195"/>
      <c r="G25" s="13">
        <v>18</v>
      </c>
      <c r="H25" s="29">
        <v>0</v>
      </c>
      <c r="I25" s="29">
        <v>0</v>
      </c>
    </row>
    <row r="26" spans="1:9" ht="12.75" customHeight="1" x14ac:dyDescent="0.25">
      <c r="A26" s="195" t="s">
        <v>89</v>
      </c>
      <c r="B26" s="195"/>
      <c r="C26" s="195"/>
      <c r="D26" s="195"/>
      <c r="E26" s="195"/>
      <c r="F26" s="195"/>
      <c r="G26" s="13">
        <v>19</v>
      </c>
      <c r="H26" s="29">
        <v>9816091</v>
      </c>
      <c r="I26" s="29">
        <v>9752867</v>
      </c>
    </row>
    <row r="27" spans="1:9" ht="12.75" customHeight="1" x14ac:dyDescent="0.25">
      <c r="A27" s="196" t="s">
        <v>90</v>
      </c>
      <c r="B27" s="196"/>
      <c r="C27" s="196"/>
      <c r="D27" s="196"/>
      <c r="E27" s="196"/>
      <c r="F27" s="196"/>
      <c r="G27" s="14">
        <v>20</v>
      </c>
      <c r="H27" s="30">
        <f>SUM(H28:H37)</f>
        <v>4917</v>
      </c>
      <c r="I27" s="30">
        <f>SUM(I28:I37)</f>
        <v>4917</v>
      </c>
    </row>
    <row r="28" spans="1:9" ht="12.75" customHeight="1" x14ac:dyDescent="0.25">
      <c r="A28" s="195" t="s">
        <v>91</v>
      </c>
      <c r="B28" s="195"/>
      <c r="C28" s="195"/>
      <c r="D28" s="195"/>
      <c r="E28" s="195"/>
      <c r="F28" s="195"/>
      <c r="G28" s="13">
        <v>21</v>
      </c>
      <c r="H28" s="29">
        <v>4917</v>
      </c>
      <c r="I28" s="29">
        <v>4917</v>
      </c>
    </row>
    <row r="29" spans="1:9" ht="12.75" customHeight="1" x14ac:dyDescent="0.25">
      <c r="A29" s="195" t="s">
        <v>92</v>
      </c>
      <c r="B29" s="195"/>
      <c r="C29" s="195"/>
      <c r="D29" s="195"/>
      <c r="E29" s="195"/>
      <c r="F29" s="195"/>
      <c r="G29" s="13">
        <v>22</v>
      </c>
      <c r="H29" s="29">
        <v>0</v>
      </c>
      <c r="I29" s="29">
        <v>0</v>
      </c>
    </row>
    <row r="30" spans="1:9" ht="12.75" customHeight="1" x14ac:dyDescent="0.25">
      <c r="A30" s="195" t="s">
        <v>93</v>
      </c>
      <c r="B30" s="195"/>
      <c r="C30" s="195"/>
      <c r="D30" s="195"/>
      <c r="E30" s="195"/>
      <c r="F30" s="195"/>
      <c r="G30" s="13">
        <v>23</v>
      </c>
      <c r="H30" s="29">
        <v>0</v>
      </c>
      <c r="I30" s="29">
        <v>0</v>
      </c>
    </row>
    <row r="31" spans="1:9" ht="24" customHeight="1" x14ac:dyDescent="0.25">
      <c r="A31" s="195" t="s">
        <v>94</v>
      </c>
      <c r="B31" s="195"/>
      <c r="C31" s="195"/>
      <c r="D31" s="195"/>
      <c r="E31" s="195"/>
      <c r="F31" s="195"/>
      <c r="G31" s="13">
        <v>24</v>
      </c>
      <c r="H31" s="29">
        <v>0</v>
      </c>
      <c r="I31" s="29">
        <v>0</v>
      </c>
    </row>
    <row r="32" spans="1:9" ht="23.4" customHeight="1" x14ac:dyDescent="0.25">
      <c r="A32" s="195" t="s">
        <v>95</v>
      </c>
      <c r="B32" s="195"/>
      <c r="C32" s="195"/>
      <c r="D32" s="195"/>
      <c r="E32" s="195"/>
      <c r="F32" s="195"/>
      <c r="G32" s="13">
        <v>25</v>
      </c>
      <c r="H32" s="29">
        <v>0</v>
      </c>
      <c r="I32" s="29">
        <v>0</v>
      </c>
    </row>
    <row r="33" spans="1:9" ht="21.6" customHeight="1" x14ac:dyDescent="0.25">
      <c r="A33" s="195" t="s">
        <v>96</v>
      </c>
      <c r="B33" s="195"/>
      <c r="C33" s="195"/>
      <c r="D33" s="195"/>
      <c r="E33" s="195"/>
      <c r="F33" s="195"/>
      <c r="G33" s="13">
        <v>26</v>
      </c>
      <c r="H33" s="29">
        <v>0</v>
      </c>
      <c r="I33" s="29">
        <v>0</v>
      </c>
    </row>
    <row r="34" spans="1:9" ht="12.75" customHeight="1" x14ac:dyDescent="0.25">
      <c r="A34" s="195" t="s">
        <v>97</v>
      </c>
      <c r="B34" s="195"/>
      <c r="C34" s="195"/>
      <c r="D34" s="195"/>
      <c r="E34" s="195"/>
      <c r="F34" s="195"/>
      <c r="G34" s="13">
        <v>27</v>
      </c>
      <c r="H34" s="29">
        <v>0</v>
      </c>
      <c r="I34" s="29">
        <v>0</v>
      </c>
    </row>
    <row r="35" spans="1:9" ht="12.75" customHeight="1" x14ac:dyDescent="0.25">
      <c r="A35" s="195" t="s">
        <v>98</v>
      </c>
      <c r="B35" s="195"/>
      <c r="C35" s="195"/>
      <c r="D35" s="195"/>
      <c r="E35" s="195"/>
      <c r="F35" s="195"/>
      <c r="G35" s="13">
        <v>28</v>
      </c>
      <c r="H35" s="29">
        <v>0</v>
      </c>
      <c r="I35" s="29">
        <v>0</v>
      </c>
    </row>
    <row r="36" spans="1:9" ht="12.75" customHeight="1" x14ac:dyDescent="0.25">
      <c r="A36" s="195" t="s">
        <v>99</v>
      </c>
      <c r="B36" s="195"/>
      <c r="C36" s="195"/>
      <c r="D36" s="195"/>
      <c r="E36" s="195"/>
      <c r="F36" s="195"/>
      <c r="G36" s="13">
        <v>29</v>
      </c>
      <c r="H36" s="29">
        <v>0</v>
      </c>
      <c r="I36" s="29">
        <v>0</v>
      </c>
    </row>
    <row r="37" spans="1:9" ht="12.75" customHeight="1" x14ac:dyDescent="0.25">
      <c r="A37" s="195" t="s">
        <v>100</v>
      </c>
      <c r="B37" s="195"/>
      <c r="C37" s="195"/>
      <c r="D37" s="195"/>
      <c r="E37" s="195"/>
      <c r="F37" s="195"/>
      <c r="G37" s="13">
        <v>30</v>
      </c>
      <c r="H37" s="29">
        <v>0</v>
      </c>
      <c r="I37" s="29">
        <v>0</v>
      </c>
    </row>
    <row r="38" spans="1:9" ht="12.75" customHeight="1" x14ac:dyDescent="0.25">
      <c r="A38" s="196" t="s">
        <v>101</v>
      </c>
      <c r="B38" s="196"/>
      <c r="C38" s="196"/>
      <c r="D38" s="196"/>
      <c r="E38" s="196"/>
      <c r="F38" s="196"/>
      <c r="G38" s="14">
        <v>31</v>
      </c>
      <c r="H38" s="30">
        <f>H39+H40+H41+H42</f>
        <v>0</v>
      </c>
      <c r="I38" s="30">
        <f>I39+I40+I41+I42</f>
        <v>0</v>
      </c>
    </row>
    <row r="39" spans="1:9" ht="12.75" customHeight="1" x14ac:dyDescent="0.25">
      <c r="A39" s="195" t="s">
        <v>102</v>
      </c>
      <c r="B39" s="195"/>
      <c r="C39" s="195"/>
      <c r="D39" s="195"/>
      <c r="E39" s="195"/>
      <c r="F39" s="195"/>
      <c r="G39" s="13">
        <v>32</v>
      </c>
      <c r="H39" s="29">
        <v>0</v>
      </c>
      <c r="I39" s="29">
        <v>0</v>
      </c>
    </row>
    <row r="40" spans="1:9" ht="27" customHeight="1" x14ac:dyDescent="0.25">
      <c r="A40" s="195" t="s">
        <v>103</v>
      </c>
      <c r="B40" s="195"/>
      <c r="C40" s="195"/>
      <c r="D40" s="195"/>
      <c r="E40" s="195"/>
      <c r="F40" s="195"/>
      <c r="G40" s="13">
        <v>33</v>
      </c>
      <c r="H40" s="29">
        <v>0</v>
      </c>
      <c r="I40" s="29">
        <v>0</v>
      </c>
    </row>
    <row r="41" spans="1:9" ht="12.75" customHeight="1" x14ac:dyDescent="0.25">
      <c r="A41" s="195" t="s">
        <v>104</v>
      </c>
      <c r="B41" s="195"/>
      <c r="C41" s="195"/>
      <c r="D41" s="195"/>
      <c r="E41" s="195"/>
      <c r="F41" s="195"/>
      <c r="G41" s="13">
        <v>34</v>
      </c>
      <c r="H41" s="29">
        <v>0</v>
      </c>
      <c r="I41" s="29">
        <v>0</v>
      </c>
    </row>
    <row r="42" spans="1:9" ht="12.75" customHeight="1" x14ac:dyDescent="0.25">
      <c r="A42" s="195" t="s">
        <v>105</v>
      </c>
      <c r="B42" s="195"/>
      <c r="C42" s="195"/>
      <c r="D42" s="195"/>
      <c r="E42" s="195"/>
      <c r="F42" s="195"/>
      <c r="G42" s="13">
        <v>35</v>
      </c>
      <c r="H42" s="29">
        <v>0</v>
      </c>
      <c r="I42" s="29">
        <v>0</v>
      </c>
    </row>
    <row r="43" spans="1:9" ht="12.75" customHeight="1" x14ac:dyDescent="0.25">
      <c r="A43" s="195" t="s">
        <v>106</v>
      </c>
      <c r="B43" s="195"/>
      <c r="C43" s="195"/>
      <c r="D43" s="195"/>
      <c r="E43" s="195"/>
      <c r="F43" s="195"/>
      <c r="G43" s="13">
        <v>36</v>
      </c>
      <c r="H43" s="29">
        <v>0</v>
      </c>
      <c r="I43" s="29">
        <v>0</v>
      </c>
    </row>
    <row r="44" spans="1:9" ht="12.75" customHeight="1" x14ac:dyDescent="0.25">
      <c r="A44" s="197" t="s">
        <v>107</v>
      </c>
      <c r="B44" s="197"/>
      <c r="C44" s="197"/>
      <c r="D44" s="197"/>
      <c r="E44" s="197"/>
      <c r="F44" s="197"/>
      <c r="G44" s="14">
        <v>37</v>
      </c>
      <c r="H44" s="30">
        <f>H45+H53+H60+H70</f>
        <v>14215009</v>
      </c>
      <c r="I44" s="30">
        <f>I45+I53+I60+I70</f>
        <v>14269730</v>
      </c>
    </row>
    <row r="45" spans="1:9" ht="12.75" customHeight="1" x14ac:dyDescent="0.25">
      <c r="A45" s="196" t="s">
        <v>108</v>
      </c>
      <c r="B45" s="196"/>
      <c r="C45" s="196"/>
      <c r="D45" s="196"/>
      <c r="E45" s="196"/>
      <c r="F45" s="196"/>
      <c r="G45" s="14">
        <v>38</v>
      </c>
      <c r="H45" s="30">
        <f>SUM(H46:H52)</f>
        <v>276162</v>
      </c>
      <c r="I45" s="30">
        <f>SUM(I46:I52)</f>
        <v>312315</v>
      </c>
    </row>
    <row r="46" spans="1:9" ht="12.75" customHeight="1" x14ac:dyDescent="0.25">
      <c r="A46" s="195" t="s">
        <v>109</v>
      </c>
      <c r="B46" s="195"/>
      <c r="C46" s="195"/>
      <c r="D46" s="195"/>
      <c r="E46" s="195"/>
      <c r="F46" s="195"/>
      <c r="G46" s="13">
        <v>39</v>
      </c>
      <c r="H46" s="29">
        <v>276162</v>
      </c>
      <c r="I46" s="29">
        <v>312315</v>
      </c>
    </row>
    <row r="47" spans="1:9" ht="12.75" customHeight="1" x14ac:dyDescent="0.25">
      <c r="A47" s="195" t="s">
        <v>110</v>
      </c>
      <c r="B47" s="195"/>
      <c r="C47" s="195"/>
      <c r="D47" s="195"/>
      <c r="E47" s="195"/>
      <c r="F47" s="195"/>
      <c r="G47" s="13">
        <v>40</v>
      </c>
      <c r="H47" s="29">
        <v>0</v>
      </c>
      <c r="I47" s="29">
        <v>0</v>
      </c>
    </row>
    <row r="48" spans="1:9" ht="12.75" customHeight="1" x14ac:dyDescent="0.25">
      <c r="A48" s="195" t="s">
        <v>111</v>
      </c>
      <c r="B48" s="195"/>
      <c r="C48" s="195"/>
      <c r="D48" s="195"/>
      <c r="E48" s="195"/>
      <c r="F48" s="195"/>
      <c r="G48" s="13">
        <v>41</v>
      </c>
      <c r="H48" s="29">
        <v>0</v>
      </c>
      <c r="I48" s="29">
        <v>0</v>
      </c>
    </row>
    <row r="49" spans="1:9" ht="12.75" customHeight="1" x14ac:dyDescent="0.25">
      <c r="A49" s="195" t="s">
        <v>112</v>
      </c>
      <c r="B49" s="195"/>
      <c r="C49" s="195"/>
      <c r="D49" s="195"/>
      <c r="E49" s="195"/>
      <c r="F49" s="195"/>
      <c r="G49" s="13">
        <v>42</v>
      </c>
      <c r="H49" s="29">
        <v>0</v>
      </c>
      <c r="I49" s="29">
        <v>0</v>
      </c>
    </row>
    <row r="50" spans="1:9" ht="12.75" customHeight="1" x14ac:dyDescent="0.25">
      <c r="A50" s="195" t="s">
        <v>113</v>
      </c>
      <c r="B50" s="195"/>
      <c r="C50" s="195"/>
      <c r="D50" s="195"/>
      <c r="E50" s="195"/>
      <c r="F50" s="195"/>
      <c r="G50" s="13">
        <v>43</v>
      </c>
      <c r="H50" s="29">
        <v>0</v>
      </c>
      <c r="I50" s="29">
        <v>0</v>
      </c>
    </row>
    <row r="51" spans="1:9" ht="12.75" customHeight="1" x14ac:dyDescent="0.25">
      <c r="A51" s="195" t="s">
        <v>114</v>
      </c>
      <c r="B51" s="195"/>
      <c r="C51" s="195"/>
      <c r="D51" s="195"/>
      <c r="E51" s="195"/>
      <c r="F51" s="195"/>
      <c r="G51" s="13">
        <v>44</v>
      </c>
      <c r="H51" s="29">
        <v>0</v>
      </c>
      <c r="I51" s="29">
        <v>0</v>
      </c>
    </row>
    <row r="52" spans="1:9" ht="12.75" customHeight="1" x14ac:dyDescent="0.25">
      <c r="A52" s="195" t="s">
        <v>115</v>
      </c>
      <c r="B52" s="195"/>
      <c r="C52" s="195"/>
      <c r="D52" s="195"/>
      <c r="E52" s="195"/>
      <c r="F52" s="195"/>
      <c r="G52" s="13">
        <v>45</v>
      </c>
      <c r="H52" s="29">
        <v>0</v>
      </c>
      <c r="I52" s="29">
        <v>0</v>
      </c>
    </row>
    <row r="53" spans="1:9" ht="12.75" customHeight="1" x14ac:dyDescent="0.25">
      <c r="A53" s="196" t="s">
        <v>116</v>
      </c>
      <c r="B53" s="196"/>
      <c r="C53" s="196"/>
      <c r="D53" s="196"/>
      <c r="E53" s="196"/>
      <c r="F53" s="196"/>
      <c r="G53" s="14">
        <v>46</v>
      </c>
      <c r="H53" s="30">
        <f>SUM(H54:H59)</f>
        <v>910596</v>
      </c>
      <c r="I53" s="30">
        <f>SUM(I54:I59)</f>
        <v>594617</v>
      </c>
    </row>
    <row r="54" spans="1:9" ht="12.75" customHeight="1" x14ac:dyDescent="0.25">
      <c r="A54" s="195" t="s">
        <v>117</v>
      </c>
      <c r="B54" s="195"/>
      <c r="C54" s="195"/>
      <c r="D54" s="195"/>
      <c r="E54" s="195"/>
      <c r="F54" s="195"/>
      <c r="G54" s="13">
        <v>47</v>
      </c>
      <c r="H54" s="29">
        <v>0</v>
      </c>
      <c r="I54" s="29">
        <v>0</v>
      </c>
    </row>
    <row r="55" spans="1:9" ht="23.4" customHeight="1" x14ac:dyDescent="0.25">
      <c r="A55" s="195" t="s">
        <v>118</v>
      </c>
      <c r="B55" s="195"/>
      <c r="C55" s="195"/>
      <c r="D55" s="195"/>
      <c r="E55" s="195"/>
      <c r="F55" s="195"/>
      <c r="G55" s="13">
        <v>48</v>
      </c>
      <c r="H55" s="29">
        <v>0</v>
      </c>
      <c r="I55" s="29">
        <v>0</v>
      </c>
    </row>
    <row r="56" spans="1:9" ht="12.75" customHeight="1" x14ac:dyDescent="0.25">
      <c r="A56" s="195" t="s">
        <v>119</v>
      </c>
      <c r="B56" s="195"/>
      <c r="C56" s="195"/>
      <c r="D56" s="195"/>
      <c r="E56" s="195"/>
      <c r="F56" s="195"/>
      <c r="G56" s="13">
        <v>49</v>
      </c>
      <c r="H56" s="29">
        <v>649011</v>
      </c>
      <c r="I56" s="29">
        <v>343229</v>
      </c>
    </row>
    <row r="57" spans="1:9" ht="12.75" customHeight="1" x14ac:dyDescent="0.25">
      <c r="A57" s="195" t="s">
        <v>120</v>
      </c>
      <c r="B57" s="195"/>
      <c r="C57" s="195"/>
      <c r="D57" s="195"/>
      <c r="E57" s="195"/>
      <c r="F57" s="195"/>
      <c r="G57" s="13">
        <v>50</v>
      </c>
      <c r="H57" s="29">
        <v>16458</v>
      </c>
      <c r="I57" s="29">
        <v>15365</v>
      </c>
    </row>
    <row r="58" spans="1:9" ht="12.75" customHeight="1" x14ac:dyDescent="0.25">
      <c r="A58" s="195" t="s">
        <v>121</v>
      </c>
      <c r="B58" s="195"/>
      <c r="C58" s="195"/>
      <c r="D58" s="195"/>
      <c r="E58" s="195"/>
      <c r="F58" s="195"/>
      <c r="G58" s="13">
        <v>51</v>
      </c>
      <c r="H58" s="29">
        <v>24824</v>
      </c>
      <c r="I58" s="29">
        <v>37993</v>
      </c>
    </row>
    <row r="59" spans="1:9" ht="12.75" customHeight="1" x14ac:dyDescent="0.25">
      <c r="A59" s="195" t="s">
        <v>122</v>
      </c>
      <c r="B59" s="195"/>
      <c r="C59" s="195"/>
      <c r="D59" s="195"/>
      <c r="E59" s="195"/>
      <c r="F59" s="195"/>
      <c r="G59" s="13">
        <v>52</v>
      </c>
      <c r="H59" s="29">
        <v>220303</v>
      </c>
      <c r="I59" s="29">
        <v>198030</v>
      </c>
    </row>
    <row r="60" spans="1:9" ht="12.75" customHeight="1" x14ac:dyDescent="0.25">
      <c r="A60" s="196" t="s">
        <v>123</v>
      </c>
      <c r="B60" s="196"/>
      <c r="C60" s="196"/>
      <c r="D60" s="196"/>
      <c r="E60" s="196"/>
      <c r="F60" s="196"/>
      <c r="G60" s="14">
        <v>53</v>
      </c>
      <c r="H60" s="30">
        <f>SUM(H61:H69)</f>
        <v>13000000</v>
      </c>
      <c r="I60" s="30">
        <f>SUM(I61:I69)</f>
        <v>13340714</v>
      </c>
    </row>
    <row r="61" spans="1:9" ht="12.75" customHeight="1" x14ac:dyDescent="0.25">
      <c r="A61" s="195" t="s">
        <v>91</v>
      </c>
      <c r="B61" s="195"/>
      <c r="C61" s="195"/>
      <c r="D61" s="195"/>
      <c r="E61" s="195"/>
      <c r="F61" s="195"/>
      <c r="G61" s="13">
        <v>54</v>
      </c>
      <c r="H61" s="29">
        <v>0</v>
      </c>
      <c r="I61" s="29">
        <v>0</v>
      </c>
    </row>
    <row r="62" spans="1:9" ht="27.6" customHeight="1" x14ac:dyDescent="0.25">
      <c r="A62" s="195" t="s">
        <v>92</v>
      </c>
      <c r="B62" s="195"/>
      <c r="C62" s="195"/>
      <c r="D62" s="195"/>
      <c r="E62" s="195"/>
      <c r="F62" s="195"/>
      <c r="G62" s="13">
        <v>55</v>
      </c>
      <c r="H62" s="29">
        <v>0</v>
      </c>
      <c r="I62" s="29">
        <v>0</v>
      </c>
    </row>
    <row r="63" spans="1:9" ht="12.75" customHeight="1" x14ac:dyDescent="0.25">
      <c r="A63" s="195" t="s">
        <v>93</v>
      </c>
      <c r="B63" s="195"/>
      <c r="C63" s="195"/>
      <c r="D63" s="195"/>
      <c r="E63" s="195"/>
      <c r="F63" s="195"/>
      <c r="G63" s="13">
        <v>56</v>
      </c>
      <c r="H63" s="29">
        <v>0</v>
      </c>
      <c r="I63" s="29">
        <v>0</v>
      </c>
    </row>
    <row r="64" spans="1:9" ht="25.95" customHeight="1" x14ac:dyDescent="0.25">
      <c r="A64" s="195" t="s">
        <v>124</v>
      </c>
      <c r="B64" s="195"/>
      <c r="C64" s="195"/>
      <c r="D64" s="195"/>
      <c r="E64" s="195"/>
      <c r="F64" s="195"/>
      <c r="G64" s="13">
        <v>57</v>
      </c>
      <c r="H64" s="29">
        <v>0</v>
      </c>
      <c r="I64" s="29">
        <v>0</v>
      </c>
    </row>
    <row r="65" spans="1:9" ht="21.6" customHeight="1" x14ac:dyDescent="0.25">
      <c r="A65" s="195" t="s">
        <v>95</v>
      </c>
      <c r="B65" s="195"/>
      <c r="C65" s="195"/>
      <c r="D65" s="195"/>
      <c r="E65" s="195"/>
      <c r="F65" s="195"/>
      <c r="G65" s="13">
        <v>58</v>
      </c>
      <c r="H65" s="29">
        <v>0</v>
      </c>
      <c r="I65" s="29">
        <v>0</v>
      </c>
    </row>
    <row r="66" spans="1:9" ht="21.6" customHeight="1" x14ac:dyDescent="0.25">
      <c r="A66" s="195" t="s">
        <v>96</v>
      </c>
      <c r="B66" s="195"/>
      <c r="C66" s="195"/>
      <c r="D66" s="195"/>
      <c r="E66" s="195"/>
      <c r="F66" s="195"/>
      <c r="G66" s="13">
        <v>59</v>
      </c>
      <c r="H66" s="29">
        <v>0</v>
      </c>
      <c r="I66" s="29">
        <v>0</v>
      </c>
    </row>
    <row r="67" spans="1:9" ht="12.75" customHeight="1" x14ac:dyDescent="0.25">
      <c r="A67" s="195" t="s">
        <v>97</v>
      </c>
      <c r="B67" s="195"/>
      <c r="C67" s="195"/>
      <c r="D67" s="195"/>
      <c r="E67" s="195"/>
      <c r="F67" s="195"/>
      <c r="G67" s="13">
        <v>60</v>
      </c>
      <c r="H67" s="29">
        <v>0</v>
      </c>
      <c r="I67" s="29">
        <v>0</v>
      </c>
    </row>
    <row r="68" spans="1:9" ht="12.75" customHeight="1" x14ac:dyDescent="0.25">
      <c r="A68" s="195" t="s">
        <v>98</v>
      </c>
      <c r="B68" s="195"/>
      <c r="C68" s="195"/>
      <c r="D68" s="195"/>
      <c r="E68" s="195"/>
      <c r="F68" s="195"/>
      <c r="G68" s="13">
        <v>61</v>
      </c>
      <c r="H68" s="29">
        <v>13000000</v>
      </c>
      <c r="I68" s="29">
        <v>13000000</v>
      </c>
    </row>
    <row r="69" spans="1:9" ht="12.75" customHeight="1" x14ac:dyDescent="0.25">
      <c r="A69" s="195" t="s">
        <v>125</v>
      </c>
      <c r="B69" s="195"/>
      <c r="C69" s="195"/>
      <c r="D69" s="195"/>
      <c r="E69" s="195"/>
      <c r="F69" s="195"/>
      <c r="G69" s="13">
        <v>62</v>
      </c>
      <c r="H69" s="29">
        <v>0</v>
      </c>
      <c r="I69" s="29">
        <v>340714</v>
      </c>
    </row>
    <row r="70" spans="1:9" ht="12.75" customHeight="1" x14ac:dyDescent="0.25">
      <c r="A70" s="195" t="s">
        <v>126</v>
      </c>
      <c r="B70" s="195"/>
      <c r="C70" s="195"/>
      <c r="D70" s="195"/>
      <c r="E70" s="195"/>
      <c r="F70" s="195"/>
      <c r="G70" s="13">
        <v>63</v>
      </c>
      <c r="H70" s="29">
        <v>28251</v>
      </c>
      <c r="I70" s="29">
        <v>22084</v>
      </c>
    </row>
    <row r="71" spans="1:9" ht="12.75" customHeight="1" x14ac:dyDescent="0.25">
      <c r="A71" s="211" t="s">
        <v>127</v>
      </c>
      <c r="B71" s="211"/>
      <c r="C71" s="211"/>
      <c r="D71" s="211"/>
      <c r="E71" s="211"/>
      <c r="F71" s="211"/>
      <c r="G71" s="13">
        <v>64</v>
      </c>
      <c r="H71" s="29">
        <v>538912</v>
      </c>
      <c r="I71" s="29">
        <v>534421</v>
      </c>
    </row>
    <row r="72" spans="1:9" ht="12.75" customHeight="1" x14ac:dyDescent="0.25">
      <c r="A72" s="197" t="s">
        <v>128</v>
      </c>
      <c r="B72" s="197"/>
      <c r="C72" s="197"/>
      <c r="D72" s="197"/>
      <c r="E72" s="197"/>
      <c r="F72" s="197"/>
      <c r="G72" s="14">
        <v>65</v>
      </c>
      <c r="H72" s="30">
        <f>H8+H9+H44+H71</f>
        <v>71556236</v>
      </c>
      <c r="I72" s="30">
        <f>I8+I9+I44+I71</f>
        <v>71754299</v>
      </c>
    </row>
    <row r="73" spans="1:9" ht="12.75" customHeight="1" x14ac:dyDescent="0.25">
      <c r="A73" s="211" t="s">
        <v>129</v>
      </c>
      <c r="B73" s="211"/>
      <c r="C73" s="211"/>
      <c r="D73" s="211"/>
      <c r="E73" s="211"/>
      <c r="F73" s="211"/>
      <c r="G73" s="13">
        <v>66</v>
      </c>
      <c r="H73" s="29">
        <v>0</v>
      </c>
      <c r="I73" s="29">
        <v>0</v>
      </c>
    </row>
    <row r="74" spans="1:9" x14ac:dyDescent="0.25">
      <c r="A74" s="213" t="s">
        <v>130</v>
      </c>
      <c r="B74" s="214"/>
      <c r="C74" s="214"/>
      <c r="D74" s="214"/>
      <c r="E74" s="214"/>
      <c r="F74" s="214"/>
      <c r="G74" s="214"/>
      <c r="H74" s="214"/>
      <c r="I74" s="214"/>
    </row>
    <row r="75" spans="1:9" ht="24.75" customHeight="1" x14ac:dyDescent="0.25">
      <c r="A75" s="197" t="s">
        <v>131</v>
      </c>
      <c r="B75" s="197"/>
      <c r="C75" s="197"/>
      <c r="D75" s="197"/>
      <c r="E75" s="197"/>
      <c r="F75" s="197"/>
      <c r="G75" s="14">
        <v>67</v>
      </c>
      <c r="H75" s="30">
        <f>H76+H77+H78+H84+H85+H91+H94+H97</f>
        <v>54693348</v>
      </c>
      <c r="I75" s="30">
        <f>I76+I77+I78+I84+I85+I91+I94+I97</f>
        <v>54891777</v>
      </c>
    </row>
    <row r="76" spans="1:9" ht="12.75" customHeight="1" x14ac:dyDescent="0.25">
      <c r="A76" s="195" t="s">
        <v>132</v>
      </c>
      <c r="B76" s="195"/>
      <c r="C76" s="195"/>
      <c r="D76" s="195"/>
      <c r="E76" s="195"/>
      <c r="F76" s="195"/>
      <c r="G76" s="13">
        <v>68</v>
      </c>
      <c r="H76" s="29">
        <v>30420000</v>
      </c>
      <c r="I76" s="29">
        <v>30420000</v>
      </c>
    </row>
    <row r="77" spans="1:9" ht="12.75" customHeight="1" x14ac:dyDescent="0.25">
      <c r="A77" s="195" t="s">
        <v>133</v>
      </c>
      <c r="B77" s="195"/>
      <c r="C77" s="195"/>
      <c r="D77" s="195"/>
      <c r="E77" s="195"/>
      <c r="F77" s="195"/>
      <c r="G77" s="13">
        <v>69</v>
      </c>
      <c r="H77" s="29">
        <v>389195</v>
      </c>
      <c r="I77" s="29">
        <v>389195</v>
      </c>
    </row>
    <row r="78" spans="1:9" ht="12.75" customHeight="1" x14ac:dyDescent="0.25">
      <c r="A78" s="196" t="s">
        <v>134</v>
      </c>
      <c r="B78" s="196"/>
      <c r="C78" s="196"/>
      <c r="D78" s="196"/>
      <c r="E78" s="196"/>
      <c r="F78" s="196"/>
      <c r="G78" s="14">
        <v>70</v>
      </c>
      <c r="H78" s="30">
        <f>SUM(H79:H83)</f>
        <v>4664642</v>
      </c>
      <c r="I78" s="30">
        <f>SUM(I79:I83)</f>
        <v>4745025</v>
      </c>
    </row>
    <row r="79" spans="1:9" ht="12.75" customHeight="1" x14ac:dyDescent="0.25">
      <c r="A79" s="195" t="s">
        <v>135</v>
      </c>
      <c r="B79" s="195"/>
      <c r="C79" s="195"/>
      <c r="D79" s="195"/>
      <c r="E79" s="195"/>
      <c r="F79" s="195"/>
      <c r="G79" s="13">
        <v>71</v>
      </c>
      <c r="H79" s="29">
        <v>3195698</v>
      </c>
      <c r="I79" s="29">
        <v>3195698</v>
      </c>
    </row>
    <row r="80" spans="1:9" ht="12.75" customHeight="1" x14ac:dyDescent="0.25">
      <c r="A80" s="195" t="s">
        <v>136</v>
      </c>
      <c r="B80" s="195"/>
      <c r="C80" s="195"/>
      <c r="D80" s="195"/>
      <c r="E80" s="195"/>
      <c r="F80" s="195"/>
      <c r="G80" s="13">
        <v>72</v>
      </c>
      <c r="H80" s="29">
        <v>925837</v>
      </c>
      <c r="I80" s="29">
        <v>925837</v>
      </c>
    </row>
    <row r="81" spans="1:9" ht="12.75" customHeight="1" x14ac:dyDescent="0.25">
      <c r="A81" s="195" t="s">
        <v>137</v>
      </c>
      <c r="B81" s="195"/>
      <c r="C81" s="195"/>
      <c r="D81" s="195"/>
      <c r="E81" s="195"/>
      <c r="F81" s="195"/>
      <c r="G81" s="13">
        <v>73</v>
      </c>
      <c r="H81" s="29">
        <v>-448288</v>
      </c>
      <c r="I81" s="29">
        <v>-367905</v>
      </c>
    </row>
    <row r="82" spans="1:9" ht="12.75" customHeight="1" x14ac:dyDescent="0.25">
      <c r="A82" s="195" t="s">
        <v>138</v>
      </c>
      <c r="B82" s="195"/>
      <c r="C82" s="195"/>
      <c r="D82" s="195"/>
      <c r="E82" s="195"/>
      <c r="F82" s="195"/>
      <c r="G82" s="13">
        <v>74</v>
      </c>
      <c r="H82" s="29">
        <v>0</v>
      </c>
      <c r="I82" s="29">
        <v>0</v>
      </c>
    </row>
    <row r="83" spans="1:9" ht="12.75" customHeight="1" x14ac:dyDescent="0.25">
      <c r="A83" s="195" t="s">
        <v>139</v>
      </c>
      <c r="B83" s="195"/>
      <c r="C83" s="195"/>
      <c r="D83" s="195"/>
      <c r="E83" s="195"/>
      <c r="F83" s="195"/>
      <c r="G83" s="13">
        <v>75</v>
      </c>
      <c r="H83" s="29">
        <v>991395</v>
      </c>
      <c r="I83" s="29">
        <v>991395</v>
      </c>
    </row>
    <row r="84" spans="1:9" ht="12.75" customHeight="1" x14ac:dyDescent="0.25">
      <c r="A84" s="212" t="s">
        <v>140</v>
      </c>
      <c r="B84" s="212"/>
      <c r="C84" s="212"/>
      <c r="D84" s="212"/>
      <c r="E84" s="212"/>
      <c r="F84" s="212"/>
      <c r="G84" s="105">
        <v>76</v>
      </c>
      <c r="H84" s="106">
        <v>0</v>
      </c>
      <c r="I84" s="106">
        <v>0</v>
      </c>
    </row>
    <row r="85" spans="1:9" ht="12.75" customHeight="1" x14ac:dyDescent="0.25">
      <c r="A85" s="196" t="s">
        <v>141</v>
      </c>
      <c r="B85" s="196"/>
      <c r="C85" s="196"/>
      <c r="D85" s="196"/>
      <c r="E85" s="196"/>
      <c r="F85" s="196"/>
      <c r="G85" s="14">
        <v>77</v>
      </c>
      <c r="H85" s="30">
        <f>H86+H87+H88+H89+H90</f>
        <v>0</v>
      </c>
      <c r="I85" s="30">
        <f>I86+I87+I88+I89+I90</f>
        <v>0</v>
      </c>
    </row>
    <row r="86" spans="1:9" ht="25.5" customHeight="1" x14ac:dyDescent="0.25">
      <c r="A86" s="195" t="s">
        <v>142</v>
      </c>
      <c r="B86" s="195"/>
      <c r="C86" s="195"/>
      <c r="D86" s="195"/>
      <c r="E86" s="195"/>
      <c r="F86" s="195"/>
      <c r="G86" s="13">
        <v>78</v>
      </c>
      <c r="H86" s="29">
        <v>0</v>
      </c>
      <c r="I86" s="29">
        <v>0</v>
      </c>
    </row>
    <row r="87" spans="1:9" ht="12.75" customHeight="1" x14ac:dyDescent="0.25">
      <c r="A87" s="195" t="s">
        <v>143</v>
      </c>
      <c r="B87" s="195"/>
      <c r="C87" s="195"/>
      <c r="D87" s="195"/>
      <c r="E87" s="195"/>
      <c r="F87" s="195"/>
      <c r="G87" s="13">
        <v>79</v>
      </c>
      <c r="H87" s="29">
        <v>0</v>
      </c>
      <c r="I87" s="29">
        <v>0</v>
      </c>
    </row>
    <row r="88" spans="1:9" ht="12.75" customHeight="1" x14ac:dyDescent="0.25">
      <c r="A88" s="195" t="s">
        <v>144</v>
      </c>
      <c r="B88" s="195"/>
      <c r="C88" s="195"/>
      <c r="D88" s="195"/>
      <c r="E88" s="195"/>
      <c r="F88" s="195"/>
      <c r="G88" s="13">
        <v>80</v>
      </c>
      <c r="H88" s="29">
        <v>0</v>
      </c>
      <c r="I88" s="29">
        <v>0</v>
      </c>
    </row>
    <row r="89" spans="1:9" ht="12.75" customHeight="1" x14ac:dyDescent="0.25">
      <c r="A89" s="195" t="s">
        <v>145</v>
      </c>
      <c r="B89" s="195"/>
      <c r="C89" s="195"/>
      <c r="D89" s="195"/>
      <c r="E89" s="195"/>
      <c r="F89" s="195"/>
      <c r="G89" s="13">
        <v>81</v>
      </c>
      <c r="H89" s="29">
        <v>0</v>
      </c>
      <c r="I89" s="29">
        <v>0</v>
      </c>
    </row>
    <row r="90" spans="1:9" ht="25.5" customHeight="1" x14ac:dyDescent="0.25">
      <c r="A90" s="195" t="s">
        <v>146</v>
      </c>
      <c r="B90" s="195"/>
      <c r="C90" s="195"/>
      <c r="D90" s="195"/>
      <c r="E90" s="195"/>
      <c r="F90" s="195"/>
      <c r="G90" s="13">
        <v>82</v>
      </c>
      <c r="H90" s="29">
        <v>0</v>
      </c>
      <c r="I90" s="29">
        <v>0</v>
      </c>
    </row>
    <row r="91" spans="1:9" ht="24" customHeight="1" x14ac:dyDescent="0.25">
      <c r="A91" s="196" t="s">
        <v>147</v>
      </c>
      <c r="B91" s="196"/>
      <c r="C91" s="196"/>
      <c r="D91" s="196"/>
      <c r="E91" s="196"/>
      <c r="F91" s="196"/>
      <c r="G91" s="14">
        <v>83</v>
      </c>
      <c r="H91" s="30">
        <f>H92-H93</f>
        <v>15643437</v>
      </c>
      <c r="I91" s="30">
        <f>I92-I93</f>
        <v>19219511</v>
      </c>
    </row>
    <row r="92" spans="1:9" ht="12.75" customHeight="1" x14ac:dyDescent="0.25">
      <c r="A92" s="195" t="s">
        <v>148</v>
      </c>
      <c r="B92" s="195"/>
      <c r="C92" s="195"/>
      <c r="D92" s="195"/>
      <c r="E92" s="195"/>
      <c r="F92" s="195"/>
      <c r="G92" s="13">
        <v>84</v>
      </c>
      <c r="H92" s="29">
        <v>15643437</v>
      </c>
      <c r="I92" s="29">
        <v>19219511</v>
      </c>
    </row>
    <row r="93" spans="1:9" ht="12.75" customHeight="1" x14ac:dyDescent="0.25">
      <c r="A93" s="195" t="s">
        <v>149</v>
      </c>
      <c r="B93" s="195"/>
      <c r="C93" s="195"/>
      <c r="D93" s="195"/>
      <c r="E93" s="195"/>
      <c r="F93" s="195"/>
      <c r="G93" s="13">
        <v>85</v>
      </c>
      <c r="H93" s="29">
        <v>0</v>
      </c>
      <c r="I93" s="29">
        <v>0</v>
      </c>
    </row>
    <row r="94" spans="1:9" ht="12.75" customHeight="1" x14ac:dyDescent="0.25">
      <c r="A94" s="196" t="s">
        <v>150</v>
      </c>
      <c r="B94" s="196"/>
      <c r="C94" s="196"/>
      <c r="D94" s="196"/>
      <c r="E94" s="196"/>
      <c r="F94" s="196"/>
      <c r="G94" s="14">
        <v>86</v>
      </c>
      <c r="H94" s="30">
        <f>H95-H96</f>
        <v>3576074</v>
      </c>
      <c r="I94" s="30">
        <f>I95-I96</f>
        <v>118046</v>
      </c>
    </row>
    <row r="95" spans="1:9" ht="12.75" customHeight="1" x14ac:dyDescent="0.25">
      <c r="A95" s="195" t="s">
        <v>151</v>
      </c>
      <c r="B95" s="195"/>
      <c r="C95" s="195"/>
      <c r="D95" s="195"/>
      <c r="E95" s="195"/>
      <c r="F95" s="195"/>
      <c r="G95" s="13">
        <v>87</v>
      </c>
      <c r="H95" s="29">
        <v>3576074</v>
      </c>
      <c r="I95" s="29">
        <v>118046</v>
      </c>
    </row>
    <row r="96" spans="1:9" ht="12.75" customHeight="1" x14ac:dyDescent="0.25">
      <c r="A96" s="195" t="s">
        <v>152</v>
      </c>
      <c r="B96" s="195"/>
      <c r="C96" s="195"/>
      <c r="D96" s="195"/>
      <c r="E96" s="195"/>
      <c r="F96" s="195"/>
      <c r="G96" s="13">
        <v>88</v>
      </c>
      <c r="H96" s="29">
        <v>0</v>
      </c>
      <c r="I96" s="29">
        <v>0</v>
      </c>
    </row>
    <row r="97" spans="1:9" ht="12.75" customHeight="1" x14ac:dyDescent="0.25">
      <c r="A97" s="195" t="s">
        <v>153</v>
      </c>
      <c r="B97" s="195"/>
      <c r="C97" s="195"/>
      <c r="D97" s="195"/>
      <c r="E97" s="195"/>
      <c r="F97" s="195"/>
      <c r="G97" s="13">
        <v>89</v>
      </c>
      <c r="H97" s="29">
        <v>0</v>
      </c>
      <c r="I97" s="29">
        <v>0</v>
      </c>
    </row>
    <row r="98" spans="1:9" ht="12.75" customHeight="1" x14ac:dyDescent="0.25">
      <c r="A98" s="197" t="s">
        <v>154</v>
      </c>
      <c r="B98" s="197"/>
      <c r="C98" s="197"/>
      <c r="D98" s="197"/>
      <c r="E98" s="197"/>
      <c r="F98" s="197"/>
      <c r="G98" s="14">
        <v>90</v>
      </c>
      <c r="H98" s="30">
        <f>SUM(H99:H104)</f>
        <v>154108</v>
      </c>
      <c r="I98" s="30">
        <f>SUM(I99:I104)</f>
        <v>154108</v>
      </c>
    </row>
    <row r="99" spans="1:9" ht="31.95" customHeight="1" x14ac:dyDescent="0.25">
      <c r="A99" s="195" t="s">
        <v>155</v>
      </c>
      <c r="B99" s="195"/>
      <c r="C99" s="195"/>
      <c r="D99" s="195"/>
      <c r="E99" s="195"/>
      <c r="F99" s="195"/>
      <c r="G99" s="13">
        <v>91</v>
      </c>
      <c r="H99" s="29">
        <v>0</v>
      </c>
      <c r="I99" s="29">
        <v>0</v>
      </c>
    </row>
    <row r="100" spans="1:9" ht="12.75" customHeight="1" x14ac:dyDescent="0.25">
      <c r="A100" s="195" t="s">
        <v>156</v>
      </c>
      <c r="B100" s="195"/>
      <c r="C100" s="195"/>
      <c r="D100" s="195"/>
      <c r="E100" s="195"/>
      <c r="F100" s="195"/>
      <c r="G100" s="13">
        <v>92</v>
      </c>
      <c r="H100" s="29">
        <v>0</v>
      </c>
      <c r="I100" s="29">
        <v>0</v>
      </c>
    </row>
    <row r="101" spans="1:9" ht="12.75" customHeight="1" x14ac:dyDescent="0.25">
      <c r="A101" s="195" t="s">
        <v>157</v>
      </c>
      <c r="B101" s="195"/>
      <c r="C101" s="195"/>
      <c r="D101" s="195"/>
      <c r="E101" s="195"/>
      <c r="F101" s="195"/>
      <c r="G101" s="13">
        <v>93</v>
      </c>
      <c r="H101" s="29">
        <v>154108</v>
      </c>
      <c r="I101" s="29">
        <v>154108</v>
      </c>
    </row>
    <row r="102" spans="1:9" ht="12.75" customHeight="1" x14ac:dyDescent="0.25">
      <c r="A102" s="195" t="s">
        <v>158</v>
      </c>
      <c r="B102" s="195"/>
      <c r="C102" s="195"/>
      <c r="D102" s="195"/>
      <c r="E102" s="195"/>
      <c r="F102" s="195"/>
      <c r="G102" s="13">
        <v>94</v>
      </c>
      <c r="H102" s="29">
        <v>0</v>
      </c>
      <c r="I102" s="29">
        <v>0</v>
      </c>
    </row>
    <row r="103" spans="1:9" ht="12.75" customHeight="1" x14ac:dyDescent="0.25">
      <c r="A103" s="195" t="s">
        <v>159</v>
      </c>
      <c r="B103" s="195"/>
      <c r="C103" s="195"/>
      <c r="D103" s="195"/>
      <c r="E103" s="195"/>
      <c r="F103" s="195"/>
      <c r="G103" s="13">
        <v>95</v>
      </c>
      <c r="H103" s="29">
        <v>0</v>
      </c>
      <c r="I103" s="29">
        <v>0</v>
      </c>
    </row>
    <row r="104" spans="1:9" ht="12.75" customHeight="1" x14ac:dyDescent="0.25">
      <c r="A104" s="195" t="s">
        <v>160</v>
      </c>
      <c r="B104" s="195"/>
      <c r="C104" s="195"/>
      <c r="D104" s="195"/>
      <c r="E104" s="195"/>
      <c r="F104" s="195"/>
      <c r="G104" s="13">
        <v>96</v>
      </c>
      <c r="H104" s="29">
        <v>0</v>
      </c>
      <c r="I104" s="29">
        <v>0</v>
      </c>
    </row>
    <row r="105" spans="1:9" ht="12.75" customHeight="1" x14ac:dyDescent="0.25">
      <c r="A105" s="197" t="s">
        <v>161</v>
      </c>
      <c r="B105" s="197"/>
      <c r="C105" s="197"/>
      <c r="D105" s="197"/>
      <c r="E105" s="197"/>
      <c r="F105" s="197"/>
      <c r="G105" s="14">
        <v>97</v>
      </c>
      <c r="H105" s="30">
        <f>SUM(H106:H116)</f>
        <v>10156776</v>
      </c>
      <c r="I105" s="30">
        <f>SUM(I106:I116)</f>
        <v>10246549</v>
      </c>
    </row>
    <row r="106" spans="1:9" ht="12.75" customHeight="1" x14ac:dyDescent="0.25">
      <c r="A106" s="195" t="s">
        <v>162</v>
      </c>
      <c r="B106" s="195"/>
      <c r="C106" s="195"/>
      <c r="D106" s="195"/>
      <c r="E106" s="195"/>
      <c r="F106" s="195"/>
      <c r="G106" s="13">
        <v>98</v>
      </c>
      <c r="H106" s="29">
        <v>0</v>
      </c>
      <c r="I106" s="29">
        <v>0</v>
      </c>
    </row>
    <row r="107" spans="1:9" ht="24.6" customHeight="1" x14ac:dyDescent="0.25">
      <c r="A107" s="195" t="s">
        <v>163</v>
      </c>
      <c r="B107" s="195"/>
      <c r="C107" s="195"/>
      <c r="D107" s="195"/>
      <c r="E107" s="195"/>
      <c r="F107" s="195"/>
      <c r="G107" s="13">
        <v>99</v>
      </c>
      <c r="H107" s="29">
        <v>0</v>
      </c>
      <c r="I107" s="29">
        <v>0</v>
      </c>
    </row>
    <row r="108" spans="1:9" ht="12.75" customHeight="1" x14ac:dyDescent="0.25">
      <c r="A108" s="195" t="s">
        <v>164</v>
      </c>
      <c r="B108" s="195"/>
      <c r="C108" s="195"/>
      <c r="D108" s="195"/>
      <c r="E108" s="195"/>
      <c r="F108" s="195"/>
      <c r="G108" s="13">
        <v>100</v>
      </c>
      <c r="H108" s="29">
        <v>0</v>
      </c>
      <c r="I108" s="29">
        <v>0</v>
      </c>
    </row>
    <row r="109" spans="1:9" ht="21.6" customHeight="1" x14ac:dyDescent="0.25">
      <c r="A109" s="195" t="s">
        <v>165</v>
      </c>
      <c r="B109" s="195"/>
      <c r="C109" s="195"/>
      <c r="D109" s="195"/>
      <c r="E109" s="195"/>
      <c r="F109" s="195"/>
      <c r="G109" s="13">
        <v>101</v>
      </c>
      <c r="H109" s="29">
        <v>0</v>
      </c>
      <c r="I109" s="29">
        <v>0</v>
      </c>
    </row>
    <row r="110" spans="1:9" ht="12.75" customHeight="1" x14ac:dyDescent="0.25">
      <c r="A110" s="195" t="s">
        <v>166</v>
      </c>
      <c r="B110" s="195"/>
      <c r="C110" s="195"/>
      <c r="D110" s="195"/>
      <c r="E110" s="195"/>
      <c r="F110" s="195"/>
      <c r="G110" s="13">
        <v>102</v>
      </c>
      <c r="H110" s="29">
        <v>0</v>
      </c>
      <c r="I110" s="29">
        <v>0</v>
      </c>
    </row>
    <row r="111" spans="1:9" ht="12.75" customHeight="1" x14ac:dyDescent="0.25">
      <c r="A111" s="195" t="s">
        <v>167</v>
      </c>
      <c r="B111" s="195"/>
      <c r="C111" s="195"/>
      <c r="D111" s="195"/>
      <c r="E111" s="195"/>
      <c r="F111" s="195"/>
      <c r="G111" s="13">
        <v>103</v>
      </c>
      <c r="H111" s="29">
        <v>10156776</v>
      </c>
      <c r="I111" s="29">
        <v>10246549</v>
      </c>
    </row>
    <row r="112" spans="1:9" ht="12.75" customHeight="1" x14ac:dyDescent="0.25">
      <c r="A112" s="195" t="s">
        <v>168</v>
      </c>
      <c r="B112" s="195"/>
      <c r="C112" s="195"/>
      <c r="D112" s="195"/>
      <c r="E112" s="195"/>
      <c r="F112" s="195"/>
      <c r="G112" s="13">
        <v>104</v>
      </c>
      <c r="H112" s="29">
        <v>0</v>
      </c>
      <c r="I112" s="29">
        <v>0</v>
      </c>
    </row>
    <row r="113" spans="1:9" ht="12.75" customHeight="1" x14ac:dyDescent="0.25">
      <c r="A113" s="195" t="s">
        <v>169</v>
      </c>
      <c r="B113" s="195"/>
      <c r="C113" s="195"/>
      <c r="D113" s="195"/>
      <c r="E113" s="195"/>
      <c r="F113" s="195"/>
      <c r="G113" s="13">
        <v>105</v>
      </c>
      <c r="H113" s="29">
        <v>0</v>
      </c>
      <c r="I113" s="29">
        <v>0</v>
      </c>
    </row>
    <row r="114" spans="1:9" ht="12.75" customHeight="1" x14ac:dyDescent="0.25">
      <c r="A114" s="195" t="s">
        <v>170</v>
      </c>
      <c r="B114" s="195"/>
      <c r="C114" s="195"/>
      <c r="D114" s="195"/>
      <c r="E114" s="195"/>
      <c r="F114" s="195"/>
      <c r="G114" s="13">
        <v>106</v>
      </c>
      <c r="H114" s="29">
        <v>0</v>
      </c>
      <c r="I114" s="29">
        <v>0</v>
      </c>
    </row>
    <row r="115" spans="1:9" ht="12.75" customHeight="1" x14ac:dyDescent="0.25">
      <c r="A115" s="195" t="s">
        <v>171</v>
      </c>
      <c r="B115" s="195"/>
      <c r="C115" s="195"/>
      <c r="D115" s="195"/>
      <c r="E115" s="195"/>
      <c r="F115" s="195"/>
      <c r="G115" s="13">
        <v>107</v>
      </c>
      <c r="H115" s="29">
        <v>0</v>
      </c>
      <c r="I115" s="29">
        <v>0</v>
      </c>
    </row>
    <row r="116" spans="1:9" ht="12.75" customHeight="1" x14ac:dyDescent="0.25">
      <c r="A116" s="195" t="s">
        <v>172</v>
      </c>
      <c r="B116" s="195"/>
      <c r="C116" s="195"/>
      <c r="D116" s="195"/>
      <c r="E116" s="195"/>
      <c r="F116" s="195"/>
      <c r="G116" s="13">
        <v>108</v>
      </c>
      <c r="H116" s="29">
        <v>0</v>
      </c>
      <c r="I116" s="29">
        <v>0</v>
      </c>
    </row>
    <row r="117" spans="1:9" ht="12.75" customHeight="1" x14ac:dyDescent="0.25">
      <c r="A117" s="197" t="s">
        <v>173</v>
      </c>
      <c r="B117" s="197"/>
      <c r="C117" s="197"/>
      <c r="D117" s="197"/>
      <c r="E117" s="197"/>
      <c r="F117" s="197"/>
      <c r="G117" s="14">
        <v>109</v>
      </c>
      <c r="H117" s="30">
        <f>SUM(H118:H131)</f>
        <v>6161373</v>
      </c>
      <c r="I117" s="30">
        <f>SUM(I118:I131)</f>
        <v>6041445</v>
      </c>
    </row>
    <row r="118" spans="1:9" ht="12.75" customHeight="1" x14ac:dyDescent="0.25">
      <c r="A118" s="195" t="s">
        <v>162</v>
      </c>
      <c r="B118" s="195"/>
      <c r="C118" s="195"/>
      <c r="D118" s="195"/>
      <c r="E118" s="195"/>
      <c r="F118" s="195"/>
      <c r="G118" s="13">
        <v>110</v>
      </c>
      <c r="H118" s="29">
        <v>38217</v>
      </c>
      <c r="I118" s="29">
        <v>1134</v>
      </c>
    </row>
    <row r="119" spans="1:9" ht="22.2" customHeight="1" x14ac:dyDescent="0.25">
      <c r="A119" s="195" t="s">
        <v>163</v>
      </c>
      <c r="B119" s="195"/>
      <c r="C119" s="195"/>
      <c r="D119" s="195"/>
      <c r="E119" s="195"/>
      <c r="F119" s="195"/>
      <c r="G119" s="13">
        <v>111</v>
      </c>
      <c r="H119" s="29">
        <v>0</v>
      </c>
      <c r="I119" s="29">
        <v>0</v>
      </c>
    </row>
    <row r="120" spans="1:9" ht="12.75" customHeight="1" x14ac:dyDescent="0.25">
      <c r="A120" s="195" t="s">
        <v>164</v>
      </c>
      <c r="B120" s="195"/>
      <c r="C120" s="195"/>
      <c r="D120" s="195"/>
      <c r="E120" s="195"/>
      <c r="F120" s="195"/>
      <c r="G120" s="13">
        <v>112</v>
      </c>
      <c r="H120" s="29">
        <v>0</v>
      </c>
      <c r="I120" s="29">
        <v>0</v>
      </c>
    </row>
    <row r="121" spans="1:9" ht="23.4" customHeight="1" x14ac:dyDescent="0.25">
      <c r="A121" s="195" t="s">
        <v>165</v>
      </c>
      <c r="B121" s="195"/>
      <c r="C121" s="195"/>
      <c r="D121" s="195"/>
      <c r="E121" s="195"/>
      <c r="F121" s="195"/>
      <c r="G121" s="13">
        <v>113</v>
      </c>
      <c r="H121" s="29">
        <v>0</v>
      </c>
      <c r="I121" s="29">
        <v>0</v>
      </c>
    </row>
    <row r="122" spans="1:9" ht="12.75" customHeight="1" x14ac:dyDescent="0.25">
      <c r="A122" s="195" t="s">
        <v>166</v>
      </c>
      <c r="B122" s="195"/>
      <c r="C122" s="195"/>
      <c r="D122" s="195"/>
      <c r="E122" s="195"/>
      <c r="F122" s="195"/>
      <c r="G122" s="13">
        <v>114</v>
      </c>
      <c r="H122" s="29">
        <v>0</v>
      </c>
      <c r="I122" s="29">
        <v>0</v>
      </c>
    </row>
    <row r="123" spans="1:9" ht="12.75" customHeight="1" x14ac:dyDescent="0.25">
      <c r="A123" s="195" t="s">
        <v>167</v>
      </c>
      <c r="B123" s="195"/>
      <c r="C123" s="195"/>
      <c r="D123" s="195"/>
      <c r="E123" s="195"/>
      <c r="F123" s="195"/>
      <c r="G123" s="13">
        <v>115</v>
      </c>
      <c r="H123" s="29">
        <v>3421118</v>
      </c>
      <c r="I123" s="29">
        <v>3163011</v>
      </c>
    </row>
    <row r="124" spans="1:9" ht="12.75" customHeight="1" x14ac:dyDescent="0.25">
      <c r="A124" s="195" t="s">
        <v>168</v>
      </c>
      <c r="B124" s="195"/>
      <c r="C124" s="195"/>
      <c r="D124" s="195"/>
      <c r="E124" s="195"/>
      <c r="F124" s="195"/>
      <c r="G124" s="13">
        <v>116</v>
      </c>
      <c r="H124" s="29">
        <v>57251</v>
      </c>
      <c r="I124" s="29">
        <v>46938</v>
      </c>
    </row>
    <row r="125" spans="1:9" ht="12.75" customHeight="1" x14ac:dyDescent="0.25">
      <c r="A125" s="195" t="s">
        <v>169</v>
      </c>
      <c r="B125" s="195"/>
      <c r="C125" s="195"/>
      <c r="D125" s="195"/>
      <c r="E125" s="195"/>
      <c r="F125" s="195"/>
      <c r="G125" s="13">
        <v>117</v>
      </c>
      <c r="H125" s="29">
        <v>1600491</v>
      </c>
      <c r="I125" s="29">
        <v>1690709</v>
      </c>
    </row>
    <row r="126" spans="1:9" x14ac:dyDescent="0.25">
      <c r="A126" s="195" t="s">
        <v>170</v>
      </c>
      <c r="B126" s="195"/>
      <c r="C126" s="195"/>
      <c r="D126" s="195"/>
      <c r="E126" s="195"/>
      <c r="F126" s="195"/>
      <c r="G126" s="13">
        <v>118</v>
      </c>
      <c r="H126" s="29">
        <v>0</v>
      </c>
      <c r="I126" s="29">
        <v>0</v>
      </c>
    </row>
    <row r="127" spans="1:9" x14ac:dyDescent="0.25">
      <c r="A127" s="195" t="s">
        <v>174</v>
      </c>
      <c r="B127" s="195"/>
      <c r="C127" s="195"/>
      <c r="D127" s="195"/>
      <c r="E127" s="195"/>
      <c r="F127" s="195"/>
      <c r="G127" s="13">
        <v>119</v>
      </c>
      <c r="H127" s="29">
        <v>379461</v>
      </c>
      <c r="I127" s="29">
        <v>382782</v>
      </c>
    </row>
    <row r="128" spans="1:9" x14ac:dyDescent="0.25">
      <c r="A128" s="195" t="s">
        <v>175</v>
      </c>
      <c r="B128" s="195"/>
      <c r="C128" s="195"/>
      <c r="D128" s="195"/>
      <c r="E128" s="195"/>
      <c r="F128" s="195"/>
      <c r="G128" s="13">
        <v>120</v>
      </c>
      <c r="H128" s="29">
        <v>653103</v>
      </c>
      <c r="I128" s="29">
        <v>701593</v>
      </c>
    </row>
    <row r="129" spans="1:9" x14ac:dyDescent="0.25">
      <c r="A129" s="195" t="s">
        <v>176</v>
      </c>
      <c r="B129" s="195"/>
      <c r="C129" s="195"/>
      <c r="D129" s="195"/>
      <c r="E129" s="195"/>
      <c r="F129" s="195"/>
      <c r="G129" s="13">
        <v>121</v>
      </c>
      <c r="H129" s="29">
        <v>11732</v>
      </c>
      <c r="I129" s="29">
        <v>55278</v>
      </c>
    </row>
    <row r="130" spans="1:9" x14ac:dyDescent="0.25">
      <c r="A130" s="195" t="s">
        <v>177</v>
      </c>
      <c r="B130" s="195"/>
      <c r="C130" s="195"/>
      <c r="D130" s="195"/>
      <c r="E130" s="195"/>
      <c r="F130" s="195"/>
      <c r="G130" s="13">
        <v>122</v>
      </c>
      <c r="H130" s="29">
        <v>0</v>
      </c>
      <c r="I130" s="29">
        <v>0</v>
      </c>
    </row>
    <row r="131" spans="1:9" x14ac:dyDescent="0.25">
      <c r="A131" s="195" t="s">
        <v>178</v>
      </c>
      <c r="B131" s="195"/>
      <c r="C131" s="195"/>
      <c r="D131" s="195"/>
      <c r="E131" s="195"/>
      <c r="F131" s="195"/>
      <c r="G131" s="13">
        <v>123</v>
      </c>
      <c r="H131" s="29">
        <v>0</v>
      </c>
      <c r="I131" s="29">
        <v>0</v>
      </c>
    </row>
    <row r="132" spans="1:9" ht="22.2" customHeight="1" x14ac:dyDescent="0.25">
      <c r="A132" s="211" t="s">
        <v>179</v>
      </c>
      <c r="B132" s="211"/>
      <c r="C132" s="211"/>
      <c r="D132" s="211"/>
      <c r="E132" s="211"/>
      <c r="F132" s="211"/>
      <c r="G132" s="13">
        <v>124</v>
      </c>
      <c r="H132" s="29">
        <v>390631</v>
      </c>
      <c r="I132" s="29">
        <v>420420</v>
      </c>
    </row>
    <row r="133" spans="1:9" x14ac:dyDescent="0.25">
      <c r="A133" s="197" t="s">
        <v>180</v>
      </c>
      <c r="B133" s="197"/>
      <c r="C133" s="197"/>
      <c r="D133" s="197"/>
      <c r="E133" s="197"/>
      <c r="F133" s="197"/>
      <c r="G133" s="14">
        <v>125</v>
      </c>
      <c r="H133" s="30">
        <f>H75+H98+H105+H117+H132</f>
        <v>71556236</v>
      </c>
      <c r="I133" s="30">
        <f>I75+I98+I105+I117+I132</f>
        <v>71754299</v>
      </c>
    </row>
    <row r="134" spans="1:9" x14ac:dyDescent="0.25">
      <c r="A134" s="211" t="s">
        <v>181</v>
      </c>
      <c r="B134" s="211"/>
      <c r="C134" s="211"/>
      <c r="D134" s="211"/>
      <c r="E134" s="211"/>
      <c r="F134" s="211"/>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view="pageBreakPreview" zoomScale="130" zoomScaleNormal="100" zoomScaleSheetLayoutView="130" workbookViewId="0">
      <selection activeCell="H89" sqref="H89:K89"/>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36" t="s">
        <v>182</v>
      </c>
      <c r="B1" s="199"/>
      <c r="C1" s="199"/>
      <c r="D1" s="199"/>
      <c r="E1" s="199"/>
      <c r="F1" s="199"/>
      <c r="G1" s="199"/>
      <c r="H1" s="199"/>
      <c r="I1" s="199"/>
    </row>
    <row r="2" spans="1:11" x14ac:dyDescent="0.25">
      <c r="A2" s="235" t="s">
        <v>183</v>
      </c>
      <c r="B2" s="201"/>
      <c r="C2" s="201"/>
      <c r="D2" s="201"/>
      <c r="E2" s="201"/>
      <c r="F2" s="201"/>
      <c r="G2" s="201"/>
      <c r="H2" s="201"/>
      <c r="I2" s="201"/>
      <c r="J2" s="108"/>
      <c r="K2" s="108"/>
    </row>
    <row r="3" spans="1:11" x14ac:dyDescent="0.25">
      <c r="A3" s="222" t="s">
        <v>65</v>
      </c>
      <c r="B3" s="223"/>
      <c r="C3" s="223"/>
      <c r="D3" s="223"/>
      <c r="E3" s="223"/>
      <c r="F3" s="223"/>
      <c r="G3" s="223"/>
      <c r="H3" s="223"/>
      <c r="I3" s="223"/>
      <c r="J3" s="224"/>
      <c r="K3" s="224"/>
    </row>
    <row r="4" spans="1:11" x14ac:dyDescent="0.25">
      <c r="A4" s="225" t="s">
        <v>184</v>
      </c>
      <c r="B4" s="226"/>
      <c r="C4" s="226"/>
      <c r="D4" s="226"/>
      <c r="E4" s="226"/>
      <c r="F4" s="226"/>
      <c r="G4" s="226"/>
      <c r="H4" s="226"/>
      <c r="I4" s="226"/>
      <c r="J4" s="227"/>
      <c r="K4" s="227"/>
    </row>
    <row r="5" spans="1:11" ht="22.2" customHeight="1" x14ac:dyDescent="0.25">
      <c r="A5" s="219" t="s">
        <v>67</v>
      </c>
      <c r="B5" s="209"/>
      <c r="C5" s="209"/>
      <c r="D5" s="209"/>
      <c r="E5" s="209"/>
      <c r="F5" s="209"/>
      <c r="G5" s="219" t="s">
        <v>185</v>
      </c>
      <c r="H5" s="220" t="s">
        <v>186</v>
      </c>
      <c r="I5" s="221"/>
      <c r="J5" s="220" t="s">
        <v>187</v>
      </c>
      <c r="K5" s="221"/>
    </row>
    <row r="6" spans="1:11" x14ac:dyDescent="0.25">
      <c r="A6" s="209"/>
      <c r="B6" s="209"/>
      <c r="C6" s="209"/>
      <c r="D6" s="209"/>
      <c r="E6" s="209"/>
      <c r="F6" s="209"/>
      <c r="G6" s="209"/>
      <c r="H6" s="16" t="s">
        <v>188</v>
      </c>
      <c r="I6" s="16" t="s">
        <v>189</v>
      </c>
      <c r="J6" s="16" t="s">
        <v>188</v>
      </c>
      <c r="K6" s="16" t="s">
        <v>189</v>
      </c>
    </row>
    <row r="7" spans="1:11" x14ac:dyDescent="0.25">
      <c r="A7" s="230">
        <v>1</v>
      </c>
      <c r="B7" s="207"/>
      <c r="C7" s="207"/>
      <c r="D7" s="207"/>
      <c r="E7" s="207"/>
      <c r="F7" s="207"/>
      <c r="G7" s="15">
        <v>2</v>
      </c>
      <c r="H7" s="16">
        <v>3</v>
      </c>
      <c r="I7" s="16">
        <v>4</v>
      </c>
      <c r="J7" s="16">
        <v>5</v>
      </c>
      <c r="K7" s="16">
        <v>6</v>
      </c>
    </row>
    <row r="8" spans="1:11" x14ac:dyDescent="0.25">
      <c r="A8" s="231" t="s">
        <v>190</v>
      </c>
      <c r="B8" s="232"/>
      <c r="C8" s="232"/>
      <c r="D8" s="232"/>
      <c r="E8" s="232"/>
      <c r="F8" s="232"/>
      <c r="G8" s="14">
        <v>1</v>
      </c>
      <c r="H8" s="109">
        <f>SUM(H9:H13)</f>
        <v>4976519</v>
      </c>
      <c r="I8" s="109">
        <f>SUM(I9:I13)</f>
        <v>4976519</v>
      </c>
      <c r="J8" s="109">
        <f>SUM(J9:J13)</f>
        <v>5088821</v>
      </c>
      <c r="K8" s="109">
        <f>SUM(K9:K13)</f>
        <v>5088821</v>
      </c>
    </row>
    <row r="9" spans="1:11" x14ac:dyDescent="0.25">
      <c r="A9" s="195" t="s">
        <v>191</v>
      </c>
      <c r="B9" s="195"/>
      <c r="C9" s="195"/>
      <c r="D9" s="195"/>
      <c r="E9" s="195"/>
      <c r="F9" s="195"/>
      <c r="G9" s="13">
        <v>2</v>
      </c>
      <c r="H9" s="29">
        <v>0</v>
      </c>
      <c r="I9" s="29">
        <v>0</v>
      </c>
      <c r="J9" s="29">
        <v>0</v>
      </c>
      <c r="K9" s="29">
        <v>0</v>
      </c>
    </row>
    <row r="10" spans="1:11" x14ac:dyDescent="0.25">
      <c r="A10" s="195" t="s">
        <v>192</v>
      </c>
      <c r="B10" s="195"/>
      <c r="C10" s="195"/>
      <c r="D10" s="195"/>
      <c r="E10" s="195"/>
      <c r="F10" s="195"/>
      <c r="G10" s="13">
        <v>3</v>
      </c>
      <c r="H10" s="29">
        <v>4842800</v>
      </c>
      <c r="I10" s="29">
        <v>4842800</v>
      </c>
      <c r="J10" s="29">
        <v>5041312</v>
      </c>
      <c r="K10" s="29">
        <v>5041312</v>
      </c>
    </row>
    <row r="11" spans="1:11" x14ac:dyDescent="0.25">
      <c r="A11" s="195" t="s">
        <v>193</v>
      </c>
      <c r="B11" s="195"/>
      <c r="C11" s="195"/>
      <c r="D11" s="195"/>
      <c r="E11" s="195"/>
      <c r="F11" s="195"/>
      <c r="G11" s="13">
        <v>4</v>
      </c>
      <c r="H11" s="29">
        <v>0</v>
      </c>
      <c r="I11" s="29">
        <v>0</v>
      </c>
      <c r="J11" s="29">
        <v>0</v>
      </c>
      <c r="K11" s="29">
        <v>0</v>
      </c>
    </row>
    <row r="12" spans="1:11" x14ac:dyDescent="0.25">
      <c r="A12" s="195" t="s">
        <v>194</v>
      </c>
      <c r="B12" s="195"/>
      <c r="C12" s="195"/>
      <c r="D12" s="195"/>
      <c r="E12" s="195"/>
      <c r="F12" s="195"/>
      <c r="G12" s="13">
        <v>5</v>
      </c>
      <c r="H12" s="29">
        <v>0</v>
      </c>
      <c r="I12" s="29">
        <v>0</v>
      </c>
      <c r="J12" s="29">
        <v>0</v>
      </c>
      <c r="K12" s="29">
        <v>0</v>
      </c>
    </row>
    <row r="13" spans="1:11" x14ac:dyDescent="0.25">
      <c r="A13" s="195" t="s">
        <v>195</v>
      </c>
      <c r="B13" s="195"/>
      <c r="C13" s="195"/>
      <c r="D13" s="195"/>
      <c r="E13" s="195"/>
      <c r="F13" s="195"/>
      <c r="G13" s="13">
        <v>6</v>
      </c>
      <c r="H13" s="29">
        <v>133719</v>
      </c>
      <c r="I13" s="29">
        <v>133719</v>
      </c>
      <c r="J13" s="29">
        <v>47509</v>
      </c>
      <c r="K13" s="29">
        <v>47509</v>
      </c>
    </row>
    <row r="14" spans="1:11" ht="22.2" customHeight="1" x14ac:dyDescent="0.25">
      <c r="A14" s="231" t="s">
        <v>196</v>
      </c>
      <c r="B14" s="232"/>
      <c r="C14" s="232"/>
      <c r="D14" s="232"/>
      <c r="E14" s="232"/>
      <c r="F14" s="232"/>
      <c r="G14" s="14">
        <v>7</v>
      </c>
      <c r="H14" s="109">
        <f>H15+H16+H20+H24+H25+H26+H29+H36</f>
        <v>4816987</v>
      </c>
      <c r="I14" s="109">
        <f>I15+I16+I20+I24+I25+I26+I29+I36</f>
        <v>4816987</v>
      </c>
      <c r="J14" s="109">
        <f>J15+J16+J20+J24+J25+J26+J29+J36</f>
        <v>4950677</v>
      </c>
      <c r="K14" s="109">
        <f>K15+K16+K20+K24+K25+K26+K29+K36</f>
        <v>4950677</v>
      </c>
    </row>
    <row r="15" spans="1:11" x14ac:dyDescent="0.25">
      <c r="A15" s="195" t="s">
        <v>197</v>
      </c>
      <c r="B15" s="195"/>
      <c r="C15" s="195"/>
      <c r="D15" s="195"/>
      <c r="E15" s="195"/>
      <c r="F15" s="195"/>
      <c r="G15" s="13">
        <v>8</v>
      </c>
      <c r="H15" s="29">
        <v>0</v>
      </c>
      <c r="I15" s="29">
        <v>0</v>
      </c>
      <c r="J15" s="29">
        <v>0</v>
      </c>
      <c r="K15" s="29">
        <v>0</v>
      </c>
    </row>
    <row r="16" spans="1:11" x14ac:dyDescent="0.25">
      <c r="A16" s="196" t="s">
        <v>198</v>
      </c>
      <c r="B16" s="196"/>
      <c r="C16" s="196"/>
      <c r="D16" s="196"/>
      <c r="E16" s="196"/>
      <c r="F16" s="196"/>
      <c r="G16" s="14">
        <v>9</v>
      </c>
      <c r="H16" s="109">
        <f>SUM(H17:H19)</f>
        <v>1450396</v>
      </c>
      <c r="I16" s="109">
        <f>SUM(I17:I19)</f>
        <v>1450396</v>
      </c>
      <c r="J16" s="109">
        <f>SUM(J17:J19)</f>
        <v>1307889</v>
      </c>
      <c r="K16" s="109">
        <f>SUM(K17:K19)</f>
        <v>1307889</v>
      </c>
    </row>
    <row r="17" spans="1:11" x14ac:dyDescent="0.25">
      <c r="A17" s="237" t="s">
        <v>199</v>
      </c>
      <c r="B17" s="237"/>
      <c r="C17" s="237"/>
      <c r="D17" s="237"/>
      <c r="E17" s="237"/>
      <c r="F17" s="237"/>
      <c r="G17" s="13">
        <v>10</v>
      </c>
      <c r="H17" s="29">
        <v>482179</v>
      </c>
      <c r="I17" s="29">
        <v>482179</v>
      </c>
      <c r="J17" s="29">
        <v>458629</v>
      </c>
      <c r="K17" s="29">
        <v>458629</v>
      </c>
    </row>
    <row r="18" spans="1:11" x14ac:dyDescent="0.25">
      <c r="A18" s="237" t="s">
        <v>200</v>
      </c>
      <c r="B18" s="237"/>
      <c r="C18" s="237"/>
      <c r="D18" s="237"/>
      <c r="E18" s="237"/>
      <c r="F18" s="237"/>
      <c r="G18" s="13">
        <v>11</v>
      </c>
      <c r="H18" s="29">
        <v>0</v>
      </c>
      <c r="I18" s="29">
        <v>0</v>
      </c>
      <c r="J18" s="29">
        <v>0</v>
      </c>
      <c r="K18" s="29">
        <v>0</v>
      </c>
    </row>
    <row r="19" spans="1:11" x14ac:dyDescent="0.25">
      <c r="A19" s="237" t="s">
        <v>201</v>
      </c>
      <c r="B19" s="237"/>
      <c r="C19" s="237"/>
      <c r="D19" s="237"/>
      <c r="E19" s="237"/>
      <c r="F19" s="237"/>
      <c r="G19" s="13">
        <v>12</v>
      </c>
      <c r="H19" s="29">
        <v>968217</v>
      </c>
      <c r="I19" s="29">
        <v>968217</v>
      </c>
      <c r="J19" s="29">
        <v>849260</v>
      </c>
      <c r="K19" s="29">
        <v>849260</v>
      </c>
    </row>
    <row r="20" spans="1:11" x14ac:dyDescent="0.25">
      <c r="A20" s="196" t="s">
        <v>202</v>
      </c>
      <c r="B20" s="196"/>
      <c r="C20" s="196"/>
      <c r="D20" s="196"/>
      <c r="E20" s="196"/>
      <c r="F20" s="196"/>
      <c r="G20" s="14">
        <v>13</v>
      </c>
      <c r="H20" s="109">
        <f>SUM(H21:H23)</f>
        <v>1794693</v>
      </c>
      <c r="I20" s="109">
        <f>SUM(I21:I23)</f>
        <v>1794693</v>
      </c>
      <c r="J20" s="109">
        <f>SUM(J21:J23)</f>
        <v>1916495</v>
      </c>
      <c r="K20" s="109">
        <f>SUM(K21:K23)</f>
        <v>1916495</v>
      </c>
    </row>
    <row r="21" spans="1:11" x14ac:dyDescent="0.25">
      <c r="A21" s="237" t="s">
        <v>203</v>
      </c>
      <c r="B21" s="237"/>
      <c r="C21" s="237"/>
      <c r="D21" s="237"/>
      <c r="E21" s="237"/>
      <c r="F21" s="237"/>
      <c r="G21" s="13">
        <v>14</v>
      </c>
      <c r="H21" s="29">
        <v>1083794</v>
      </c>
      <c r="I21" s="29">
        <v>1083794</v>
      </c>
      <c r="J21" s="29">
        <v>1149412</v>
      </c>
      <c r="K21" s="29">
        <v>1149412</v>
      </c>
    </row>
    <row r="22" spans="1:11" x14ac:dyDescent="0.25">
      <c r="A22" s="237" t="s">
        <v>204</v>
      </c>
      <c r="B22" s="237"/>
      <c r="C22" s="237"/>
      <c r="D22" s="237"/>
      <c r="E22" s="237"/>
      <c r="F22" s="237"/>
      <c r="G22" s="13">
        <v>15</v>
      </c>
      <c r="H22" s="29">
        <v>455888</v>
      </c>
      <c r="I22" s="29">
        <v>455888</v>
      </c>
      <c r="J22" s="29">
        <v>494737</v>
      </c>
      <c r="K22" s="29">
        <v>494737</v>
      </c>
    </row>
    <row r="23" spans="1:11" x14ac:dyDescent="0.25">
      <c r="A23" s="237" t="s">
        <v>205</v>
      </c>
      <c r="B23" s="237"/>
      <c r="C23" s="237"/>
      <c r="D23" s="237"/>
      <c r="E23" s="237"/>
      <c r="F23" s="237"/>
      <c r="G23" s="13">
        <v>16</v>
      </c>
      <c r="H23" s="29">
        <v>255011</v>
      </c>
      <c r="I23" s="29">
        <v>255011</v>
      </c>
      <c r="J23" s="29">
        <v>272346</v>
      </c>
      <c r="K23" s="29">
        <v>272346</v>
      </c>
    </row>
    <row r="24" spans="1:11" x14ac:dyDescent="0.25">
      <c r="A24" s="195" t="s">
        <v>206</v>
      </c>
      <c r="B24" s="195"/>
      <c r="C24" s="195"/>
      <c r="D24" s="195"/>
      <c r="E24" s="195"/>
      <c r="F24" s="195"/>
      <c r="G24" s="13">
        <v>17</v>
      </c>
      <c r="H24" s="29">
        <v>809821</v>
      </c>
      <c r="I24" s="29">
        <v>809821</v>
      </c>
      <c r="J24" s="29">
        <v>806102</v>
      </c>
      <c r="K24" s="29">
        <v>806102</v>
      </c>
    </row>
    <row r="25" spans="1:11" x14ac:dyDescent="0.25">
      <c r="A25" s="195" t="s">
        <v>207</v>
      </c>
      <c r="B25" s="195"/>
      <c r="C25" s="195"/>
      <c r="D25" s="195"/>
      <c r="E25" s="195"/>
      <c r="F25" s="195"/>
      <c r="G25" s="13">
        <v>18</v>
      </c>
      <c r="H25" s="29">
        <v>749915</v>
      </c>
      <c r="I25" s="29">
        <v>749915</v>
      </c>
      <c r="J25" s="29">
        <v>702864</v>
      </c>
      <c r="K25" s="29">
        <v>702864</v>
      </c>
    </row>
    <row r="26" spans="1:11" x14ac:dyDescent="0.25">
      <c r="A26" s="196" t="s">
        <v>208</v>
      </c>
      <c r="B26" s="196"/>
      <c r="C26" s="196"/>
      <c r="D26" s="196"/>
      <c r="E26" s="196"/>
      <c r="F26" s="196"/>
      <c r="G26" s="14">
        <v>19</v>
      </c>
      <c r="H26" s="109">
        <f>H27+H28</f>
        <v>0</v>
      </c>
      <c r="I26" s="109">
        <f>I27+I28</f>
        <v>0</v>
      </c>
      <c r="J26" s="109">
        <f>J27+J28</f>
        <v>0</v>
      </c>
      <c r="K26" s="109">
        <f>K27+K28</f>
        <v>0</v>
      </c>
    </row>
    <row r="27" spans="1:11" x14ac:dyDescent="0.25">
      <c r="A27" s="237" t="s">
        <v>209</v>
      </c>
      <c r="B27" s="237"/>
      <c r="C27" s="237"/>
      <c r="D27" s="237"/>
      <c r="E27" s="237"/>
      <c r="F27" s="237"/>
      <c r="G27" s="13">
        <v>20</v>
      </c>
      <c r="H27" s="29">
        <v>0</v>
      </c>
      <c r="I27" s="29">
        <v>0</v>
      </c>
      <c r="J27" s="29">
        <v>0</v>
      </c>
      <c r="K27" s="29">
        <v>0</v>
      </c>
    </row>
    <row r="28" spans="1:11" x14ac:dyDescent="0.25">
      <c r="A28" s="237" t="s">
        <v>210</v>
      </c>
      <c r="B28" s="237"/>
      <c r="C28" s="237"/>
      <c r="D28" s="237"/>
      <c r="E28" s="237"/>
      <c r="F28" s="237"/>
      <c r="G28" s="13">
        <v>21</v>
      </c>
      <c r="H28" s="29">
        <v>0</v>
      </c>
      <c r="I28" s="29">
        <v>0</v>
      </c>
      <c r="J28" s="29">
        <v>0</v>
      </c>
      <c r="K28" s="29">
        <v>0</v>
      </c>
    </row>
    <row r="29" spans="1:11" x14ac:dyDescent="0.25">
      <c r="A29" s="196" t="s">
        <v>211</v>
      </c>
      <c r="B29" s="196"/>
      <c r="C29" s="196"/>
      <c r="D29" s="196"/>
      <c r="E29" s="196"/>
      <c r="F29" s="196"/>
      <c r="G29" s="14">
        <v>22</v>
      </c>
      <c r="H29" s="109">
        <f>SUM(H30:H35)</f>
        <v>0</v>
      </c>
      <c r="I29" s="109">
        <f>SUM(I30:I35)</f>
        <v>0</v>
      </c>
      <c r="J29" s="109">
        <f>SUM(J30:J35)</f>
        <v>0</v>
      </c>
      <c r="K29" s="109">
        <f>SUM(K30:K35)</f>
        <v>0</v>
      </c>
    </row>
    <row r="30" spans="1:11" x14ac:dyDescent="0.25">
      <c r="A30" s="237" t="s">
        <v>212</v>
      </c>
      <c r="B30" s="237"/>
      <c r="C30" s="237"/>
      <c r="D30" s="237"/>
      <c r="E30" s="237"/>
      <c r="F30" s="237"/>
      <c r="G30" s="13">
        <v>23</v>
      </c>
      <c r="H30" s="29">
        <v>0</v>
      </c>
      <c r="I30" s="29">
        <v>0</v>
      </c>
      <c r="J30" s="29">
        <v>0</v>
      </c>
      <c r="K30" s="29">
        <v>0</v>
      </c>
    </row>
    <row r="31" spans="1:11" x14ac:dyDescent="0.25">
      <c r="A31" s="237" t="s">
        <v>213</v>
      </c>
      <c r="B31" s="237"/>
      <c r="C31" s="237"/>
      <c r="D31" s="237"/>
      <c r="E31" s="237"/>
      <c r="F31" s="237"/>
      <c r="G31" s="13">
        <v>24</v>
      </c>
      <c r="H31" s="29">
        <v>0</v>
      </c>
      <c r="I31" s="29">
        <v>0</v>
      </c>
      <c r="J31" s="29">
        <v>0</v>
      </c>
      <c r="K31" s="29">
        <v>0</v>
      </c>
    </row>
    <row r="32" spans="1:11" x14ac:dyDescent="0.25">
      <c r="A32" s="237" t="s">
        <v>214</v>
      </c>
      <c r="B32" s="237"/>
      <c r="C32" s="237"/>
      <c r="D32" s="237"/>
      <c r="E32" s="237"/>
      <c r="F32" s="237"/>
      <c r="G32" s="13">
        <v>25</v>
      </c>
      <c r="H32" s="29">
        <v>0</v>
      </c>
      <c r="I32" s="29">
        <v>0</v>
      </c>
      <c r="J32" s="29">
        <v>0</v>
      </c>
      <c r="K32" s="29">
        <v>0</v>
      </c>
    </row>
    <row r="33" spans="1:11" x14ac:dyDescent="0.25">
      <c r="A33" s="237" t="s">
        <v>215</v>
      </c>
      <c r="B33" s="237"/>
      <c r="C33" s="237"/>
      <c r="D33" s="237"/>
      <c r="E33" s="237"/>
      <c r="F33" s="237"/>
      <c r="G33" s="13">
        <v>26</v>
      </c>
      <c r="H33" s="29">
        <v>0</v>
      </c>
      <c r="I33" s="29">
        <v>0</v>
      </c>
      <c r="J33" s="29">
        <v>0</v>
      </c>
      <c r="K33" s="29">
        <v>0</v>
      </c>
    </row>
    <row r="34" spans="1:11" x14ac:dyDescent="0.25">
      <c r="A34" s="237" t="s">
        <v>216</v>
      </c>
      <c r="B34" s="237"/>
      <c r="C34" s="237"/>
      <c r="D34" s="237"/>
      <c r="E34" s="237"/>
      <c r="F34" s="237"/>
      <c r="G34" s="13">
        <v>27</v>
      </c>
      <c r="H34" s="29">
        <v>0</v>
      </c>
      <c r="I34" s="29">
        <v>0</v>
      </c>
      <c r="J34" s="29">
        <v>0</v>
      </c>
      <c r="K34" s="29">
        <v>0</v>
      </c>
    </row>
    <row r="35" spans="1:11" x14ac:dyDescent="0.25">
      <c r="A35" s="237" t="s">
        <v>217</v>
      </c>
      <c r="B35" s="237"/>
      <c r="C35" s="237"/>
      <c r="D35" s="237"/>
      <c r="E35" s="237"/>
      <c r="F35" s="237"/>
      <c r="G35" s="13">
        <v>28</v>
      </c>
      <c r="H35" s="29">
        <v>0</v>
      </c>
      <c r="I35" s="29">
        <v>0</v>
      </c>
      <c r="J35" s="29">
        <v>0</v>
      </c>
      <c r="K35" s="29">
        <v>0</v>
      </c>
    </row>
    <row r="36" spans="1:11" x14ac:dyDescent="0.25">
      <c r="A36" s="195" t="s">
        <v>218</v>
      </c>
      <c r="B36" s="195"/>
      <c r="C36" s="195"/>
      <c r="D36" s="195"/>
      <c r="E36" s="195"/>
      <c r="F36" s="195"/>
      <c r="G36" s="13">
        <v>29</v>
      </c>
      <c r="H36" s="29">
        <v>12162</v>
      </c>
      <c r="I36" s="29">
        <v>12162</v>
      </c>
      <c r="J36" s="29">
        <v>217327</v>
      </c>
      <c r="K36" s="29">
        <v>217327</v>
      </c>
    </row>
    <row r="37" spans="1:11" x14ac:dyDescent="0.25">
      <c r="A37" s="231" t="s">
        <v>219</v>
      </c>
      <c r="B37" s="232"/>
      <c r="C37" s="232"/>
      <c r="D37" s="232"/>
      <c r="E37" s="232"/>
      <c r="F37" s="232"/>
      <c r="G37" s="14">
        <v>30</v>
      </c>
      <c r="H37" s="109">
        <f>SUM(H38:H47)</f>
        <v>6</v>
      </c>
      <c r="I37" s="109">
        <f>SUM(I38:I47)</f>
        <v>6</v>
      </c>
      <c r="J37" s="109">
        <f>SUM(J38:J47)</f>
        <v>88558</v>
      </c>
      <c r="K37" s="109">
        <f>SUM(K38:K47)</f>
        <v>88558</v>
      </c>
    </row>
    <row r="38" spans="1:11" ht="23.4" customHeight="1" x14ac:dyDescent="0.25">
      <c r="A38" s="195" t="s">
        <v>220</v>
      </c>
      <c r="B38" s="195"/>
      <c r="C38" s="195"/>
      <c r="D38" s="195"/>
      <c r="E38" s="195"/>
      <c r="F38" s="195"/>
      <c r="G38" s="13">
        <v>31</v>
      </c>
      <c r="H38" s="29">
        <v>0</v>
      </c>
      <c r="I38" s="29">
        <v>0</v>
      </c>
      <c r="J38" s="29">
        <v>0</v>
      </c>
      <c r="K38" s="29">
        <v>0</v>
      </c>
    </row>
    <row r="39" spans="1:11" ht="25.2" customHeight="1" x14ac:dyDescent="0.25">
      <c r="A39" s="195" t="s">
        <v>221</v>
      </c>
      <c r="B39" s="195"/>
      <c r="C39" s="195"/>
      <c r="D39" s="195"/>
      <c r="E39" s="195"/>
      <c r="F39" s="195"/>
      <c r="G39" s="13">
        <v>32</v>
      </c>
      <c r="H39" s="29">
        <v>0</v>
      </c>
      <c r="I39" s="29">
        <v>0</v>
      </c>
      <c r="J39" s="29">
        <v>0</v>
      </c>
      <c r="K39" s="29">
        <v>0</v>
      </c>
    </row>
    <row r="40" spans="1:11" ht="25.2" customHeight="1" x14ac:dyDescent="0.25">
      <c r="A40" s="195" t="s">
        <v>222</v>
      </c>
      <c r="B40" s="195"/>
      <c r="C40" s="195"/>
      <c r="D40" s="195"/>
      <c r="E40" s="195"/>
      <c r="F40" s="195"/>
      <c r="G40" s="13">
        <v>33</v>
      </c>
      <c r="H40" s="29">
        <v>0</v>
      </c>
      <c r="I40" s="29">
        <v>0</v>
      </c>
      <c r="J40" s="29">
        <v>0</v>
      </c>
      <c r="K40" s="29">
        <v>0</v>
      </c>
    </row>
    <row r="41" spans="1:11" ht="25.2" customHeight="1" x14ac:dyDescent="0.25">
      <c r="A41" s="195" t="s">
        <v>223</v>
      </c>
      <c r="B41" s="195"/>
      <c r="C41" s="195"/>
      <c r="D41" s="195"/>
      <c r="E41" s="195"/>
      <c r="F41" s="195"/>
      <c r="G41" s="13">
        <v>34</v>
      </c>
      <c r="H41" s="29">
        <v>0</v>
      </c>
      <c r="I41" s="29">
        <v>0</v>
      </c>
      <c r="J41" s="29">
        <v>0</v>
      </c>
      <c r="K41" s="29">
        <v>0</v>
      </c>
    </row>
    <row r="42" spans="1:11" ht="25.2" customHeight="1" x14ac:dyDescent="0.25">
      <c r="A42" s="195" t="s">
        <v>224</v>
      </c>
      <c r="B42" s="195"/>
      <c r="C42" s="195"/>
      <c r="D42" s="195"/>
      <c r="E42" s="195"/>
      <c r="F42" s="195"/>
      <c r="G42" s="13">
        <v>35</v>
      </c>
      <c r="H42" s="29">
        <v>0</v>
      </c>
      <c r="I42" s="29">
        <v>0</v>
      </c>
      <c r="J42" s="29">
        <v>0</v>
      </c>
      <c r="K42" s="29">
        <v>0</v>
      </c>
    </row>
    <row r="43" spans="1:11" x14ac:dyDescent="0.25">
      <c r="A43" s="195" t="s">
        <v>225</v>
      </c>
      <c r="B43" s="195"/>
      <c r="C43" s="195"/>
      <c r="D43" s="195"/>
      <c r="E43" s="195"/>
      <c r="F43" s="195"/>
      <c r="G43" s="13">
        <v>36</v>
      </c>
      <c r="H43" s="29">
        <v>0</v>
      </c>
      <c r="I43" s="29">
        <v>0</v>
      </c>
      <c r="J43" s="29">
        <v>0</v>
      </c>
      <c r="K43" s="29">
        <v>0</v>
      </c>
    </row>
    <row r="44" spans="1:11" x14ac:dyDescent="0.25">
      <c r="A44" s="195" t="s">
        <v>226</v>
      </c>
      <c r="B44" s="195"/>
      <c r="C44" s="195"/>
      <c r="D44" s="195"/>
      <c r="E44" s="195"/>
      <c r="F44" s="195"/>
      <c r="G44" s="13">
        <v>37</v>
      </c>
      <c r="H44" s="29">
        <v>0</v>
      </c>
      <c r="I44" s="29">
        <v>0</v>
      </c>
      <c r="J44" s="29">
        <v>88558</v>
      </c>
      <c r="K44" s="29">
        <v>88558</v>
      </c>
    </row>
    <row r="45" spans="1:11" x14ac:dyDescent="0.25">
      <c r="A45" s="195" t="s">
        <v>227</v>
      </c>
      <c r="B45" s="195"/>
      <c r="C45" s="195"/>
      <c r="D45" s="195"/>
      <c r="E45" s="195"/>
      <c r="F45" s="195"/>
      <c r="G45" s="13">
        <v>38</v>
      </c>
      <c r="H45" s="29">
        <v>6</v>
      </c>
      <c r="I45" s="29">
        <v>6</v>
      </c>
      <c r="J45" s="29">
        <v>0</v>
      </c>
      <c r="K45" s="29">
        <v>0</v>
      </c>
    </row>
    <row r="46" spans="1:11" x14ac:dyDescent="0.25">
      <c r="A46" s="195" t="s">
        <v>228</v>
      </c>
      <c r="B46" s="195"/>
      <c r="C46" s="195"/>
      <c r="D46" s="195"/>
      <c r="E46" s="195"/>
      <c r="F46" s="195"/>
      <c r="G46" s="13">
        <v>39</v>
      </c>
      <c r="H46" s="29">
        <v>0</v>
      </c>
      <c r="I46" s="29">
        <v>0</v>
      </c>
      <c r="J46" s="29">
        <v>0</v>
      </c>
      <c r="K46" s="29">
        <v>0</v>
      </c>
    </row>
    <row r="47" spans="1:11" x14ac:dyDescent="0.25">
      <c r="A47" s="195" t="s">
        <v>229</v>
      </c>
      <c r="B47" s="195"/>
      <c r="C47" s="195"/>
      <c r="D47" s="195"/>
      <c r="E47" s="195"/>
      <c r="F47" s="195"/>
      <c r="G47" s="13">
        <v>40</v>
      </c>
      <c r="H47" s="29">
        <v>0</v>
      </c>
      <c r="I47" s="29">
        <v>0</v>
      </c>
      <c r="J47" s="29">
        <v>0</v>
      </c>
      <c r="K47" s="29">
        <v>0</v>
      </c>
    </row>
    <row r="48" spans="1:11" x14ac:dyDescent="0.25">
      <c r="A48" s="231" t="s">
        <v>230</v>
      </c>
      <c r="B48" s="232"/>
      <c r="C48" s="232"/>
      <c r="D48" s="232"/>
      <c r="E48" s="232"/>
      <c r="F48" s="232"/>
      <c r="G48" s="14">
        <v>41</v>
      </c>
      <c r="H48" s="109">
        <f>SUM(H49:H55)</f>
        <v>120709</v>
      </c>
      <c r="I48" s="109">
        <f>SUM(I49:I55)</f>
        <v>120709</v>
      </c>
      <c r="J48" s="109">
        <f>SUM(J49:J55)</f>
        <v>108656</v>
      </c>
      <c r="K48" s="109">
        <f>SUM(K49:K55)</f>
        <v>108656</v>
      </c>
    </row>
    <row r="49" spans="1:11" ht="25.2" customHeight="1" x14ac:dyDescent="0.25">
      <c r="A49" s="195" t="s">
        <v>231</v>
      </c>
      <c r="B49" s="195"/>
      <c r="C49" s="195"/>
      <c r="D49" s="195"/>
      <c r="E49" s="195"/>
      <c r="F49" s="195"/>
      <c r="G49" s="13">
        <v>42</v>
      </c>
      <c r="H49" s="29">
        <v>0</v>
      </c>
      <c r="I49" s="29">
        <v>0</v>
      </c>
      <c r="J49" s="29">
        <v>0</v>
      </c>
      <c r="K49" s="29">
        <v>0</v>
      </c>
    </row>
    <row r="50" spans="1:11" ht="24" customHeight="1" x14ac:dyDescent="0.25">
      <c r="A50" s="233" t="s">
        <v>232</v>
      </c>
      <c r="B50" s="233"/>
      <c r="C50" s="233"/>
      <c r="D50" s="233"/>
      <c r="E50" s="233"/>
      <c r="F50" s="233"/>
      <c r="G50" s="13">
        <v>43</v>
      </c>
      <c r="H50" s="29">
        <v>0</v>
      </c>
      <c r="I50" s="29">
        <v>0</v>
      </c>
      <c r="J50" s="29">
        <v>0</v>
      </c>
      <c r="K50" s="29">
        <v>0</v>
      </c>
    </row>
    <row r="51" spans="1:11" x14ac:dyDescent="0.25">
      <c r="A51" s="233" t="s">
        <v>233</v>
      </c>
      <c r="B51" s="233"/>
      <c r="C51" s="233"/>
      <c r="D51" s="233"/>
      <c r="E51" s="233"/>
      <c r="F51" s="233"/>
      <c r="G51" s="13">
        <v>44</v>
      </c>
      <c r="H51" s="29">
        <v>120709</v>
      </c>
      <c r="I51" s="29">
        <v>120709</v>
      </c>
      <c r="J51" s="29">
        <v>108656</v>
      </c>
      <c r="K51" s="29">
        <v>108656</v>
      </c>
    </row>
    <row r="52" spans="1:11" x14ac:dyDescent="0.25">
      <c r="A52" s="233" t="s">
        <v>234</v>
      </c>
      <c r="B52" s="233"/>
      <c r="C52" s="233"/>
      <c r="D52" s="233"/>
      <c r="E52" s="233"/>
      <c r="F52" s="233"/>
      <c r="G52" s="13">
        <v>45</v>
      </c>
      <c r="H52" s="29">
        <v>0</v>
      </c>
      <c r="I52" s="29">
        <v>0</v>
      </c>
      <c r="J52" s="29">
        <v>0</v>
      </c>
      <c r="K52" s="29">
        <v>0</v>
      </c>
    </row>
    <row r="53" spans="1:11" x14ac:dyDescent="0.25">
      <c r="A53" s="233" t="s">
        <v>235</v>
      </c>
      <c r="B53" s="233"/>
      <c r="C53" s="233"/>
      <c r="D53" s="233"/>
      <c r="E53" s="233"/>
      <c r="F53" s="233"/>
      <c r="G53" s="13">
        <v>46</v>
      </c>
      <c r="H53" s="29">
        <v>0</v>
      </c>
      <c r="I53" s="29">
        <v>0</v>
      </c>
      <c r="J53" s="29">
        <v>0</v>
      </c>
      <c r="K53" s="29">
        <v>0</v>
      </c>
    </row>
    <row r="54" spans="1:11" x14ac:dyDescent="0.25">
      <c r="A54" s="233" t="s">
        <v>236</v>
      </c>
      <c r="B54" s="233"/>
      <c r="C54" s="233"/>
      <c r="D54" s="233"/>
      <c r="E54" s="233"/>
      <c r="F54" s="233"/>
      <c r="G54" s="13">
        <v>47</v>
      </c>
      <c r="H54" s="29">
        <v>0</v>
      </c>
      <c r="I54" s="29">
        <v>0</v>
      </c>
      <c r="J54" s="29">
        <v>0</v>
      </c>
      <c r="K54" s="29">
        <v>0</v>
      </c>
    </row>
    <row r="55" spans="1:11" x14ac:dyDescent="0.25">
      <c r="A55" s="233" t="s">
        <v>237</v>
      </c>
      <c r="B55" s="233"/>
      <c r="C55" s="233"/>
      <c r="D55" s="233"/>
      <c r="E55" s="233"/>
      <c r="F55" s="233"/>
      <c r="G55" s="13">
        <v>48</v>
      </c>
      <c r="H55" s="29">
        <v>0</v>
      </c>
      <c r="I55" s="29">
        <v>0</v>
      </c>
      <c r="J55" s="29">
        <v>0</v>
      </c>
      <c r="K55" s="29">
        <v>0</v>
      </c>
    </row>
    <row r="56" spans="1:11" ht="22.2" customHeight="1" x14ac:dyDescent="0.25">
      <c r="A56" s="234" t="s">
        <v>238</v>
      </c>
      <c r="B56" s="234"/>
      <c r="C56" s="234"/>
      <c r="D56" s="234"/>
      <c r="E56" s="234"/>
      <c r="F56" s="234"/>
      <c r="G56" s="13">
        <v>49</v>
      </c>
      <c r="H56" s="29">
        <v>0</v>
      </c>
      <c r="I56" s="29">
        <v>0</v>
      </c>
      <c r="J56" s="29">
        <v>0</v>
      </c>
      <c r="K56" s="29">
        <v>0</v>
      </c>
    </row>
    <row r="57" spans="1:11" x14ac:dyDescent="0.25">
      <c r="A57" s="234" t="s">
        <v>239</v>
      </c>
      <c r="B57" s="234"/>
      <c r="C57" s="234"/>
      <c r="D57" s="234"/>
      <c r="E57" s="234"/>
      <c r="F57" s="234"/>
      <c r="G57" s="13">
        <v>50</v>
      </c>
      <c r="H57" s="29">
        <v>0</v>
      </c>
      <c r="I57" s="29">
        <v>0</v>
      </c>
      <c r="J57" s="29">
        <v>0</v>
      </c>
      <c r="K57" s="29">
        <v>0</v>
      </c>
    </row>
    <row r="58" spans="1:11" ht="24.6" customHeight="1" x14ac:dyDescent="0.25">
      <c r="A58" s="234" t="s">
        <v>240</v>
      </c>
      <c r="B58" s="234"/>
      <c r="C58" s="234"/>
      <c r="D58" s="234"/>
      <c r="E58" s="234"/>
      <c r="F58" s="234"/>
      <c r="G58" s="13">
        <v>51</v>
      </c>
      <c r="H58" s="29">
        <v>0</v>
      </c>
      <c r="I58" s="29">
        <v>0</v>
      </c>
      <c r="J58" s="29">
        <v>0</v>
      </c>
      <c r="K58" s="29">
        <v>0</v>
      </c>
    </row>
    <row r="59" spans="1:11" x14ac:dyDescent="0.25">
      <c r="A59" s="234" t="s">
        <v>241</v>
      </c>
      <c r="B59" s="234"/>
      <c r="C59" s="234"/>
      <c r="D59" s="234"/>
      <c r="E59" s="234"/>
      <c r="F59" s="234"/>
      <c r="G59" s="13">
        <v>52</v>
      </c>
      <c r="H59" s="29">
        <v>0</v>
      </c>
      <c r="I59" s="29">
        <v>0</v>
      </c>
      <c r="J59" s="29">
        <v>0</v>
      </c>
      <c r="K59" s="29">
        <v>0</v>
      </c>
    </row>
    <row r="60" spans="1:11" x14ac:dyDescent="0.25">
      <c r="A60" s="231" t="s">
        <v>242</v>
      </c>
      <c r="B60" s="232"/>
      <c r="C60" s="232"/>
      <c r="D60" s="232"/>
      <c r="E60" s="232"/>
      <c r="F60" s="232"/>
      <c r="G60" s="14">
        <v>53</v>
      </c>
      <c r="H60" s="109">
        <f>H8+H37+H56+H57</f>
        <v>4976525</v>
      </c>
      <c r="I60" s="109">
        <f t="shared" ref="I60:K60" si="0">I8+I37+I56+I57</f>
        <v>4976525</v>
      </c>
      <c r="J60" s="109">
        <f t="shared" si="0"/>
        <v>5177379</v>
      </c>
      <c r="K60" s="109">
        <f t="shared" si="0"/>
        <v>5177379</v>
      </c>
    </row>
    <row r="61" spans="1:11" x14ac:dyDescent="0.25">
      <c r="A61" s="231" t="s">
        <v>243</v>
      </c>
      <c r="B61" s="232"/>
      <c r="C61" s="232"/>
      <c r="D61" s="232"/>
      <c r="E61" s="232"/>
      <c r="F61" s="232"/>
      <c r="G61" s="14">
        <v>54</v>
      </c>
      <c r="H61" s="109">
        <f>H14+H48+H58+H59</f>
        <v>4937696</v>
      </c>
      <c r="I61" s="109">
        <f t="shared" ref="I61:K61" si="1">I14+I48+I58+I59</f>
        <v>4937696</v>
      </c>
      <c r="J61" s="109">
        <f t="shared" si="1"/>
        <v>5059333</v>
      </c>
      <c r="K61" s="109">
        <f t="shared" si="1"/>
        <v>5059333</v>
      </c>
    </row>
    <row r="62" spans="1:11" x14ac:dyDescent="0.25">
      <c r="A62" s="231" t="s">
        <v>244</v>
      </c>
      <c r="B62" s="232"/>
      <c r="C62" s="232"/>
      <c r="D62" s="232"/>
      <c r="E62" s="232"/>
      <c r="F62" s="232"/>
      <c r="G62" s="14">
        <v>55</v>
      </c>
      <c r="H62" s="109">
        <f>H60-H61</f>
        <v>38829</v>
      </c>
      <c r="I62" s="109">
        <f t="shared" ref="I62:K62" si="2">I60-I61</f>
        <v>38829</v>
      </c>
      <c r="J62" s="109">
        <f t="shared" si="2"/>
        <v>118046</v>
      </c>
      <c r="K62" s="109">
        <f t="shared" si="2"/>
        <v>118046</v>
      </c>
    </row>
    <row r="63" spans="1:11" x14ac:dyDescent="0.25">
      <c r="A63" s="218" t="s">
        <v>245</v>
      </c>
      <c r="B63" s="218"/>
      <c r="C63" s="218"/>
      <c r="D63" s="218"/>
      <c r="E63" s="218"/>
      <c r="F63" s="218"/>
      <c r="G63" s="14">
        <v>56</v>
      </c>
      <c r="H63" s="109">
        <f>+IF((H60-H61)&gt;0,(H60-H61),0)</f>
        <v>38829</v>
      </c>
      <c r="I63" s="109">
        <f t="shared" ref="I63:K63" si="3">+IF((I60-I61)&gt;0,(I60-I61),0)</f>
        <v>38829</v>
      </c>
      <c r="J63" s="109">
        <f t="shared" si="3"/>
        <v>118046</v>
      </c>
      <c r="K63" s="109">
        <f t="shared" si="3"/>
        <v>118046</v>
      </c>
    </row>
    <row r="64" spans="1:11" x14ac:dyDescent="0.25">
      <c r="A64" s="218" t="s">
        <v>246</v>
      </c>
      <c r="B64" s="218"/>
      <c r="C64" s="218"/>
      <c r="D64" s="218"/>
      <c r="E64" s="218"/>
      <c r="F64" s="218"/>
      <c r="G64" s="14">
        <v>57</v>
      </c>
      <c r="H64" s="109">
        <f>+IF((H60-H61)&lt;0,(H60-H61),0)</f>
        <v>0</v>
      </c>
      <c r="I64" s="109">
        <f t="shared" ref="I64:K64" si="4">+IF((I60-I61)&lt;0,(I60-I61),0)</f>
        <v>0</v>
      </c>
      <c r="J64" s="109">
        <f t="shared" si="4"/>
        <v>0</v>
      </c>
      <c r="K64" s="109">
        <f t="shared" si="4"/>
        <v>0</v>
      </c>
    </row>
    <row r="65" spans="1:11" x14ac:dyDescent="0.25">
      <c r="A65" s="234" t="s">
        <v>247</v>
      </c>
      <c r="B65" s="234"/>
      <c r="C65" s="234"/>
      <c r="D65" s="234"/>
      <c r="E65" s="234"/>
      <c r="F65" s="234"/>
      <c r="G65" s="13">
        <v>58</v>
      </c>
      <c r="H65" s="29">
        <v>0</v>
      </c>
      <c r="I65" s="29">
        <v>0</v>
      </c>
      <c r="J65" s="29">
        <v>0</v>
      </c>
      <c r="K65" s="29">
        <v>0</v>
      </c>
    </row>
    <row r="66" spans="1:11" x14ac:dyDescent="0.25">
      <c r="A66" s="231" t="s">
        <v>248</v>
      </c>
      <c r="B66" s="232"/>
      <c r="C66" s="232"/>
      <c r="D66" s="232"/>
      <c r="E66" s="232"/>
      <c r="F66" s="232"/>
      <c r="G66" s="14">
        <v>59</v>
      </c>
      <c r="H66" s="109">
        <f>H62-H65</f>
        <v>38829</v>
      </c>
      <c r="I66" s="109">
        <f t="shared" ref="I66:K66" si="5">I62-I65</f>
        <v>38829</v>
      </c>
      <c r="J66" s="109">
        <f t="shared" si="5"/>
        <v>118046</v>
      </c>
      <c r="K66" s="109">
        <f t="shared" si="5"/>
        <v>118046</v>
      </c>
    </row>
    <row r="67" spans="1:11" x14ac:dyDescent="0.25">
      <c r="A67" s="218" t="s">
        <v>249</v>
      </c>
      <c r="B67" s="218"/>
      <c r="C67" s="218"/>
      <c r="D67" s="218"/>
      <c r="E67" s="218"/>
      <c r="F67" s="218"/>
      <c r="G67" s="14">
        <v>60</v>
      </c>
      <c r="H67" s="109">
        <f>+IF((H62-H65)&gt;0,(H62-H65),0)</f>
        <v>38829</v>
      </c>
      <c r="I67" s="109">
        <f t="shared" ref="I67:K67" si="6">+IF((I62-I65)&gt;0,(I62-I65),0)</f>
        <v>38829</v>
      </c>
      <c r="J67" s="109">
        <f t="shared" si="6"/>
        <v>118046</v>
      </c>
      <c r="K67" s="109">
        <f t="shared" si="6"/>
        <v>118046</v>
      </c>
    </row>
    <row r="68" spans="1:11" x14ac:dyDescent="0.25">
      <c r="A68" s="218" t="s">
        <v>250</v>
      </c>
      <c r="B68" s="218"/>
      <c r="C68" s="218"/>
      <c r="D68" s="218"/>
      <c r="E68" s="218"/>
      <c r="F68" s="218"/>
      <c r="G68" s="14">
        <v>61</v>
      </c>
      <c r="H68" s="109">
        <f>+IF((H62-H65)&lt;0,(H62-H65),0)</f>
        <v>0</v>
      </c>
      <c r="I68" s="109">
        <f t="shared" ref="I68:K68" si="7">+IF((I62-I65)&lt;0,(I62-I65),0)</f>
        <v>0</v>
      </c>
      <c r="J68" s="109">
        <f t="shared" si="7"/>
        <v>0</v>
      </c>
      <c r="K68" s="109">
        <f t="shared" si="7"/>
        <v>0</v>
      </c>
    </row>
    <row r="69" spans="1:11" x14ac:dyDescent="0.25">
      <c r="A69" s="213" t="s">
        <v>251</v>
      </c>
      <c r="B69" s="213"/>
      <c r="C69" s="213"/>
      <c r="D69" s="213"/>
      <c r="E69" s="213"/>
      <c r="F69" s="213"/>
      <c r="G69" s="228"/>
      <c r="H69" s="228"/>
      <c r="I69" s="228"/>
      <c r="J69" s="229"/>
      <c r="K69" s="229"/>
    </row>
    <row r="70" spans="1:11" ht="22.2" customHeight="1" x14ac:dyDescent="0.25">
      <c r="A70" s="231" t="s">
        <v>252</v>
      </c>
      <c r="B70" s="232"/>
      <c r="C70" s="232"/>
      <c r="D70" s="232"/>
      <c r="E70" s="232"/>
      <c r="F70" s="232"/>
      <c r="G70" s="14">
        <v>62</v>
      </c>
      <c r="H70" s="109">
        <f>H71-H72</f>
        <v>0</v>
      </c>
      <c r="I70" s="109">
        <f>I71-I72</f>
        <v>0</v>
      </c>
      <c r="J70" s="109">
        <f>J71-J72</f>
        <v>0</v>
      </c>
      <c r="K70" s="109">
        <f>K71-K72</f>
        <v>0</v>
      </c>
    </row>
    <row r="71" spans="1:11" x14ac:dyDescent="0.25">
      <c r="A71" s="233" t="s">
        <v>253</v>
      </c>
      <c r="B71" s="233"/>
      <c r="C71" s="233"/>
      <c r="D71" s="233"/>
      <c r="E71" s="233"/>
      <c r="F71" s="233"/>
      <c r="G71" s="13">
        <v>63</v>
      </c>
      <c r="H71" s="29">
        <v>0</v>
      </c>
      <c r="I71" s="29">
        <v>0</v>
      </c>
      <c r="J71" s="29">
        <v>0</v>
      </c>
      <c r="K71" s="29">
        <v>0</v>
      </c>
    </row>
    <row r="72" spans="1:11" x14ac:dyDescent="0.25">
      <c r="A72" s="233" t="s">
        <v>254</v>
      </c>
      <c r="B72" s="233"/>
      <c r="C72" s="233"/>
      <c r="D72" s="233"/>
      <c r="E72" s="233"/>
      <c r="F72" s="233"/>
      <c r="G72" s="13">
        <v>64</v>
      </c>
      <c r="H72" s="29">
        <v>0</v>
      </c>
      <c r="I72" s="29">
        <v>0</v>
      </c>
      <c r="J72" s="29">
        <v>0</v>
      </c>
      <c r="K72" s="29">
        <v>0</v>
      </c>
    </row>
    <row r="73" spans="1:11" x14ac:dyDescent="0.25">
      <c r="A73" s="234" t="s">
        <v>255</v>
      </c>
      <c r="B73" s="234"/>
      <c r="C73" s="234"/>
      <c r="D73" s="234"/>
      <c r="E73" s="234"/>
      <c r="F73" s="234"/>
      <c r="G73" s="13">
        <v>65</v>
      </c>
      <c r="H73" s="29">
        <v>0</v>
      </c>
      <c r="I73" s="29">
        <v>0</v>
      </c>
      <c r="J73" s="29">
        <v>0</v>
      </c>
      <c r="K73" s="29">
        <v>0</v>
      </c>
    </row>
    <row r="74" spans="1:11" x14ac:dyDescent="0.25">
      <c r="A74" s="218" t="s">
        <v>256</v>
      </c>
      <c r="B74" s="218"/>
      <c r="C74" s="218"/>
      <c r="D74" s="218"/>
      <c r="E74" s="218"/>
      <c r="F74" s="218"/>
      <c r="G74" s="14">
        <v>66</v>
      </c>
      <c r="H74" s="110"/>
      <c r="I74" s="110"/>
      <c r="J74" s="110"/>
      <c r="K74" s="110"/>
    </row>
    <row r="75" spans="1:11" x14ac:dyDescent="0.25">
      <c r="A75" s="218" t="s">
        <v>257</v>
      </c>
      <c r="B75" s="218"/>
      <c r="C75" s="218"/>
      <c r="D75" s="218"/>
      <c r="E75" s="218"/>
      <c r="F75" s="218"/>
      <c r="G75" s="14">
        <v>67</v>
      </c>
      <c r="H75" s="110"/>
      <c r="I75" s="110"/>
      <c r="J75" s="110"/>
      <c r="K75" s="110"/>
    </row>
    <row r="76" spans="1:11" x14ac:dyDescent="0.25">
      <c r="A76" s="213" t="s">
        <v>258</v>
      </c>
      <c r="B76" s="213"/>
      <c r="C76" s="213"/>
      <c r="D76" s="213"/>
      <c r="E76" s="213"/>
      <c r="F76" s="213"/>
      <c r="G76" s="228"/>
      <c r="H76" s="228"/>
      <c r="I76" s="228"/>
      <c r="J76" s="229"/>
      <c r="K76" s="229"/>
    </row>
    <row r="77" spans="1:11" x14ac:dyDescent="0.25">
      <c r="A77" s="231" t="s">
        <v>259</v>
      </c>
      <c r="B77" s="232"/>
      <c r="C77" s="232"/>
      <c r="D77" s="232"/>
      <c r="E77" s="232"/>
      <c r="F77" s="232"/>
      <c r="G77" s="14">
        <v>68</v>
      </c>
      <c r="H77" s="110"/>
      <c r="I77" s="110"/>
      <c r="J77" s="110"/>
      <c r="K77" s="110"/>
    </row>
    <row r="78" spans="1:11" x14ac:dyDescent="0.25">
      <c r="A78" s="233" t="s">
        <v>260</v>
      </c>
      <c r="B78" s="233"/>
      <c r="C78" s="233"/>
      <c r="D78" s="233"/>
      <c r="E78" s="233"/>
      <c r="F78" s="233"/>
      <c r="G78" s="105">
        <v>69</v>
      </c>
      <c r="H78" s="33">
        <v>0</v>
      </c>
      <c r="I78" s="33">
        <v>0</v>
      </c>
      <c r="J78" s="33">
        <v>0</v>
      </c>
      <c r="K78" s="33">
        <v>0</v>
      </c>
    </row>
    <row r="79" spans="1:11" x14ac:dyDescent="0.25">
      <c r="A79" s="233" t="s">
        <v>261</v>
      </c>
      <c r="B79" s="233"/>
      <c r="C79" s="233"/>
      <c r="D79" s="233"/>
      <c r="E79" s="233"/>
      <c r="F79" s="233"/>
      <c r="G79" s="105">
        <v>70</v>
      </c>
      <c r="H79" s="33">
        <v>0</v>
      </c>
      <c r="I79" s="33">
        <v>0</v>
      </c>
      <c r="J79" s="33">
        <v>0</v>
      </c>
      <c r="K79" s="33">
        <v>0</v>
      </c>
    </row>
    <row r="80" spans="1:11" x14ac:dyDescent="0.25">
      <c r="A80" s="231" t="s">
        <v>262</v>
      </c>
      <c r="B80" s="232"/>
      <c r="C80" s="232"/>
      <c r="D80" s="232"/>
      <c r="E80" s="232"/>
      <c r="F80" s="232"/>
      <c r="G80" s="14">
        <v>71</v>
      </c>
      <c r="H80" s="110"/>
      <c r="I80" s="110"/>
      <c r="J80" s="110"/>
      <c r="K80" s="110"/>
    </row>
    <row r="81" spans="1:11" x14ac:dyDescent="0.25">
      <c r="A81" s="231" t="s">
        <v>263</v>
      </c>
      <c r="B81" s="232"/>
      <c r="C81" s="232"/>
      <c r="D81" s="232"/>
      <c r="E81" s="232"/>
      <c r="F81" s="232"/>
      <c r="G81" s="14">
        <v>72</v>
      </c>
      <c r="H81" s="110"/>
      <c r="I81" s="110"/>
      <c r="J81" s="110"/>
      <c r="K81" s="110"/>
    </row>
    <row r="82" spans="1:11" x14ac:dyDescent="0.25">
      <c r="A82" s="218" t="s">
        <v>264</v>
      </c>
      <c r="B82" s="218"/>
      <c r="C82" s="218"/>
      <c r="D82" s="218"/>
      <c r="E82" s="218"/>
      <c r="F82" s="218"/>
      <c r="G82" s="14">
        <v>73</v>
      </c>
      <c r="H82" s="110"/>
      <c r="I82" s="110"/>
      <c r="J82" s="110"/>
      <c r="K82" s="110"/>
    </row>
    <row r="83" spans="1:11" x14ac:dyDescent="0.25">
      <c r="A83" s="218" t="s">
        <v>265</v>
      </c>
      <c r="B83" s="218"/>
      <c r="C83" s="218"/>
      <c r="D83" s="218"/>
      <c r="E83" s="218"/>
      <c r="F83" s="218"/>
      <c r="G83" s="14">
        <v>74</v>
      </c>
      <c r="H83" s="110"/>
      <c r="I83" s="110"/>
      <c r="J83" s="110"/>
      <c r="K83" s="110"/>
    </row>
    <row r="84" spans="1:11" x14ac:dyDescent="0.25">
      <c r="A84" s="213" t="s">
        <v>266</v>
      </c>
      <c r="B84" s="213"/>
      <c r="C84" s="213"/>
      <c r="D84" s="213"/>
      <c r="E84" s="213"/>
      <c r="F84" s="213"/>
      <c r="G84" s="228"/>
      <c r="H84" s="228"/>
      <c r="I84" s="228"/>
      <c r="J84" s="229"/>
      <c r="K84" s="229"/>
    </row>
    <row r="85" spans="1:11" x14ac:dyDescent="0.25">
      <c r="A85" s="215" t="s">
        <v>267</v>
      </c>
      <c r="B85" s="216"/>
      <c r="C85" s="216"/>
      <c r="D85" s="216"/>
      <c r="E85" s="216"/>
      <c r="F85" s="216"/>
      <c r="G85" s="14">
        <v>75</v>
      </c>
      <c r="H85" s="111">
        <f>H86+H87</f>
        <v>0</v>
      </c>
      <c r="I85" s="111">
        <f>I86+I87</f>
        <v>0</v>
      </c>
      <c r="J85" s="111">
        <f>J86+J87</f>
        <v>0</v>
      </c>
      <c r="K85" s="111">
        <f>K86+K87</f>
        <v>0</v>
      </c>
    </row>
    <row r="86" spans="1:11" x14ac:dyDescent="0.25">
      <c r="A86" s="217" t="s">
        <v>268</v>
      </c>
      <c r="B86" s="217"/>
      <c r="C86" s="217"/>
      <c r="D86" s="217"/>
      <c r="E86" s="217"/>
      <c r="F86" s="217"/>
      <c r="G86" s="13">
        <v>76</v>
      </c>
      <c r="H86" s="34">
        <v>0</v>
      </c>
      <c r="I86" s="34">
        <v>0</v>
      </c>
      <c r="J86" s="34">
        <v>0</v>
      </c>
      <c r="K86" s="34">
        <v>0</v>
      </c>
    </row>
    <row r="87" spans="1:11" x14ac:dyDescent="0.25">
      <c r="A87" s="217" t="s">
        <v>269</v>
      </c>
      <c r="B87" s="217"/>
      <c r="C87" s="217"/>
      <c r="D87" s="217"/>
      <c r="E87" s="217"/>
      <c r="F87" s="217"/>
      <c r="G87" s="13">
        <v>77</v>
      </c>
      <c r="H87" s="34">
        <v>0</v>
      </c>
      <c r="I87" s="34">
        <v>0</v>
      </c>
      <c r="J87" s="34">
        <v>0</v>
      </c>
      <c r="K87" s="34">
        <v>0</v>
      </c>
    </row>
    <row r="88" spans="1:11" x14ac:dyDescent="0.25">
      <c r="A88" s="238" t="s">
        <v>270</v>
      </c>
      <c r="B88" s="238"/>
      <c r="C88" s="238"/>
      <c r="D88" s="238"/>
      <c r="E88" s="238"/>
      <c r="F88" s="238"/>
      <c r="G88" s="239"/>
      <c r="H88" s="239"/>
      <c r="I88" s="239"/>
      <c r="J88" s="229"/>
      <c r="K88" s="229"/>
    </row>
    <row r="89" spans="1:11" x14ac:dyDescent="0.25">
      <c r="A89" s="211" t="s">
        <v>271</v>
      </c>
      <c r="B89" s="211"/>
      <c r="C89" s="211"/>
      <c r="D89" s="211"/>
      <c r="E89" s="211"/>
      <c r="F89" s="211"/>
      <c r="G89" s="13">
        <v>78</v>
      </c>
      <c r="H89" s="34">
        <v>38829</v>
      </c>
      <c r="I89" s="34">
        <v>38829</v>
      </c>
      <c r="J89" s="34">
        <v>118046</v>
      </c>
      <c r="K89" s="34">
        <v>118046</v>
      </c>
    </row>
    <row r="90" spans="1:11" ht="24" customHeight="1" x14ac:dyDescent="0.25">
      <c r="A90" s="197" t="s">
        <v>272</v>
      </c>
      <c r="B90" s="197"/>
      <c r="C90" s="197"/>
      <c r="D90" s="197"/>
      <c r="E90" s="197"/>
      <c r="F90" s="197"/>
      <c r="G90" s="14">
        <v>79</v>
      </c>
      <c r="H90" s="111">
        <f>H91+H98</f>
        <v>0</v>
      </c>
      <c r="I90" s="111">
        <f t="shared" ref="I90:K90" si="8">I91+I98</f>
        <v>0</v>
      </c>
      <c r="J90" s="111">
        <f t="shared" si="8"/>
        <v>0</v>
      </c>
      <c r="K90" s="111">
        <f t="shared" si="8"/>
        <v>0</v>
      </c>
    </row>
    <row r="91" spans="1:11" ht="24" customHeight="1" x14ac:dyDescent="0.25">
      <c r="A91" s="197" t="s">
        <v>273</v>
      </c>
      <c r="B91" s="197"/>
      <c r="C91" s="197"/>
      <c r="D91" s="197"/>
      <c r="E91" s="197"/>
      <c r="F91" s="197"/>
      <c r="G91" s="14">
        <v>80</v>
      </c>
      <c r="H91" s="111">
        <f>SUM(H92:H96)</f>
        <v>0</v>
      </c>
      <c r="I91" s="111">
        <f>SUM(I92:I96)</f>
        <v>0</v>
      </c>
      <c r="J91" s="111">
        <f>SUM(J92:J96)</f>
        <v>0</v>
      </c>
      <c r="K91" s="111">
        <f>SUM(K92:K96)</f>
        <v>0</v>
      </c>
    </row>
    <row r="92" spans="1:11" ht="24.75" customHeight="1" x14ac:dyDescent="0.25">
      <c r="A92" s="240" t="s">
        <v>274</v>
      </c>
      <c r="B92" s="241"/>
      <c r="C92" s="241"/>
      <c r="D92" s="241"/>
      <c r="E92" s="241"/>
      <c r="F92" s="242"/>
      <c r="G92" s="13">
        <v>81</v>
      </c>
      <c r="H92" s="34">
        <v>0</v>
      </c>
      <c r="I92" s="34">
        <v>0</v>
      </c>
      <c r="J92" s="34">
        <v>0</v>
      </c>
      <c r="K92" s="34">
        <v>0</v>
      </c>
    </row>
    <row r="93" spans="1:11" ht="22.2" customHeight="1" x14ac:dyDescent="0.25">
      <c r="A93" s="233" t="s">
        <v>275</v>
      </c>
      <c r="B93" s="233"/>
      <c r="C93" s="233"/>
      <c r="D93" s="233"/>
      <c r="E93" s="233"/>
      <c r="F93" s="233"/>
      <c r="G93" s="13">
        <v>82</v>
      </c>
      <c r="H93" s="34">
        <v>0</v>
      </c>
      <c r="I93" s="34">
        <v>0</v>
      </c>
      <c r="J93" s="34">
        <v>0</v>
      </c>
      <c r="K93" s="34">
        <v>0</v>
      </c>
    </row>
    <row r="94" spans="1:11" ht="22.2" customHeight="1" x14ac:dyDescent="0.25">
      <c r="A94" s="233" t="s">
        <v>276</v>
      </c>
      <c r="B94" s="233"/>
      <c r="C94" s="233"/>
      <c r="D94" s="233"/>
      <c r="E94" s="233"/>
      <c r="F94" s="233"/>
      <c r="G94" s="13">
        <v>83</v>
      </c>
      <c r="H94" s="34">
        <v>0</v>
      </c>
      <c r="I94" s="34">
        <v>0</v>
      </c>
      <c r="J94" s="34">
        <v>0</v>
      </c>
      <c r="K94" s="34">
        <v>0</v>
      </c>
    </row>
    <row r="95" spans="1:11" ht="22.2" customHeight="1" x14ac:dyDescent="0.25">
      <c r="A95" s="233" t="s">
        <v>277</v>
      </c>
      <c r="B95" s="233"/>
      <c r="C95" s="233"/>
      <c r="D95" s="233"/>
      <c r="E95" s="233"/>
      <c r="F95" s="233"/>
      <c r="G95" s="13">
        <v>84</v>
      </c>
      <c r="H95" s="34">
        <v>0</v>
      </c>
      <c r="I95" s="34">
        <v>0</v>
      </c>
      <c r="J95" s="34">
        <v>0</v>
      </c>
      <c r="K95" s="34">
        <v>0</v>
      </c>
    </row>
    <row r="96" spans="1:11" ht="22.2" customHeight="1" x14ac:dyDescent="0.25">
      <c r="A96" s="233" t="s">
        <v>278</v>
      </c>
      <c r="B96" s="233"/>
      <c r="C96" s="233"/>
      <c r="D96" s="233"/>
      <c r="E96" s="233"/>
      <c r="F96" s="233"/>
      <c r="G96" s="13">
        <v>85</v>
      </c>
      <c r="H96" s="34">
        <v>0</v>
      </c>
      <c r="I96" s="34">
        <v>0</v>
      </c>
      <c r="J96" s="34">
        <v>0</v>
      </c>
      <c r="K96" s="34">
        <v>0</v>
      </c>
    </row>
    <row r="97" spans="1:11" ht="22.2" customHeight="1" x14ac:dyDescent="0.25">
      <c r="A97" s="233" t="s">
        <v>279</v>
      </c>
      <c r="B97" s="233"/>
      <c r="C97" s="233"/>
      <c r="D97" s="233"/>
      <c r="E97" s="233"/>
      <c r="F97" s="233"/>
      <c r="G97" s="13">
        <v>86</v>
      </c>
      <c r="H97" s="34">
        <v>0</v>
      </c>
      <c r="I97" s="34">
        <v>0</v>
      </c>
      <c r="J97" s="34">
        <v>0</v>
      </c>
      <c r="K97" s="34">
        <v>0</v>
      </c>
    </row>
    <row r="98" spans="1:11" ht="22.2" customHeight="1" x14ac:dyDescent="0.25">
      <c r="A98" s="218" t="s">
        <v>280</v>
      </c>
      <c r="B98" s="218"/>
      <c r="C98" s="218"/>
      <c r="D98" s="218"/>
      <c r="E98" s="218"/>
      <c r="F98" s="218"/>
      <c r="G98" s="14">
        <v>87</v>
      </c>
      <c r="H98" s="112">
        <f>SUM(H99:H106)</f>
        <v>0</v>
      </c>
      <c r="I98" s="112">
        <f>SUM(I99:I106)</f>
        <v>0</v>
      </c>
      <c r="J98" s="112">
        <f t="shared" ref="J98:K98" si="9">SUM(J99:J106)</f>
        <v>0</v>
      </c>
      <c r="K98" s="112">
        <f t="shared" si="9"/>
        <v>0</v>
      </c>
    </row>
    <row r="99" spans="1:11" ht="14.25" customHeight="1" x14ac:dyDescent="0.25">
      <c r="A99" s="233" t="s">
        <v>281</v>
      </c>
      <c r="B99" s="233"/>
      <c r="C99" s="233"/>
      <c r="D99" s="233"/>
      <c r="E99" s="233"/>
      <c r="F99" s="233"/>
      <c r="G99" s="13">
        <v>88</v>
      </c>
      <c r="H99" s="34">
        <v>0</v>
      </c>
      <c r="I99" s="34">
        <v>0</v>
      </c>
      <c r="J99" s="34">
        <v>0</v>
      </c>
      <c r="K99" s="34">
        <v>0</v>
      </c>
    </row>
    <row r="100" spans="1:11" ht="24" customHeight="1" x14ac:dyDescent="0.25">
      <c r="A100" s="233" t="s">
        <v>282</v>
      </c>
      <c r="B100" s="233"/>
      <c r="C100" s="233"/>
      <c r="D100" s="233"/>
      <c r="E100" s="233"/>
      <c r="F100" s="233"/>
      <c r="G100" s="13">
        <v>89</v>
      </c>
      <c r="H100" s="34">
        <v>0</v>
      </c>
      <c r="I100" s="34">
        <v>0</v>
      </c>
      <c r="J100" s="34">
        <v>0</v>
      </c>
      <c r="K100" s="34">
        <v>0</v>
      </c>
    </row>
    <row r="101" spans="1:11" x14ac:dyDescent="0.25">
      <c r="A101" s="233" t="s">
        <v>283</v>
      </c>
      <c r="B101" s="233"/>
      <c r="C101" s="233"/>
      <c r="D101" s="233"/>
      <c r="E101" s="233"/>
      <c r="F101" s="233"/>
      <c r="G101" s="13">
        <v>90</v>
      </c>
      <c r="H101" s="34">
        <v>0</v>
      </c>
      <c r="I101" s="34">
        <v>0</v>
      </c>
      <c r="J101" s="34">
        <v>0</v>
      </c>
      <c r="K101" s="34">
        <v>0</v>
      </c>
    </row>
    <row r="102" spans="1:11" ht="27.75" customHeight="1" x14ac:dyDescent="0.25">
      <c r="A102" s="195" t="s">
        <v>284</v>
      </c>
      <c r="B102" s="195"/>
      <c r="C102" s="195"/>
      <c r="D102" s="195"/>
      <c r="E102" s="195"/>
      <c r="F102" s="195"/>
      <c r="G102" s="13">
        <v>91</v>
      </c>
      <c r="H102" s="34">
        <v>0</v>
      </c>
      <c r="I102" s="34">
        <v>0</v>
      </c>
      <c r="J102" s="34">
        <v>0</v>
      </c>
      <c r="K102" s="34">
        <v>0</v>
      </c>
    </row>
    <row r="103" spans="1:11" ht="27.75" customHeight="1" x14ac:dyDescent="0.25">
      <c r="A103" s="195" t="s">
        <v>285</v>
      </c>
      <c r="B103" s="195"/>
      <c r="C103" s="195"/>
      <c r="D103" s="195"/>
      <c r="E103" s="195"/>
      <c r="F103" s="195"/>
      <c r="G103" s="13">
        <v>92</v>
      </c>
      <c r="H103" s="34">
        <v>0</v>
      </c>
      <c r="I103" s="34">
        <v>0</v>
      </c>
      <c r="J103" s="34">
        <v>0</v>
      </c>
      <c r="K103" s="34">
        <v>0</v>
      </c>
    </row>
    <row r="104" spans="1:11" ht="14.25" customHeight="1" x14ac:dyDescent="0.25">
      <c r="A104" s="195" t="s">
        <v>286</v>
      </c>
      <c r="B104" s="195"/>
      <c r="C104" s="195"/>
      <c r="D104" s="195"/>
      <c r="E104" s="195"/>
      <c r="F104" s="195"/>
      <c r="G104" s="13">
        <v>93</v>
      </c>
      <c r="H104" s="34">
        <v>0</v>
      </c>
      <c r="I104" s="34">
        <v>0</v>
      </c>
      <c r="J104" s="34">
        <v>0</v>
      </c>
      <c r="K104" s="34">
        <v>0</v>
      </c>
    </row>
    <row r="105" spans="1:11" ht="15.75" customHeight="1" x14ac:dyDescent="0.25">
      <c r="A105" s="195" t="s">
        <v>287</v>
      </c>
      <c r="B105" s="195"/>
      <c r="C105" s="195"/>
      <c r="D105" s="195"/>
      <c r="E105" s="195"/>
      <c r="F105" s="195"/>
      <c r="G105" s="13">
        <v>94</v>
      </c>
      <c r="H105" s="34">
        <v>0</v>
      </c>
      <c r="I105" s="34">
        <v>0</v>
      </c>
      <c r="J105" s="34">
        <v>0</v>
      </c>
      <c r="K105" s="34">
        <v>0</v>
      </c>
    </row>
    <row r="106" spans="1:11" ht="17.25" customHeight="1" x14ac:dyDescent="0.25">
      <c r="A106" s="195" t="s">
        <v>288</v>
      </c>
      <c r="B106" s="195"/>
      <c r="C106" s="195"/>
      <c r="D106" s="195"/>
      <c r="E106" s="195"/>
      <c r="F106" s="195"/>
      <c r="G106" s="13">
        <v>95</v>
      </c>
      <c r="H106" s="34">
        <v>0</v>
      </c>
      <c r="I106" s="34">
        <v>0</v>
      </c>
      <c r="J106" s="34">
        <v>0</v>
      </c>
      <c r="K106" s="34">
        <v>0</v>
      </c>
    </row>
    <row r="107" spans="1:11" ht="27.75" customHeight="1" x14ac:dyDescent="0.25">
      <c r="A107" s="195" t="s">
        <v>289</v>
      </c>
      <c r="B107" s="195"/>
      <c r="C107" s="195"/>
      <c r="D107" s="195"/>
      <c r="E107" s="195"/>
      <c r="F107" s="195"/>
      <c r="G107" s="13">
        <v>96</v>
      </c>
      <c r="H107" s="34">
        <v>0</v>
      </c>
      <c r="I107" s="34">
        <v>0</v>
      </c>
      <c r="J107" s="34">
        <v>0</v>
      </c>
      <c r="K107" s="34">
        <v>0</v>
      </c>
    </row>
    <row r="108" spans="1:11" ht="22.95" customHeight="1" x14ac:dyDescent="0.25">
      <c r="A108" s="197" t="s">
        <v>290</v>
      </c>
      <c r="B108" s="197"/>
      <c r="C108" s="197"/>
      <c r="D108" s="197"/>
      <c r="E108" s="197"/>
      <c r="F108" s="197"/>
      <c r="G108" s="14">
        <v>97</v>
      </c>
      <c r="H108" s="111">
        <f>H91+H98-H107-H97</f>
        <v>0</v>
      </c>
      <c r="I108" s="111">
        <f>I91+I98-I107-I97</f>
        <v>0</v>
      </c>
      <c r="J108" s="111">
        <f t="shared" ref="J108:K108" si="10">J91+J98-J107-J97</f>
        <v>0</v>
      </c>
      <c r="K108" s="111">
        <f t="shared" si="10"/>
        <v>0</v>
      </c>
    </row>
    <row r="109" spans="1:11" ht="22.95" customHeight="1" x14ac:dyDescent="0.25">
      <c r="A109" s="197" t="s">
        <v>291</v>
      </c>
      <c r="B109" s="197"/>
      <c r="C109" s="197"/>
      <c r="D109" s="197"/>
      <c r="E109" s="197"/>
      <c r="F109" s="197"/>
      <c r="G109" s="14">
        <v>98</v>
      </c>
      <c r="H109" s="111">
        <f>H89+H108</f>
        <v>38829</v>
      </c>
      <c r="I109" s="111">
        <f>I89+I108</f>
        <v>38829</v>
      </c>
      <c r="J109" s="111">
        <f t="shared" ref="J109:K109" si="11">J89+J108</f>
        <v>118046</v>
      </c>
      <c r="K109" s="111">
        <f t="shared" si="11"/>
        <v>118046</v>
      </c>
    </row>
    <row r="110" spans="1:11" x14ac:dyDescent="0.25">
      <c r="A110" s="213" t="s">
        <v>292</v>
      </c>
      <c r="B110" s="213"/>
      <c r="C110" s="213"/>
      <c r="D110" s="213"/>
      <c r="E110" s="213"/>
      <c r="F110" s="213"/>
      <c r="G110" s="228"/>
      <c r="H110" s="228"/>
      <c r="I110" s="228"/>
      <c r="J110" s="229"/>
      <c r="K110" s="229"/>
    </row>
    <row r="111" spans="1:11" ht="27" customHeight="1" x14ac:dyDescent="0.25">
      <c r="A111" s="215" t="s">
        <v>293</v>
      </c>
      <c r="B111" s="216"/>
      <c r="C111" s="216"/>
      <c r="D111" s="216"/>
      <c r="E111" s="216"/>
      <c r="F111" s="216"/>
      <c r="G111" s="14">
        <v>99</v>
      </c>
      <c r="H111" s="111">
        <f>H112+H113</f>
        <v>0</v>
      </c>
      <c r="I111" s="111">
        <f>I112+I113</f>
        <v>0</v>
      </c>
      <c r="J111" s="111">
        <f>J112+J113</f>
        <v>0</v>
      </c>
      <c r="K111" s="111">
        <f>K112+K113</f>
        <v>0</v>
      </c>
    </row>
    <row r="112" spans="1:11" x14ac:dyDescent="0.25">
      <c r="A112" s="217" t="s">
        <v>294</v>
      </c>
      <c r="B112" s="217"/>
      <c r="C112" s="217"/>
      <c r="D112" s="217"/>
      <c r="E112" s="217"/>
      <c r="F112" s="217"/>
      <c r="G112" s="13">
        <v>100</v>
      </c>
      <c r="H112" s="34">
        <v>0</v>
      </c>
      <c r="I112" s="34">
        <v>0</v>
      </c>
      <c r="J112" s="34">
        <v>0</v>
      </c>
      <c r="K112" s="34">
        <v>0</v>
      </c>
    </row>
    <row r="113" spans="1:11" x14ac:dyDescent="0.25">
      <c r="A113" s="217" t="s">
        <v>295</v>
      </c>
      <c r="B113" s="217"/>
      <c r="C113" s="217"/>
      <c r="D113" s="217"/>
      <c r="E113" s="217"/>
      <c r="F113" s="217"/>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5" zoomScale="145" zoomScaleNormal="100" zoomScaleSheetLayoutView="145" workbookViewId="0">
      <selection activeCell="L58" sqref="L58"/>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36" t="s">
        <v>296</v>
      </c>
      <c r="B1" s="243"/>
      <c r="C1" s="243"/>
      <c r="D1" s="243"/>
      <c r="E1" s="243"/>
      <c r="F1" s="243"/>
      <c r="G1" s="243"/>
      <c r="H1" s="243"/>
      <c r="I1" s="243"/>
    </row>
    <row r="2" spans="1:9" x14ac:dyDescent="0.25">
      <c r="A2" s="235" t="s">
        <v>183</v>
      </c>
      <c r="B2" s="201"/>
      <c r="C2" s="201"/>
      <c r="D2" s="201"/>
      <c r="E2" s="201"/>
      <c r="F2" s="201"/>
      <c r="G2" s="201"/>
      <c r="H2" s="201"/>
      <c r="I2" s="201"/>
    </row>
    <row r="3" spans="1:9" x14ac:dyDescent="0.25">
      <c r="A3" s="251" t="s">
        <v>65</v>
      </c>
      <c r="B3" s="252"/>
      <c r="C3" s="252"/>
      <c r="D3" s="252"/>
      <c r="E3" s="252"/>
      <c r="F3" s="252"/>
      <c r="G3" s="252"/>
      <c r="H3" s="252"/>
      <c r="I3" s="252"/>
    </row>
    <row r="4" spans="1:9" x14ac:dyDescent="0.25">
      <c r="A4" s="247" t="s">
        <v>297</v>
      </c>
      <c r="B4" s="204"/>
      <c r="C4" s="204"/>
      <c r="D4" s="204"/>
      <c r="E4" s="204"/>
      <c r="F4" s="204"/>
      <c r="G4" s="204"/>
      <c r="H4" s="204"/>
      <c r="I4" s="205"/>
    </row>
    <row r="5" spans="1:9" ht="22.8" thickBot="1" x14ac:dyDescent="0.3">
      <c r="A5" s="259" t="s">
        <v>67</v>
      </c>
      <c r="B5" s="260"/>
      <c r="C5" s="260"/>
      <c r="D5" s="260"/>
      <c r="E5" s="260"/>
      <c r="F5" s="261"/>
      <c r="G5" s="18" t="s">
        <v>185</v>
      </c>
      <c r="H5" s="35" t="s">
        <v>186</v>
      </c>
      <c r="I5" s="35" t="s">
        <v>187</v>
      </c>
    </row>
    <row r="6" spans="1:9" x14ac:dyDescent="0.25">
      <c r="A6" s="262">
        <v>1</v>
      </c>
      <c r="B6" s="263"/>
      <c r="C6" s="263"/>
      <c r="D6" s="263"/>
      <c r="E6" s="263"/>
      <c r="F6" s="264"/>
      <c r="G6" s="19">
        <v>2</v>
      </c>
      <c r="H6" s="36" t="s">
        <v>298</v>
      </c>
      <c r="I6" s="36" t="s">
        <v>299</v>
      </c>
    </row>
    <row r="7" spans="1:9" x14ac:dyDescent="0.25">
      <c r="A7" s="265" t="s">
        <v>300</v>
      </c>
      <c r="B7" s="266"/>
      <c r="C7" s="266"/>
      <c r="D7" s="266"/>
      <c r="E7" s="266"/>
      <c r="F7" s="266"/>
      <c r="G7" s="266"/>
      <c r="H7" s="266"/>
      <c r="I7" s="267"/>
    </row>
    <row r="8" spans="1:9" ht="12.75" customHeight="1" x14ac:dyDescent="0.25">
      <c r="A8" s="268" t="s">
        <v>301</v>
      </c>
      <c r="B8" s="269"/>
      <c r="C8" s="269"/>
      <c r="D8" s="269"/>
      <c r="E8" s="269"/>
      <c r="F8" s="270"/>
      <c r="G8" s="20">
        <v>1</v>
      </c>
      <c r="H8" s="37">
        <v>38829</v>
      </c>
      <c r="I8" s="37">
        <v>118046</v>
      </c>
    </row>
    <row r="9" spans="1:9" ht="12.75" customHeight="1" x14ac:dyDescent="0.25">
      <c r="A9" s="256" t="s">
        <v>302</v>
      </c>
      <c r="B9" s="257"/>
      <c r="C9" s="257"/>
      <c r="D9" s="257"/>
      <c r="E9" s="257"/>
      <c r="F9" s="258"/>
      <c r="G9" s="21">
        <v>2</v>
      </c>
      <c r="H9" s="38">
        <f>H10+H11+H12+H13+H14+H15+H16+H17</f>
        <v>930530</v>
      </c>
      <c r="I9" s="38">
        <f>I10+I11+I12+I13+I14+I15+I16+I17</f>
        <v>914757</v>
      </c>
    </row>
    <row r="10" spans="1:9" ht="12.75" customHeight="1" x14ac:dyDescent="0.25">
      <c r="A10" s="248" t="s">
        <v>303</v>
      </c>
      <c r="B10" s="249"/>
      <c r="C10" s="249"/>
      <c r="D10" s="249"/>
      <c r="E10" s="249"/>
      <c r="F10" s="250"/>
      <c r="G10" s="22">
        <v>3</v>
      </c>
      <c r="H10" s="39">
        <v>809821</v>
      </c>
      <c r="I10" s="39">
        <v>806102</v>
      </c>
    </row>
    <row r="11" spans="1:9" ht="22.2" customHeight="1" x14ac:dyDescent="0.25">
      <c r="A11" s="248" t="s">
        <v>304</v>
      </c>
      <c r="B11" s="249"/>
      <c r="C11" s="249"/>
      <c r="D11" s="249"/>
      <c r="E11" s="249"/>
      <c r="F11" s="250"/>
      <c r="G11" s="22">
        <v>4</v>
      </c>
      <c r="H11" s="39">
        <v>0</v>
      </c>
      <c r="I11" s="39">
        <v>0</v>
      </c>
    </row>
    <row r="12" spans="1:9" ht="23.4" customHeight="1" x14ac:dyDescent="0.25">
      <c r="A12" s="248" t="s">
        <v>305</v>
      </c>
      <c r="B12" s="249"/>
      <c r="C12" s="249"/>
      <c r="D12" s="249"/>
      <c r="E12" s="249"/>
      <c r="F12" s="250"/>
      <c r="G12" s="22">
        <v>5</v>
      </c>
      <c r="H12" s="39">
        <v>0</v>
      </c>
      <c r="I12" s="39">
        <v>0</v>
      </c>
    </row>
    <row r="13" spans="1:9" ht="12.75" customHeight="1" x14ac:dyDescent="0.25">
      <c r="A13" s="248" t="s">
        <v>306</v>
      </c>
      <c r="B13" s="249"/>
      <c r="C13" s="249"/>
      <c r="D13" s="249"/>
      <c r="E13" s="249"/>
      <c r="F13" s="250"/>
      <c r="G13" s="22">
        <v>6</v>
      </c>
      <c r="H13" s="39">
        <v>0</v>
      </c>
      <c r="I13" s="39">
        <v>0</v>
      </c>
    </row>
    <row r="14" spans="1:9" ht="12.75" customHeight="1" x14ac:dyDescent="0.25">
      <c r="A14" s="248" t="s">
        <v>307</v>
      </c>
      <c r="B14" s="249"/>
      <c r="C14" s="249"/>
      <c r="D14" s="249"/>
      <c r="E14" s="249"/>
      <c r="F14" s="250"/>
      <c r="G14" s="22">
        <v>7</v>
      </c>
      <c r="H14" s="39">
        <v>120709</v>
      </c>
      <c r="I14" s="39">
        <v>108655</v>
      </c>
    </row>
    <row r="15" spans="1:9" ht="12.75" customHeight="1" x14ac:dyDescent="0.25">
      <c r="A15" s="248" t="s">
        <v>308</v>
      </c>
      <c r="B15" s="249"/>
      <c r="C15" s="249"/>
      <c r="D15" s="249"/>
      <c r="E15" s="249"/>
      <c r="F15" s="250"/>
      <c r="G15" s="22">
        <v>8</v>
      </c>
      <c r="H15" s="39">
        <v>0</v>
      </c>
      <c r="I15" s="39">
        <v>0</v>
      </c>
    </row>
    <row r="16" spans="1:9" ht="12.75" customHeight="1" x14ac:dyDescent="0.25">
      <c r="A16" s="248" t="s">
        <v>309</v>
      </c>
      <c r="B16" s="249"/>
      <c r="C16" s="249"/>
      <c r="D16" s="249"/>
      <c r="E16" s="249"/>
      <c r="F16" s="250"/>
      <c r="G16" s="22">
        <v>9</v>
      </c>
      <c r="H16" s="39">
        <v>0</v>
      </c>
      <c r="I16" s="39">
        <v>0</v>
      </c>
    </row>
    <row r="17" spans="1:9" ht="25.2" customHeight="1" x14ac:dyDescent="0.25">
      <c r="A17" s="248" t="s">
        <v>310</v>
      </c>
      <c r="B17" s="249"/>
      <c r="C17" s="249"/>
      <c r="D17" s="249"/>
      <c r="E17" s="249"/>
      <c r="F17" s="250"/>
      <c r="G17" s="22">
        <v>10</v>
      </c>
      <c r="H17" s="39">
        <v>0</v>
      </c>
      <c r="I17" s="39">
        <v>0</v>
      </c>
    </row>
    <row r="18" spans="1:9" ht="28.2" customHeight="1" x14ac:dyDescent="0.25">
      <c r="A18" s="253" t="s">
        <v>311</v>
      </c>
      <c r="B18" s="254"/>
      <c r="C18" s="254"/>
      <c r="D18" s="254"/>
      <c r="E18" s="254"/>
      <c r="F18" s="255"/>
      <c r="G18" s="21">
        <v>11</v>
      </c>
      <c r="H18" s="38">
        <f>H8+H9</f>
        <v>969359</v>
      </c>
      <c r="I18" s="38">
        <f>I8+I9</f>
        <v>1032803</v>
      </c>
    </row>
    <row r="19" spans="1:9" ht="12.75" customHeight="1" x14ac:dyDescent="0.25">
      <c r="A19" s="256" t="s">
        <v>312</v>
      </c>
      <c r="B19" s="257"/>
      <c r="C19" s="257"/>
      <c r="D19" s="257"/>
      <c r="E19" s="257"/>
      <c r="F19" s="258"/>
      <c r="G19" s="21">
        <v>12</v>
      </c>
      <c r="H19" s="38">
        <f>H20+H21+H22+H23</f>
        <v>31738</v>
      </c>
      <c r="I19" s="38">
        <f>I20+I21+I22+I23</f>
        <v>38268</v>
      </c>
    </row>
    <row r="20" spans="1:9" ht="12.75" customHeight="1" x14ac:dyDescent="0.25">
      <c r="A20" s="248" t="s">
        <v>313</v>
      </c>
      <c r="B20" s="249"/>
      <c r="C20" s="249"/>
      <c r="D20" s="249"/>
      <c r="E20" s="249"/>
      <c r="F20" s="250"/>
      <c r="G20" s="22">
        <v>13</v>
      </c>
      <c r="H20" s="39">
        <v>283193</v>
      </c>
      <c r="I20" s="39">
        <v>366762</v>
      </c>
    </row>
    <row r="21" spans="1:9" ht="12.75" customHeight="1" x14ac:dyDescent="0.25">
      <c r="A21" s="248" t="s">
        <v>314</v>
      </c>
      <c r="B21" s="249"/>
      <c r="C21" s="249"/>
      <c r="D21" s="249"/>
      <c r="E21" s="249"/>
      <c r="F21" s="250"/>
      <c r="G21" s="22">
        <v>14</v>
      </c>
      <c r="H21" s="39">
        <v>-206575</v>
      </c>
      <c r="I21" s="39">
        <v>-315979</v>
      </c>
    </row>
    <row r="22" spans="1:9" ht="12.75" customHeight="1" x14ac:dyDescent="0.25">
      <c r="A22" s="248" t="s">
        <v>315</v>
      </c>
      <c r="B22" s="249"/>
      <c r="C22" s="249"/>
      <c r="D22" s="249"/>
      <c r="E22" s="249"/>
      <c r="F22" s="250"/>
      <c r="G22" s="22">
        <v>15</v>
      </c>
      <c r="H22" s="39">
        <v>48753</v>
      </c>
      <c r="I22" s="39">
        <v>41835</v>
      </c>
    </row>
    <row r="23" spans="1:9" ht="12.75" customHeight="1" x14ac:dyDescent="0.25">
      <c r="A23" s="248" t="s">
        <v>316</v>
      </c>
      <c r="B23" s="249"/>
      <c r="C23" s="249"/>
      <c r="D23" s="249"/>
      <c r="E23" s="249"/>
      <c r="F23" s="250"/>
      <c r="G23" s="22">
        <v>16</v>
      </c>
      <c r="H23" s="39">
        <v>-93633</v>
      </c>
      <c r="I23" s="39">
        <v>-54350</v>
      </c>
    </row>
    <row r="24" spans="1:9" ht="12.75" customHeight="1" x14ac:dyDescent="0.25">
      <c r="A24" s="253" t="s">
        <v>317</v>
      </c>
      <c r="B24" s="254"/>
      <c r="C24" s="254"/>
      <c r="D24" s="254"/>
      <c r="E24" s="254"/>
      <c r="F24" s="255"/>
      <c r="G24" s="21">
        <v>17</v>
      </c>
      <c r="H24" s="38">
        <f>H18+H19</f>
        <v>1001097</v>
      </c>
      <c r="I24" s="38">
        <f>I18+I19</f>
        <v>1071071</v>
      </c>
    </row>
    <row r="25" spans="1:9" ht="12.75" customHeight="1" x14ac:dyDescent="0.25">
      <c r="A25" s="244" t="s">
        <v>318</v>
      </c>
      <c r="B25" s="245"/>
      <c r="C25" s="245"/>
      <c r="D25" s="245"/>
      <c r="E25" s="245"/>
      <c r="F25" s="246"/>
      <c r="G25" s="22">
        <v>18</v>
      </c>
      <c r="H25" s="39">
        <v>81396</v>
      </c>
      <c r="I25" s="39">
        <v>78853</v>
      </c>
    </row>
    <row r="26" spans="1:9" ht="12.75" customHeight="1" x14ac:dyDescent="0.25">
      <c r="A26" s="244" t="s">
        <v>319</v>
      </c>
      <c r="B26" s="245"/>
      <c r="C26" s="245"/>
      <c r="D26" s="245"/>
      <c r="E26" s="245"/>
      <c r="F26" s="246"/>
      <c r="G26" s="22">
        <v>19</v>
      </c>
      <c r="H26" s="39">
        <v>185457</v>
      </c>
      <c r="I26" s="39">
        <v>198030</v>
      </c>
    </row>
    <row r="27" spans="1:9" ht="25.95" customHeight="1" x14ac:dyDescent="0.25">
      <c r="A27" s="271" t="s">
        <v>320</v>
      </c>
      <c r="B27" s="272"/>
      <c r="C27" s="272"/>
      <c r="D27" s="272"/>
      <c r="E27" s="272"/>
      <c r="F27" s="273"/>
      <c r="G27" s="23">
        <v>20</v>
      </c>
      <c r="H27" s="40">
        <f>H24+H25+H26</f>
        <v>1267950</v>
      </c>
      <c r="I27" s="40">
        <f>I24+I25+I26</f>
        <v>1347954</v>
      </c>
    </row>
    <row r="28" spans="1:9" x14ac:dyDescent="0.25">
      <c r="A28" s="265" t="s">
        <v>321</v>
      </c>
      <c r="B28" s="266"/>
      <c r="C28" s="266"/>
      <c r="D28" s="266"/>
      <c r="E28" s="266"/>
      <c r="F28" s="266"/>
      <c r="G28" s="266"/>
      <c r="H28" s="266"/>
      <c r="I28" s="267"/>
    </row>
    <row r="29" spans="1:9" ht="30.6" customHeight="1" x14ac:dyDescent="0.25">
      <c r="A29" s="268" t="s">
        <v>322</v>
      </c>
      <c r="B29" s="269"/>
      <c r="C29" s="269"/>
      <c r="D29" s="269"/>
      <c r="E29" s="269"/>
      <c r="F29" s="270"/>
      <c r="G29" s="20">
        <v>21</v>
      </c>
      <c r="H29" s="41">
        <v>0</v>
      </c>
      <c r="I29" s="41">
        <v>0</v>
      </c>
    </row>
    <row r="30" spans="1:9" ht="12.75" customHeight="1" x14ac:dyDescent="0.25">
      <c r="A30" s="244" t="s">
        <v>323</v>
      </c>
      <c r="B30" s="245"/>
      <c r="C30" s="245"/>
      <c r="D30" s="245"/>
      <c r="E30" s="245"/>
      <c r="F30" s="246"/>
      <c r="G30" s="22">
        <v>22</v>
      </c>
      <c r="H30" s="42">
        <v>0</v>
      </c>
      <c r="I30" s="42">
        <v>0</v>
      </c>
    </row>
    <row r="31" spans="1:9" ht="12.75" customHeight="1" x14ac:dyDescent="0.25">
      <c r="A31" s="244" t="s">
        <v>324</v>
      </c>
      <c r="B31" s="245"/>
      <c r="C31" s="245"/>
      <c r="D31" s="245"/>
      <c r="E31" s="245"/>
      <c r="F31" s="246"/>
      <c r="G31" s="22">
        <v>23</v>
      </c>
      <c r="H31" s="42">
        <v>0</v>
      </c>
      <c r="I31" s="42">
        <v>0</v>
      </c>
    </row>
    <row r="32" spans="1:9" ht="12.75" customHeight="1" x14ac:dyDescent="0.25">
      <c r="A32" s="244" t="s">
        <v>325</v>
      </c>
      <c r="B32" s="245"/>
      <c r="C32" s="245"/>
      <c r="D32" s="245"/>
      <c r="E32" s="245"/>
      <c r="F32" s="246"/>
      <c r="G32" s="22">
        <v>24</v>
      </c>
      <c r="H32" s="42">
        <v>0</v>
      </c>
      <c r="I32" s="42">
        <v>0</v>
      </c>
    </row>
    <row r="33" spans="1:9" ht="12.75" customHeight="1" x14ac:dyDescent="0.25">
      <c r="A33" s="244" t="s">
        <v>326</v>
      </c>
      <c r="B33" s="245"/>
      <c r="C33" s="245"/>
      <c r="D33" s="245"/>
      <c r="E33" s="245"/>
      <c r="F33" s="246"/>
      <c r="G33" s="22">
        <v>25</v>
      </c>
      <c r="H33" s="42">
        <v>0</v>
      </c>
      <c r="I33" s="42">
        <v>0</v>
      </c>
    </row>
    <row r="34" spans="1:9" ht="12.75" customHeight="1" x14ac:dyDescent="0.25">
      <c r="A34" s="244" t="s">
        <v>327</v>
      </c>
      <c r="B34" s="245"/>
      <c r="C34" s="245"/>
      <c r="D34" s="245"/>
      <c r="E34" s="245"/>
      <c r="F34" s="246"/>
      <c r="G34" s="22">
        <v>26</v>
      </c>
      <c r="H34" s="42">
        <v>0</v>
      </c>
      <c r="I34" s="42">
        <v>0</v>
      </c>
    </row>
    <row r="35" spans="1:9" ht="26.4" customHeight="1" x14ac:dyDescent="0.25">
      <c r="A35" s="253" t="s">
        <v>328</v>
      </c>
      <c r="B35" s="254"/>
      <c r="C35" s="254"/>
      <c r="D35" s="254"/>
      <c r="E35" s="254"/>
      <c r="F35" s="255"/>
      <c r="G35" s="21">
        <v>27</v>
      </c>
      <c r="H35" s="43">
        <f>H29+H30+H31+H32+H33+H34</f>
        <v>0</v>
      </c>
      <c r="I35" s="43">
        <f>I29+I30+I31+I32+I33+I34</f>
        <v>0</v>
      </c>
    </row>
    <row r="36" spans="1:9" ht="22.95" customHeight="1" x14ac:dyDescent="0.25">
      <c r="A36" s="244" t="s">
        <v>329</v>
      </c>
      <c r="B36" s="245"/>
      <c r="C36" s="245"/>
      <c r="D36" s="245"/>
      <c r="E36" s="245"/>
      <c r="F36" s="246"/>
      <c r="G36" s="22">
        <v>28</v>
      </c>
      <c r="H36" s="42">
        <v>-503082</v>
      </c>
      <c r="I36" s="42">
        <v>-953935</v>
      </c>
    </row>
    <row r="37" spans="1:9" ht="12.75" customHeight="1" x14ac:dyDescent="0.25">
      <c r="A37" s="244" t="s">
        <v>330</v>
      </c>
      <c r="B37" s="245"/>
      <c r="C37" s="245"/>
      <c r="D37" s="245"/>
      <c r="E37" s="245"/>
      <c r="F37" s="246"/>
      <c r="G37" s="22">
        <v>29</v>
      </c>
      <c r="H37" s="42">
        <v>0</v>
      </c>
      <c r="I37" s="42">
        <v>0</v>
      </c>
    </row>
    <row r="38" spans="1:9" ht="12.75" customHeight="1" x14ac:dyDescent="0.25">
      <c r="A38" s="244" t="s">
        <v>331</v>
      </c>
      <c r="B38" s="245"/>
      <c r="C38" s="245"/>
      <c r="D38" s="245"/>
      <c r="E38" s="245"/>
      <c r="F38" s="246"/>
      <c r="G38" s="22">
        <v>30</v>
      </c>
      <c r="H38" s="42">
        <v>0</v>
      </c>
      <c r="I38" s="42">
        <v>0</v>
      </c>
    </row>
    <row r="39" spans="1:9" ht="12.75" customHeight="1" x14ac:dyDescent="0.25">
      <c r="A39" s="244" t="s">
        <v>332</v>
      </c>
      <c r="B39" s="245"/>
      <c r="C39" s="245"/>
      <c r="D39" s="245"/>
      <c r="E39" s="245"/>
      <c r="F39" s="246"/>
      <c r="G39" s="22">
        <v>31</v>
      </c>
      <c r="H39" s="42">
        <v>0</v>
      </c>
      <c r="I39" s="42">
        <v>0</v>
      </c>
    </row>
    <row r="40" spans="1:9" ht="12.75" customHeight="1" x14ac:dyDescent="0.25">
      <c r="A40" s="244" t="s">
        <v>333</v>
      </c>
      <c r="B40" s="245"/>
      <c r="C40" s="245"/>
      <c r="D40" s="245"/>
      <c r="E40" s="245"/>
      <c r="F40" s="246"/>
      <c r="G40" s="22">
        <v>32</v>
      </c>
      <c r="H40" s="42">
        <v>0</v>
      </c>
      <c r="I40" s="42">
        <v>0</v>
      </c>
    </row>
    <row r="41" spans="1:9" ht="24" customHeight="1" x14ac:dyDescent="0.25">
      <c r="A41" s="253" t="s">
        <v>334</v>
      </c>
      <c r="B41" s="254"/>
      <c r="C41" s="254"/>
      <c r="D41" s="254"/>
      <c r="E41" s="254"/>
      <c r="F41" s="255"/>
      <c r="G41" s="21">
        <v>33</v>
      </c>
      <c r="H41" s="43">
        <f>H36+H37+H38+H39+H40</f>
        <v>-503082</v>
      </c>
      <c r="I41" s="43">
        <f>I36+I37+I38+I39+I40</f>
        <v>-953935</v>
      </c>
    </row>
    <row r="42" spans="1:9" ht="29.4" customHeight="1" x14ac:dyDescent="0.25">
      <c r="A42" s="271" t="s">
        <v>335</v>
      </c>
      <c r="B42" s="272"/>
      <c r="C42" s="272"/>
      <c r="D42" s="272"/>
      <c r="E42" s="272"/>
      <c r="F42" s="273"/>
      <c r="G42" s="23">
        <v>34</v>
      </c>
      <c r="H42" s="44">
        <f>H35+H41</f>
        <v>-503082</v>
      </c>
      <c r="I42" s="44">
        <f>I35+I41</f>
        <v>-953935</v>
      </c>
    </row>
    <row r="43" spans="1:9" x14ac:dyDescent="0.25">
      <c r="A43" s="265" t="s">
        <v>336</v>
      </c>
      <c r="B43" s="266"/>
      <c r="C43" s="266"/>
      <c r="D43" s="266"/>
      <c r="E43" s="266"/>
      <c r="F43" s="266"/>
      <c r="G43" s="266"/>
      <c r="H43" s="266"/>
      <c r="I43" s="267"/>
    </row>
    <row r="44" spans="1:9" ht="12.75" customHeight="1" x14ac:dyDescent="0.25">
      <c r="A44" s="268" t="s">
        <v>337</v>
      </c>
      <c r="B44" s="269"/>
      <c r="C44" s="269"/>
      <c r="D44" s="269"/>
      <c r="E44" s="269"/>
      <c r="F44" s="270"/>
      <c r="G44" s="20">
        <v>35</v>
      </c>
      <c r="H44" s="41">
        <v>0</v>
      </c>
      <c r="I44" s="41">
        <v>0</v>
      </c>
    </row>
    <row r="45" spans="1:9" ht="25.2" customHeight="1" x14ac:dyDescent="0.25">
      <c r="A45" s="244" t="s">
        <v>338</v>
      </c>
      <c r="B45" s="245"/>
      <c r="C45" s="245"/>
      <c r="D45" s="245"/>
      <c r="E45" s="245"/>
      <c r="F45" s="246"/>
      <c r="G45" s="22">
        <v>36</v>
      </c>
      <c r="H45" s="42">
        <v>0</v>
      </c>
      <c r="I45" s="42">
        <v>0</v>
      </c>
    </row>
    <row r="46" spans="1:9" ht="12.75" customHeight="1" x14ac:dyDescent="0.25">
      <c r="A46" s="244" t="s">
        <v>339</v>
      </c>
      <c r="B46" s="245"/>
      <c r="C46" s="245"/>
      <c r="D46" s="245"/>
      <c r="E46" s="245"/>
      <c r="F46" s="246"/>
      <c r="G46" s="22">
        <v>37</v>
      </c>
      <c r="H46" s="42">
        <v>150000</v>
      </c>
      <c r="I46" s="42">
        <v>200000</v>
      </c>
    </row>
    <row r="47" spans="1:9" ht="12.75" customHeight="1" x14ac:dyDescent="0.25">
      <c r="A47" s="244" t="s">
        <v>340</v>
      </c>
      <c r="B47" s="245"/>
      <c r="C47" s="245"/>
      <c r="D47" s="245"/>
      <c r="E47" s="245"/>
      <c r="F47" s="246"/>
      <c r="G47" s="22">
        <v>38</v>
      </c>
      <c r="H47" s="42">
        <v>0</v>
      </c>
      <c r="I47" s="42">
        <v>0</v>
      </c>
    </row>
    <row r="48" spans="1:9" ht="22.2" customHeight="1" x14ac:dyDescent="0.25">
      <c r="A48" s="253" t="s">
        <v>341</v>
      </c>
      <c r="B48" s="254"/>
      <c r="C48" s="254"/>
      <c r="D48" s="254"/>
      <c r="E48" s="254"/>
      <c r="F48" s="255"/>
      <c r="G48" s="21">
        <v>39</v>
      </c>
      <c r="H48" s="43">
        <f>H44+H45+H46+H47</f>
        <v>150000</v>
      </c>
      <c r="I48" s="43">
        <f>I44+I45+I46+I47</f>
        <v>200000</v>
      </c>
    </row>
    <row r="49" spans="1:9" ht="24.6" customHeight="1" x14ac:dyDescent="0.25">
      <c r="A49" s="244" t="s">
        <v>342</v>
      </c>
      <c r="B49" s="245"/>
      <c r="C49" s="245"/>
      <c r="D49" s="245"/>
      <c r="E49" s="245"/>
      <c r="F49" s="246"/>
      <c r="G49" s="22">
        <v>40</v>
      </c>
      <c r="H49" s="42">
        <v>-384997</v>
      </c>
      <c r="I49" s="42">
        <v>-324850</v>
      </c>
    </row>
    <row r="50" spans="1:9" ht="12.75" customHeight="1" x14ac:dyDescent="0.25">
      <c r="A50" s="244" t="s">
        <v>343</v>
      </c>
      <c r="B50" s="245"/>
      <c r="C50" s="245"/>
      <c r="D50" s="245"/>
      <c r="E50" s="245"/>
      <c r="F50" s="246"/>
      <c r="G50" s="22">
        <v>41</v>
      </c>
      <c r="H50" s="42">
        <v>0</v>
      </c>
      <c r="I50" s="42">
        <v>0</v>
      </c>
    </row>
    <row r="51" spans="1:9" ht="12.75" customHeight="1" x14ac:dyDescent="0.25">
      <c r="A51" s="244" t="s">
        <v>344</v>
      </c>
      <c r="B51" s="245"/>
      <c r="C51" s="245"/>
      <c r="D51" s="245"/>
      <c r="E51" s="245"/>
      <c r="F51" s="246"/>
      <c r="G51" s="22">
        <v>42</v>
      </c>
      <c r="H51" s="42">
        <v>-345060</v>
      </c>
      <c r="I51" s="42">
        <v>-275336</v>
      </c>
    </row>
    <row r="52" spans="1:9" ht="22.95" customHeight="1" x14ac:dyDescent="0.25">
      <c r="A52" s="244" t="s">
        <v>345</v>
      </c>
      <c r="B52" s="245"/>
      <c r="C52" s="245"/>
      <c r="D52" s="245"/>
      <c r="E52" s="245"/>
      <c r="F52" s="246"/>
      <c r="G52" s="22">
        <v>43</v>
      </c>
      <c r="H52" s="42">
        <v>0</v>
      </c>
      <c r="I52" s="42">
        <v>0</v>
      </c>
    </row>
    <row r="53" spans="1:9" ht="12.75" customHeight="1" x14ac:dyDescent="0.25">
      <c r="A53" s="244" t="s">
        <v>346</v>
      </c>
      <c r="B53" s="245"/>
      <c r="C53" s="245"/>
      <c r="D53" s="245"/>
      <c r="E53" s="245"/>
      <c r="F53" s="246"/>
      <c r="G53" s="22">
        <v>44</v>
      </c>
      <c r="H53" s="42">
        <v>0</v>
      </c>
      <c r="I53" s="42">
        <v>0</v>
      </c>
    </row>
    <row r="54" spans="1:9" ht="30.6" customHeight="1" x14ac:dyDescent="0.25">
      <c r="A54" s="253" t="s">
        <v>347</v>
      </c>
      <c r="B54" s="254"/>
      <c r="C54" s="254"/>
      <c r="D54" s="254"/>
      <c r="E54" s="254"/>
      <c r="F54" s="255"/>
      <c r="G54" s="21">
        <v>45</v>
      </c>
      <c r="H54" s="43">
        <f>H49+H50+H51+H52+H53</f>
        <v>-730057</v>
      </c>
      <c r="I54" s="43">
        <f>I49+I50+I51+I52+I53</f>
        <v>-600186</v>
      </c>
    </row>
    <row r="55" spans="1:9" ht="29.4" customHeight="1" x14ac:dyDescent="0.25">
      <c r="A55" s="274" t="s">
        <v>348</v>
      </c>
      <c r="B55" s="275"/>
      <c r="C55" s="275"/>
      <c r="D55" s="275"/>
      <c r="E55" s="275"/>
      <c r="F55" s="276"/>
      <c r="G55" s="21">
        <v>46</v>
      </c>
      <c r="H55" s="43">
        <f>H48+H54</f>
        <v>-580057</v>
      </c>
      <c r="I55" s="43">
        <f>I48+I54</f>
        <v>-400186</v>
      </c>
    </row>
    <row r="56" spans="1:9" ht="32.4" customHeight="1" x14ac:dyDescent="0.25">
      <c r="A56" s="244" t="s">
        <v>349</v>
      </c>
      <c r="B56" s="245"/>
      <c r="C56" s="245"/>
      <c r="D56" s="245"/>
      <c r="E56" s="245"/>
      <c r="F56" s="246"/>
      <c r="G56" s="22">
        <v>47</v>
      </c>
      <c r="H56" s="42">
        <v>0</v>
      </c>
      <c r="I56" s="42">
        <v>0</v>
      </c>
    </row>
    <row r="57" spans="1:9" ht="26.4" customHeight="1" x14ac:dyDescent="0.25">
      <c r="A57" s="274" t="s">
        <v>350</v>
      </c>
      <c r="B57" s="275"/>
      <c r="C57" s="275"/>
      <c r="D57" s="275"/>
      <c r="E57" s="275"/>
      <c r="F57" s="276"/>
      <c r="G57" s="21">
        <v>48</v>
      </c>
      <c r="H57" s="43">
        <f>H27+H42+H55+H56</f>
        <v>184811</v>
      </c>
      <c r="I57" s="43">
        <f>I27+I42+I55+I56</f>
        <v>-6167</v>
      </c>
    </row>
    <row r="58" spans="1:9" ht="24" customHeight="1" x14ac:dyDescent="0.25">
      <c r="A58" s="277" t="s">
        <v>351</v>
      </c>
      <c r="B58" s="278"/>
      <c r="C58" s="278"/>
      <c r="D58" s="278"/>
      <c r="E58" s="278"/>
      <c r="F58" s="279"/>
      <c r="G58" s="22">
        <v>49</v>
      </c>
      <c r="H58" s="42">
        <v>25417</v>
      </c>
      <c r="I58" s="42">
        <v>28251</v>
      </c>
    </row>
    <row r="59" spans="1:9" ht="31.2" customHeight="1" x14ac:dyDescent="0.25">
      <c r="A59" s="271" t="s">
        <v>352</v>
      </c>
      <c r="B59" s="272"/>
      <c r="C59" s="272"/>
      <c r="D59" s="272"/>
      <c r="E59" s="272"/>
      <c r="F59" s="273"/>
      <c r="G59" s="23">
        <v>50</v>
      </c>
      <c r="H59" s="44">
        <f>H57+H58</f>
        <v>210228</v>
      </c>
      <c r="I59" s="44">
        <f>I57+I58</f>
        <v>22084</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31" zoomScale="110" zoomScaleNormal="100" workbookViewId="0">
      <selection activeCell="L8" sqref="L8"/>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6" t="s">
        <v>353</v>
      </c>
      <c r="B1" s="243"/>
      <c r="C1" s="243"/>
      <c r="D1" s="243"/>
      <c r="E1" s="243"/>
      <c r="F1" s="243"/>
      <c r="G1" s="243"/>
      <c r="H1" s="243"/>
      <c r="I1" s="243"/>
    </row>
    <row r="2" spans="1:9" ht="12.75" customHeight="1" x14ac:dyDescent="0.25">
      <c r="A2" s="235" t="s">
        <v>354</v>
      </c>
      <c r="B2" s="201"/>
      <c r="C2" s="201"/>
      <c r="D2" s="201"/>
      <c r="E2" s="201"/>
      <c r="F2" s="201"/>
      <c r="G2" s="201"/>
      <c r="H2" s="201"/>
      <c r="I2" s="201"/>
    </row>
    <row r="3" spans="1:9" x14ac:dyDescent="0.25">
      <c r="A3" s="294" t="s">
        <v>65</v>
      </c>
      <c r="B3" s="295"/>
      <c r="C3" s="295"/>
      <c r="D3" s="295"/>
      <c r="E3" s="295"/>
      <c r="F3" s="295"/>
      <c r="G3" s="295"/>
      <c r="H3" s="295"/>
      <c r="I3" s="295"/>
    </row>
    <row r="4" spans="1:9" x14ac:dyDescent="0.25">
      <c r="A4" s="247" t="s">
        <v>184</v>
      </c>
      <c r="B4" s="204"/>
      <c r="C4" s="204"/>
      <c r="D4" s="204"/>
      <c r="E4" s="204"/>
      <c r="F4" s="204"/>
      <c r="G4" s="204"/>
      <c r="H4" s="204"/>
      <c r="I4" s="205"/>
    </row>
    <row r="5" spans="1:9" ht="22.8" thickBot="1" x14ac:dyDescent="0.3">
      <c r="A5" s="259" t="s">
        <v>67</v>
      </c>
      <c r="B5" s="260"/>
      <c r="C5" s="260"/>
      <c r="D5" s="260"/>
      <c r="E5" s="260"/>
      <c r="F5" s="261"/>
      <c r="G5" s="18" t="s">
        <v>185</v>
      </c>
      <c r="H5" s="35" t="s">
        <v>186</v>
      </c>
      <c r="I5" s="35" t="s">
        <v>187</v>
      </c>
    </row>
    <row r="6" spans="1:9" x14ac:dyDescent="0.25">
      <c r="A6" s="262">
        <v>1</v>
      </c>
      <c r="B6" s="263"/>
      <c r="C6" s="263"/>
      <c r="D6" s="263"/>
      <c r="E6" s="263"/>
      <c r="F6" s="264"/>
      <c r="G6" s="24">
        <v>2</v>
      </c>
      <c r="H6" s="36" t="s">
        <v>298</v>
      </c>
      <c r="I6" s="36" t="s">
        <v>299</v>
      </c>
    </row>
    <row r="7" spans="1:9" x14ac:dyDescent="0.25">
      <c r="A7" s="284" t="s">
        <v>300</v>
      </c>
      <c r="B7" s="285"/>
      <c r="C7" s="285"/>
      <c r="D7" s="285"/>
      <c r="E7" s="285"/>
      <c r="F7" s="285"/>
      <c r="G7" s="285"/>
      <c r="H7" s="285"/>
      <c r="I7" s="286"/>
    </row>
    <row r="8" spans="1:9" x14ac:dyDescent="0.25">
      <c r="A8" s="289" t="s">
        <v>355</v>
      </c>
      <c r="B8" s="289"/>
      <c r="C8" s="289"/>
      <c r="D8" s="289"/>
      <c r="E8" s="289"/>
      <c r="F8" s="289"/>
      <c r="G8" s="25">
        <v>1</v>
      </c>
      <c r="H8" s="46">
        <v>0</v>
      </c>
      <c r="I8" s="46">
        <v>0</v>
      </c>
    </row>
    <row r="9" spans="1:9" x14ac:dyDescent="0.25">
      <c r="A9" s="281" t="s">
        <v>356</v>
      </c>
      <c r="B9" s="281"/>
      <c r="C9" s="281"/>
      <c r="D9" s="281"/>
      <c r="E9" s="281"/>
      <c r="F9" s="281"/>
      <c r="G9" s="26">
        <v>2</v>
      </c>
      <c r="H9" s="47">
        <v>0</v>
      </c>
      <c r="I9" s="47">
        <v>0</v>
      </c>
    </row>
    <row r="10" spans="1:9" x14ac:dyDescent="0.25">
      <c r="A10" s="281" t="s">
        <v>357</v>
      </c>
      <c r="B10" s="281"/>
      <c r="C10" s="281"/>
      <c r="D10" s="281"/>
      <c r="E10" s="281"/>
      <c r="F10" s="281"/>
      <c r="G10" s="26">
        <v>3</v>
      </c>
      <c r="H10" s="47">
        <v>0</v>
      </c>
      <c r="I10" s="47">
        <v>0</v>
      </c>
    </row>
    <row r="11" spans="1:9" x14ac:dyDescent="0.25">
      <c r="A11" s="281" t="s">
        <v>358</v>
      </c>
      <c r="B11" s="281"/>
      <c r="C11" s="281"/>
      <c r="D11" s="281"/>
      <c r="E11" s="281"/>
      <c r="F11" s="281"/>
      <c r="G11" s="26">
        <v>4</v>
      </c>
      <c r="H11" s="47">
        <v>0</v>
      </c>
      <c r="I11" s="47">
        <v>0</v>
      </c>
    </row>
    <row r="12" spans="1:9" x14ac:dyDescent="0.25">
      <c r="A12" s="281" t="s">
        <v>359</v>
      </c>
      <c r="B12" s="281"/>
      <c r="C12" s="281"/>
      <c r="D12" s="281"/>
      <c r="E12" s="281"/>
      <c r="F12" s="281"/>
      <c r="G12" s="26">
        <v>5</v>
      </c>
      <c r="H12" s="47">
        <v>0</v>
      </c>
      <c r="I12" s="47">
        <v>0</v>
      </c>
    </row>
    <row r="13" spans="1:9" x14ac:dyDescent="0.25">
      <c r="A13" s="293" t="s">
        <v>360</v>
      </c>
      <c r="B13" s="293"/>
      <c r="C13" s="293"/>
      <c r="D13" s="293"/>
      <c r="E13" s="293"/>
      <c r="F13" s="293"/>
      <c r="G13" s="113">
        <v>6</v>
      </c>
      <c r="H13" s="114">
        <f>SUM(H8:H12)</f>
        <v>0</v>
      </c>
      <c r="I13" s="114">
        <f>SUM(I8:I12)</f>
        <v>0</v>
      </c>
    </row>
    <row r="14" spans="1:9" x14ac:dyDescent="0.25">
      <c r="A14" s="281" t="s">
        <v>361</v>
      </c>
      <c r="B14" s="281"/>
      <c r="C14" s="281"/>
      <c r="D14" s="281"/>
      <c r="E14" s="281"/>
      <c r="F14" s="281"/>
      <c r="G14" s="26">
        <v>7</v>
      </c>
      <c r="H14" s="47">
        <v>0</v>
      </c>
      <c r="I14" s="47">
        <v>0</v>
      </c>
    </row>
    <row r="15" spans="1:9" x14ac:dyDescent="0.25">
      <c r="A15" s="281" t="s">
        <v>362</v>
      </c>
      <c r="B15" s="281"/>
      <c r="C15" s="281"/>
      <c r="D15" s="281"/>
      <c r="E15" s="281"/>
      <c r="F15" s="281"/>
      <c r="G15" s="26">
        <v>8</v>
      </c>
      <c r="H15" s="47">
        <v>0</v>
      </c>
      <c r="I15" s="47">
        <v>0</v>
      </c>
    </row>
    <row r="16" spans="1:9" x14ac:dyDescent="0.25">
      <c r="A16" s="281" t="s">
        <v>363</v>
      </c>
      <c r="B16" s="281"/>
      <c r="C16" s="281"/>
      <c r="D16" s="281"/>
      <c r="E16" s="281"/>
      <c r="F16" s="281"/>
      <c r="G16" s="26">
        <v>9</v>
      </c>
      <c r="H16" s="47">
        <v>0</v>
      </c>
      <c r="I16" s="47">
        <v>0</v>
      </c>
    </row>
    <row r="17" spans="1:9" x14ac:dyDescent="0.25">
      <c r="A17" s="281" t="s">
        <v>364</v>
      </c>
      <c r="B17" s="281"/>
      <c r="C17" s="281"/>
      <c r="D17" s="281"/>
      <c r="E17" s="281"/>
      <c r="F17" s="281"/>
      <c r="G17" s="26">
        <v>10</v>
      </c>
      <c r="H17" s="47">
        <v>0</v>
      </c>
      <c r="I17" s="47">
        <v>0</v>
      </c>
    </row>
    <row r="18" spans="1:9" ht="12.75" customHeight="1" x14ac:dyDescent="0.25">
      <c r="A18" s="281" t="s">
        <v>365</v>
      </c>
      <c r="B18" s="281"/>
      <c r="C18" s="281"/>
      <c r="D18" s="281"/>
      <c r="E18" s="281"/>
      <c r="F18" s="281"/>
      <c r="G18" s="26">
        <v>11</v>
      </c>
      <c r="H18" s="47">
        <v>0</v>
      </c>
      <c r="I18" s="47">
        <v>0</v>
      </c>
    </row>
    <row r="19" spans="1:9" x14ac:dyDescent="0.25">
      <c r="A19" s="281" t="s">
        <v>366</v>
      </c>
      <c r="B19" s="281"/>
      <c r="C19" s="281"/>
      <c r="D19" s="281"/>
      <c r="E19" s="281"/>
      <c r="F19" s="281"/>
      <c r="G19" s="26">
        <v>12</v>
      </c>
      <c r="H19" s="47">
        <v>0</v>
      </c>
      <c r="I19" s="47">
        <v>0</v>
      </c>
    </row>
    <row r="20" spans="1:9" ht="12.75" customHeight="1" x14ac:dyDescent="0.25">
      <c r="A20" s="290" t="s">
        <v>367</v>
      </c>
      <c r="B20" s="291"/>
      <c r="C20" s="291"/>
      <c r="D20" s="291"/>
      <c r="E20" s="291"/>
      <c r="F20" s="292"/>
      <c r="G20" s="113">
        <v>13</v>
      </c>
      <c r="H20" s="114">
        <f>SUM(H14:H19)</f>
        <v>0</v>
      </c>
      <c r="I20" s="114">
        <f>SUM(I14:I19)</f>
        <v>0</v>
      </c>
    </row>
    <row r="21" spans="1:9" ht="27.6" customHeight="1" x14ac:dyDescent="0.25">
      <c r="A21" s="287" t="s">
        <v>368</v>
      </c>
      <c r="B21" s="288"/>
      <c r="C21" s="288"/>
      <c r="D21" s="288"/>
      <c r="E21" s="288"/>
      <c r="F21" s="288"/>
      <c r="G21" s="28">
        <v>14</v>
      </c>
      <c r="H21" s="49">
        <f>H13+H20</f>
        <v>0</v>
      </c>
      <c r="I21" s="49">
        <f>I13+I20</f>
        <v>0</v>
      </c>
    </row>
    <row r="22" spans="1:9" x14ac:dyDescent="0.25">
      <c r="A22" s="284" t="s">
        <v>321</v>
      </c>
      <c r="B22" s="285"/>
      <c r="C22" s="285"/>
      <c r="D22" s="285"/>
      <c r="E22" s="285"/>
      <c r="F22" s="285"/>
      <c r="G22" s="285"/>
      <c r="H22" s="285"/>
      <c r="I22" s="286"/>
    </row>
    <row r="23" spans="1:9" ht="26.4" customHeight="1" x14ac:dyDescent="0.25">
      <c r="A23" s="289" t="s">
        <v>369</v>
      </c>
      <c r="B23" s="289"/>
      <c r="C23" s="289"/>
      <c r="D23" s="289"/>
      <c r="E23" s="289"/>
      <c r="F23" s="289"/>
      <c r="G23" s="25">
        <v>15</v>
      </c>
      <c r="H23" s="46">
        <v>0</v>
      </c>
      <c r="I23" s="46">
        <v>0</v>
      </c>
    </row>
    <row r="24" spans="1:9" x14ac:dyDescent="0.25">
      <c r="A24" s="281" t="s">
        <v>370</v>
      </c>
      <c r="B24" s="281"/>
      <c r="C24" s="281"/>
      <c r="D24" s="281"/>
      <c r="E24" s="281"/>
      <c r="F24" s="281"/>
      <c r="G24" s="25">
        <v>16</v>
      </c>
      <c r="H24" s="47">
        <v>0</v>
      </c>
      <c r="I24" s="47">
        <v>0</v>
      </c>
    </row>
    <row r="25" spans="1:9" x14ac:dyDescent="0.25">
      <c r="A25" s="281" t="s">
        <v>371</v>
      </c>
      <c r="B25" s="281"/>
      <c r="C25" s="281"/>
      <c r="D25" s="281"/>
      <c r="E25" s="281"/>
      <c r="F25" s="281"/>
      <c r="G25" s="25">
        <v>17</v>
      </c>
      <c r="H25" s="47">
        <v>0</v>
      </c>
      <c r="I25" s="47">
        <v>0</v>
      </c>
    </row>
    <row r="26" spans="1:9" x14ac:dyDescent="0.25">
      <c r="A26" s="281" t="s">
        <v>372</v>
      </c>
      <c r="B26" s="281"/>
      <c r="C26" s="281"/>
      <c r="D26" s="281"/>
      <c r="E26" s="281"/>
      <c r="F26" s="281"/>
      <c r="G26" s="25">
        <v>18</v>
      </c>
      <c r="H26" s="47">
        <v>0</v>
      </c>
      <c r="I26" s="47">
        <v>0</v>
      </c>
    </row>
    <row r="27" spans="1:9" x14ac:dyDescent="0.25">
      <c r="A27" s="281" t="s">
        <v>373</v>
      </c>
      <c r="B27" s="281"/>
      <c r="C27" s="281"/>
      <c r="D27" s="281"/>
      <c r="E27" s="281"/>
      <c r="F27" s="281"/>
      <c r="G27" s="25">
        <v>19</v>
      </c>
      <c r="H27" s="47">
        <v>0</v>
      </c>
      <c r="I27" s="47">
        <v>0</v>
      </c>
    </row>
    <row r="28" spans="1:9" x14ac:dyDescent="0.25">
      <c r="A28" s="281" t="s">
        <v>374</v>
      </c>
      <c r="B28" s="281"/>
      <c r="C28" s="281"/>
      <c r="D28" s="281"/>
      <c r="E28" s="281"/>
      <c r="F28" s="281"/>
      <c r="G28" s="25">
        <v>20</v>
      </c>
      <c r="H28" s="47">
        <v>0</v>
      </c>
      <c r="I28" s="47">
        <v>0</v>
      </c>
    </row>
    <row r="29" spans="1:9" ht="24" customHeight="1" x14ac:dyDescent="0.25">
      <c r="A29" s="282" t="s">
        <v>375</v>
      </c>
      <c r="B29" s="282"/>
      <c r="C29" s="282"/>
      <c r="D29" s="282"/>
      <c r="E29" s="282"/>
      <c r="F29" s="282"/>
      <c r="G29" s="27">
        <v>21</v>
      </c>
      <c r="H29" s="48">
        <f>SUM(H23:H28)</f>
        <v>0</v>
      </c>
      <c r="I29" s="48">
        <f>SUM(I23:I28)</f>
        <v>0</v>
      </c>
    </row>
    <row r="30" spans="1:9" ht="27" customHeight="1" x14ac:dyDescent="0.25">
      <c r="A30" s="281" t="s">
        <v>376</v>
      </c>
      <c r="B30" s="281"/>
      <c r="C30" s="281"/>
      <c r="D30" s="281"/>
      <c r="E30" s="281"/>
      <c r="F30" s="281"/>
      <c r="G30" s="26">
        <v>22</v>
      </c>
      <c r="H30" s="47">
        <v>0</v>
      </c>
      <c r="I30" s="47">
        <v>0</v>
      </c>
    </row>
    <row r="31" spans="1:9" x14ac:dyDescent="0.25">
      <c r="A31" s="281" t="s">
        <v>377</v>
      </c>
      <c r="B31" s="281"/>
      <c r="C31" s="281"/>
      <c r="D31" s="281"/>
      <c r="E31" s="281"/>
      <c r="F31" s="281"/>
      <c r="G31" s="26">
        <v>23</v>
      </c>
      <c r="H31" s="47">
        <v>0</v>
      </c>
      <c r="I31" s="47">
        <v>0</v>
      </c>
    </row>
    <row r="32" spans="1:9" x14ac:dyDescent="0.25">
      <c r="A32" s="281" t="s">
        <v>378</v>
      </c>
      <c r="B32" s="281"/>
      <c r="C32" s="281"/>
      <c r="D32" s="281"/>
      <c r="E32" s="281"/>
      <c r="F32" s="281"/>
      <c r="G32" s="26">
        <v>24</v>
      </c>
      <c r="H32" s="47">
        <v>0</v>
      </c>
      <c r="I32" s="47">
        <v>0</v>
      </c>
    </row>
    <row r="33" spans="1:9" x14ac:dyDescent="0.25">
      <c r="A33" s="281" t="s">
        <v>379</v>
      </c>
      <c r="B33" s="281"/>
      <c r="C33" s="281"/>
      <c r="D33" s="281"/>
      <c r="E33" s="281"/>
      <c r="F33" s="281"/>
      <c r="G33" s="26">
        <v>25</v>
      </c>
      <c r="H33" s="47">
        <v>0</v>
      </c>
      <c r="I33" s="47">
        <v>0</v>
      </c>
    </row>
    <row r="34" spans="1:9" x14ac:dyDescent="0.25">
      <c r="A34" s="281" t="s">
        <v>380</v>
      </c>
      <c r="B34" s="281"/>
      <c r="C34" s="281"/>
      <c r="D34" s="281"/>
      <c r="E34" s="281"/>
      <c r="F34" s="281"/>
      <c r="G34" s="26">
        <v>26</v>
      </c>
      <c r="H34" s="47">
        <v>0</v>
      </c>
      <c r="I34" s="47">
        <v>0</v>
      </c>
    </row>
    <row r="35" spans="1:9" ht="25.95" customHeight="1" x14ac:dyDescent="0.25">
      <c r="A35" s="282" t="s">
        <v>381</v>
      </c>
      <c r="B35" s="282"/>
      <c r="C35" s="282"/>
      <c r="D35" s="282"/>
      <c r="E35" s="282"/>
      <c r="F35" s="282"/>
      <c r="G35" s="27">
        <v>27</v>
      </c>
      <c r="H35" s="48">
        <f>SUM(H30:H34)</f>
        <v>0</v>
      </c>
      <c r="I35" s="48">
        <f>SUM(I30:I34)</f>
        <v>0</v>
      </c>
    </row>
    <row r="36" spans="1:9" ht="28.2" customHeight="1" x14ac:dyDescent="0.25">
      <c r="A36" s="287" t="s">
        <v>382</v>
      </c>
      <c r="B36" s="288"/>
      <c r="C36" s="288"/>
      <c r="D36" s="288"/>
      <c r="E36" s="288"/>
      <c r="F36" s="288"/>
      <c r="G36" s="28">
        <v>28</v>
      </c>
      <c r="H36" s="49">
        <f>H29+H35</f>
        <v>0</v>
      </c>
      <c r="I36" s="49">
        <f>I29+I35</f>
        <v>0</v>
      </c>
    </row>
    <row r="37" spans="1:9" x14ac:dyDescent="0.25">
      <c r="A37" s="284" t="s">
        <v>336</v>
      </c>
      <c r="B37" s="285"/>
      <c r="C37" s="285"/>
      <c r="D37" s="285"/>
      <c r="E37" s="285"/>
      <c r="F37" s="285"/>
      <c r="G37" s="285">
        <v>0</v>
      </c>
      <c r="H37" s="285"/>
      <c r="I37" s="286"/>
    </row>
    <row r="38" spans="1:9" x14ac:dyDescent="0.25">
      <c r="A38" s="283" t="s">
        <v>383</v>
      </c>
      <c r="B38" s="283"/>
      <c r="C38" s="283"/>
      <c r="D38" s="283"/>
      <c r="E38" s="283"/>
      <c r="F38" s="283"/>
      <c r="G38" s="25">
        <v>29</v>
      </c>
      <c r="H38" s="46">
        <v>0</v>
      </c>
      <c r="I38" s="46">
        <v>0</v>
      </c>
    </row>
    <row r="39" spans="1:9" ht="25.2" customHeight="1" x14ac:dyDescent="0.25">
      <c r="A39" s="280" t="s">
        <v>384</v>
      </c>
      <c r="B39" s="280"/>
      <c r="C39" s="280"/>
      <c r="D39" s="280"/>
      <c r="E39" s="280"/>
      <c r="F39" s="280"/>
      <c r="G39" s="25">
        <v>30</v>
      </c>
      <c r="H39" s="47">
        <v>0</v>
      </c>
      <c r="I39" s="47">
        <v>0</v>
      </c>
    </row>
    <row r="40" spans="1:9" x14ac:dyDescent="0.25">
      <c r="A40" s="280" t="s">
        <v>385</v>
      </c>
      <c r="B40" s="280"/>
      <c r="C40" s="280"/>
      <c r="D40" s="280"/>
      <c r="E40" s="280"/>
      <c r="F40" s="280"/>
      <c r="G40" s="25">
        <v>31</v>
      </c>
      <c r="H40" s="47">
        <v>0</v>
      </c>
      <c r="I40" s="47">
        <v>0</v>
      </c>
    </row>
    <row r="41" spans="1:9" x14ac:dyDescent="0.25">
      <c r="A41" s="280" t="s">
        <v>386</v>
      </c>
      <c r="B41" s="280"/>
      <c r="C41" s="280"/>
      <c r="D41" s="280"/>
      <c r="E41" s="280"/>
      <c r="F41" s="280"/>
      <c r="G41" s="25">
        <v>32</v>
      </c>
      <c r="H41" s="47">
        <v>0</v>
      </c>
      <c r="I41" s="47">
        <v>0</v>
      </c>
    </row>
    <row r="42" spans="1:9" ht="25.95" customHeight="1" x14ac:dyDescent="0.25">
      <c r="A42" s="282" t="s">
        <v>387</v>
      </c>
      <c r="B42" s="282"/>
      <c r="C42" s="282"/>
      <c r="D42" s="282"/>
      <c r="E42" s="282"/>
      <c r="F42" s="282"/>
      <c r="G42" s="27">
        <v>33</v>
      </c>
      <c r="H42" s="48">
        <f>H41+H40+H39+H38</f>
        <v>0</v>
      </c>
      <c r="I42" s="48">
        <f>I41+I40+I39+I38</f>
        <v>0</v>
      </c>
    </row>
    <row r="43" spans="1:9" ht="24.6" customHeight="1" x14ac:dyDescent="0.25">
      <c r="A43" s="280" t="s">
        <v>388</v>
      </c>
      <c r="B43" s="280"/>
      <c r="C43" s="280"/>
      <c r="D43" s="280"/>
      <c r="E43" s="280"/>
      <c r="F43" s="280"/>
      <c r="G43" s="26">
        <v>34</v>
      </c>
      <c r="H43" s="47">
        <v>0</v>
      </c>
      <c r="I43" s="47">
        <v>0</v>
      </c>
    </row>
    <row r="44" spans="1:9" x14ac:dyDescent="0.25">
      <c r="A44" s="280" t="s">
        <v>389</v>
      </c>
      <c r="B44" s="280"/>
      <c r="C44" s="280"/>
      <c r="D44" s="280"/>
      <c r="E44" s="280"/>
      <c r="F44" s="280"/>
      <c r="G44" s="26">
        <v>35</v>
      </c>
      <c r="H44" s="47">
        <v>0</v>
      </c>
      <c r="I44" s="47">
        <v>0</v>
      </c>
    </row>
    <row r="45" spans="1:9" x14ac:dyDescent="0.25">
      <c r="A45" s="280" t="s">
        <v>390</v>
      </c>
      <c r="B45" s="280"/>
      <c r="C45" s="280"/>
      <c r="D45" s="280"/>
      <c r="E45" s="280"/>
      <c r="F45" s="280"/>
      <c r="G45" s="26">
        <v>36</v>
      </c>
      <c r="H45" s="47">
        <v>0</v>
      </c>
      <c r="I45" s="47">
        <v>0</v>
      </c>
    </row>
    <row r="46" spans="1:9" ht="21" customHeight="1" x14ac:dyDescent="0.25">
      <c r="A46" s="280" t="s">
        <v>391</v>
      </c>
      <c r="B46" s="280"/>
      <c r="C46" s="280"/>
      <c r="D46" s="280"/>
      <c r="E46" s="280"/>
      <c r="F46" s="280"/>
      <c r="G46" s="26">
        <v>37</v>
      </c>
      <c r="H46" s="47">
        <v>0</v>
      </c>
      <c r="I46" s="47">
        <v>0</v>
      </c>
    </row>
    <row r="47" spans="1:9" x14ac:dyDescent="0.25">
      <c r="A47" s="280" t="s">
        <v>392</v>
      </c>
      <c r="B47" s="280"/>
      <c r="C47" s="280"/>
      <c r="D47" s="280"/>
      <c r="E47" s="280"/>
      <c r="F47" s="280"/>
      <c r="G47" s="26">
        <v>38</v>
      </c>
      <c r="H47" s="47">
        <v>0</v>
      </c>
      <c r="I47" s="47">
        <v>0</v>
      </c>
    </row>
    <row r="48" spans="1:9" ht="22.95" customHeight="1" x14ac:dyDescent="0.25">
      <c r="A48" s="282" t="s">
        <v>393</v>
      </c>
      <c r="B48" s="282"/>
      <c r="C48" s="282"/>
      <c r="D48" s="282"/>
      <c r="E48" s="282"/>
      <c r="F48" s="282"/>
      <c r="G48" s="27">
        <v>39</v>
      </c>
      <c r="H48" s="48">
        <f>H47+H46+H45+H44+H43</f>
        <v>0</v>
      </c>
      <c r="I48" s="48">
        <f>I47+I46+I45+I44+I43</f>
        <v>0</v>
      </c>
    </row>
    <row r="49" spans="1:9" ht="25.95" customHeight="1" x14ac:dyDescent="0.25">
      <c r="A49" s="296" t="s">
        <v>394</v>
      </c>
      <c r="B49" s="297"/>
      <c r="C49" s="297"/>
      <c r="D49" s="297"/>
      <c r="E49" s="297"/>
      <c r="F49" s="297"/>
      <c r="G49" s="27">
        <v>40</v>
      </c>
      <c r="H49" s="48">
        <f>H48+H42</f>
        <v>0</v>
      </c>
      <c r="I49" s="48">
        <f>I48+I42</f>
        <v>0</v>
      </c>
    </row>
    <row r="50" spans="1:9" ht="22.2" customHeight="1" x14ac:dyDescent="0.25">
      <c r="A50" s="281" t="s">
        <v>395</v>
      </c>
      <c r="B50" s="281"/>
      <c r="C50" s="281"/>
      <c r="D50" s="281"/>
      <c r="E50" s="281"/>
      <c r="F50" s="281"/>
      <c r="G50" s="26">
        <v>41</v>
      </c>
      <c r="H50" s="47">
        <v>0</v>
      </c>
      <c r="I50" s="47">
        <v>0</v>
      </c>
    </row>
    <row r="51" spans="1:9" ht="25.95" customHeight="1" x14ac:dyDescent="0.25">
      <c r="A51" s="296" t="s">
        <v>396</v>
      </c>
      <c r="B51" s="297"/>
      <c r="C51" s="297"/>
      <c r="D51" s="297"/>
      <c r="E51" s="297"/>
      <c r="F51" s="297"/>
      <c r="G51" s="27">
        <v>42</v>
      </c>
      <c r="H51" s="48">
        <f>H21+H36+H49+H50</f>
        <v>0</v>
      </c>
      <c r="I51" s="48">
        <f>I21+I36+I49+I50</f>
        <v>0</v>
      </c>
    </row>
    <row r="52" spans="1:9" ht="25.2" customHeight="1" x14ac:dyDescent="0.25">
      <c r="A52" s="298" t="s">
        <v>351</v>
      </c>
      <c r="B52" s="298"/>
      <c r="C52" s="298"/>
      <c r="D52" s="298"/>
      <c r="E52" s="298"/>
      <c r="F52" s="298"/>
      <c r="G52" s="26">
        <v>43</v>
      </c>
      <c r="H52" s="47">
        <v>0</v>
      </c>
      <c r="I52" s="47">
        <v>0</v>
      </c>
    </row>
    <row r="53" spans="1:9" ht="31.95" customHeight="1" x14ac:dyDescent="0.25">
      <c r="A53" s="287" t="s">
        <v>397</v>
      </c>
      <c r="B53" s="288"/>
      <c r="C53" s="288"/>
      <c r="D53" s="288"/>
      <c r="E53" s="288"/>
      <c r="F53" s="288"/>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F46" zoomScale="85" zoomScaleNormal="100" zoomScaleSheetLayoutView="85" workbookViewId="0">
      <selection activeCell="H30" sqref="H30"/>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9" t="s">
        <v>398</v>
      </c>
      <c r="B1" s="300"/>
      <c r="C1" s="300"/>
      <c r="D1" s="300"/>
      <c r="E1" s="300"/>
      <c r="F1" s="300"/>
      <c r="G1" s="300"/>
      <c r="H1" s="300"/>
      <c r="I1" s="300"/>
      <c r="J1" s="300"/>
      <c r="K1" s="50"/>
    </row>
    <row r="2" spans="1:25" ht="15.6" x14ac:dyDescent="0.25">
      <c r="A2" s="2"/>
      <c r="B2" s="3"/>
      <c r="C2" s="301" t="s">
        <v>399</v>
      </c>
      <c r="D2" s="301"/>
      <c r="E2" s="9">
        <v>45658</v>
      </c>
      <c r="F2" s="4" t="s">
        <v>400</v>
      </c>
      <c r="G2" s="9">
        <v>45747</v>
      </c>
      <c r="H2" s="51"/>
      <c r="I2" s="51"/>
      <c r="J2" s="51"/>
      <c r="K2" s="50"/>
      <c r="X2" s="52" t="s">
        <v>65</v>
      </c>
    </row>
    <row r="3" spans="1:25" ht="13.5" customHeight="1" thickBot="1" x14ac:dyDescent="0.3">
      <c r="A3" s="304" t="s">
        <v>401</v>
      </c>
      <c r="B3" s="305"/>
      <c r="C3" s="305"/>
      <c r="D3" s="305"/>
      <c r="E3" s="305"/>
      <c r="F3" s="305"/>
      <c r="G3" s="308" t="s">
        <v>402</v>
      </c>
      <c r="H3" s="310" t="s">
        <v>403</v>
      </c>
      <c r="I3" s="310"/>
      <c r="J3" s="310"/>
      <c r="K3" s="310"/>
      <c r="L3" s="310"/>
      <c r="M3" s="310"/>
      <c r="N3" s="310"/>
      <c r="O3" s="310"/>
      <c r="P3" s="310"/>
      <c r="Q3" s="310"/>
      <c r="R3" s="310"/>
      <c r="S3" s="310"/>
      <c r="T3" s="310"/>
      <c r="U3" s="310"/>
      <c r="V3" s="310"/>
      <c r="W3" s="310"/>
      <c r="X3" s="310" t="s">
        <v>404</v>
      </c>
      <c r="Y3" s="312" t="s">
        <v>405</v>
      </c>
    </row>
    <row r="4" spans="1:25" ht="61.8" thickBot="1" x14ac:dyDescent="0.3">
      <c r="A4" s="306"/>
      <c r="B4" s="307"/>
      <c r="C4" s="307"/>
      <c r="D4" s="307"/>
      <c r="E4" s="307"/>
      <c r="F4" s="307"/>
      <c r="G4" s="309"/>
      <c r="H4" s="53" t="s">
        <v>406</v>
      </c>
      <c r="I4" s="53" t="s">
        <v>407</v>
      </c>
      <c r="J4" s="53" t="s">
        <v>408</v>
      </c>
      <c r="K4" s="53" t="s">
        <v>409</v>
      </c>
      <c r="L4" s="53" t="s">
        <v>410</v>
      </c>
      <c r="M4" s="53" t="s">
        <v>411</v>
      </c>
      <c r="N4" s="53" t="s">
        <v>412</v>
      </c>
      <c r="O4" s="53" t="s">
        <v>413</v>
      </c>
      <c r="P4" s="115" t="s">
        <v>414</v>
      </c>
      <c r="Q4" s="53" t="s">
        <v>415</v>
      </c>
      <c r="R4" s="53" t="s">
        <v>416</v>
      </c>
      <c r="S4" s="53" t="s">
        <v>417</v>
      </c>
      <c r="T4" s="53" t="s">
        <v>418</v>
      </c>
      <c r="U4" s="53" t="s">
        <v>419</v>
      </c>
      <c r="V4" s="53" t="s">
        <v>420</v>
      </c>
      <c r="W4" s="53" t="s">
        <v>421</v>
      </c>
      <c r="X4" s="311"/>
      <c r="Y4" s="313"/>
    </row>
    <row r="5" spans="1:25" ht="20.399999999999999" x14ac:dyDescent="0.25">
      <c r="A5" s="314">
        <v>1</v>
      </c>
      <c r="B5" s="315"/>
      <c r="C5" s="315"/>
      <c r="D5" s="315"/>
      <c r="E5" s="315"/>
      <c r="F5" s="315"/>
      <c r="G5" s="5">
        <v>2</v>
      </c>
      <c r="H5" s="54" t="s">
        <v>422</v>
      </c>
      <c r="I5" s="55" t="s">
        <v>423</v>
      </c>
      <c r="J5" s="54" t="s">
        <v>424</v>
      </c>
      <c r="K5" s="55" t="s">
        <v>425</v>
      </c>
      <c r="L5" s="54" t="s">
        <v>426</v>
      </c>
      <c r="M5" s="55" t="s">
        <v>427</v>
      </c>
      <c r="N5" s="54" t="s">
        <v>428</v>
      </c>
      <c r="O5" s="55" t="s">
        <v>429</v>
      </c>
      <c r="P5" s="54" t="s">
        <v>430</v>
      </c>
      <c r="Q5" s="55" t="s">
        <v>431</v>
      </c>
      <c r="R5" s="54" t="s">
        <v>432</v>
      </c>
      <c r="S5" s="116" t="s">
        <v>433</v>
      </c>
      <c r="T5" s="116" t="s">
        <v>434</v>
      </c>
      <c r="U5" s="116" t="s">
        <v>435</v>
      </c>
      <c r="V5" s="116" t="s">
        <v>436</v>
      </c>
      <c r="W5" s="116" t="s">
        <v>437</v>
      </c>
      <c r="X5" s="116">
        <v>19</v>
      </c>
      <c r="Y5" s="117" t="s">
        <v>438</v>
      </c>
    </row>
    <row r="6" spans="1:25" x14ac:dyDescent="0.25">
      <c r="A6" s="316" t="s">
        <v>439</v>
      </c>
      <c r="B6" s="316"/>
      <c r="C6" s="316"/>
      <c r="D6" s="316"/>
      <c r="E6" s="316"/>
      <c r="F6" s="316"/>
      <c r="G6" s="316"/>
      <c r="H6" s="316"/>
      <c r="I6" s="316"/>
      <c r="J6" s="316"/>
      <c r="K6" s="316"/>
      <c r="L6" s="316"/>
      <c r="M6" s="316"/>
      <c r="N6" s="317"/>
      <c r="O6" s="317"/>
      <c r="P6" s="317"/>
      <c r="Q6" s="317"/>
      <c r="R6" s="317"/>
      <c r="S6" s="318"/>
      <c r="T6" s="318"/>
      <c r="U6" s="317"/>
      <c r="V6" s="317"/>
      <c r="W6" s="317"/>
      <c r="X6" s="317"/>
      <c r="Y6" s="319"/>
    </row>
    <row r="7" spans="1:25" x14ac:dyDescent="0.25">
      <c r="A7" s="320" t="s">
        <v>440</v>
      </c>
      <c r="B7" s="320"/>
      <c r="C7" s="320"/>
      <c r="D7" s="320"/>
      <c r="E7" s="320"/>
      <c r="F7" s="320"/>
      <c r="G7" s="6">
        <v>1</v>
      </c>
      <c r="H7" s="56">
        <v>30420000</v>
      </c>
      <c r="I7" s="56">
        <v>389195</v>
      </c>
      <c r="J7" s="56">
        <v>3195698</v>
      </c>
      <c r="K7" s="56">
        <v>925837</v>
      </c>
      <c r="L7" s="56">
        <v>137207</v>
      </c>
      <c r="M7" s="56">
        <v>0</v>
      </c>
      <c r="N7" s="56">
        <v>991395</v>
      </c>
      <c r="O7" s="56">
        <v>0</v>
      </c>
      <c r="P7" s="56">
        <v>0</v>
      </c>
      <c r="Q7" s="56">
        <v>0</v>
      </c>
      <c r="R7" s="56">
        <v>0</v>
      </c>
      <c r="S7" s="56">
        <v>0</v>
      </c>
      <c r="T7" s="56">
        <v>0</v>
      </c>
      <c r="U7" s="56">
        <v>17329349</v>
      </c>
      <c r="V7" s="56">
        <v>0</v>
      </c>
      <c r="W7" s="57">
        <f>H7+I7+J7+K7-L7+M7+N7+O7+P7+Q7+R7+U7+V7+S7+T7</f>
        <v>53114267</v>
      </c>
      <c r="X7" s="56">
        <v>0</v>
      </c>
      <c r="Y7" s="57">
        <f>W7+X7</f>
        <v>53114267</v>
      </c>
    </row>
    <row r="8" spans="1:25" x14ac:dyDescent="0.25">
      <c r="A8" s="302" t="s">
        <v>441</v>
      </c>
      <c r="B8" s="302"/>
      <c r="C8" s="302"/>
      <c r="D8" s="302"/>
      <c r="E8" s="302"/>
      <c r="F8" s="302"/>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302" t="s">
        <v>442</v>
      </c>
      <c r="B9" s="302"/>
      <c r="C9" s="302"/>
      <c r="D9" s="302"/>
      <c r="E9" s="302"/>
      <c r="F9" s="302"/>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303" t="s">
        <v>443</v>
      </c>
      <c r="B10" s="303"/>
      <c r="C10" s="303"/>
      <c r="D10" s="303"/>
      <c r="E10" s="303"/>
      <c r="F10" s="303"/>
      <c r="G10" s="7">
        <v>4</v>
      </c>
      <c r="H10" s="57">
        <f>H7+H8+H9</f>
        <v>30420000</v>
      </c>
      <c r="I10" s="57">
        <f t="shared" ref="I10:Y10" si="2">I7+I8+I9</f>
        <v>389195</v>
      </c>
      <c r="J10" s="57">
        <f t="shared" si="2"/>
        <v>3195698</v>
      </c>
      <c r="K10" s="57">
        <f t="shared" si="2"/>
        <v>925837</v>
      </c>
      <c r="L10" s="57">
        <f t="shared" si="2"/>
        <v>137207</v>
      </c>
      <c r="M10" s="57">
        <f t="shared" si="2"/>
        <v>0</v>
      </c>
      <c r="N10" s="57">
        <f t="shared" si="2"/>
        <v>991395</v>
      </c>
      <c r="O10" s="57">
        <f t="shared" si="2"/>
        <v>0</v>
      </c>
      <c r="P10" s="57">
        <f t="shared" si="2"/>
        <v>0</v>
      </c>
      <c r="Q10" s="57">
        <f t="shared" si="2"/>
        <v>0</v>
      </c>
      <c r="R10" s="57">
        <f t="shared" si="2"/>
        <v>0</v>
      </c>
      <c r="S10" s="57">
        <f t="shared" si="2"/>
        <v>0</v>
      </c>
      <c r="T10" s="57">
        <f t="shared" si="2"/>
        <v>0</v>
      </c>
      <c r="U10" s="57">
        <f t="shared" si="2"/>
        <v>17329349</v>
      </c>
      <c r="V10" s="57">
        <f t="shared" si="2"/>
        <v>0</v>
      </c>
      <c r="W10" s="57">
        <f t="shared" si="2"/>
        <v>53114267</v>
      </c>
      <c r="X10" s="57">
        <f t="shared" si="2"/>
        <v>0</v>
      </c>
      <c r="Y10" s="57">
        <f t="shared" si="2"/>
        <v>53114267</v>
      </c>
    </row>
    <row r="11" spans="1:25" x14ac:dyDescent="0.25">
      <c r="A11" s="302" t="s">
        <v>444</v>
      </c>
      <c r="B11" s="302"/>
      <c r="C11" s="302"/>
      <c r="D11" s="302"/>
      <c r="E11" s="302"/>
      <c r="F11" s="302"/>
      <c r="G11" s="6">
        <v>5</v>
      </c>
      <c r="H11" s="58">
        <v>0</v>
      </c>
      <c r="I11" s="58">
        <v>0</v>
      </c>
      <c r="J11" s="58">
        <v>0</v>
      </c>
      <c r="K11" s="58">
        <v>0</v>
      </c>
      <c r="L11" s="58">
        <v>0</v>
      </c>
      <c r="M11" s="58">
        <v>0</v>
      </c>
      <c r="N11" s="58">
        <v>0</v>
      </c>
      <c r="O11" s="58">
        <v>0</v>
      </c>
      <c r="P11" s="58">
        <v>0</v>
      </c>
      <c r="Q11" s="58">
        <v>0</v>
      </c>
      <c r="R11" s="58">
        <v>0</v>
      </c>
      <c r="S11" s="56">
        <v>0</v>
      </c>
      <c r="T11" s="56">
        <v>0</v>
      </c>
      <c r="U11" s="58">
        <v>0</v>
      </c>
      <c r="V11" s="56">
        <v>38829</v>
      </c>
      <c r="W11" s="57">
        <f t="shared" ref="W11:W29" si="3">H11+I11+J11+K11-L11+M11+N11+O11+P11+Q11+R11+U11+V11+S11+T11</f>
        <v>38829</v>
      </c>
      <c r="X11" s="56">
        <v>0</v>
      </c>
      <c r="Y11" s="57">
        <f t="shared" ref="Y11:Y29" si="4">W11+X11</f>
        <v>38829</v>
      </c>
    </row>
    <row r="12" spans="1:25" x14ac:dyDescent="0.25">
      <c r="A12" s="302" t="s">
        <v>445</v>
      </c>
      <c r="B12" s="302"/>
      <c r="C12" s="302"/>
      <c r="D12" s="302"/>
      <c r="E12" s="302"/>
      <c r="F12" s="302"/>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302" t="s">
        <v>446</v>
      </c>
      <c r="B13" s="302"/>
      <c r="C13" s="302"/>
      <c r="D13" s="302"/>
      <c r="E13" s="302"/>
      <c r="F13" s="302"/>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302" t="s">
        <v>447</v>
      </c>
      <c r="B14" s="302"/>
      <c r="C14" s="302"/>
      <c r="D14" s="302"/>
      <c r="E14" s="302"/>
      <c r="F14" s="302"/>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302" t="s">
        <v>448</v>
      </c>
      <c r="B15" s="302"/>
      <c r="C15" s="302"/>
      <c r="D15" s="302"/>
      <c r="E15" s="302"/>
      <c r="F15" s="302"/>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302" t="s">
        <v>449</v>
      </c>
      <c r="B16" s="302"/>
      <c r="C16" s="302"/>
      <c r="D16" s="302"/>
      <c r="E16" s="302"/>
      <c r="F16" s="302"/>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302" t="s">
        <v>450</v>
      </c>
      <c r="B17" s="302"/>
      <c r="C17" s="302"/>
      <c r="D17" s="302"/>
      <c r="E17" s="302"/>
      <c r="F17" s="302"/>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302" t="s">
        <v>451</v>
      </c>
      <c r="B18" s="302"/>
      <c r="C18" s="302"/>
      <c r="D18" s="302"/>
      <c r="E18" s="302"/>
      <c r="F18" s="302"/>
      <c r="G18" s="6">
        <v>12</v>
      </c>
      <c r="H18" s="58">
        <v>0</v>
      </c>
      <c r="I18" s="58">
        <v>0</v>
      </c>
      <c r="J18" s="58">
        <v>0</v>
      </c>
      <c r="K18" s="58">
        <v>0</v>
      </c>
      <c r="L18" s="58">
        <v>0</v>
      </c>
      <c r="M18" s="58">
        <v>0</v>
      </c>
      <c r="N18" s="56">
        <v>0</v>
      </c>
      <c r="O18" s="56"/>
      <c r="P18" s="56"/>
      <c r="Q18" s="56"/>
      <c r="R18" s="56"/>
      <c r="S18" s="56">
        <v>0</v>
      </c>
      <c r="T18" s="56">
        <v>0</v>
      </c>
      <c r="U18" s="56">
        <v>0</v>
      </c>
      <c r="V18" s="56">
        <v>0</v>
      </c>
      <c r="W18" s="57">
        <f t="shared" si="3"/>
        <v>0</v>
      </c>
      <c r="X18" s="56">
        <v>0</v>
      </c>
      <c r="Y18" s="57">
        <f t="shared" si="4"/>
        <v>0</v>
      </c>
    </row>
    <row r="19" spans="1:25" x14ac:dyDescent="0.25">
      <c r="A19" s="302" t="s">
        <v>452</v>
      </c>
      <c r="B19" s="302"/>
      <c r="C19" s="302"/>
      <c r="D19" s="302"/>
      <c r="E19" s="302"/>
      <c r="F19" s="302"/>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302" t="s">
        <v>453</v>
      </c>
      <c r="B20" s="302"/>
      <c r="C20" s="302"/>
      <c r="D20" s="302"/>
      <c r="E20" s="302"/>
      <c r="F20" s="302"/>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302" t="s">
        <v>454</v>
      </c>
      <c r="B21" s="302"/>
      <c r="C21" s="302"/>
      <c r="D21" s="302"/>
      <c r="E21" s="302"/>
      <c r="F21" s="302"/>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302" t="s">
        <v>455</v>
      </c>
      <c r="B22" s="302"/>
      <c r="C22" s="302"/>
      <c r="D22" s="302"/>
      <c r="E22" s="302"/>
      <c r="F22" s="302"/>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302" t="s">
        <v>456</v>
      </c>
      <c r="B23" s="302"/>
      <c r="C23" s="302"/>
      <c r="D23" s="302"/>
      <c r="E23" s="302"/>
      <c r="F23" s="302"/>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302" t="s">
        <v>457</v>
      </c>
      <c r="B24" s="302"/>
      <c r="C24" s="302"/>
      <c r="D24" s="302"/>
      <c r="E24" s="302"/>
      <c r="F24" s="302"/>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302" t="s">
        <v>458</v>
      </c>
      <c r="B25" s="302"/>
      <c r="C25" s="302"/>
      <c r="D25" s="302"/>
      <c r="E25" s="302"/>
      <c r="F25" s="302"/>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302" t="s">
        <v>459</v>
      </c>
      <c r="B26" s="302"/>
      <c r="C26" s="302"/>
      <c r="D26" s="302"/>
      <c r="E26" s="302"/>
      <c r="F26" s="302"/>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302" t="s">
        <v>460</v>
      </c>
      <c r="B27" s="302"/>
      <c r="C27" s="302"/>
      <c r="D27" s="302"/>
      <c r="E27" s="302"/>
      <c r="F27" s="302"/>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302" t="s">
        <v>461</v>
      </c>
      <c r="B28" s="302"/>
      <c r="C28" s="302"/>
      <c r="D28" s="302"/>
      <c r="E28" s="302"/>
      <c r="F28" s="302"/>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302" t="s">
        <v>462</v>
      </c>
      <c r="B29" s="302"/>
      <c r="C29" s="302"/>
      <c r="D29" s="302"/>
      <c r="E29" s="302"/>
      <c r="F29" s="302"/>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21" t="s">
        <v>463</v>
      </c>
      <c r="B30" s="321"/>
      <c r="C30" s="321"/>
      <c r="D30" s="321"/>
      <c r="E30" s="321"/>
      <c r="F30" s="321"/>
      <c r="G30" s="8">
        <v>24</v>
      </c>
      <c r="H30" s="59">
        <f>SUM(H10:H29)</f>
        <v>30420000</v>
      </c>
      <c r="I30" s="59">
        <f t="shared" ref="I30:Y30" si="5">SUM(I10:I29)</f>
        <v>389195</v>
      </c>
      <c r="J30" s="59">
        <f t="shared" si="5"/>
        <v>3195698</v>
      </c>
      <c r="K30" s="59">
        <f t="shared" si="5"/>
        <v>925837</v>
      </c>
      <c r="L30" s="59">
        <f t="shared" si="5"/>
        <v>137207</v>
      </c>
      <c r="M30" s="59">
        <f t="shared" si="5"/>
        <v>0</v>
      </c>
      <c r="N30" s="59">
        <f t="shared" si="5"/>
        <v>991395</v>
      </c>
      <c r="O30" s="59">
        <f t="shared" si="5"/>
        <v>0</v>
      </c>
      <c r="P30" s="59">
        <f t="shared" si="5"/>
        <v>0</v>
      </c>
      <c r="Q30" s="59">
        <f t="shared" si="5"/>
        <v>0</v>
      </c>
      <c r="R30" s="59">
        <f t="shared" si="5"/>
        <v>0</v>
      </c>
      <c r="S30" s="59">
        <f t="shared" si="5"/>
        <v>0</v>
      </c>
      <c r="T30" s="59">
        <f t="shared" si="5"/>
        <v>0</v>
      </c>
      <c r="U30" s="59">
        <f t="shared" si="5"/>
        <v>17329349</v>
      </c>
      <c r="V30" s="59">
        <f t="shared" si="5"/>
        <v>38829</v>
      </c>
      <c r="W30" s="59">
        <f t="shared" si="5"/>
        <v>53153096</v>
      </c>
      <c r="X30" s="59">
        <f t="shared" si="5"/>
        <v>0</v>
      </c>
      <c r="Y30" s="59">
        <f t="shared" si="5"/>
        <v>53153096</v>
      </c>
    </row>
    <row r="31" spans="1:25" x14ac:dyDescent="0.25">
      <c r="A31" s="322" t="s">
        <v>464</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row>
    <row r="32" spans="1:25" ht="36.75" customHeight="1" x14ac:dyDescent="0.25">
      <c r="A32" s="324" t="s">
        <v>465</v>
      </c>
      <c r="B32" s="325"/>
      <c r="C32" s="325"/>
      <c r="D32" s="325"/>
      <c r="E32" s="325"/>
      <c r="F32" s="325"/>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324" t="s">
        <v>466</v>
      </c>
      <c r="B33" s="325"/>
      <c r="C33" s="325"/>
      <c r="D33" s="325"/>
      <c r="E33" s="325"/>
      <c r="F33" s="325"/>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38829</v>
      </c>
      <c r="W33" s="57">
        <f t="shared" si="7"/>
        <v>38829</v>
      </c>
      <c r="X33" s="57">
        <f t="shared" si="7"/>
        <v>0</v>
      </c>
      <c r="Y33" s="57">
        <f t="shared" si="7"/>
        <v>38829</v>
      </c>
    </row>
    <row r="34" spans="1:25" ht="30.75" customHeight="1" x14ac:dyDescent="0.25">
      <c r="A34" s="326" t="s">
        <v>467</v>
      </c>
      <c r="B34" s="327"/>
      <c r="C34" s="327"/>
      <c r="D34" s="327"/>
      <c r="E34" s="327"/>
      <c r="F34" s="327"/>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322" t="s">
        <v>468</v>
      </c>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row>
    <row r="36" spans="1:25" x14ac:dyDescent="0.25">
      <c r="A36" s="320" t="s">
        <v>469</v>
      </c>
      <c r="B36" s="320"/>
      <c r="C36" s="320"/>
      <c r="D36" s="320"/>
      <c r="E36" s="320"/>
      <c r="F36" s="320"/>
      <c r="G36" s="6">
        <v>28</v>
      </c>
      <c r="H36" s="56">
        <v>30420000</v>
      </c>
      <c r="I36" s="56">
        <v>389195</v>
      </c>
      <c r="J36" s="56">
        <v>3195698</v>
      </c>
      <c r="K36" s="56">
        <v>925837</v>
      </c>
      <c r="L36" s="56">
        <v>367905</v>
      </c>
      <c r="M36" s="56">
        <v>0</v>
      </c>
      <c r="N36" s="56">
        <v>991395</v>
      </c>
      <c r="O36" s="56">
        <v>0</v>
      </c>
      <c r="P36" s="56">
        <v>0</v>
      </c>
      <c r="Q36" s="56">
        <v>0</v>
      </c>
      <c r="R36" s="56">
        <v>0</v>
      </c>
      <c r="S36" s="56">
        <v>0</v>
      </c>
      <c r="T36" s="56">
        <v>0</v>
      </c>
      <c r="U36" s="56">
        <v>19219511</v>
      </c>
      <c r="V36" s="56">
        <v>0</v>
      </c>
      <c r="W36" s="57">
        <f>H36+I36+J36+K36-L36+M36+N36+O36+P36+Q36+R36+U36+V36+S36+T36</f>
        <v>54773731</v>
      </c>
      <c r="X36" s="56">
        <v>0</v>
      </c>
      <c r="Y36" s="57">
        <f t="shared" ref="Y36:Y38" si="9">W36+X36</f>
        <v>54773731</v>
      </c>
    </row>
    <row r="37" spans="1:25" x14ac:dyDescent="0.25">
      <c r="A37" s="302" t="s">
        <v>441</v>
      </c>
      <c r="B37" s="302"/>
      <c r="C37" s="302"/>
      <c r="D37" s="302"/>
      <c r="E37" s="302"/>
      <c r="F37" s="302"/>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302" t="s">
        <v>442</v>
      </c>
      <c r="B38" s="302"/>
      <c r="C38" s="302"/>
      <c r="D38" s="302"/>
      <c r="E38" s="302"/>
      <c r="F38" s="302"/>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303" t="s">
        <v>470</v>
      </c>
      <c r="B39" s="303"/>
      <c r="C39" s="303"/>
      <c r="D39" s="303"/>
      <c r="E39" s="303"/>
      <c r="F39" s="303"/>
      <c r="G39" s="7">
        <v>31</v>
      </c>
      <c r="H39" s="57">
        <f>H36+H37+H38</f>
        <v>30420000</v>
      </c>
      <c r="I39" s="57">
        <f t="shared" ref="I39:Y39" si="11">I36+I37+I38</f>
        <v>389195</v>
      </c>
      <c r="J39" s="57">
        <f t="shared" si="11"/>
        <v>3195698</v>
      </c>
      <c r="K39" s="57">
        <f t="shared" si="11"/>
        <v>925837</v>
      </c>
      <c r="L39" s="57">
        <f t="shared" si="11"/>
        <v>367905</v>
      </c>
      <c r="M39" s="57">
        <f t="shared" si="11"/>
        <v>0</v>
      </c>
      <c r="N39" s="57">
        <f t="shared" si="11"/>
        <v>991395</v>
      </c>
      <c r="O39" s="57">
        <f t="shared" si="11"/>
        <v>0</v>
      </c>
      <c r="P39" s="57">
        <f t="shared" si="11"/>
        <v>0</v>
      </c>
      <c r="Q39" s="57">
        <f t="shared" si="11"/>
        <v>0</v>
      </c>
      <c r="R39" s="57">
        <f t="shared" si="11"/>
        <v>0</v>
      </c>
      <c r="S39" s="57">
        <f t="shared" si="11"/>
        <v>0</v>
      </c>
      <c r="T39" s="57">
        <f t="shared" si="11"/>
        <v>0</v>
      </c>
      <c r="U39" s="57">
        <f t="shared" si="11"/>
        <v>19219511</v>
      </c>
      <c r="V39" s="57">
        <f t="shared" si="11"/>
        <v>0</v>
      </c>
      <c r="W39" s="57">
        <f t="shared" si="11"/>
        <v>54773731</v>
      </c>
      <c r="X39" s="57">
        <f t="shared" si="11"/>
        <v>0</v>
      </c>
      <c r="Y39" s="57">
        <f t="shared" si="11"/>
        <v>54773731</v>
      </c>
    </row>
    <row r="40" spans="1:25" x14ac:dyDescent="0.25">
      <c r="A40" s="302" t="s">
        <v>444</v>
      </c>
      <c r="B40" s="302"/>
      <c r="C40" s="302"/>
      <c r="D40" s="302"/>
      <c r="E40" s="302"/>
      <c r="F40" s="302"/>
      <c r="G40" s="6">
        <v>32</v>
      </c>
      <c r="H40" s="58">
        <v>0</v>
      </c>
      <c r="I40" s="58">
        <v>0</v>
      </c>
      <c r="J40" s="58">
        <v>0</v>
      </c>
      <c r="K40" s="58">
        <v>0</v>
      </c>
      <c r="L40" s="58">
        <v>0</v>
      </c>
      <c r="M40" s="58">
        <v>0</v>
      </c>
      <c r="N40" s="58">
        <v>0</v>
      </c>
      <c r="O40" s="58">
        <v>0</v>
      </c>
      <c r="P40" s="58">
        <v>0</v>
      </c>
      <c r="Q40" s="58">
        <v>0</v>
      </c>
      <c r="R40" s="58">
        <v>0</v>
      </c>
      <c r="S40" s="56">
        <v>0</v>
      </c>
      <c r="T40" s="56">
        <v>0</v>
      </c>
      <c r="U40" s="58">
        <v>0</v>
      </c>
      <c r="V40" s="56">
        <v>118046</v>
      </c>
      <c r="W40" s="57">
        <f t="shared" ref="W40:W58" si="12">H40+I40+J40+K40-L40+M40+N40+O40+P40+Q40+R40+U40+V40+S40+T40</f>
        <v>118046</v>
      </c>
      <c r="X40" s="56">
        <v>0</v>
      </c>
      <c r="Y40" s="57">
        <f t="shared" ref="Y40:Y58" si="13">W40+X40</f>
        <v>118046</v>
      </c>
    </row>
    <row r="41" spans="1:25" x14ac:dyDescent="0.25">
      <c r="A41" s="302" t="s">
        <v>445</v>
      </c>
      <c r="B41" s="302"/>
      <c r="C41" s="302"/>
      <c r="D41" s="302"/>
      <c r="E41" s="302"/>
      <c r="F41" s="302"/>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302" t="s">
        <v>446</v>
      </c>
      <c r="B42" s="302"/>
      <c r="C42" s="302"/>
      <c r="D42" s="302"/>
      <c r="E42" s="302"/>
      <c r="F42" s="302"/>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302" t="s">
        <v>447</v>
      </c>
      <c r="B43" s="302"/>
      <c r="C43" s="302"/>
      <c r="D43" s="302"/>
      <c r="E43" s="302"/>
      <c r="F43" s="302"/>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302" t="s">
        <v>471</v>
      </c>
      <c r="B44" s="302"/>
      <c r="C44" s="302"/>
      <c r="D44" s="302"/>
      <c r="E44" s="302"/>
      <c r="F44" s="302"/>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302" t="s">
        <v>449</v>
      </c>
      <c r="B45" s="302"/>
      <c r="C45" s="302"/>
      <c r="D45" s="302"/>
      <c r="E45" s="302"/>
      <c r="F45" s="302"/>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302" t="s">
        <v>450</v>
      </c>
      <c r="B46" s="302"/>
      <c r="C46" s="302"/>
      <c r="D46" s="302"/>
      <c r="E46" s="302"/>
      <c r="F46" s="302"/>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302" t="s">
        <v>451</v>
      </c>
      <c r="B47" s="302"/>
      <c r="C47" s="302"/>
      <c r="D47" s="302"/>
      <c r="E47" s="302"/>
      <c r="F47" s="302"/>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302" t="s">
        <v>452</v>
      </c>
      <c r="B48" s="302"/>
      <c r="C48" s="302"/>
      <c r="D48" s="302"/>
      <c r="E48" s="302"/>
      <c r="F48" s="302"/>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302" t="s">
        <v>453</v>
      </c>
      <c r="B49" s="302"/>
      <c r="C49" s="302"/>
      <c r="D49" s="302"/>
      <c r="E49" s="302"/>
      <c r="F49" s="302"/>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302" t="s">
        <v>454</v>
      </c>
      <c r="B50" s="302"/>
      <c r="C50" s="302"/>
      <c r="D50" s="302"/>
      <c r="E50" s="302"/>
      <c r="F50" s="302"/>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302" t="s">
        <v>455</v>
      </c>
      <c r="B51" s="302"/>
      <c r="C51" s="302"/>
      <c r="D51" s="302"/>
      <c r="E51" s="302"/>
      <c r="F51" s="302"/>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302" t="s">
        <v>456</v>
      </c>
      <c r="B52" s="302"/>
      <c r="C52" s="302"/>
      <c r="D52" s="302"/>
      <c r="E52" s="302"/>
      <c r="F52" s="302"/>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302" t="s">
        <v>472</v>
      </c>
      <c r="B53" s="302"/>
      <c r="C53" s="302"/>
      <c r="D53" s="302"/>
      <c r="E53" s="302"/>
      <c r="F53" s="302"/>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302" t="s">
        <v>458</v>
      </c>
      <c r="B54" s="302"/>
      <c r="C54" s="302"/>
      <c r="D54" s="302"/>
      <c r="E54" s="302"/>
      <c r="F54" s="302"/>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302" t="s">
        <v>459</v>
      </c>
      <c r="B55" s="302"/>
      <c r="C55" s="302"/>
      <c r="D55" s="302"/>
      <c r="E55" s="302"/>
      <c r="F55" s="302"/>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302" t="s">
        <v>460</v>
      </c>
      <c r="B56" s="302"/>
      <c r="C56" s="302"/>
      <c r="D56" s="302"/>
      <c r="E56" s="302"/>
      <c r="F56" s="302"/>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302" t="s">
        <v>473</v>
      </c>
      <c r="B57" s="302"/>
      <c r="C57" s="302"/>
      <c r="D57" s="302"/>
      <c r="E57" s="302"/>
      <c r="F57" s="302"/>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302" t="s">
        <v>462</v>
      </c>
      <c r="B58" s="302"/>
      <c r="C58" s="302"/>
      <c r="D58" s="302"/>
      <c r="E58" s="302"/>
      <c r="F58" s="302"/>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5">
      <c r="A59" s="321" t="s">
        <v>474</v>
      </c>
      <c r="B59" s="321"/>
      <c r="C59" s="321"/>
      <c r="D59" s="321"/>
      <c r="E59" s="321"/>
      <c r="F59" s="321"/>
      <c r="G59" s="8">
        <v>51</v>
      </c>
      <c r="H59" s="59">
        <f t="shared" ref="H59:T59" si="14">SUM(H39:H58)</f>
        <v>30420000</v>
      </c>
      <c r="I59" s="59">
        <f t="shared" si="14"/>
        <v>389195</v>
      </c>
      <c r="J59" s="59">
        <f t="shared" si="14"/>
        <v>3195698</v>
      </c>
      <c r="K59" s="59">
        <f t="shared" si="14"/>
        <v>925837</v>
      </c>
      <c r="L59" s="59">
        <f t="shared" si="14"/>
        <v>367905</v>
      </c>
      <c r="M59" s="59">
        <f t="shared" si="14"/>
        <v>0</v>
      </c>
      <c r="N59" s="59">
        <f t="shared" si="14"/>
        <v>991395</v>
      </c>
      <c r="O59" s="59">
        <f t="shared" si="14"/>
        <v>0</v>
      </c>
      <c r="P59" s="59">
        <f t="shared" si="14"/>
        <v>0</v>
      </c>
      <c r="Q59" s="59">
        <f t="shared" si="14"/>
        <v>0</v>
      </c>
      <c r="R59" s="59">
        <f t="shared" si="14"/>
        <v>0</v>
      </c>
      <c r="S59" s="59">
        <f t="shared" si="14"/>
        <v>0</v>
      </c>
      <c r="T59" s="59">
        <f t="shared" si="14"/>
        <v>0</v>
      </c>
      <c r="U59" s="59">
        <f>SUM(U39:U58)</f>
        <v>19219511</v>
      </c>
      <c r="V59" s="59">
        <f>SUM(V39:V58)</f>
        <v>118046</v>
      </c>
      <c r="W59" s="59">
        <f>SUM(W39:W58)</f>
        <v>54891777</v>
      </c>
      <c r="X59" s="59">
        <f>SUM(X39:X58)</f>
        <v>0</v>
      </c>
      <c r="Y59" s="59">
        <f>SUM(Y39:Y58)</f>
        <v>54891777</v>
      </c>
    </row>
    <row r="60" spans="1:25" x14ac:dyDescent="0.25">
      <c r="A60" s="322" t="s">
        <v>464</v>
      </c>
      <c r="B60" s="323"/>
      <c r="C60" s="323"/>
      <c r="D60" s="323"/>
      <c r="E60" s="323"/>
      <c r="F60" s="323"/>
      <c r="G60" s="323"/>
      <c r="H60" s="323"/>
      <c r="I60" s="323"/>
      <c r="J60" s="323"/>
      <c r="K60" s="323"/>
      <c r="L60" s="323"/>
      <c r="M60" s="323"/>
      <c r="N60" s="323"/>
      <c r="O60" s="323"/>
      <c r="P60" s="323"/>
      <c r="Q60" s="323"/>
      <c r="R60" s="323"/>
      <c r="S60" s="323"/>
      <c r="T60" s="323"/>
      <c r="U60" s="323"/>
      <c r="V60" s="323"/>
      <c r="W60" s="323"/>
      <c r="X60" s="323"/>
      <c r="Y60" s="323"/>
    </row>
    <row r="61" spans="1:25" ht="31.5" customHeight="1" x14ac:dyDescent="0.25">
      <c r="A61" s="324" t="s">
        <v>475</v>
      </c>
      <c r="B61" s="325"/>
      <c r="C61" s="325"/>
      <c r="D61" s="325"/>
      <c r="E61" s="325"/>
      <c r="F61" s="325"/>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324" t="s">
        <v>476</v>
      </c>
      <c r="B62" s="325"/>
      <c r="C62" s="325"/>
      <c r="D62" s="325"/>
      <c r="E62" s="325"/>
      <c r="F62" s="325"/>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118046</v>
      </c>
      <c r="W62" s="57">
        <f>W40+W61</f>
        <v>118046</v>
      </c>
      <c r="X62" s="57">
        <f>X40+X61</f>
        <v>0</v>
      </c>
      <c r="Y62" s="57">
        <f>Y40+Y61</f>
        <v>118046</v>
      </c>
    </row>
    <row r="63" spans="1:25" ht="29.25" customHeight="1" x14ac:dyDescent="0.25">
      <c r="A63" s="326" t="s">
        <v>477</v>
      </c>
      <c r="B63" s="327"/>
      <c r="C63" s="327"/>
      <c r="D63" s="327"/>
      <c r="E63" s="327"/>
      <c r="F63" s="327"/>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4803149606299213" right="0.74803149606299213" top="0.98425196850393704" bottom="0.98425196850393704" header="0.51181102362204722" footer="0.51181102362204722"/>
  <pageSetup paperSize="9" scale="65" fitToHeight="4"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abSelected="1" view="pageBreakPreview" topLeftCell="A37" zoomScale="91" zoomScaleNormal="91" zoomScaleSheetLayoutView="91" workbookViewId="0">
      <selection activeCell="A45" sqref="A45"/>
    </sheetView>
  </sheetViews>
  <sheetFormatPr defaultColWidth="8.88671875" defaultRowHeight="17.399999999999999" x14ac:dyDescent="0.3"/>
  <cols>
    <col min="1" max="1" width="124.33203125" style="125" customWidth="1"/>
    <col min="2" max="2" width="1.88671875" style="125" customWidth="1"/>
    <col min="3" max="3" width="4.44140625" style="125" customWidth="1"/>
    <col min="4" max="5" width="3.5546875" style="125" customWidth="1"/>
    <col min="6" max="6" width="3.6640625" style="125" customWidth="1"/>
    <col min="7" max="7" width="5.33203125" style="125" customWidth="1"/>
    <col min="8" max="8" width="8.6640625" style="125" customWidth="1"/>
    <col min="9" max="9" width="95" style="125" customWidth="1"/>
    <col min="10" max="16384" width="8.88671875" style="125"/>
  </cols>
  <sheetData>
    <row r="1" spans="1:9" ht="168" customHeight="1" x14ac:dyDescent="0.3">
      <c r="A1" s="123" t="s">
        <v>478</v>
      </c>
      <c r="B1" s="124"/>
      <c r="C1" s="124"/>
      <c r="D1" s="124"/>
      <c r="E1" s="124"/>
      <c r="F1" s="124"/>
      <c r="G1" s="124"/>
      <c r="H1" s="124"/>
      <c r="I1" s="124"/>
    </row>
    <row r="2" spans="1:9" ht="31.95" customHeight="1" x14ac:dyDescent="0.3">
      <c r="A2" s="126" t="s">
        <v>479</v>
      </c>
      <c r="B2" s="124"/>
      <c r="C2" s="124"/>
      <c r="D2" s="124"/>
      <c r="E2" s="124"/>
      <c r="F2" s="124"/>
      <c r="G2" s="124"/>
      <c r="H2" s="124"/>
      <c r="I2" s="124"/>
    </row>
    <row r="3" spans="1:9" ht="25.95" customHeight="1" x14ac:dyDescent="0.3">
      <c r="A3" s="127" t="s">
        <v>480</v>
      </c>
      <c r="B3" s="124"/>
      <c r="C3" s="124"/>
      <c r="D3" s="124"/>
      <c r="E3" s="124"/>
      <c r="F3" s="124"/>
      <c r="G3" s="124"/>
      <c r="H3" s="124"/>
      <c r="I3" s="124"/>
    </row>
    <row r="4" spans="1:9" ht="78.75" customHeight="1" x14ac:dyDescent="0.3">
      <c r="A4" s="123" t="s">
        <v>481</v>
      </c>
      <c r="B4" s="124"/>
      <c r="C4" s="124"/>
      <c r="D4" s="124"/>
      <c r="E4" s="124"/>
      <c r="F4" s="124"/>
      <c r="G4" s="124"/>
      <c r="H4" s="124"/>
      <c r="I4" s="124"/>
    </row>
    <row r="5" spans="1:9" ht="28.95" customHeight="1" x14ac:dyDescent="0.3">
      <c r="A5" s="128" t="s">
        <v>482</v>
      </c>
      <c r="B5" s="124"/>
      <c r="C5" s="124"/>
      <c r="D5" s="124"/>
      <c r="E5" s="124"/>
      <c r="F5" s="124"/>
      <c r="G5" s="124"/>
      <c r="H5" s="124"/>
      <c r="I5" s="124"/>
    </row>
    <row r="6" spans="1:9" ht="70.95" customHeight="1" x14ac:dyDescent="0.3">
      <c r="A6" s="123" t="s">
        <v>483</v>
      </c>
      <c r="B6" s="124"/>
      <c r="C6" s="124"/>
      <c r="D6" s="124"/>
      <c r="E6" s="124"/>
      <c r="F6" s="124"/>
      <c r="G6" s="124"/>
      <c r="H6" s="124"/>
      <c r="I6" s="124"/>
    </row>
    <row r="7" spans="1:9" ht="30.6" customHeight="1" x14ac:dyDescent="0.3">
      <c r="A7" s="128" t="s">
        <v>484</v>
      </c>
      <c r="B7" s="124"/>
      <c r="C7" s="124"/>
      <c r="D7" s="124"/>
      <c r="E7" s="124"/>
      <c r="F7" s="124"/>
      <c r="G7" s="124"/>
      <c r="H7" s="124"/>
      <c r="I7" s="124"/>
    </row>
    <row r="8" spans="1:9" ht="54.6" customHeight="1" x14ac:dyDescent="0.3">
      <c r="A8" s="123" t="s">
        <v>485</v>
      </c>
      <c r="B8" s="124"/>
      <c r="C8" s="124"/>
      <c r="D8" s="124"/>
      <c r="E8" s="124"/>
      <c r="F8" s="124"/>
      <c r="G8" s="124"/>
      <c r="H8" s="124"/>
      <c r="I8" s="124"/>
    </row>
    <row r="9" spans="1:9" ht="26.4" customHeight="1" x14ac:dyDescent="0.3">
      <c r="A9" s="127" t="s">
        <v>486</v>
      </c>
      <c r="B9" s="124"/>
      <c r="C9" s="124"/>
      <c r="D9" s="124"/>
      <c r="E9" s="124"/>
      <c r="F9" s="124"/>
      <c r="G9" s="124"/>
      <c r="H9" s="124"/>
      <c r="I9" s="124"/>
    </row>
    <row r="10" spans="1:9" ht="54" customHeight="1" x14ac:dyDescent="0.3">
      <c r="A10" s="123" t="s">
        <v>487</v>
      </c>
      <c r="B10" s="124"/>
      <c r="C10" s="124"/>
      <c r="D10" s="124"/>
      <c r="E10" s="124"/>
      <c r="F10" s="124"/>
      <c r="G10" s="124"/>
      <c r="H10" s="124"/>
      <c r="I10" s="124"/>
    </row>
    <row r="11" spans="1:9" ht="31.2" customHeight="1" x14ac:dyDescent="0.3">
      <c r="A11" s="127" t="s">
        <v>488</v>
      </c>
      <c r="B11" s="124"/>
      <c r="C11" s="124"/>
      <c r="D11" s="124"/>
      <c r="E11" s="124"/>
      <c r="F11" s="124"/>
      <c r="G11" s="124"/>
      <c r="H11" s="124"/>
      <c r="I11" s="124"/>
    </row>
    <row r="12" spans="1:9" ht="50.4" customHeight="1" x14ac:dyDescent="0.3">
      <c r="A12" s="123" t="s">
        <v>489</v>
      </c>
      <c r="B12" s="124"/>
      <c r="C12" s="124"/>
      <c r="D12" s="124"/>
      <c r="E12" s="124"/>
      <c r="F12" s="124"/>
      <c r="G12" s="124"/>
      <c r="H12" s="124"/>
      <c r="I12" s="124"/>
    </row>
    <row r="13" spans="1:9" ht="17.399999999999999" customHeight="1" x14ac:dyDescent="0.3">
      <c r="A13" s="123"/>
      <c r="B13" s="124"/>
      <c r="C13" s="124"/>
      <c r="D13" s="124"/>
      <c r="E13" s="124"/>
      <c r="F13" s="124"/>
      <c r="G13" s="124"/>
      <c r="H13" s="124"/>
      <c r="I13" s="124"/>
    </row>
    <row r="14" spans="1:9" ht="38.4" customHeight="1" x14ac:dyDescent="0.3">
      <c r="A14" s="128" t="s">
        <v>490</v>
      </c>
      <c r="B14" s="124"/>
      <c r="C14" s="124"/>
      <c r="D14" s="124"/>
      <c r="E14" s="124"/>
      <c r="F14" s="124"/>
      <c r="G14" s="124"/>
      <c r="H14" s="124"/>
      <c r="I14" s="124"/>
    </row>
    <row r="15" spans="1:9" ht="36.6" customHeight="1" x14ac:dyDescent="0.3">
      <c r="A15" s="128" t="s">
        <v>491</v>
      </c>
      <c r="B15" s="124"/>
      <c r="C15" s="124"/>
      <c r="D15" s="124"/>
      <c r="E15" s="124"/>
      <c r="F15" s="124"/>
      <c r="G15" s="124"/>
      <c r="H15" s="124"/>
      <c r="I15" s="124"/>
    </row>
    <row r="16" spans="1:9" ht="65.400000000000006" customHeight="1" x14ac:dyDescent="0.3">
      <c r="A16" s="123" t="s">
        <v>492</v>
      </c>
      <c r="B16" s="124"/>
      <c r="C16" s="124"/>
      <c r="D16" s="124"/>
      <c r="E16" s="124"/>
      <c r="F16" s="124"/>
      <c r="G16" s="124"/>
      <c r="H16" s="124"/>
      <c r="I16" s="124"/>
    </row>
    <row r="17" spans="1:9" ht="30" customHeight="1" x14ac:dyDescent="0.3">
      <c r="A17" s="128" t="s">
        <v>493</v>
      </c>
      <c r="B17" s="124"/>
      <c r="C17" s="124"/>
      <c r="D17" s="124"/>
      <c r="E17" s="124"/>
      <c r="F17" s="124"/>
      <c r="G17" s="124"/>
      <c r="H17" s="124"/>
      <c r="I17" s="124"/>
    </row>
    <row r="18" spans="1:9" ht="61.95" customHeight="1" x14ac:dyDescent="0.3">
      <c r="A18" s="123" t="s">
        <v>494</v>
      </c>
      <c r="B18" s="124"/>
      <c r="C18" s="124"/>
      <c r="D18" s="124"/>
      <c r="E18" s="124"/>
      <c r="F18" s="124"/>
      <c r="G18" s="124"/>
      <c r="H18" s="124"/>
      <c r="I18" s="124"/>
    </row>
    <row r="19" spans="1:9" ht="29.4" customHeight="1" x14ac:dyDescent="0.3">
      <c r="A19" s="128" t="s">
        <v>495</v>
      </c>
      <c r="B19" s="124"/>
      <c r="C19" s="124"/>
      <c r="D19" s="124"/>
      <c r="E19" s="124"/>
      <c r="F19" s="124"/>
      <c r="G19" s="124"/>
      <c r="H19" s="124"/>
      <c r="I19" s="124"/>
    </row>
    <row r="20" spans="1:9" ht="60" customHeight="1" x14ac:dyDescent="0.3">
      <c r="A20" s="123" t="s">
        <v>496</v>
      </c>
      <c r="B20" s="124"/>
      <c r="C20" s="124"/>
      <c r="D20" s="124"/>
      <c r="E20" s="124"/>
      <c r="F20" s="124"/>
      <c r="G20" s="124"/>
      <c r="H20" s="124"/>
      <c r="I20" s="124"/>
    </row>
    <row r="21" spans="1:9" ht="55.2" customHeight="1" x14ac:dyDescent="0.3">
      <c r="A21" s="123" t="s">
        <v>497</v>
      </c>
      <c r="B21" s="124"/>
      <c r="C21" s="124"/>
      <c r="D21" s="124"/>
      <c r="E21" s="124"/>
      <c r="F21" s="124"/>
      <c r="G21" s="124"/>
      <c r="H21" s="124"/>
      <c r="I21" s="124"/>
    </row>
    <row r="22" spans="1:9" ht="54.6" customHeight="1" x14ac:dyDescent="0.3">
      <c r="A22" s="123" t="s">
        <v>498</v>
      </c>
      <c r="B22" s="124"/>
      <c r="C22" s="124"/>
      <c r="D22" s="124"/>
      <c r="E22" s="124"/>
      <c r="F22" s="124"/>
      <c r="G22" s="124"/>
      <c r="H22" s="124"/>
      <c r="I22" s="124"/>
    </row>
    <row r="23" spans="1:9" ht="73.2" customHeight="1" x14ac:dyDescent="0.3">
      <c r="A23" s="123" t="s">
        <v>499</v>
      </c>
      <c r="B23" s="124"/>
      <c r="C23" s="124"/>
      <c r="D23" s="124"/>
      <c r="E23" s="124"/>
      <c r="F23" s="124"/>
      <c r="G23" s="124"/>
      <c r="H23" s="124"/>
      <c r="I23" s="124"/>
    </row>
    <row r="24" spans="1:9" ht="143.25" customHeight="1" x14ac:dyDescent="0.3">
      <c r="A24" s="123" t="s">
        <v>500</v>
      </c>
      <c r="B24" s="124"/>
      <c r="C24" s="124"/>
      <c r="D24" s="124"/>
      <c r="E24" s="124"/>
      <c r="F24" s="124"/>
      <c r="G24" s="124"/>
      <c r="H24" s="124"/>
      <c r="I24" s="124"/>
    </row>
    <row r="25" spans="1:9" ht="72" customHeight="1" x14ac:dyDescent="0.3">
      <c r="A25" s="123" t="s">
        <v>501</v>
      </c>
      <c r="B25" s="124"/>
      <c r="C25" s="124"/>
      <c r="D25" s="124"/>
      <c r="E25" s="124"/>
      <c r="F25" s="124"/>
      <c r="G25" s="124"/>
      <c r="H25" s="124"/>
      <c r="I25" s="124"/>
    </row>
    <row r="26" spans="1:9" ht="76.95" customHeight="1" x14ac:dyDescent="0.3">
      <c r="A26" s="123" t="s">
        <v>502</v>
      </c>
      <c r="B26" s="124"/>
      <c r="C26" s="124"/>
      <c r="D26" s="124"/>
      <c r="E26" s="124"/>
      <c r="F26" s="124"/>
      <c r="G26" s="124"/>
      <c r="H26" s="124"/>
      <c r="I26" s="124"/>
    </row>
    <row r="27" spans="1:9" ht="80.400000000000006" customHeight="1" x14ac:dyDescent="0.3">
      <c r="A27" s="123" t="s">
        <v>503</v>
      </c>
      <c r="B27" s="124"/>
      <c r="C27" s="124"/>
      <c r="D27" s="124"/>
      <c r="E27" s="124"/>
      <c r="F27" s="124"/>
      <c r="G27" s="124"/>
      <c r="H27" s="124"/>
      <c r="I27" s="124"/>
    </row>
    <row r="28" spans="1:9" ht="75" customHeight="1" x14ac:dyDescent="0.3">
      <c r="A28" s="123" t="s">
        <v>504</v>
      </c>
      <c r="B28" s="124"/>
      <c r="C28" s="124"/>
      <c r="D28" s="124"/>
      <c r="E28" s="124"/>
      <c r="F28" s="124"/>
      <c r="G28" s="124"/>
      <c r="H28" s="124"/>
      <c r="I28" s="124"/>
    </row>
    <row r="29" spans="1:9" ht="41.4" customHeight="1" x14ac:dyDescent="0.3">
      <c r="A29" s="123" t="s">
        <v>505</v>
      </c>
      <c r="B29" s="124"/>
      <c r="C29" s="124"/>
      <c r="D29" s="124"/>
      <c r="E29" s="124"/>
      <c r="F29" s="124"/>
      <c r="G29" s="124"/>
      <c r="H29" s="124"/>
      <c r="I29" s="124"/>
    </row>
    <row r="30" spans="1:9" ht="135" customHeight="1" x14ac:dyDescent="0.3">
      <c r="A30" s="123" t="s">
        <v>506</v>
      </c>
      <c r="B30" s="124"/>
      <c r="C30" s="124"/>
      <c r="D30" s="124"/>
      <c r="E30" s="124"/>
      <c r="F30" s="124"/>
      <c r="G30" s="124"/>
      <c r="H30" s="124"/>
      <c r="I30" s="124"/>
    </row>
    <row r="31" spans="1:9" ht="176.4" customHeight="1" x14ac:dyDescent="0.3">
      <c r="A31" s="123" t="s">
        <v>507</v>
      </c>
      <c r="B31" s="124"/>
      <c r="C31" s="124"/>
      <c r="D31" s="124"/>
      <c r="E31" s="124"/>
      <c r="F31" s="124"/>
      <c r="G31" s="124"/>
      <c r="H31" s="124"/>
      <c r="I31" s="124"/>
    </row>
    <row r="32" spans="1:9" ht="57.6" customHeight="1" x14ac:dyDescent="0.3">
      <c r="A32" s="123" t="s">
        <v>508</v>
      </c>
      <c r="B32" s="124"/>
      <c r="C32" s="124"/>
      <c r="D32" s="124"/>
      <c r="E32" s="124"/>
      <c r="F32" s="124"/>
      <c r="G32" s="124"/>
      <c r="H32" s="124"/>
      <c r="I32" s="124"/>
    </row>
    <row r="33" spans="1:9" x14ac:dyDescent="0.3">
      <c r="A33" s="123" t="s">
        <v>509</v>
      </c>
      <c r="B33" s="124"/>
      <c r="C33" s="124"/>
      <c r="D33" s="124"/>
      <c r="E33" s="124"/>
      <c r="F33" s="124"/>
      <c r="G33" s="124"/>
      <c r="H33" s="124"/>
      <c r="I33" s="124"/>
    </row>
    <row r="34" spans="1:9" ht="34.799999999999997" x14ac:dyDescent="0.3">
      <c r="A34" s="123" t="s">
        <v>510</v>
      </c>
      <c r="B34" s="124"/>
      <c r="C34" s="124"/>
      <c r="D34" s="124"/>
      <c r="E34" s="124"/>
      <c r="F34" s="124"/>
      <c r="G34" s="124"/>
      <c r="H34" s="124"/>
      <c r="I34" s="124"/>
    </row>
    <row r="35" spans="1:9" ht="57" customHeight="1" x14ac:dyDescent="0.3">
      <c r="A35" s="123" t="s">
        <v>511</v>
      </c>
      <c r="B35" s="124"/>
      <c r="C35" s="124"/>
      <c r="D35" s="124"/>
      <c r="E35" s="124"/>
      <c r="F35" s="124"/>
      <c r="G35" s="124"/>
      <c r="H35" s="124"/>
      <c r="I35" s="124"/>
    </row>
    <row r="36" spans="1:9" ht="39.6" customHeight="1" x14ac:dyDescent="0.3">
      <c r="A36" s="123" t="s">
        <v>512</v>
      </c>
      <c r="B36" s="124"/>
      <c r="C36" s="124"/>
      <c r="D36" s="124"/>
      <c r="E36" s="124"/>
      <c r="F36" s="124"/>
      <c r="G36" s="124"/>
      <c r="H36" s="124"/>
      <c r="I36" s="124"/>
    </row>
    <row r="37" spans="1:9" ht="177.6" customHeight="1" x14ac:dyDescent="0.3">
      <c r="A37" s="123" t="s">
        <v>513</v>
      </c>
      <c r="B37" s="124"/>
      <c r="C37" s="124"/>
      <c r="D37" s="124"/>
      <c r="E37" s="124"/>
      <c r="F37" s="124"/>
      <c r="G37" s="124"/>
      <c r="H37" s="124"/>
      <c r="I37" s="124"/>
    </row>
    <row r="38" spans="1:9" ht="57" customHeight="1" x14ac:dyDescent="0.3">
      <c r="A38" s="123" t="s">
        <v>514</v>
      </c>
      <c r="B38" s="124"/>
      <c r="C38" s="124"/>
      <c r="D38" s="124"/>
      <c r="E38" s="124"/>
      <c r="F38" s="124"/>
      <c r="G38" s="124"/>
      <c r="H38" s="124"/>
      <c r="I38" s="124"/>
    </row>
    <row r="39" spans="1:9" ht="26.4" customHeight="1" x14ac:dyDescent="0.3">
      <c r="A39" s="123" t="s">
        <v>515</v>
      </c>
      <c r="B39" s="124"/>
      <c r="C39" s="124"/>
      <c r="D39" s="124"/>
      <c r="E39" s="124"/>
      <c r="F39" s="124"/>
      <c r="G39" s="124"/>
      <c r="H39" s="124"/>
      <c r="I39" s="124"/>
    </row>
    <row r="40" spans="1:9" ht="109.2" customHeight="1" x14ac:dyDescent="0.3">
      <c r="A40" s="123" t="s">
        <v>516</v>
      </c>
      <c r="B40" s="124"/>
      <c r="C40" s="124"/>
      <c r="D40" s="124"/>
      <c r="E40" s="124"/>
      <c r="F40" s="124"/>
      <c r="G40" s="124"/>
      <c r="H40" s="124"/>
      <c r="I40" s="124"/>
    </row>
    <row r="41" spans="1:9" ht="21.6" customHeight="1" x14ac:dyDescent="0.3">
      <c r="A41" s="123" t="s">
        <v>517</v>
      </c>
    </row>
    <row r="42" spans="1:9" ht="42.6" customHeight="1" x14ac:dyDescent="0.3">
      <c r="A42" s="123" t="s">
        <v>519</v>
      </c>
    </row>
    <row r="43" spans="1:9" ht="23.4" customHeight="1" x14ac:dyDescent="0.3">
      <c r="A43" s="123" t="s">
        <v>518</v>
      </c>
    </row>
    <row r="73" ht="27.6" customHeight="1" x14ac:dyDescent="0.3"/>
  </sheetData>
  <pageMargins left="0.70866141732283472" right="0.70866141732283472" top="0.74803149606299213" bottom="0.74803149606299213" header="0.31496062992125984" footer="0.31496062992125984"/>
  <pageSetup paperSize="9"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Notes!Podrucje_ispisa</vt:lpstr>
      <vt:lpstr>SOCE!Podrucje_ispisa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Zorka S</cp:lastModifiedBy>
  <cp:lastPrinted>2025-04-22T10:47:39Z</cp:lastPrinted>
  <dcterms:created xsi:type="dcterms:W3CDTF">2008-10-17T11:51:54Z</dcterms:created>
  <dcterms:modified xsi:type="dcterms:W3CDTF">2025-04-29T10:23:15Z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