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24000" windowHeight="96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25725"/>
</workbook>
</file>

<file path=xl/calcChain.xml><?xml version="1.0" encoding="utf-8"?>
<calcChain xmlns="http://schemas.openxmlformats.org/spreadsheetml/2006/main">
  <c r="I77" i="18"/>
  <c r="H77"/>
  <c r="I37" i="19" l="1"/>
  <c r="H37"/>
  <c r="I22"/>
  <c r="H22"/>
  <c r="H34" l="1"/>
  <c r="H36" s="1"/>
  <c r="H40" s="1"/>
  <c r="H44" s="1"/>
  <c r="I34"/>
  <c r="I36" s="1"/>
  <c r="I40" s="1"/>
  <c r="I44" s="1"/>
  <c r="R7" i="22"/>
  <c r="R8"/>
  <c r="R10"/>
  <c r="R11"/>
  <c r="R12"/>
  <c r="R13"/>
  <c r="R14"/>
  <c r="R15"/>
  <c r="R16"/>
  <c r="R17"/>
  <c r="R18"/>
  <c r="R19"/>
  <c r="R20"/>
  <c r="R21"/>
  <c r="R22"/>
  <c r="R23"/>
  <c r="R24"/>
  <c r="R25"/>
  <c r="R6"/>
  <c r="F9"/>
  <c r="F26" s="1"/>
  <c r="G9"/>
  <c r="G26" s="1"/>
  <c r="H9"/>
  <c r="H26" s="1"/>
  <c r="I9"/>
  <c r="I26" s="1"/>
  <c r="J9"/>
  <c r="J26" s="1"/>
  <c r="K9"/>
  <c r="K26" s="1"/>
  <c r="L9"/>
  <c r="L26" s="1"/>
  <c r="M9"/>
  <c r="M26" s="1"/>
  <c r="N9"/>
  <c r="N26" s="1"/>
  <c r="O9"/>
  <c r="O26" s="1"/>
  <c r="P9"/>
  <c r="P26" s="1"/>
  <c r="Q9"/>
  <c r="Q26" s="1"/>
  <c r="E9"/>
  <c r="E26" s="1"/>
  <c r="I59" i="21"/>
  <c r="H59"/>
  <c r="I51"/>
  <c r="H51"/>
  <c r="H44"/>
  <c r="I44"/>
  <c r="I58" i="19"/>
  <c r="H58"/>
  <c r="I46"/>
  <c r="H46"/>
  <c r="H52" i="18"/>
  <c r="I52"/>
  <c r="I48"/>
  <c r="H48"/>
  <c r="H42"/>
  <c r="I42"/>
  <c r="I29"/>
  <c r="H29"/>
  <c r="H25"/>
  <c r="I25"/>
  <c r="I22"/>
  <c r="H22"/>
  <c r="I18"/>
  <c r="H18"/>
  <c r="I13"/>
  <c r="H13"/>
  <c r="I9"/>
  <c r="H9"/>
  <c r="H63" l="1"/>
  <c r="H78" s="1"/>
  <c r="I63"/>
  <c r="I78" s="1"/>
  <c r="R9" i="22"/>
  <c r="R26"/>
  <c r="H60" i="21"/>
  <c r="H63" s="1"/>
  <c r="I60"/>
  <c r="I63" s="1"/>
  <c r="I40" i="18"/>
  <c r="H40"/>
  <c r="I45" i="19"/>
  <c r="I67" s="1"/>
  <c r="H45"/>
  <c r="H67" s="1"/>
</calcChain>
</file>

<file path=xl/sharedStrings.xml><?xml version="1.0" encoding="utf-8"?>
<sst xmlns="http://schemas.openxmlformats.org/spreadsheetml/2006/main" count="346" uniqueCount="308">
  <si>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</si>
  <si>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</si>
  <si>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</si>
  <si>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</si>
  <si>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</si>
  <si>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</si>
  <si>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</si>
  <si>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</si>
  <si>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</si>
  <si>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</si>
  <si>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</si>
  <si>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</si>
  <si>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</si>
  <si>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</si>
  <si>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</si>
  <si>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</si>
  <si>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</si>
  <si>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</si>
  <si>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</si>
  <si>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</si>
  <si>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</si>
  <si>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</si>
  <si>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</si>
  <si>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</si>
  <si>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</si>
  <si>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</si>
  <si>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</si>
  <si>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</si>
  <si>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</si>
  <si>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</si>
  <si>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</si>
  <si>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</si>
  <si>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</si>
  <si>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</si>
  <si>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</si>
  <si>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</si>
  <si>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</si>
  <si>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</si>
  <si>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</si>
  <si>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</si>
  <si>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</si>
  <si>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</si>
  <si>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</si>
  <si>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</si>
  <si>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</si>
  <si>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</si>
  <si>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</si>
  <si>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</si>
  <si>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</si>
  <si>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</si>
  <si>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</si>
  <si>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</si>
  <si>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</si>
  <si>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</si>
  <si>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</si>
  <si>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</si>
  <si>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</si>
  <si>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</si>
  <si>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</si>
  <si>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</si>
  <si>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</si>
  <si>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</si>
  <si>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</si>
  <si>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</si>
  <si>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</si>
  <si>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</si>
  <si>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</si>
  <si>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</si>
  <si>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</si>
  <si>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</si>
  <si>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</si>
  <si>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</si>
  <si>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</si>
  <si>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</si>
  <si>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</si>
  <si>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</si>
  <si>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</si>
  <si>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</si>
  <si>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</si>
  <si>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</si>
  <si>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</si>
  <si>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</si>
  <si>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</si>
  <si>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</si>
  <si>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</si>
  <si>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</si>
  <si>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</si>
  <si>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</si>
  <si>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</si>
  <si>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</si>
  <si>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</si>
  <si>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</si>
  <si>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</si>
  <si>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</si>
  <si>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</si>
  <si>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</si>
  <si>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</si>
  <si>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</si>
  <si>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</si>
  <si>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</si>
  <si>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</si>
  <si>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</si>
  <si>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</si>
  <si>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</si>
  <si>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</si>
  <si>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</si>
  <si>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</si>
  <si>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</si>
  <si>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</si>
  <si>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</si>
  <si>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</si>
  <si>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</si>
  <si>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</si>
  <si>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</si>
  <si>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</si>
  <si>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</si>
  <si>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</si>
  <si>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</si>
  <si>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</si>
  <si>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</si>
  <si>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</si>
  <si>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</si>
  <si>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</si>
  <si>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</si>
  <si>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</si>
  <si>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</si>
  <si>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</si>
  <si>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</si>
  <si>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</si>
  <si>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</si>
  <si>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</si>
  <si>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</si>
  <si>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</si>
  <si>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</si>
  <si>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</si>
  <si>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</si>
  <si>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</si>
  <si>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</si>
  <si>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</si>
  <si>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</si>
  <si>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</si>
  <si>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</si>
  <si>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</si>
  <si>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</si>
  <si>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</si>
  <si>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</si>
  <si>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</si>
  <si>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</si>
  <si>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</si>
  <si>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</si>
  <si>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</si>
  <si>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</si>
  <si>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</si>
  <si>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</si>
  <si>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</si>
  <si>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</si>
  <si>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</si>
  <si>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</si>
  <si>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</si>
  <si>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</si>
  <si>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</si>
  <si>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</si>
  <si>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</si>
  <si>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</si>
  <si>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</si>
  <si>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</si>
  <si>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</si>
  <si>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</si>
  <si>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</si>
  <si>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</si>
  <si>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</si>
  <si>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</si>
  <si>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</si>
  <si>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</si>
  <si>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</si>
  <si>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</si>
  <si>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</si>
  <si>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</si>
  <si>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</si>
  <si>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</si>
  <si>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</si>
  <si>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</si>
  <si>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</si>
  <si>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</si>
  <si>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</si>
  <si>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</si>
  <si>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</si>
  <si>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</si>
  <si>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</si>
  <si>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</si>
  <si>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</si>
  <si>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</si>
  <si>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</si>
  <si>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</si>
  <si>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</si>
  <si>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</si>
  <si>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</si>
  <si>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</si>
  <si>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</si>
  <si>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</si>
  <si>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</si>
  <si>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</si>
  <si>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</si>
  <si>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</si>
  <si>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</si>
  <si>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</si>
  <si>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</si>
  <si>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</si>
  <si>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</si>
  <si>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</si>
  <si>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</si>
  <si>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</si>
  <si>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</si>
  <si>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</si>
  <si>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</si>
  <si>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</si>
  <si>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</si>
  <si>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</si>
  <si>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</si>
  <si>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</si>
  <si>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</si>
  <si>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</si>
  <si>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</si>
  <si>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</si>
  <si>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</si>
  <si>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</si>
  <si>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</si>
  <si>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</si>
  <si>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</si>
  <si>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</si>
  <si>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</si>
  <si>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</si>
  <si>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</si>
  <si>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</si>
  <si>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</si>
  <si>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</si>
  <si>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</si>
  <si>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</si>
  <si>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</si>
  <si>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</si>
  <si>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</si>
  <si>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</si>
  <si>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</si>
  <si>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</si>
  <si>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</si>
  <si>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</si>
  <si>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</si>
  <si>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</si>
  <si>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</si>
  <si>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</si>
  <si>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</si>
  <si>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</si>
  <si>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</si>
  <si>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</si>
  <si>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</si>
  <si>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</si>
  <si>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</si>
  <si>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</si>
  <si>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</si>
  <si>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</si>
  <si>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</si>
  <si>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</si>
  <si>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</si>
  <si>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</si>
  <si>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</si>
  <si>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</si>
  <si>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</si>
  <si>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prije oporezivanja iz poslovanja koje će se nastaviti (16. – 17. – 18. - 19. + 20. – od 21. do 24. + od 25. do 27.)</t>
  </si>
  <si>
    <t>Dobit ili ( – ) gubitak nakon oporezivanja iz poslovanja koje će se nastaviti (28. – 29.)</t>
  </si>
  <si>
    <t>Dobit ili ( – ) gubitak nakon oporezivanja iz poslovanja koje se neće nastaviti (32. – 33.)</t>
  </si>
  <si>
    <t>Dobit ili ( – ) gubitak tekuće godine (30. + 31.; 35. + 36.)</t>
  </si>
  <si>
    <t xml:space="preserve"> Stavke koje neće biti reklasificirane u dobit ili gubitak (od 40. do 46. + 49. + 50.)</t>
  </si>
  <si>
    <t>Stavke koje je moguće reklasificirati u dobit ili gubitak (od 52. do 59.)</t>
  </si>
  <si>
    <t>Ukupna sveobuhvatna dobit tekuće godine (37. + 38.; 61. + 62.)</t>
  </si>
  <si>
    <t>Ostala sveobuhvatna dobit (39. + 51.)</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</si>
  <si>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</si>
  <si>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</si>
  <si>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</si>
  <si>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03463958</t>
  </si>
  <si>
    <t>HR</t>
  </si>
  <si>
    <t>040001029</t>
  </si>
  <si>
    <t>65723536010</t>
  </si>
  <si>
    <t>213800SRX7OTZCOYXQ97</t>
  </si>
  <si>
    <t>2232</t>
  </si>
  <si>
    <t>ISTARSKA KREDITNA BANKA UMAG D.D.</t>
  </si>
  <si>
    <t>UMAG</t>
  </si>
  <si>
    <t>ERNESTA MILOŠA 1</t>
  </si>
  <si>
    <t>izvjescivanje@ikb.hr</t>
  </si>
  <si>
    <t>www.ikb.hr</t>
  </si>
  <si>
    <t>LARISA FARAGUNA RACMAN</t>
  </si>
  <si>
    <t>052/702-333</t>
  </si>
  <si>
    <t xml:space="preserve">stanje na dan 31.12.2020 </t>
  </si>
  <si>
    <t>Obveznik: Istarska kreditna banka Umag d.d.</t>
  </si>
  <si>
    <t>u razdoblju 01.01.2020 do 31.12.2020</t>
  </si>
  <si>
    <t>KPMG Croatia d.o.o.</t>
  </si>
  <si>
    <t>Katarina Kecko</t>
  </si>
  <si>
    <t xml:space="preserve">Društvo koje je predmet izvještavanja:
Istarska kreditna banka Umag d.d., Umag, E. Miloša 1 je dioničko društvo osnovano sa sjedištem u Republici Hrvatskoj. Banka pruža usluge bankarskog poslovanja sa stanovništvom i pravnim osobama te usluge investicijskog bankarstva.
Privremeni nerevidirani nekonsolidirani financijski izvještaji satavljeni su sukladno važećim propisima RH i Računovodstvenim politikama Banke koje se temelje na MSFI-u.
</t>
  </si>
  <si>
    <t xml:space="preserve">Osnova izvješćivanja
Financijski izvještaji sastavljeni su sukladno članku  468. Zakona o tržištu kapitala, zakonskim zahtjevima za računovodstvo banaka u Republici Hrvatskoj koji se temelje na Međunarodnim standardima financijskog izvještavanja (kako je propisano Zakonom o računovodstvu), te  u skladu s propisima HNB.
Banka u cilju povećanja kvalitete objave relevantnih informacija povezanih s izbijanjem COVID-19 pandemije, ne rukovodi samo odredbama MRS 34, već primjenjuje odredbe iz drugih Međunarodnih standarda financijskog izvještavanja  koji su značajni za financijsko izvještavanje na dan 31.12.2020. godine. 
Bilješke uz financijske izvještaje sadrže dodatne i dopunske informacije koje nisu prezentirane u bilanci, računu dobiti i gubitka, izvještaju o novčanom tijeku i izvještaju o promjenama kapitala sukladno odredbama odgovarajućih standarda financijskog izvještavanja. 
1. Računovodstvene politike 
Financijska izvješća za razdoblje završeno s 31. prosinca 2020. godine pripremljena su na temelju računovodstvenih politika koje su u skladu s Međunarodnim standardima financijskog izvješćivanja. Financijska izvješća pripremljena su temeljem istih računovodstvenih politika, prikaza i metoda izračuna koji su se koristili prilikom pripreme godišnjih financijskih izvješća na dan 31. prosinca 2019. godine. 
</t>
  </si>
  <si>
    <t xml:space="preserve">2.  Korištenje procjena i prosudbi 
Prilikom pripreme tromjesečnih financijskih izvještaja, rukovodstvo je donosilo prosudbe i procjene koje utječu na primjenu računovodstvenih politika te na iskazane iznose imovine i obveza, kao i na prihode i rashode. Vrlo značajan događaj u 2020. godini je COVID-19 pandemija koja od rukovodstva zahtijeva procjene i prosudbe pri određivanju utjecaja na financijski položaj i rezultate poslovanja. 
3. Podjela dionica
U izvještajnom razdoblju nije bilo podjele dionica.
4. Promjena vlasničke strukture
U promatranom razdoblju nije došlo do značajnije promjene vlasničke strukture.
5. Pripajanja i spajanja
U promatranom razdoblju nije bilo pripajanja ni spajanja.
</t>
  </si>
  <si>
    <t xml:space="preserve">6. Financijski položaj - Bilanca 
U odnosu na kraj 2019. godine vrijednost ukupne imovine veća je za 5,27%, odnosno 193,42 milijuna kuna, u najvećem dijelu radi porasta depozitne osnovice klijenata tijekom 2020. godine, odnosno tijekom trećeg Ii četvrtog tromjesečja 2020. godine.
Ukupni dionički kapital i rezerve povećali su se za 25,9 milijuna kuna, u najvećem dijelu kao rezultat zadržavanja ostvarene neto dobiti iz 2019. godine na poziciji zadržane dobiti u iznosu od 29,99 milijuna kuna.
U imovini Banke novčana sredstva, novčana potraživanja od središnjih banaka i ostali depoziti po viđenju povećana su za 30% odnosno za 226,34 milijuna kuna. Financijska imovina po fer vrijednosti kroz ostalu sveobuhvatnu dobit, te dužnički vrijednosni papiri raspoređeni u portfelj financijske imovine po amortiziranom trošku umanjeni su za ukupno 179,24 milijuna kuna. Istovremeno je bruto kreditni portfelj klijentima u ovom razdoblju povećan za 9,84% odnosno za 191,3 milijuna kuna.
7. Rezultati poslovanja
Bruto dobit u izvještajnom razdoblju za 2020. godinu iznosi 37,64 milijuna kuna što je za 2,6% više u odnosu na 2019. godine. Ukupan prihod iz poslovanja iznosi 128,08 milijuna kuna, a ukupni rashodi 90,44 milijuna kuna. 
Kamatni prihodi čine 60,33% prihoda a nekamatni prihod uvećan za kupoprodaju valute  čini 30,65%, a  ostali prihodi čine 9,02% ukupnih prihoda Banke ostvarenih tijekom 2020. godine. 
</t>
  </si>
  <si>
    <t xml:space="preserve">8. Informacije po poslovnim segmentima sukladno MSFI 8 Poslovni segmenti 
Prihodi i rashodi iz poslovanja te ukupna bilanca segmentirana po klijetnima građana, poslovnih subjekta i ostalih segmenata iskazana je u nastavku.
</t>
  </si>
  <si>
    <t xml:space="preserve">9. Opis proizvoda i usluga
Stalna digitalizacija u bankarskom poslovanju te velika konkurencija među bankama rezultirala je novim proizvodima i širenju bankovnog poslovanja zahvaljujući kojem su proizvodi i usluge postali dostupni većini kategorija klijenata. Banka stalno unaprijeđuje kvantitetu i kvalitetu svojih proizvoda i usluga te proširuje ponudu sukladno tehnološkim rješenjima. 
Aktivnosti na poboljšanju aplikativnog sustava odnosno na uslugama namijenjenih klijentima (mobilno bankarstvo, internet bankarstvo, kartično poslovanje, mogućnost podizanja gotovine na rate, plaćanja na rate putem EFTPOS terminala i dr.) provode se kontinuirano. U ovom segmentu naročito je bitno uspostavljanje novih tehnoloških rješenja za unaprijeđenje upravljanja poslovnim odnosima s klijentima, profitabilnošću, prodajnim kanalima te upravljanja proizvodima i uslugama.
U ponudi Banke postoji stotinjak različitih proizvoda i usluga, međutim ovo tržište je izuzetno živo te iziskuje kontinuirano unapređenje poslovanja bazirano na digitalnoj osnovi. Banka uspješno provodi poslovnu suradnju s HBOR-om, HAMAG-BICRO-om, Obrtničkom komorom Istarske županije, IDA-om, te s pojedinim jedinicama lokalne uprave i samouprave.
10. Operativni i ostali troškovi
Troškovi su u promatranom razdoblju 2020. godine niži od ostvarenih tijekom istog razdoblja 2019. godine za 0,34%, te se kreću na razini planiranih veličina za obračunsko razdoblje. Ukupni administrativni troškovi poslovanja iznose 82,20% ukupnih troškova, amortizacija čini 6,49%, a na ostale rashode (uključujući premiju za osiguranje depozita) i izvanredne troškove i rashode se odnosi 11,31% od sveukupnih operativnih i ostalih troškova poslovanja.
</t>
  </si>
  <si>
    <t xml:space="preserve">11. Neizvjesnost naplate prihoda ili mogućih budućih troškova
Naplata potraživanja je poboljšana u promatranom razdoblju. To je vidljivo temeljem iskazanih rezervacija i kamata od djelomično nadoknadivih plasmana gdje je Banka izdvojila nove rezervacije, ali je realizirana i dobra naplata kod dijela klijenata.
Kako bi ublažili negativne učinke COVID-a 19, EBA i Hrvatska narodna banka dali su određene preporuke koje su imale za cilj veću fleksibilnost u primjeni računovodstvenih načela. Banka je uzela u obzir navedene preporuke pri izradi ovih financijskih izvještaja. 
Kako bi procijenila utjecaj krize na portfelj svojih klijenata, Banka je tijekom godine uvela češće  preispitivanje portfelja klijenata iako se radi o klijentima koji su uredni u dosadašnjem poslovanju, kao klijenti rizične skupine A. 
</t>
  </si>
  <si>
    <t xml:space="preserve">12. Upravljanje rizicima
Odjel upravljanja rizicima i rizičnim potraživanjima utvrđuje, procjenjuje i provodi zaštitu od financijskih rizika u uskoj suradnji s operativnim jedinicama Banke. Uprava Banke definira pisana načela za cjelokupno upravljanje rizicima kao i pisane politike koje pokrivaju određena područja. Odjel unutarnje revizije i kontrole odgovoran je za neovisni pregled upravljanja rizicima i kontrolnog okruženja.
Najznačajniji rizici kojima je Banka izložena su: 
− kreditni rizik, 
− likvidnosni rizik, 
− tržišni rizik i 
− operativni rizik. 
Detaljne informacije o izloženosti Banke rizicima i metode koje se koriste za identificiranje, mjerenje i upravljanje rizicima opisane su u godišnjem financijskom izvješću. 
Provode se stres testovi i analize osjetljivosti na više scenarija - temeljem razumnih, dokumentiranih i ostvarivih procjena i pretpostavki. Rezultati pokazuju da Banka ima snažnu kapitalnu i likvidnosnu poziciju, koje su i u stresnim uvjetima iznad regulatornih i internih limita.
U promatranom razdoblju 2020.godine nisu zabilježene nikakve bitne promjene u odnosu na profil rizika Banke iz 2019. godine, izuzev COVID-19. Istarska kreditna banka aktivno prati sve aspekte situacije COVID-19 i povezanih rizika. 
Temeljem restriktivnih mjera uvedenih na razini Republike Hrvatske koje su se odrazile na način poslovanja Banke, Banka je pojačala poslovanje na on-line kanalima gdje god je moguće, prilagodila svoje poslovanje poštujući preporučene zaštitne mjere te zaštitila kako za klijente, tako i za zaposlenike Banke. 
</t>
  </si>
  <si>
    <t xml:space="preserve">13. Likvidnost
Banka u svom poslovanju kontinuirano iskazuje optimalnu likvidnost. Sukladno regulatornom bankovnom standardu Basel III u dijelu upravljanja rizikom likvidnosti  Banka iskazuje visoke  omjere kako u LCR pokazatelju gdje su postavljeni limiti na likvidnost zavisno o očekivanim odljevima u kratkom roku, a također i za NSFR pokazatelj koji je orijentiran je na dugoročniju, strukturnu poziciju likvidnosti u Banci.
14. Izvanbilančna evidencija
Banka je na zadnji dan izvještajnog razdoblja iskazala u izvanbilančnoj evidenciji stanje od ukupno 372.399 tisuća kuna potencijalnih obveza. Od toga se na garancije i akreditive odnosi 76.147 tisuća kuna, na neiskorištene okvirne i ostale kreditne poslove 296.051 tisuća kuna te na ostale stavke 200 tisuća kuna.
15. Tijek novca 
Novčani tok iz redovnog poslovanja povećao se za 238,40 milijuna kuna (+109,04%). Novčani tok iz investicijskih aktivnosti umanjio se za 8,56 milijuna kuna (-3,92%), a novčani tok iz financijskih aktivnosti umanjio se za 11,20 milijuna kuna (-5,12%). Ukupan novčani tok uvećan je za 218,64 milijuna kuna.
</t>
  </si>
  <si>
    <t xml:space="preserve">16. Utjecaj COVID-19 na ciljeve i strategiju poslovanja te poduzete mjere za rješavanje i ublažavanje utjecaja pandemije bolesti COVID-19
Uslijed situacije nastale prilikom epidemije COVID-19 Istarska kreditna banka Umag d.d. je poduzela niz mjera, kontinuirano prati upute i mjere Nacionalnog i regionalnog stožera civilne zaštite, te sukladno uputama prilagođava poslovanje novonastalim okolnostima. Banka od početka izbijanja pandemije kontinuirano poduzima različite organizacijske, administrativne, tehnološke, epidemiološke i sve ostale potrebne mjere kojima je osnovni cilj nastavljanje svih redovnih aktivnosti Banke. 
Banka je omogućila svojim klijentima, fizičkim osobama, da se putem vlastitih vjerodajnica (fizički i mobilni token) prijave u sustav e-Građani. Na taj način mnogim klijentima Banke znatno je olakšan pristup javnim uslugama dostupnim putem sustava e-Građani. Projekt je uspješno odrađen u suradnji sa Ministarstvom uprave RH i FINA-om.
Istarska kreditna banka je ostvarenu dobit iz poslovanja 2019. godine rasporedila sukladno Rješenju Hrvatske narodne banke u stavke redovnog osnovnog kapitala kao zadržanu dobit.
Kompleksnost i zahtjevnost ukupne situacije u kojoj se nalazimo zahtijeva odgovornu reakciju svih subjekata društvene zajednice pa je stoga Uprava Banke početkom mjeseca travnja Odluke kojima su u svrhu suzbijanja bolesti izazvanom korona virusom dane donacije Općoj bolnici Pula i Zavodu za javno zdravstvo Istarske županije, a krajem godine Odluku za pomoć stradalima od potresa  data je donacija Crvenom križu Hrvatske.
</t>
  </si>
  <si>
    <t xml:space="preserve">17. Ostalo 
Banka je kao odgođenu poreznu imovinu iskazala 1.294 tis kn, te kao odgođene porezne obvezu 112 tis kn, a sve sukladno MRS 12 Porez na dobit.
Također, Banka nije koristila mjere pomoći i potpora sukladno MRS 20 Računovodstvo državnih potpora i objavljivanje državne pomoći.
Ne postoje indikacije temeljem kojih bi se trebalo izvršiti umanjenje vrijednosti imovine (MRS 36), ili procjena vremenske neograničenosti poslovanja. 
</t>
  </si>
  <si>
    <t xml:space="preserve">BILJEŠKE UZ FINANCIJSKE IZVJEŠTAJE - GFI
Naziv izdavatelja:  ISTARSKA KREDITNA BANKA UMAG D.D.
OIB:   65723536010
Izvještajno razdoblje: 01.01.2020.-31.12.2020.
</t>
  </si>
</sst>
</file>

<file path=xl/styles.xml><?xml version="1.0" encoding="utf-8"?>
<styleSheet xmlns="http://schemas.openxmlformats.org/spreadsheetml/2006/main">
  <numFmts count="2">
    <numFmt numFmtId="164" formatCode="000"/>
    <numFmt numFmtId="165" formatCode="00"/>
  </numFmts>
  <fonts count="33">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0" fontId="21" fillId="10" borderId="2" xfId="0" applyFont="1" applyFill="1" applyBorder="1"/>
    <xf numFmtId="0" fontId="0" fillId="10" borderId="13" xfId="0" applyFill="1" applyBorder="1"/>
    <xf numFmtId="0" fontId="5" fillId="10" borderId="17" xfId="0" applyFont="1" applyFill="1" applyBorder="1" applyAlignment="1">
      <alignment vertical="center"/>
    </xf>
    <xf numFmtId="0" fontId="0" fillId="10" borderId="16" xfId="0" applyFill="1" applyBorder="1"/>
    <xf numFmtId="0" fontId="24" fillId="10" borderId="15" xfId="0" applyFont="1" applyFill="1" applyBorder="1"/>
    <xf numFmtId="0" fontId="24" fillId="10" borderId="16" xfId="0" applyFont="1" applyFill="1" applyBorder="1" applyAlignment="1">
      <alignment wrapText="1"/>
    </xf>
    <xf numFmtId="0" fontId="24" fillId="10" borderId="16"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16" xfId="0" applyFont="1" applyFill="1" applyBorder="1" applyAlignment="1">
      <alignment horizontal="center" vertical="center"/>
    </xf>
    <xf numFmtId="0" fontId="24" fillId="10" borderId="15" xfId="0" applyFont="1" applyFill="1" applyBorder="1" applyAlignment="1">
      <alignment vertical="top"/>
    </xf>
    <xf numFmtId="0" fontId="5"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4" fillId="11" borderId="18" xfId="0" applyFont="1" applyFill="1" applyBorder="1" applyAlignment="1" applyProtection="1">
      <alignment horizontal="center" vertical="center"/>
      <protection locked="0"/>
    </xf>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1" fillId="0" borderId="0" xfId="3" applyNumberFormat="1" applyProtection="1"/>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0" fontId="15" fillId="3" borderId="1" xfId="3"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3" fontId="3" fillId="0" borderId="1" xfId="0" applyNumberFormat="1" applyFont="1" applyFill="1" applyBorder="1" applyAlignment="1" applyProtection="1">
      <alignment horizontal="right" vertical="center" shrinkToFit="1"/>
      <protection locked="0"/>
    </xf>
    <xf numFmtId="3" fontId="17" fillId="7" borderId="1" xfId="0" applyNumberFormat="1" applyFont="1" applyFill="1" applyBorder="1" applyAlignment="1" applyProtection="1">
      <alignment horizontal="right" vertical="center" shrinkToFit="1"/>
    </xf>
    <xf numFmtId="3" fontId="17" fillId="7" borderId="1" xfId="0" applyNumberFormat="1" applyFont="1" applyFill="1" applyBorder="1" applyAlignment="1" applyProtection="1">
      <alignment horizontal="right" vertical="center" shrinkToFit="1"/>
      <protection locked="0"/>
    </xf>
    <xf numFmtId="0" fontId="24" fillId="10" borderId="0" xfId="0" applyFont="1" applyFill="1" applyBorder="1"/>
    <xf numFmtId="0" fontId="5" fillId="10" borderId="0" xfId="0" applyFont="1" applyFill="1" applyBorder="1" applyAlignment="1">
      <alignment horizontal="right" vertical="center" wrapText="1"/>
    </xf>
    <xf numFmtId="0" fontId="24" fillId="10" borderId="0" xfId="0" applyFont="1" applyFill="1" applyBorder="1" applyAlignment="1">
      <alignment vertical="top"/>
    </xf>
    <xf numFmtId="0" fontId="4" fillId="11" borderId="5" xfId="0" applyFont="1" applyFill="1" applyBorder="1" applyAlignment="1" applyProtection="1">
      <alignment horizontal="center" vertical="center"/>
      <protection locked="0"/>
    </xf>
    <xf numFmtId="0" fontId="24" fillId="10" borderId="0" xfId="0" applyFont="1" applyFill="1" applyBorder="1" applyAlignment="1">
      <alignment vertical="top" wrapText="1"/>
    </xf>
    <xf numFmtId="0" fontId="5" fillId="10" borderId="0" xfId="0" applyFont="1" applyFill="1" applyBorder="1" applyAlignment="1">
      <alignment horizontal="center" vertical="center"/>
    </xf>
    <xf numFmtId="0" fontId="25" fillId="10" borderId="0" xfId="0" applyFont="1" applyFill="1" applyBorder="1" applyAlignment="1">
      <alignment vertical="center"/>
    </xf>
    <xf numFmtId="0" fontId="25" fillId="10" borderId="16"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24" fillId="10" borderId="0" xfId="0" applyFont="1" applyFill="1" applyBorder="1" applyAlignment="1">
      <alignment wrapText="1"/>
    </xf>
    <xf numFmtId="0" fontId="24" fillId="10" borderId="15" xfId="0" applyFont="1" applyFill="1" applyBorder="1" applyAlignment="1">
      <alignment wrapText="1"/>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0" fontId="26"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16"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16" xfId="0" applyFont="1" applyFill="1" applyBorder="1" applyAlignment="1">
      <alignment vertical="center"/>
    </xf>
    <xf numFmtId="0" fontId="27" fillId="10" borderId="16" xfId="0" applyFont="1" applyFill="1" applyBorder="1"/>
    <xf numFmtId="1" fontId="4" fillId="11" borderId="18" xfId="0" applyNumberFormat="1" applyFont="1" applyFill="1" applyBorder="1" applyAlignment="1" applyProtection="1">
      <alignment horizontal="center" vertical="center"/>
      <protection locked="0"/>
    </xf>
    <xf numFmtId="49" fontId="4" fillId="11" borderId="18" xfId="0" applyNumberFormat="1" applyFont="1" applyFill="1" applyBorder="1" applyAlignment="1" applyProtection="1">
      <alignment horizontal="center" vertical="center"/>
      <protection locked="0"/>
    </xf>
    <xf numFmtId="3" fontId="18"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0" fontId="20" fillId="10" borderId="12" xfId="0" applyFont="1" applyFill="1" applyBorder="1" applyAlignment="1">
      <alignment vertical="center"/>
    </xf>
    <xf numFmtId="0" fontId="20" fillId="10" borderId="2" xfId="0" applyFont="1" applyFill="1" applyBorder="1" applyAlignment="1">
      <alignment vertical="center"/>
    </xf>
    <xf numFmtId="0" fontId="23" fillId="10" borderId="15"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16" xfId="0" applyFont="1" applyFill="1" applyBorder="1" applyAlignment="1">
      <alignment horizontal="center" vertical="center"/>
    </xf>
    <xf numFmtId="0" fontId="4" fillId="10" borderId="15" xfId="0" applyFont="1" applyFill="1" applyBorder="1" applyAlignment="1">
      <alignment vertical="center" wrapText="1"/>
    </xf>
    <xf numFmtId="0" fontId="4" fillId="10" borderId="0" xfId="0" applyFont="1" applyFill="1" applyBorder="1" applyAlignment="1">
      <alignment vertical="center" wrapText="1"/>
    </xf>
    <xf numFmtId="14" fontId="4" fillId="11" borderId="4" xfId="0" applyNumberFormat="1" applyFont="1" applyFill="1" applyBorder="1" applyAlignment="1" applyProtection="1">
      <alignment horizontal="center" vertical="center"/>
      <protection locked="0"/>
    </xf>
    <xf numFmtId="14" fontId="4" fillId="11" borderId="5" xfId="0" applyNumberFormat="1" applyFont="1" applyFill="1" applyBorder="1" applyAlignment="1" applyProtection="1">
      <alignment horizontal="center" vertical="center"/>
      <protection locked="0"/>
    </xf>
    <xf numFmtId="0" fontId="4" fillId="0" borderId="1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4" fillId="10" borderId="0" xfId="0" applyFont="1" applyFill="1" applyBorder="1"/>
    <xf numFmtId="0" fontId="22" fillId="10" borderId="15"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5" fillId="10" borderId="15"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4" xfId="0" applyNumberFormat="1" applyFont="1" applyFill="1" applyBorder="1" applyAlignment="1" applyProtection="1">
      <alignment horizontal="center" vertical="center"/>
      <protection locked="0"/>
    </xf>
    <xf numFmtId="49" fontId="4" fillId="11" borderId="5" xfId="0" applyNumberFormat="1" applyFont="1" applyFill="1" applyBorder="1" applyAlignment="1" applyProtection="1">
      <alignment horizontal="center" vertical="center"/>
      <protection locked="0"/>
    </xf>
    <xf numFmtId="0" fontId="5" fillId="10" borderId="0" xfId="0" applyFont="1" applyFill="1" applyBorder="1" applyAlignment="1">
      <alignment horizontal="left" vertical="top" wrapText="1"/>
    </xf>
    <xf numFmtId="0" fontId="5" fillId="10" borderId="16" xfId="0" applyFont="1" applyFill="1" applyBorder="1" applyAlignment="1">
      <alignment horizontal="left" vertical="top" wrapText="1"/>
    </xf>
    <xf numFmtId="0" fontId="4" fillId="11" borderId="4" xfId="0" applyFont="1" applyFill="1" applyBorder="1" applyAlignment="1" applyProtection="1">
      <alignment horizontal="center" vertical="center"/>
      <protection locked="0"/>
    </xf>
    <xf numFmtId="0" fontId="4" fillId="11" borderId="5" xfId="0" applyFont="1" applyFill="1" applyBorder="1" applyAlignment="1" applyProtection="1">
      <alignment horizontal="center" vertical="center"/>
      <protection locked="0"/>
    </xf>
    <xf numFmtId="0" fontId="25" fillId="10" borderId="15" xfId="0" applyFont="1" applyFill="1" applyBorder="1" applyAlignment="1">
      <alignment vertical="center"/>
    </xf>
    <xf numFmtId="0" fontId="25" fillId="10" borderId="0" xfId="0" applyFont="1" applyFill="1" applyBorder="1" applyAlignment="1">
      <alignment vertical="center"/>
    </xf>
    <xf numFmtId="0" fontId="5" fillId="10" borderId="15" xfId="0" applyFont="1" applyFill="1" applyBorder="1" applyAlignment="1">
      <alignment horizontal="right" vertical="center" wrapText="1"/>
    </xf>
    <xf numFmtId="0" fontId="24" fillId="10" borderId="15" xfId="0" applyFont="1" applyFill="1" applyBorder="1" applyAlignment="1">
      <alignment wrapText="1"/>
    </xf>
    <xf numFmtId="0" fontId="5" fillId="10" borderId="16" xfId="0" applyFont="1" applyFill="1" applyBorder="1" applyAlignment="1">
      <alignment horizontal="right" vertical="center" wrapText="1"/>
    </xf>
    <xf numFmtId="0" fontId="5" fillId="10" borderId="15"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vertical="center"/>
      <protection locked="0"/>
    </xf>
    <xf numFmtId="0" fontId="4" fillId="11" borderId="5" xfId="0" applyFont="1" applyFill="1" applyBorder="1" applyAlignment="1" applyProtection="1">
      <alignment vertical="center"/>
      <protection locked="0"/>
    </xf>
    <xf numFmtId="0" fontId="24" fillId="11" borderId="4" xfId="0" applyFont="1" applyFill="1" applyBorder="1" applyProtection="1">
      <protection locked="0"/>
    </xf>
    <xf numFmtId="0" fontId="24" fillId="11" borderId="3" xfId="0" applyFont="1" applyFill="1" applyBorder="1" applyProtection="1">
      <protection locked="0"/>
    </xf>
    <xf numFmtId="0" fontId="24" fillId="11" borderId="5" xfId="0" applyFont="1" applyFill="1" applyBorder="1" applyProtection="1">
      <protection locked="0"/>
    </xf>
    <xf numFmtId="0" fontId="4" fillId="11" borderId="4" xfId="0"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5" fillId="10" borderId="0" xfId="0" applyFont="1" applyFill="1" applyBorder="1" applyAlignment="1">
      <alignment vertical="center"/>
    </xf>
    <xf numFmtId="0" fontId="24" fillId="10" borderId="0" xfId="0" applyFont="1" applyFill="1" applyBorder="1" applyAlignment="1">
      <alignment vertical="center"/>
    </xf>
    <xf numFmtId="0" fontId="24" fillId="10" borderId="16" xfId="0" applyFont="1" applyFill="1" applyBorder="1" applyAlignment="1">
      <alignment vertical="center"/>
    </xf>
    <xf numFmtId="0" fontId="5" fillId="10" borderId="15" xfId="0" applyFont="1" applyFill="1" applyBorder="1" applyAlignment="1">
      <alignment horizontal="center" vertical="center"/>
    </xf>
    <xf numFmtId="0" fontId="5" fillId="10" borderId="0" xfId="0" applyFont="1" applyFill="1" applyBorder="1" applyAlignment="1">
      <alignment horizontal="center" vertical="center"/>
    </xf>
    <xf numFmtId="0" fontId="30" fillId="10" borderId="0" xfId="0" applyFont="1" applyFill="1" applyBorder="1" applyAlignment="1">
      <alignment vertical="center"/>
    </xf>
    <xf numFmtId="0" fontId="30" fillId="10" borderId="16" xfId="0" applyFont="1" applyFill="1" applyBorder="1" applyAlignment="1">
      <alignment vertical="center"/>
    </xf>
    <xf numFmtId="0" fontId="5" fillId="10" borderId="0" xfId="0" applyFont="1" applyFill="1" applyBorder="1" applyAlignment="1">
      <alignment horizontal="right" vertical="center" wrapText="1"/>
    </xf>
    <xf numFmtId="0" fontId="24" fillId="10" borderId="0" xfId="0" applyFont="1" applyFill="1" applyBorder="1" applyProtection="1">
      <protection locked="0"/>
    </xf>
    <xf numFmtId="0" fontId="4" fillId="11" borderId="5"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5" fillId="10" borderId="15" xfId="0" applyFont="1" applyFill="1" applyBorder="1" applyAlignment="1">
      <alignment horizontal="left" vertical="center"/>
    </xf>
    <xf numFmtId="0" fontId="5" fillId="10" borderId="0" xfId="0" applyFont="1" applyFill="1" applyBorder="1" applyAlignment="1">
      <alignment horizontal="left" vertical="center"/>
    </xf>
    <xf numFmtId="0" fontId="5" fillId="10" borderId="15" xfId="0" applyFont="1" applyFill="1" applyBorder="1" applyAlignment="1">
      <alignment horizontal="right" vertical="top" wrapText="1"/>
    </xf>
    <xf numFmtId="0" fontId="5" fillId="10" borderId="0" xfId="0" applyFont="1" applyFill="1" applyBorder="1" applyAlignment="1">
      <alignment horizontal="right" vertical="top" wrapText="1"/>
    </xf>
    <xf numFmtId="0" fontId="5" fillId="10" borderId="2" xfId="0" applyFont="1" applyFill="1" applyBorder="1" applyAlignment="1">
      <alignment horizontal="left" vertical="center" wrapText="1"/>
    </xf>
    <xf numFmtId="0" fontId="24" fillId="10" borderId="0" xfId="0" applyFont="1" applyFill="1" applyBorder="1" applyAlignment="1">
      <alignment vertical="top" wrapText="1"/>
    </xf>
    <xf numFmtId="0" fontId="24" fillId="11" borderId="4" xfId="4" applyFont="1" applyFill="1" applyBorder="1" applyAlignment="1" applyProtection="1">
      <alignment vertical="center"/>
      <protection locked="0"/>
    </xf>
    <xf numFmtId="0" fontId="24" fillId="11" borderId="3" xfId="4" applyFont="1" applyFill="1" applyBorder="1" applyAlignment="1" applyProtection="1">
      <alignment vertical="center"/>
      <protection locked="0"/>
    </xf>
    <xf numFmtId="0" fontId="24" fillId="11" borderId="5" xfId="4"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24" fillId="11" borderId="3" xfId="0" applyFont="1" applyFill="1" applyBorder="1" applyAlignment="1" applyProtection="1">
      <alignment vertical="center"/>
      <protection locked="0"/>
    </xf>
    <xf numFmtId="0" fontId="24" fillId="11" borderId="5" xfId="0" applyFont="1" applyFill="1" applyBorder="1" applyAlignment="1" applyProtection="1">
      <alignment vertical="center"/>
      <protection locked="0"/>
    </xf>
    <xf numFmtId="0" fontId="5" fillId="10" borderId="7" xfId="0" applyFont="1" applyFill="1" applyBorder="1" applyAlignment="1">
      <alignment horizontal="left" vertical="center" wrapText="1"/>
    </xf>
    <xf numFmtId="49" fontId="4" fillId="11" borderId="4" xfId="0" applyNumberFormat="1" applyFont="1" applyFill="1" applyBorder="1" applyAlignment="1" applyProtection="1">
      <alignment vertical="center"/>
      <protection locked="0"/>
    </xf>
    <xf numFmtId="49" fontId="4" fillId="11" borderId="3" xfId="0" applyNumberFormat="1" applyFont="1" applyFill="1" applyBorder="1" applyAlignment="1" applyProtection="1">
      <alignment vertical="center"/>
      <protection locked="0"/>
    </xf>
    <xf numFmtId="49" fontId="4" fillId="11" borderId="5" xfId="0" applyNumberFormat="1" applyFont="1" applyFill="1" applyBorder="1" applyAlignment="1" applyProtection="1">
      <alignment vertical="center"/>
      <protection locked="0"/>
    </xf>
    <xf numFmtId="0" fontId="5" fillId="10" borderId="16" xfId="0" applyFont="1" applyFill="1" applyBorder="1" applyAlignment="1">
      <alignment horizontal="center" vertical="center"/>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0" fontId="6" fillId="5" borderId="4"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xf>
    <xf numFmtId="0" fontId="12" fillId="8" borderId="1"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 xfId="3"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3" fillId="9" borderId="1" xfId="0" applyFont="1" applyFill="1" applyBorder="1" applyAlignment="1" applyProtection="1">
      <alignment horizontal="left" vertical="center" wrapText="1"/>
    </xf>
    <xf numFmtId="0" fontId="2" fillId="0" borderId="0" xfId="0" applyFont="1" applyAlignment="1">
      <alignment horizontal="left" vertical="top" wrapText="1"/>
    </xf>
    <xf numFmtId="0" fontId="6" fillId="0" borderId="0" xfId="0" applyFont="1"/>
    <xf numFmtId="0" fontId="2" fillId="0" borderId="0" xfId="0" applyFont="1" applyAlignment="1">
      <alignment horizontal="right" vertical="top" wrapText="1"/>
    </xf>
    <xf numFmtId="0" fontId="2" fillId="0" borderId="0" xfId="0" applyFont="1" applyAlignment="1">
      <alignment vertical="top" wrapText="1"/>
    </xf>
  </cellXfs>
  <cellStyles count="5">
    <cellStyle name="Hyperlink 2" xfId="2"/>
    <cellStyle name="Normal" xfId="0" builtinId="0"/>
    <cellStyle name="Normal 2" xfId="3"/>
    <cellStyle name="Normal 3" xfId="4"/>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AGRAM BANKA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ERSTE&amp;STEIERMÄRKISCHE BANK d. 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612" type="decimal_18_2" nillable="false"/>
          <xs:element name="P1121613"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0</xdr:rowOff>
    </xdr:from>
    <xdr:ext cx="5418108" cy="2304137"/>
    <xdr:pic>
      <xdr:nvPicPr>
        <xdr:cNvPr id="2" name="Picture 1"/>
        <xdr:cNvPicPr/>
      </xdr:nvPicPr>
      <xdr:blipFill>
        <a:blip xmlns:r="http://schemas.openxmlformats.org/officeDocument/2006/relationships" r:embed="rId1" cstate="print"/>
        <a:stretch>
          <a:fillRect/>
        </a:stretch>
      </xdr:blipFill>
      <xdr:spPr>
        <a:xfrm>
          <a:off x="0" y="11220450"/>
          <a:ext cx="5414683" cy="2141249"/>
        </a:xfrm>
        <a:prstGeom prst="rect">
          <a:avLst/>
        </a:prstGeom>
      </xdr:spPr>
    </xdr:pic>
    <xdr:clientData/>
  </xdr:oneCellAnchor>
</xdr:wsDr>
</file>

<file path=xl/tables/tableSingleCells1.xml><?xml version="1.0" encoding="utf-8"?>
<singleXmlCells xmlns="http://schemas.openxmlformats.org/spreadsheetml/2006/main">
  <singleXmlCell id="1" r="E6" connectionId="0">
    <xmlCellPr id="1" uniqueName="Godina">
      <xmlPr mapId="2" xpath="/GFI-IZD-KI/Izvjesce/Godina" xmlDataType="integer"/>
    </xmlCellPr>
  </singleXmlCell>
  <singleXmlCell id="2" r="C16" connectionId="0">
    <xmlCellPr id="1" uniqueName="sif_ust">
      <xmlPr mapId="2" xpath="/GFI-IZD-KI/Izvjesce/sif_ust" xmlDataType="string"/>
    </xmlCellPr>
  </singleXmlCell>
  <singleXmlCell id="3" r="C30" connectionId="0">
    <xmlCellPr id="1" uniqueName="AtribIzv">
      <xmlPr mapId="2" xpath="/GFI-IZD-KI/Izvjesce/AtribIzv" xmlDataType="string"/>
    </xmlCellPr>
  </singleXmlCell>
</singleXmlCells>
</file>

<file path=xl/tables/tableSingleCells2.xml><?xml version="1.0" encoding="utf-8"?>
<singleXmlCells xmlns="http://schemas.openxmlformats.org/spreadsheetml/2006/main">
  <singleXmlCell id="4" r="H9" connectionId="0">
    <xmlCellPr id="1" uniqueName="P1071439">
      <xmlPr mapId="2" xpath="/GFI-IZD-KI/IFP-KI_1000335/P1071439" xmlDataType="decimal"/>
    </xmlCellPr>
  </singleXmlCell>
  <singleXmlCell id="5" r="I9" connectionId="0">
    <xmlCellPr id="1" uniqueName="P1071440">
      <xmlPr mapId="2" xpath="/GFI-IZD-KI/IFP-KI_1000335/P1071440" xmlDataType="decimal"/>
    </xmlCellPr>
  </singleXmlCell>
  <singleXmlCell id="6" r="H10" connectionId="0">
    <xmlCellPr id="1" uniqueName="P1071441">
      <xmlPr mapId="2" xpath="/GFI-IZD-KI/IFP-KI_1000335/P1071441" xmlDataType="decimal"/>
    </xmlCellPr>
  </singleXmlCell>
  <singleXmlCell id="7" r="I10" connectionId="0">
    <xmlCellPr id="1" uniqueName="P1071442">
      <xmlPr mapId="2" xpath="/GFI-IZD-KI/IFP-KI_1000335/P1071442" xmlDataType="decimal"/>
    </xmlCellPr>
  </singleXmlCell>
  <singleXmlCell id="8" r="H11" connectionId="0">
    <xmlCellPr id="1" uniqueName="P1071443">
      <xmlPr mapId="2" xpath="/GFI-IZD-KI/IFP-KI_1000335/P1071443" xmlDataType="decimal"/>
    </xmlCellPr>
  </singleXmlCell>
  <singleXmlCell id="9" r="I11" connectionId="0">
    <xmlCellPr id="1" uniqueName="P1071444">
      <xmlPr mapId="2" xpath="/GFI-IZD-KI/IFP-KI_1000335/P1071444" xmlDataType="decimal"/>
    </xmlCellPr>
  </singleXmlCell>
  <singleXmlCell id="10" r="H12" connectionId="0">
    <xmlCellPr id="1" uniqueName="P1071445">
      <xmlPr mapId="2" xpath="/GFI-IZD-KI/IFP-KI_1000335/P1071445" xmlDataType="decimal"/>
    </xmlCellPr>
  </singleXmlCell>
  <singleXmlCell id="11" r="I12" connectionId="0">
    <xmlCellPr id="1" uniqueName="P1071446">
      <xmlPr mapId="2" xpath="/GFI-IZD-KI/IFP-KI_1000335/P1071446" xmlDataType="decimal"/>
    </xmlCellPr>
  </singleXmlCell>
  <singleXmlCell id="12" r="H13" connectionId="0">
    <xmlCellPr id="1" uniqueName="P1071447">
      <xmlPr mapId="2" xpath="/GFI-IZD-KI/IFP-KI_1000335/P1071447" xmlDataType="decimal"/>
    </xmlCellPr>
  </singleXmlCell>
  <singleXmlCell id="13" r="I13" connectionId="0">
    <xmlCellPr id="1" uniqueName="P1071448">
      <xmlPr mapId="2" xpath="/GFI-IZD-KI/IFP-KI_1000335/P1071448" xmlDataType="decimal"/>
    </xmlCellPr>
  </singleXmlCell>
  <singleXmlCell id="14" r="H14" connectionId="0">
    <xmlCellPr id="1" uniqueName="P1071449">
      <xmlPr mapId="2" xpath="/GFI-IZD-KI/IFP-KI_1000335/P1071449" xmlDataType="decimal"/>
    </xmlCellPr>
  </singleXmlCell>
  <singleXmlCell id="15" r="I14" connectionId="0">
    <xmlCellPr id="1" uniqueName="P1071450">
      <xmlPr mapId="2" xpath="/GFI-IZD-KI/IFP-KI_1000335/P1071450" xmlDataType="decimal"/>
    </xmlCellPr>
  </singleXmlCell>
  <singleXmlCell id="16" r="H15" connectionId="0">
    <xmlCellPr id="1" uniqueName="P1071451">
      <xmlPr mapId="2" xpath="/GFI-IZD-KI/IFP-KI_1000335/P1071451" xmlDataType="decimal"/>
    </xmlCellPr>
  </singleXmlCell>
  <singleXmlCell id="17" r="I15" connectionId="0">
    <xmlCellPr id="1" uniqueName="P1071452">
      <xmlPr mapId="2" xpath="/GFI-IZD-KI/IFP-KI_1000335/P1071452" xmlDataType="decimal"/>
    </xmlCellPr>
  </singleXmlCell>
  <singleXmlCell id="18" r="H16" connectionId="0">
    <xmlCellPr id="1" uniqueName="P1071453">
      <xmlPr mapId="2" xpath="/GFI-IZD-KI/IFP-KI_1000335/P1071453" xmlDataType="decimal"/>
    </xmlCellPr>
  </singleXmlCell>
  <singleXmlCell id="19" r="I16" connectionId="0">
    <xmlCellPr id="1" uniqueName="P1071454">
      <xmlPr mapId="2" xpath="/GFI-IZD-KI/IFP-KI_1000335/P1071454" xmlDataType="decimal"/>
    </xmlCellPr>
  </singleXmlCell>
  <singleXmlCell id="20" r="H17" connectionId="0">
    <xmlCellPr id="1" uniqueName="P1071455">
      <xmlPr mapId="2" xpath="/GFI-IZD-KI/IFP-KI_1000335/P1071455" xmlDataType="decimal"/>
    </xmlCellPr>
  </singleXmlCell>
  <singleXmlCell id="21" r="I17" connectionId="0">
    <xmlCellPr id="1" uniqueName="P1071456">
      <xmlPr mapId="2" xpath="/GFI-IZD-KI/IFP-KI_1000335/P1071456" xmlDataType="decimal"/>
    </xmlCellPr>
  </singleXmlCell>
  <singleXmlCell id="22" r="H18" connectionId="0">
    <xmlCellPr id="1" uniqueName="P1071457">
      <xmlPr mapId="2" xpath="/GFI-IZD-KI/IFP-KI_1000335/P1071457" xmlDataType="decimal"/>
    </xmlCellPr>
  </singleXmlCell>
  <singleXmlCell id="23" r="I18" connectionId="0">
    <xmlCellPr id="1" uniqueName="P1071458">
      <xmlPr mapId="2" xpath="/GFI-IZD-KI/IFP-KI_1000335/P1071458" xmlDataType="decimal"/>
    </xmlCellPr>
  </singleXmlCell>
  <singleXmlCell id="24" r="H19" connectionId="0">
    <xmlCellPr id="1" uniqueName="P1071459">
      <xmlPr mapId="2" xpath="/GFI-IZD-KI/IFP-KI_1000335/P1071459" xmlDataType="decimal"/>
    </xmlCellPr>
  </singleXmlCell>
  <singleXmlCell id="25" r="I19" connectionId="0">
    <xmlCellPr id="1" uniqueName="P1071460">
      <xmlPr mapId="2" xpath="/GFI-IZD-KI/IFP-KI_1000335/P1071460" xmlDataType="decimal"/>
    </xmlCellPr>
  </singleXmlCell>
  <singleXmlCell id="26" r="H20" connectionId="0">
    <xmlCellPr id="1" uniqueName="P1071461">
      <xmlPr mapId="2" xpath="/GFI-IZD-KI/IFP-KI_1000335/P1071461" xmlDataType="decimal"/>
    </xmlCellPr>
  </singleXmlCell>
  <singleXmlCell id="27" r="I20" connectionId="0">
    <xmlCellPr id="1" uniqueName="P1071462">
      <xmlPr mapId="2" xpath="/GFI-IZD-KI/IFP-KI_1000335/P1071462" xmlDataType="decimal"/>
    </xmlCellPr>
  </singleXmlCell>
  <singleXmlCell id="28" r="H21" connectionId="0">
    <xmlCellPr id="1" uniqueName="P1071463">
      <xmlPr mapId="2" xpath="/GFI-IZD-KI/IFP-KI_1000335/P1071463" xmlDataType="decimal"/>
    </xmlCellPr>
  </singleXmlCell>
  <singleXmlCell id="29" r="I21" connectionId="0">
    <xmlCellPr id="1" uniqueName="P1071464">
      <xmlPr mapId="2" xpath="/GFI-IZD-KI/IFP-KI_1000335/P1071464" xmlDataType="decimal"/>
    </xmlCellPr>
  </singleXmlCell>
  <singleXmlCell id="30" r="H22" connectionId="0">
    <xmlCellPr id="1" uniqueName="P1071465">
      <xmlPr mapId="2" xpath="/GFI-IZD-KI/IFP-KI_1000335/P1071465" xmlDataType="decimal"/>
    </xmlCellPr>
  </singleXmlCell>
  <singleXmlCell id="31" r="I22" connectionId="0">
    <xmlCellPr id="1" uniqueName="P1071466">
      <xmlPr mapId="2" xpath="/GFI-IZD-KI/IFP-KI_1000335/P1071466" xmlDataType="decimal"/>
    </xmlCellPr>
  </singleXmlCell>
  <singleXmlCell id="32" r="H23" connectionId="0">
    <xmlCellPr id="1" uniqueName="P1071467">
      <xmlPr mapId="2" xpath="/GFI-IZD-KI/IFP-KI_1000335/P1071467" xmlDataType="decimal"/>
    </xmlCellPr>
  </singleXmlCell>
  <singleXmlCell id="33" r="I23" connectionId="0">
    <xmlCellPr id="1" uniqueName="P1071468">
      <xmlPr mapId="2" xpath="/GFI-IZD-KI/IFP-KI_1000335/P1071468" xmlDataType="decimal"/>
    </xmlCellPr>
  </singleXmlCell>
  <singleXmlCell id="34" r="H24" connectionId="0">
    <xmlCellPr id="1" uniqueName="P1071469">
      <xmlPr mapId="2" xpath="/GFI-IZD-KI/IFP-KI_1000335/P1071469" xmlDataType="decimal"/>
    </xmlCellPr>
  </singleXmlCell>
  <singleXmlCell id="35" r="I24" connectionId="0">
    <xmlCellPr id="1" uniqueName="P1071470">
      <xmlPr mapId="2" xpath="/GFI-IZD-KI/IFP-KI_1000335/P1071470" xmlDataType="decimal"/>
    </xmlCellPr>
  </singleXmlCell>
  <singleXmlCell id="36" r="H25" connectionId="0">
    <xmlCellPr id="1" uniqueName="P1071471">
      <xmlPr mapId="2" xpath="/GFI-IZD-KI/IFP-KI_1000335/P1071471" xmlDataType="decimal"/>
    </xmlCellPr>
  </singleXmlCell>
  <singleXmlCell id="37" r="I25" connectionId="0">
    <xmlCellPr id="1" uniqueName="P1071472">
      <xmlPr mapId="2" xpath="/GFI-IZD-KI/IFP-KI_1000335/P1071472" xmlDataType="decimal"/>
    </xmlCellPr>
  </singleXmlCell>
  <singleXmlCell id="38" r="H26" connectionId="0">
    <xmlCellPr id="1" uniqueName="P1071473">
      <xmlPr mapId="2" xpath="/GFI-IZD-KI/IFP-KI_1000335/P1071473" xmlDataType="decimal"/>
    </xmlCellPr>
  </singleXmlCell>
  <singleXmlCell id="39" r="I26" connectionId="0">
    <xmlCellPr id="1" uniqueName="P1071474">
      <xmlPr mapId="2" xpath="/GFI-IZD-KI/IFP-KI_1000335/P1071474" xmlDataType="decimal"/>
    </xmlCellPr>
  </singleXmlCell>
  <singleXmlCell id="40" r="H27" connectionId="0">
    <xmlCellPr id="1" uniqueName="P1071475">
      <xmlPr mapId="2" xpath="/GFI-IZD-KI/IFP-KI_1000335/P1071475" xmlDataType="decimal"/>
    </xmlCellPr>
  </singleXmlCell>
  <singleXmlCell id="41" r="I27" connectionId="0">
    <xmlCellPr id="1" uniqueName="P1071476">
      <xmlPr mapId="2" xpath="/GFI-IZD-KI/IFP-KI_1000335/P1071476" xmlDataType="decimal"/>
    </xmlCellPr>
  </singleXmlCell>
  <singleXmlCell id="42" r="H28" connectionId="0">
    <xmlCellPr id="1" uniqueName="P1071477">
      <xmlPr mapId="2" xpath="/GFI-IZD-KI/IFP-KI_1000335/P1071477" xmlDataType="decimal"/>
    </xmlCellPr>
  </singleXmlCell>
  <singleXmlCell id="43" r="I28" connectionId="0">
    <xmlCellPr id="1" uniqueName="P1071478">
      <xmlPr mapId="2" xpath="/GFI-IZD-KI/IFP-KI_1000335/P1071478" xmlDataType="decimal"/>
    </xmlCellPr>
  </singleXmlCell>
  <singleXmlCell id="44" r="H29" connectionId="0">
    <xmlCellPr id="1" uniqueName="P1071479">
      <xmlPr mapId="2" xpath="/GFI-IZD-KI/IFP-KI_1000335/P1071479" xmlDataType="decimal"/>
    </xmlCellPr>
  </singleXmlCell>
  <singleXmlCell id="45" r="I29" connectionId="0">
    <xmlCellPr id="1" uniqueName="P1071480">
      <xmlPr mapId="2" xpath="/GFI-IZD-KI/IFP-KI_1000335/P1071480" xmlDataType="decimal"/>
    </xmlCellPr>
  </singleXmlCell>
  <singleXmlCell id="46" r="H30" connectionId="0">
    <xmlCellPr id="1" uniqueName="P1071481">
      <xmlPr mapId="2" xpath="/GFI-IZD-KI/IFP-KI_1000335/P1071481" xmlDataType="decimal"/>
    </xmlCellPr>
  </singleXmlCell>
  <singleXmlCell id="47" r="I30" connectionId="0">
    <xmlCellPr id="1" uniqueName="P1071482">
      <xmlPr mapId="2" xpath="/GFI-IZD-KI/IFP-KI_1000335/P1071482" xmlDataType="decimal"/>
    </xmlCellPr>
  </singleXmlCell>
  <singleXmlCell id="48" r="H31" connectionId="0">
    <xmlCellPr id="1" uniqueName="P1071483">
      <xmlPr mapId="2" xpath="/GFI-IZD-KI/IFP-KI_1000335/P1071483" xmlDataType="decimal"/>
    </xmlCellPr>
  </singleXmlCell>
  <singleXmlCell id="49" r="I31" connectionId="0">
    <xmlCellPr id="1" uniqueName="P1071484">
      <xmlPr mapId="2" xpath="/GFI-IZD-KI/IFP-KI_1000335/P1071484" xmlDataType="decimal"/>
    </xmlCellPr>
  </singleXmlCell>
  <singleXmlCell id="50" r="H32" connectionId="0">
    <xmlCellPr id="1" uniqueName="P1071485">
      <xmlPr mapId="2" xpath="/GFI-IZD-KI/IFP-KI_1000335/P1071485" xmlDataType="decimal"/>
    </xmlCellPr>
  </singleXmlCell>
  <singleXmlCell id="51" r="I32" connectionId="0">
    <xmlCellPr id="1" uniqueName="P1071486">
      <xmlPr mapId="2" xpath="/GFI-IZD-KI/IFP-KI_1000335/P1071486" xmlDataType="decimal"/>
    </xmlCellPr>
  </singleXmlCell>
  <singleXmlCell id="52" r="H33" connectionId="0">
    <xmlCellPr id="1" uniqueName="P1071487">
      <xmlPr mapId="2" xpath="/GFI-IZD-KI/IFP-KI_1000335/P1071487" xmlDataType="decimal"/>
    </xmlCellPr>
  </singleXmlCell>
  <singleXmlCell id="53" r="I33" connectionId="0">
    <xmlCellPr id="1" uniqueName="P1071488">
      <xmlPr mapId="2" xpath="/GFI-IZD-KI/IFP-KI_1000335/P1071488" xmlDataType="decimal"/>
    </xmlCellPr>
  </singleXmlCell>
  <singleXmlCell id="54" r="H34" connectionId="0">
    <xmlCellPr id="1" uniqueName="P1071489">
      <xmlPr mapId="2" xpath="/GFI-IZD-KI/IFP-KI_1000335/P1071489" xmlDataType="decimal"/>
    </xmlCellPr>
  </singleXmlCell>
  <singleXmlCell id="55" r="I34" connectionId="0">
    <xmlCellPr id="1" uniqueName="P1071490">
      <xmlPr mapId="2" xpath="/GFI-IZD-KI/IFP-KI_1000335/P1071490" xmlDataType="decimal"/>
    </xmlCellPr>
  </singleXmlCell>
  <singleXmlCell id="56" r="H35" connectionId="0">
    <xmlCellPr id="1" uniqueName="P1071491">
      <xmlPr mapId="2" xpath="/GFI-IZD-KI/IFP-KI_1000335/P1071491" xmlDataType="decimal"/>
    </xmlCellPr>
  </singleXmlCell>
  <singleXmlCell id="57" r="I35" connectionId="0">
    <xmlCellPr id="1" uniqueName="P1071492">
      <xmlPr mapId="2" xpath="/GFI-IZD-KI/IFP-KI_1000335/P1071492" xmlDataType="decimal"/>
    </xmlCellPr>
  </singleXmlCell>
  <singleXmlCell id="58" r="H36" connectionId="0">
    <xmlCellPr id="1" uniqueName="P1071493">
      <xmlPr mapId="2" xpath="/GFI-IZD-KI/IFP-KI_1000335/P1071493" xmlDataType="decimal"/>
    </xmlCellPr>
  </singleXmlCell>
  <singleXmlCell id="59" r="I36" connectionId="0">
    <xmlCellPr id="1" uniqueName="P1071494">
      <xmlPr mapId="2" xpath="/GFI-IZD-KI/IFP-KI_1000335/P1071494" xmlDataType="decimal"/>
    </xmlCellPr>
  </singleXmlCell>
  <singleXmlCell id="60" r="H37" connectionId="0">
    <xmlCellPr id="1" uniqueName="P1071495">
      <xmlPr mapId="2" xpath="/GFI-IZD-KI/IFP-KI_1000335/P1071495" xmlDataType="decimal"/>
    </xmlCellPr>
  </singleXmlCell>
  <singleXmlCell id="61" r="I37" connectionId="0">
    <xmlCellPr id="1" uniqueName="P1071496">
      <xmlPr mapId="2" xpath="/GFI-IZD-KI/IFP-KI_1000335/P1071496" xmlDataType="decimal"/>
    </xmlCellPr>
  </singleXmlCell>
  <singleXmlCell id="62" r="H38" connectionId="0">
    <xmlCellPr id="1" uniqueName="P1071497">
      <xmlPr mapId="2" xpath="/GFI-IZD-KI/IFP-KI_1000335/P1071497" xmlDataType="decimal"/>
    </xmlCellPr>
  </singleXmlCell>
  <singleXmlCell id="63" r="I38" connectionId="0">
    <xmlCellPr id="1" uniqueName="P1071498">
      <xmlPr mapId="2" xpath="/GFI-IZD-KI/IFP-KI_1000335/P1071498" xmlDataType="decimal"/>
    </xmlCellPr>
  </singleXmlCell>
  <singleXmlCell id="64" r="H39" connectionId="0">
    <xmlCellPr id="1" uniqueName="P1071499">
      <xmlPr mapId="2" xpath="/GFI-IZD-KI/IFP-KI_1000335/P1071499" xmlDataType="decimal"/>
    </xmlCellPr>
  </singleXmlCell>
  <singleXmlCell id="65" r="I39" connectionId="0">
    <xmlCellPr id="1" uniqueName="P1071500">
      <xmlPr mapId="2" xpath="/GFI-IZD-KI/IFP-KI_1000335/P1071500" xmlDataType="decimal"/>
    </xmlCellPr>
  </singleXmlCell>
  <singleXmlCell id="66" r="H40" connectionId="0">
    <xmlCellPr id="1" uniqueName="P1071501">
      <xmlPr mapId="2" xpath="/GFI-IZD-KI/IFP-KI_1000335/P1071501" xmlDataType="decimal"/>
    </xmlCellPr>
  </singleXmlCell>
  <singleXmlCell id="67" r="I40" connectionId="0">
    <xmlCellPr id="1" uniqueName="P1071502">
      <xmlPr mapId="2" xpath="/GFI-IZD-KI/IFP-KI_1000335/P1071502" xmlDataType="decimal"/>
    </xmlCellPr>
  </singleXmlCell>
  <singleXmlCell id="68" r="H42" connectionId="0">
    <xmlCellPr id="1" uniqueName="P1071503">
      <xmlPr mapId="2" xpath="/GFI-IZD-KI/IFP-KI_1000335/P1071503" xmlDataType="decimal"/>
    </xmlCellPr>
  </singleXmlCell>
  <singleXmlCell id="69" r="I42" connectionId="0">
    <xmlCellPr id="1" uniqueName="P1071504">
      <xmlPr mapId="2" xpath="/GFI-IZD-KI/IFP-KI_1000335/P1071504" xmlDataType="decimal"/>
    </xmlCellPr>
  </singleXmlCell>
  <singleXmlCell id="70" r="H43" connectionId="0">
    <xmlCellPr id="1" uniqueName="P1071505">
      <xmlPr mapId="2" xpath="/GFI-IZD-KI/IFP-KI_1000335/P1071505" xmlDataType="decimal"/>
    </xmlCellPr>
  </singleXmlCell>
  <singleXmlCell id="71" r="I43" connectionId="0">
    <xmlCellPr id="1" uniqueName="P1071506">
      <xmlPr mapId="2" xpath="/GFI-IZD-KI/IFP-KI_1000335/P1071506" xmlDataType="decimal"/>
    </xmlCellPr>
  </singleXmlCell>
  <singleXmlCell id="72" r="H44" connectionId="0">
    <xmlCellPr id="1" uniqueName="P1071507">
      <xmlPr mapId="2" xpath="/GFI-IZD-KI/IFP-KI_1000335/P1071507" xmlDataType="decimal"/>
    </xmlCellPr>
  </singleXmlCell>
  <singleXmlCell id="73" r="I44" connectionId="0">
    <xmlCellPr id="1" uniqueName="P1071508">
      <xmlPr mapId="2" xpath="/GFI-IZD-KI/IFP-KI_1000335/P1071508" xmlDataType="decimal"/>
    </xmlCellPr>
  </singleXmlCell>
  <singleXmlCell id="74" r="H45" connectionId="0">
    <xmlCellPr id="1" uniqueName="P1071509">
      <xmlPr mapId="2" xpath="/GFI-IZD-KI/IFP-KI_1000335/P1071509" xmlDataType="decimal"/>
    </xmlCellPr>
  </singleXmlCell>
  <singleXmlCell id="75" r="I45" connectionId="0">
    <xmlCellPr id="1" uniqueName="P1071510">
      <xmlPr mapId="2" xpath="/GFI-IZD-KI/IFP-KI_1000335/P1071510" xmlDataType="decimal"/>
    </xmlCellPr>
  </singleXmlCell>
  <singleXmlCell id="76" r="H46" connectionId="0">
    <xmlCellPr id="1" uniqueName="P1071511">
      <xmlPr mapId="2" xpath="/GFI-IZD-KI/IFP-KI_1000335/P1071511" xmlDataType="decimal"/>
    </xmlCellPr>
  </singleXmlCell>
  <singleXmlCell id="77" r="I46" connectionId="0">
    <xmlCellPr id="1" uniqueName="P1071512">
      <xmlPr mapId="2" xpath="/GFI-IZD-KI/IFP-KI_1000335/P1071512" xmlDataType="decimal"/>
    </xmlCellPr>
  </singleXmlCell>
  <singleXmlCell id="78" r="H47" connectionId="0">
    <xmlCellPr id="1" uniqueName="P1071513">
      <xmlPr mapId="2" xpath="/GFI-IZD-KI/IFP-KI_1000335/P1071513" xmlDataType="decimal"/>
    </xmlCellPr>
  </singleXmlCell>
  <singleXmlCell id="79" r="I47" connectionId="0">
    <xmlCellPr id="1" uniqueName="P1071514">
      <xmlPr mapId="2" xpath="/GFI-IZD-KI/IFP-KI_1000335/P1071514" xmlDataType="decimal"/>
    </xmlCellPr>
  </singleXmlCell>
  <singleXmlCell id="80" r="H48" connectionId="0">
    <xmlCellPr id="1" uniqueName="P1071515">
      <xmlPr mapId="2" xpath="/GFI-IZD-KI/IFP-KI_1000335/P1071515" xmlDataType="decimal"/>
    </xmlCellPr>
  </singleXmlCell>
  <singleXmlCell id="81" r="I48" connectionId="0">
    <xmlCellPr id="1" uniqueName="P1071516">
      <xmlPr mapId="2" xpath="/GFI-IZD-KI/IFP-KI_1000335/P1071516" xmlDataType="decimal"/>
    </xmlCellPr>
  </singleXmlCell>
  <singleXmlCell id="82" r="H49" connectionId="0">
    <xmlCellPr id="1" uniqueName="P1071517">
      <xmlPr mapId="2" xpath="/GFI-IZD-KI/IFP-KI_1000335/P1071517" xmlDataType="decimal"/>
    </xmlCellPr>
  </singleXmlCell>
  <singleXmlCell id="83" r="I49" connectionId="0">
    <xmlCellPr id="1" uniqueName="P1071518">
      <xmlPr mapId="2" xpath="/GFI-IZD-KI/IFP-KI_1000335/P1071518" xmlDataType="decimal"/>
    </xmlCellPr>
  </singleXmlCell>
  <singleXmlCell id="84" r="H50" connectionId="0">
    <xmlCellPr id="1" uniqueName="P1071519">
      <xmlPr mapId="2" xpath="/GFI-IZD-KI/IFP-KI_1000335/P1071519" xmlDataType="decimal"/>
    </xmlCellPr>
  </singleXmlCell>
  <singleXmlCell id="85" r="I50" connectionId="0">
    <xmlCellPr id="1" uniqueName="P1071520">
      <xmlPr mapId="2" xpath="/GFI-IZD-KI/IFP-KI_1000335/P1071520" xmlDataType="decimal"/>
    </xmlCellPr>
  </singleXmlCell>
  <singleXmlCell id="86" r="H51" connectionId="0">
    <xmlCellPr id="1" uniqueName="P1071521">
      <xmlPr mapId="2" xpath="/GFI-IZD-KI/IFP-KI_1000335/P1071521" xmlDataType="decimal"/>
    </xmlCellPr>
  </singleXmlCell>
  <singleXmlCell id="87" r="I51" connectionId="0">
    <xmlCellPr id="1" uniqueName="P1071522">
      <xmlPr mapId="2" xpath="/GFI-IZD-KI/IFP-KI_1000335/P1071522" xmlDataType="decimal"/>
    </xmlCellPr>
  </singleXmlCell>
  <singleXmlCell id="88" r="H52" connectionId="0">
    <xmlCellPr id="1" uniqueName="P1071523">
      <xmlPr mapId="2" xpath="/GFI-IZD-KI/IFP-KI_1000335/P1071523" xmlDataType="decimal"/>
    </xmlCellPr>
  </singleXmlCell>
  <singleXmlCell id="89" r="I52" connectionId="0">
    <xmlCellPr id="1" uniqueName="P1071524">
      <xmlPr mapId="2" xpath="/GFI-IZD-KI/IFP-KI_1000335/P1071524" xmlDataType="decimal"/>
    </xmlCellPr>
  </singleXmlCell>
  <singleXmlCell id="90" r="H53" connectionId="0">
    <xmlCellPr id="1" uniqueName="P1071525">
      <xmlPr mapId="2" xpath="/GFI-IZD-KI/IFP-KI_1000335/P1071525" xmlDataType="decimal"/>
    </xmlCellPr>
  </singleXmlCell>
  <singleXmlCell id="91" r="I53" connectionId="0">
    <xmlCellPr id="1" uniqueName="P1071526">
      <xmlPr mapId="2" xpath="/GFI-IZD-KI/IFP-KI_1000335/P1071526" xmlDataType="decimal"/>
    </xmlCellPr>
  </singleXmlCell>
  <singleXmlCell id="92" r="H54" connectionId="0">
    <xmlCellPr id="1" uniqueName="P1071527">
      <xmlPr mapId="2" xpath="/GFI-IZD-KI/IFP-KI_1000335/P1071527" xmlDataType="decimal"/>
    </xmlCellPr>
  </singleXmlCell>
  <singleXmlCell id="93" r="I54" connectionId="0">
    <xmlCellPr id="1" uniqueName="P1071528">
      <xmlPr mapId="2" xpath="/GFI-IZD-KI/IFP-KI_1000335/P1071528" xmlDataType="decimal"/>
    </xmlCellPr>
  </singleXmlCell>
  <singleXmlCell id="94" r="H55" connectionId="0">
    <xmlCellPr id="1" uniqueName="P1071529">
      <xmlPr mapId="2" xpath="/GFI-IZD-KI/IFP-KI_1000335/P1071529" xmlDataType="decimal"/>
    </xmlCellPr>
  </singleXmlCell>
  <singleXmlCell id="95" r="I55" connectionId="0">
    <xmlCellPr id="1" uniqueName="P1071530">
      <xmlPr mapId="2" xpath="/GFI-IZD-KI/IFP-KI_1000335/P1071530" xmlDataType="decimal"/>
    </xmlCellPr>
  </singleXmlCell>
  <singleXmlCell id="96" r="H56" connectionId="0">
    <xmlCellPr id="1" uniqueName="P1071531">
      <xmlPr mapId="2" xpath="/GFI-IZD-KI/IFP-KI_1000335/P1071531" xmlDataType="decimal"/>
    </xmlCellPr>
  </singleXmlCell>
  <singleXmlCell id="97" r="I56" connectionId="0">
    <xmlCellPr id="1" uniqueName="P1071532">
      <xmlPr mapId="2" xpath="/GFI-IZD-KI/IFP-KI_1000335/P1071532" xmlDataType="decimal"/>
    </xmlCellPr>
  </singleXmlCell>
  <singleXmlCell id="98" r="H57" connectionId="0">
    <xmlCellPr id="1" uniqueName="P1071533">
      <xmlPr mapId="2" xpath="/GFI-IZD-KI/IFP-KI_1000335/P1071533" xmlDataType="decimal"/>
    </xmlCellPr>
  </singleXmlCell>
  <singleXmlCell id="99" r="I57" connectionId="0">
    <xmlCellPr id="1" uniqueName="P1071534">
      <xmlPr mapId="2" xpath="/GFI-IZD-KI/IFP-KI_1000335/P1071534" xmlDataType="decimal"/>
    </xmlCellPr>
  </singleXmlCell>
  <singleXmlCell id="100" r="H58" connectionId="0">
    <xmlCellPr id="1" uniqueName="P1071535">
      <xmlPr mapId="2" xpath="/GFI-IZD-KI/IFP-KI_1000335/P1071535" xmlDataType="decimal"/>
    </xmlCellPr>
  </singleXmlCell>
  <singleXmlCell id="101" r="I58" connectionId="0">
    <xmlCellPr id="1" uniqueName="P1071536">
      <xmlPr mapId="2" xpath="/GFI-IZD-KI/IFP-KI_1000335/P1071536" xmlDataType="decimal"/>
    </xmlCellPr>
  </singleXmlCell>
  <singleXmlCell id="102" r="H59" connectionId="0">
    <xmlCellPr id="1" uniqueName="P1071537">
      <xmlPr mapId="2" xpath="/GFI-IZD-KI/IFP-KI_1000335/P1071537" xmlDataType="decimal"/>
    </xmlCellPr>
  </singleXmlCell>
  <singleXmlCell id="103" r="I59" connectionId="0">
    <xmlCellPr id="1" uniqueName="P1071538">
      <xmlPr mapId="2" xpath="/GFI-IZD-KI/IFP-KI_1000335/P1071538" xmlDataType="decimal"/>
    </xmlCellPr>
  </singleXmlCell>
  <singleXmlCell id="104" r="H60" connectionId="0">
    <xmlCellPr id="1" uniqueName="P1071539">
      <xmlPr mapId="2" xpath="/GFI-IZD-KI/IFP-KI_1000335/P1071539" xmlDataType="decimal"/>
    </xmlCellPr>
  </singleXmlCell>
  <singleXmlCell id="105" r="I60" connectionId="0">
    <xmlCellPr id="1" uniqueName="P1071540">
      <xmlPr mapId="2" xpath="/GFI-IZD-KI/IFP-KI_1000335/P1071540" xmlDataType="decimal"/>
    </xmlCellPr>
  </singleXmlCell>
  <singleXmlCell id="106" r="H61" connectionId="0">
    <xmlCellPr id="1" uniqueName="P1071541">
      <xmlPr mapId="2" xpath="/GFI-IZD-KI/IFP-KI_1000335/P1071541" xmlDataType="decimal"/>
    </xmlCellPr>
  </singleXmlCell>
  <singleXmlCell id="107" r="I61" connectionId="0">
    <xmlCellPr id="1" uniqueName="P1071542">
      <xmlPr mapId="2" xpath="/GFI-IZD-KI/IFP-KI_1000335/P1071542" xmlDataType="decimal"/>
    </xmlCellPr>
  </singleXmlCell>
  <singleXmlCell id="108" r="H62" connectionId="0">
    <xmlCellPr id="1" uniqueName="P1071543">
      <xmlPr mapId="2" xpath="/GFI-IZD-KI/IFP-KI_1000335/P1071543" xmlDataType="decimal"/>
    </xmlCellPr>
  </singleXmlCell>
  <singleXmlCell id="109" r="I62" connectionId="0">
    <xmlCellPr id="1" uniqueName="P1071544">
      <xmlPr mapId="2" xpath="/GFI-IZD-KI/IFP-KI_1000335/P1071544" xmlDataType="decimal"/>
    </xmlCellPr>
  </singleXmlCell>
  <singleXmlCell id="110" r="H63" connectionId="0">
    <xmlCellPr id="1" uniqueName="P1071545">
      <xmlPr mapId="2" xpath="/GFI-IZD-KI/IFP-KI_1000335/P1071545" xmlDataType="decimal"/>
    </xmlCellPr>
  </singleXmlCell>
  <singleXmlCell id="111" r="I63" connectionId="0">
    <xmlCellPr id="1" uniqueName="P1071546">
      <xmlPr mapId="2" xpath="/GFI-IZD-KI/IFP-KI_1000335/P1071546" xmlDataType="decimal"/>
    </xmlCellPr>
  </singleXmlCell>
  <singleXmlCell id="112" r="H65" connectionId="0">
    <xmlCellPr id="1" uniqueName="P1071547">
      <xmlPr mapId="2" xpath="/GFI-IZD-KI/IFP-KI_1000335/P1071547" xmlDataType="decimal"/>
    </xmlCellPr>
  </singleXmlCell>
  <singleXmlCell id="113" r="I65" connectionId="0">
    <xmlCellPr id="1" uniqueName="P1071548">
      <xmlPr mapId="2" xpath="/GFI-IZD-KI/IFP-KI_1000335/P1071548" xmlDataType="decimal"/>
    </xmlCellPr>
  </singleXmlCell>
  <singleXmlCell id="114" r="H66" connectionId="0">
    <xmlCellPr id="1" uniqueName="P1071549">
      <xmlPr mapId="2" xpath="/GFI-IZD-KI/IFP-KI_1000335/P1071549" xmlDataType="decimal"/>
    </xmlCellPr>
  </singleXmlCell>
  <singleXmlCell id="115" r="I66" connectionId="0">
    <xmlCellPr id="1" uniqueName="P1071550">
      <xmlPr mapId="2" xpath="/GFI-IZD-KI/IFP-KI_1000335/P1071550" xmlDataType="decimal"/>
    </xmlCellPr>
  </singleXmlCell>
  <singleXmlCell id="116" r="H67" connectionId="0">
    <xmlCellPr id="1" uniqueName="P1071551">
      <xmlPr mapId="2" xpath="/GFI-IZD-KI/IFP-KI_1000335/P1071551" xmlDataType="decimal"/>
    </xmlCellPr>
  </singleXmlCell>
  <singleXmlCell id="117" r="I67" connectionId="0">
    <xmlCellPr id="1" uniqueName="P1071552">
      <xmlPr mapId="2" xpath="/GFI-IZD-KI/IFP-KI_1000335/P1071552" xmlDataType="decimal"/>
    </xmlCellPr>
  </singleXmlCell>
  <singleXmlCell id="118" r="H68" connectionId="0">
    <xmlCellPr id="1" uniqueName="P1071553">
      <xmlPr mapId="2" xpath="/GFI-IZD-KI/IFP-KI_1000335/P1071553" xmlDataType="decimal"/>
    </xmlCellPr>
  </singleXmlCell>
  <singleXmlCell id="119" r="I68" connectionId="0">
    <xmlCellPr id="1" uniqueName="P1071554">
      <xmlPr mapId="2" xpath="/GFI-IZD-KI/IFP-KI_1000335/P1071554" xmlDataType="decimal"/>
    </xmlCellPr>
  </singleXmlCell>
  <singleXmlCell id="120" r="H69" connectionId="0">
    <xmlCellPr id="1" uniqueName="P1071555">
      <xmlPr mapId="2" xpath="/GFI-IZD-KI/IFP-KI_1000335/P1071555" xmlDataType="decimal"/>
    </xmlCellPr>
  </singleXmlCell>
  <singleXmlCell id="121" r="I69" connectionId="0">
    <xmlCellPr id="1" uniqueName="P1071556">
      <xmlPr mapId="2" xpath="/GFI-IZD-KI/IFP-KI_1000335/P1071556" xmlDataType="decimal"/>
    </xmlCellPr>
  </singleXmlCell>
  <singleXmlCell id="122" r="H70" connectionId="0">
    <xmlCellPr id="1" uniqueName="P1071557">
      <xmlPr mapId="2" xpath="/GFI-IZD-KI/IFP-KI_1000335/P1071557" xmlDataType="decimal"/>
    </xmlCellPr>
  </singleXmlCell>
  <singleXmlCell id="123" r="I70" connectionId="0">
    <xmlCellPr id="1" uniqueName="P1071558">
      <xmlPr mapId="2" xpath="/GFI-IZD-KI/IFP-KI_1000335/P1071558" xmlDataType="decimal"/>
    </xmlCellPr>
  </singleXmlCell>
  <singleXmlCell id="124" r="H71" connectionId="0">
    <xmlCellPr id="1" uniqueName="P1071559">
      <xmlPr mapId="2" xpath="/GFI-IZD-KI/IFP-KI_1000335/P1071559" xmlDataType="decimal"/>
    </xmlCellPr>
  </singleXmlCell>
  <singleXmlCell id="125" r="I71" connectionId="0">
    <xmlCellPr id="1" uniqueName="P1071560">
      <xmlPr mapId="2" xpath="/GFI-IZD-KI/IFP-KI_1000335/P1071560" xmlDataType="decimal"/>
    </xmlCellPr>
  </singleXmlCell>
  <singleXmlCell id="126" r="H72" connectionId="0">
    <xmlCellPr id="1" uniqueName="P1071561">
      <xmlPr mapId="2" xpath="/GFI-IZD-KI/IFP-KI_1000335/P1071561" xmlDataType="decimal"/>
    </xmlCellPr>
  </singleXmlCell>
  <singleXmlCell id="127" r="I72" connectionId="0">
    <xmlCellPr id="1" uniqueName="P1071562">
      <xmlPr mapId="2" xpath="/GFI-IZD-KI/IFP-KI_1000335/P1071562" xmlDataType="decimal"/>
    </xmlCellPr>
  </singleXmlCell>
  <singleXmlCell id="128" r="H73" connectionId="0">
    <xmlCellPr id="1" uniqueName="P1071563">
      <xmlPr mapId="2" xpath="/GFI-IZD-KI/IFP-KI_1000335/P1071563" xmlDataType="decimal"/>
    </xmlCellPr>
  </singleXmlCell>
  <singleXmlCell id="129" r="I73" connectionId="0">
    <xmlCellPr id="1" uniqueName="P1071564">
      <xmlPr mapId="2" xpath="/GFI-IZD-KI/IFP-KI_1000335/P1071564" xmlDataType="decimal"/>
    </xmlCellPr>
  </singleXmlCell>
  <singleXmlCell id="130" r="H74" connectionId="0">
    <xmlCellPr id="1" uniqueName="P1071565">
      <xmlPr mapId="2" xpath="/GFI-IZD-KI/IFP-KI_1000335/P1071565" xmlDataType="decimal"/>
    </xmlCellPr>
  </singleXmlCell>
  <singleXmlCell id="131" r="I74" connectionId="0">
    <xmlCellPr id="1" uniqueName="P1071566">
      <xmlPr mapId="2" xpath="/GFI-IZD-KI/IFP-KI_1000335/P1071566" xmlDataType="decimal"/>
    </xmlCellPr>
  </singleXmlCell>
  <singleXmlCell id="132" r="H75" connectionId="0">
    <xmlCellPr id="1" uniqueName="P1071567">
      <xmlPr mapId="2" xpath="/GFI-IZD-KI/IFP-KI_1000335/P1071567" xmlDataType="decimal"/>
    </xmlCellPr>
  </singleXmlCell>
  <singleXmlCell id="133" r="I75" connectionId="0">
    <xmlCellPr id="1" uniqueName="P1071568">
      <xmlPr mapId="2" xpath="/GFI-IZD-KI/IFP-KI_1000335/P1071568" xmlDataType="decimal"/>
    </xmlCellPr>
  </singleXmlCell>
  <singleXmlCell id="134" r="H76" connectionId="0">
    <xmlCellPr id="1" uniqueName="P1071569">
      <xmlPr mapId="2" xpath="/GFI-IZD-KI/IFP-KI_1000335/P1071569" xmlDataType="decimal"/>
    </xmlCellPr>
  </singleXmlCell>
  <singleXmlCell id="135" r="I76" connectionId="0">
    <xmlCellPr id="1" uniqueName="P1071570">
      <xmlPr mapId="2" xpath="/GFI-IZD-KI/IFP-KI_1000335/P1071570" xmlDataType="decimal"/>
    </xmlCellPr>
  </singleXmlCell>
  <singleXmlCell id="136" r="H77" connectionId="0">
    <xmlCellPr id="1" uniqueName="P1071571">
      <xmlPr mapId="2" xpath="/GFI-IZD-KI/IFP-KI_1000335/P1071571" xmlDataType="decimal"/>
    </xmlCellPr>
  </singleXmlCell>
  <singleXmlCell id="137" r="I77" connectionId="0">
    <xmlCellPr id="1" uniqueName="P1071572">
      <xmlPr mapId="2" xpath="/GFI-IZD-KI/IFP-KI_1000335/P1071572" xmlDataType="decimal"/>
    </xmlCellPr>
  </singleXmlCell>
  <singleXmlCell id="138" r="H78" connectionId="0">
    <xmlCellPr id="1" uniqueName="P1071573">
      <xmlPr mapId="2" xpath="/GFI-IZD-KI/IFP-KI_1000335/P1071573" xmlDataType="decimal"/>
    </xmlCellPr>
  </singleXmlCell>
  <singleXmlCell id="139" r="I78" connectionId="0">
    <xmlCellPr id="1" uniqueName="P1071574">
      <xmlPr mapId="2" xpath="/GFI-IZD-KI/IFP-KI_1000335/P1071574" xmlDataType="decimal"/>
    </xmlCellPr>
  </singleXmlCell>
</singleXmlCells>
</file>

<file path=xl/tables/tableSingleCells3.xml><?xml version="1.0" encoding="utf-8"?>
<singleXmlCells xmlns="http://schemas.openxmlformats.org/spreadsheetml/2006/main">
  <singleXmlCell id="140" r="H7" connectionId="0">
    <xmlCellPr id="1" uniqueName="P1072581">
      <xmlPr mapId="2" xpath="/GFI-IZD-KI/ISD-KI_1000339/P1072581" xmlDataType="decimal"/>
    </xmlCellPr>
  </singleXmlCell>
  <singleXmlCell id="141" r="I7" connectionId="0">
    <xmlCellPr id="1" uniqueName="P1072582">
      <xmlPr mapId="2" xpath="/GFI-IZD-KI/ISD-KI_1000339/P1072582" xmlDataType="decimal"/>
    </xmlCellPr>
  </singleXmlCell>
  <singleXmlCell id="142" r="H8" connectionId="0">
    <xmlCellPr id="1" uniqueName="P1072583">
      <xmlPr mapId="2" xpath="/GFI-IZD-KI/ISD-KI_1000339/P1072583" xmlDataType="decimal"/>
    </xmlCellPr>
  </singleXmlCell>
  <singleXmlCell id="143" r="I8" connectionId="0">
    <xmlCellPr id="1" uniqueName="P1072584">
      <xmlPr mapId="2" xpath="/GFI-IZD-KI/ISD-KI_1000339/P1072584" xmlDataType="decimal"/>
    </xmlCellPr>
  </singleXmlCell>
  <singleXmlCell id="144" r="H9" connectionId="0">
    <xmlCellPr id="1" uniqueName="P1072585">
      <xmlPr mapId="2" xpath="/GFI-IZD-KI/ISD-KI_1000339/P1072585" xmlDataType="decimal"/>
    </xmlCellPr>
  </singleXmlCell>
  <singleXmlCell id="145" r="I9" connectionId="0">
    <xmlCellPr id="1" uniqueName="P1072586">
      <xmlPr mapId="2" xpath="/GFI-IZD-KI/ISD-KI_1000339/P1072586" xmlDataType="decimal"/>
    </xmlCellPr>
  </singleXmlCell>
  <singleXmlCell id="146" r="H10" connectionId="0">
    <xmlCellPr id="1" uniqueName="P1072587">
      <xmlPr mapId="2" xpath="/GFI-IZD-KI/ISD-KI_1000339/P1072587" xmlDataType="decimal"/>
    </xmlCellPr>
  </singleXmlCell>
  <singleXmlCell id="147" r="I10" connectionId="0">
    <xmlCellPr id="1" uniqueName="P1072588">
      <xmlPr mapId="2" xpath="/GFI-IZD-KI/ISD-KI_1000339/P1072588" xmlDataType="decimal"/>
    </xmlCellPr>
  </singleXmlCell>
  <singleXmlCell id="148" r="H11" connectionId="0">
    <xmlCellPr id="1" uniqueName="P1072589">
      <xmlPr mapId="2" xpath="/GFI-IZD-KI/ISD-KI_1000339/P1072589" xmlDataType="decimal"/>
    </xmlCellPr>
  </singleXmlCell>
  <singleXmlCell id="149" r="I11" connectionId="0">
    <xmlCellPr id="1" uniqueName="P1072590">
      <xmlPr mapId="2" xpath="/GFI-IZD-KI/ISD-KI_1000339/P1072590" xmlDataType="decimal"/>
    </xmlCellPr>
  </singleXmlCell>
  <singleXmlCell id="150" r="H12" connectionId="0">
    <xmlCellPr id="1" uniqueName="P1072591">
      <xmlPr mapId="2" xpath="/GFI-IZD-KI/ISD-KI_1000339/P1072591" xmlDataType="decimal"/>
    </xmlCellPr>
  </singleXmlCell>
  <singleXmlCell id="151" r="I12" connectionId="0">
    <xmlCellPr id="1" uniqueName="P1072592">
      <xmlPr mapId="2" xpath="/GFI-IZD-KI/ISD-KI_1000339/P1072592" xmlDataType="decimal"/>
    </xmlCellPr>
  </singleXmlCell>
  <singleXmlCell id="152" r="H13" connectionId="0">
    <xmlCellPr id="1" uniqueName="P1072593">
      <xmlPr mapId="2" xpath="/GFI-IZD-KI/ISD-KI_1000339/P1072593" xmlDataType="decimal"/>
    </xmlCellPr>
  </singleXmlCell>
  <singleXmlCell id="153" r="I13" connectionId="0">
    <xmlCellPr id="1" uniqueName="P1072594">
      <xmlPr mapId="2" xpath="/GFI-IZD-KI/ISD-KI_1000339/P1072594" xmlDataType="decimal"/>
    </xmlCellPr>
  </singleXmlCell>
  <singleXmlCell id="154" r="H14" connectionId="0">
    <xmlCellPr id="1" uniqueName="P1072595">
      <xmlPr mapId="2" xpath="/GFI-IZD-KI/ISD-KI_1000339/P1072595" xmlDataType="decimal"/>
    </xmlCellPr>
  </singleXmlCell>
  <singleXmlCell id="155" r="I14" connectionId="0">
    <xmlCellPr id="1" uniqueName="P1072596">
      <xmlPr mapId="2" xpath="/GFI-IZD-KI/ISD-KI_1000339/P1072596" xmlDataType="decimal"/>
    </xmlCellPr>
  </singleXmlCell>
  <singleXmlCell id="156" r="H15" connectionId="0">
    <xmlCellPr id="1" uniqueName="P1072597">
      <xmlPr mapId="2" xpath="/GFI-IZD-KI/ISD-KI_1000339/P1072597" xmlDataType="decimal"/>
    </xmlCellPr>
  </singleXmlCell>
  <singleXmlCell id="157" r="I15" connectionId="0">
    <xmlCellPr id="1" uniqueName="P1072598">
      <xmlPr mapId="2" xpath="/GFI-IZD-KI/ISD-KI_1000339/P1072598" xmlDataType="decimal"/>
    </xmlCellPr>
  </singleXmlCell>
  <singleXmlCell id="158" r="H16" connectionId="0">
    <xmlCellPr id="1" uniqueName="P1072599">
      <xmlPr mapId="2" xpath="/GFI-IZD-KI/ISD-KI_1000339/P1072599" xmlDataType="decimal"/>
    </xmlCellPr>
  </singleXmlCell>
  <singleXmlCell id="159" r="I16" connectionId="0">
    <xmlCellPr id="1" uniqueName="P1072600">
      <xmlPr mapId="2" xpath="/GFI-IZD-KI/ISD-KI_1000339/P1072600" xmlDataType="decimal"/>
    </xmlCellPr>
  </singleXmlCell>
  <singleXmlCell id="160" r="H17" connectionId="0">
    <xmlCellPr id="1" uniqueName="P1072601">
      <xmlPr mapId="2" xpath="/GFI-IZD-KI/ISD-KI_1000339/P1072601" xmlDataType="decimal"/>
    </xmlCellPr>
  </singleXmlCell>
  <singleXmlCell id="161" r="I17" connectionId="0">
    <xmlCellPr id="1" uniqueName="P1072602">
      <xmlPr mapId="2" xpath="/GFI-IZD-KI/ISD-KI_1000339/P1072602" xmlDataType="decimal"/>
    </xmlCellPr>
  </singleXmlCell>
  <singleXmlCell id="162" r="H18" connectionId="0">
    <xmlCellPr id="1" uniqueName="P1072603">
      <xmlPr mapId="2" xpath="/GFI-IZD-KI/ISD-KI_1000339/P1072603" xmlDataType="decimal"/>
    </xmlCellPr>
  </singleXmlCell>
  <singleXmlCell id="163" r="I18" connectionId="0">
    <xmlCellPr id="1" uniqueName="P1072604">
      <xmlPr mapId="2" xpath="/GFI-IZD-KI/ISD-KI_1000339/P1072604" xmlDataType="decimal"/>
    </xmlCellPr>
  </singleXmlCell>
  <singleXmlCell id="164" r="H19" connectionId="0">
    <xmlCellPr id="1" uniqueName="P1072605">
      <xmlPr mapId="2" xpath="/GFI-IZD-KI/ISD-KI_1000339/P1072605" xmlDataType="decimal"/>
    </xmlCellPr>
  </singleXmlCell>
  <singleXmlCell id="165" r="I19" connectionId="0">
    <xmlCellPr id="1" uniqueName="P1072606">
      <xmlPr mapId="2" xpath="/GFI-IZD-KI/ISD-KI_1000339/P1072606" xmlDataType="decimal"/>
    </xmlCellPr>
  </singleXmlCell>
  <singleXmlCell id="166" r="H20" connectionId="0">
    <xmlCellPr id="1" uniqueName="P1072607">
      <xmlPr mapId="2" xpath="/GFI-IZD-KI/ISD-KI_1000339/P1072607" xmlDataType="decimal"/>
    </xmlCellPr>
  </singleXmlCell>
  <singleXmlCell id="167" r="I20" connectionId="0">
    <xmlCellPr id="1" uniqueName="P1072608">
      <xmlPr mapId="2" xpath="/GFI-IZD-KI/ISD-KI_1000339/P1072608" xmlDataType="decimal"/>
    </xmlCellPr>
  </singleXmlCell>
  <singleXmlCell id="168" r="H21" connectionId="0">
    <xmlCellPr id="1" uniqueName="P1072609">
      <xmlPr mapId="2" xpath="/GFI-IZD-KI/ISD-KI_1000339/P1072609" xmlDataType="decimal"/>
    </xmlCellPr>
  </singleXmlCell>
  <singleXmlCell id="169" r="I21" connectionId="0">
    <xmlCellPr id="1" uniqueName="P1072610">
      <xmlPr mapId="2" xpath="/GFI-IZD-KI/ISD-KI_1000339/P1072610" xmlDataType="decimal"/>
    </xmlCellPr>
  </singleXmlCell>
  <singleXmlCell id="170" r="H22" connectionId="0">
    <xmlCellPr id="1" uniqueName="P1072611">
      <xmlPr mapId="2" xpath="/GFI-IZD-KI/ISD-KI_1000339/P1072611" xmlDataType="decimal"/>
    </xmlCellPr>
  </singleXmlCell>
  <singleXmlCell id="171" r="I22" connectionId="0">
    <xmlCellPr id="1" uniqueName="P1072612">
      <xmlPr mapId="2" xpath="/GFI-IZD-KI/ISD-KI_1000339/P1072612" xmlDataType="decimal"/>
    </xmlCellPr>
  </singleXmlCell>
  <singleXmlCell id="172" r="H23" connectionId="0">
    <xmlCellPr id="1" uniqueName="P1072613">
      <xmlPr mapId="2" xpath="/GFI-IZD-KI/ISD-KI_1000339/P1072613" xmlDataType="decimal"/>
    </xmlCellPr>
  </singleXmlCell>
  <singleXmlCell id="173" r="I23" connectionId="0">
    <xmlCellPr id="1" uniqueName="P1072614">
      <xmlPr mapId="2" xpath="/GFI-IZD-KI/ISD-KI_1000339/P1072614" xmlDataType="decimal"/>
    </xmlCellPr>
  </singleXmlCell>
  <singleXmlCell id="174" r="H24" connectionId="0">
    <xmlCellPr id="1" uniqueName="P1121612">
      <xmlPr mapId="2" xpath="/GFI-IZD-KI/ISD-KI_1000339/P1121612" xmlDataType="decimal"/>
    </xmlCellPr>
  </singleXmlCell>
  <singleXmlCell id="175" r="I24" connectionId="0">
    <xmlCellPr id="1" uniqueName="P1121613">
      <xmlPr mapId="2" xpath="/GFI-IZD-KI/ISD-KI_1000339/P1121613" xmlDataType="decimal"/>
    </xmlCellPr>
  </singleXmlCell>
  <singleXmlCell id="176" r="H25" connectionId="0">
    <xmlCellPr id="1" uniqueName="P1072615">
      <xmlPr mapId="2" xpath="/GFI-IZD-KI/ISD-KI_1000339/P1072615" xmlDataType="decimal"/>
    </xmlCellPr>
  </singleXmlCell>
  <singleXmlCell id="177" r="I25" connectionId="0">
    <xmlCellPr id="1" uniqueName="P1072616">
      <xmlPr mapId="2" xpath="/GFI-IZD-KI/ISD-KI_1000339/P1072616" xmlDataType="decimal"/>
    </xmlCellPr>
  </singleXmlCell>
  <singleXmlCell id="178" r="H26" connectionId="0">
    <xmlCellPr id="1" uniqueName="P1072617">
      <xmlPr mapId="2" xpath="/GFI-IZD-KI/ISD-KI_1000339/P1072617" xmlDataType="decimal"/>
    </xmlCellPr>
  </singleXmlCell>
  <singleXmlCell id="179" r="I26" connectionId="0">
    <xmlCellPr id="1" uniqueName="P1072618">
      <xmlPr mapId="2" xpath="/GFI-IZD-KI/ISD-KI_1000339/P1072618" xmlDataType="decimal"/>
    </xmlCellPr>
  </singleXmlCell>
  <singleXmlCell id="180" r="H27" connectionId="0">
    <xmlCellPr id="1" uniqueName="P1072619">
      <xmlPr mapId="2" xpath="/GFI-IZD-KI/ISD-KI_1000339/P1072619" xmlDataType="decimal"/>
    </xmlCellPr>
  </singleXmlCell>
  <singleXmlCell id="181" r="I27" connectionId="0">
    <xmlCellPr id="1" uniqueName="P1072620">
      <xmlPr mapId="2" xpath="/GFI-IZD-KI/ISD-KI_1000339/P1072620" xmlDataType="decimal"/>
    </xmlCellPr>
  </singleXmlCell>
  <singleXmlCell id="182" r="H28" connectionId="0">
    <xmlCellPr id="1" uniqueName="P1072621">
      <xmlPr mapId="2" xpath="/GFI-IZD-KI/ISD-KI_1000339/P1072621" xmlDataType="decimal"/>
    </xmlCellPr>
  </singleXmlCell>
  <singleXmlCell id="183" r="I28" connectionId="0">
    <xmlCellPr id="1" uniqueName="P1072622">
      <xmlPr mapId="2" xpath="/GFI-IZD-KI/ISD-KI_1000339/P1072622" xmlDataType="decimal"/>
    </xmlCellPr>
  </singleXmlCell>
  <singleXmlCell id="184" r="H29" connectionId="0">
    <xmlCellPr id="1" uniqueName="P1072623">
      <xmlPr mapId="2" xpath="/GFI-IZD-KI/ISD-KI_1000339/P1072623" xmlDataType="decimal"/>
    </xmlCellPr>
  </singleXmlCell>
  <singleXmlCell id="185" r="I29" connectionId="0">
    <xmlCellPr id="1" uniqueName="P1072624">
      <xmlPr mapId="2" xpath="/GFI-IZD-KI/ISD-KI_1000339/P1072624" xmlDataType="decimal"/>
    </xmlCellPr>
  </singleXmlCell>
  <singleXmlCell id="186" r="H30" connectionId="0">
    <xmlCellPr id="1" uniqueName="P1072625">
      <xmlPr mapId="2" xpath="/GFI-IZD-KI/ISD-KI_1000339/P1072625" xmlDataType="decimal"/>
    </xmlCellPr>
  </singleXmlCell>
  <singleXmlCell id="187" r="I30" connectionId="0">
    <xmlCellPr id="1" uniqueName="P1072626">
      <xmlPr mapId="2" xpath="/GFI-IZD-KI/ISD-KI_1000339/P1072626" xmlDataType="decimal"/>
    </xmlCellPr>
  </singleXmlCell>
  <singleXmlCell id="188" r="H31" connectionId="0">
    <xmlCellPr id="1" uniqueName="P1072627">
      <xmlPr mapId="2" xpath="/GFI-IZD-KI/ISD-KI_1000339/P1072627" xmlDataType="decimal"/>
    </xmlCellPr>
  </singleXmlCell>
  <singleXmlCell id="189" r="I31" connectionId="0">
    <xmlCellPr id="1" uniqueName="P1072628">
      <xmlPr mapId="2" xpath="/GFI-IZD-KI/ISD-KI_1000339/P1072628" xmlDataType="decimal"/>
    </xmlCellPr>
  </singleXmlCell>
  <singleXmlCell id="190" r="H32" connectionId="0">
    <xmlCellPr id="1" uniqueName="P1072629">
      <xmlPr mapId="2" xpath="/GFI-IZD-KI/ISD-KI_1000339/P1072629" xmlDataType="decimal"/>
    </xmlCellPr>
  </singleXmlCell>
  <singleXmlCell id="191" r="I32" connectionId="0">
    <xmlCellPr id="1" uniqueName="P1072630">
      <xmlPr mapId="2" xpath="/GFI-IZD-KI/ISD-KI_1000339/P1072630" xmlDataType="decimal"/>
    </xmlCellPr>
  </singleXmlCell>
  <singleXmlCell id="192" r="H33" connectionId="0">
    <xmlCellPr id="1" uniqueName="P1072631">
      <xmlPr mapId="2" xpath="/GFI-IZD-KI/ISD-KI_1000339/P1072631" xmlDataType="decimal"/>
    </xmlCellPr>
  </singleXmlCell>
  <singleXmlCell id="193" r="I33" connectionId="0">
    <xmlCellPr id="1" uniqueName="P1072632">
      <xmlPr mapId="2" xpath="/GFI-IZD-KI/ISD-KI_1000339/P1072632" xmlDataType="decimal"/>
    </xmlCellPr>
  </singleXmlCell>
  <singleXmlCell id="194" r="H34" connectionId="0">
    <xmlCellPr id="1" uniqueName="P1072633">
      <xmlPr mapId="2" xpath="/GFI-IZD-KI/ISD-KI_1000339/P1072633" xmlDataType="decimal"/>
    </xmlCellPr>
  </singleXmlCell>
  <singleXmlCell id="195" r="I34" connectionId="0">
    <xmlCellPr id="1" uniqueName="P1072634">
      <xmlPr mapId="2" xpath="/GFI-IZD-KI/ISD-KI_1000339/P1072634" xmlDataType="decimal"/>
    </xmlCellPr>
  </singleXmlCell>
  <singleXmlCell id="196" r="H35" connectionId="0">
    <xmlCellPr id="1" uniqueName="P1072635">
      <xmlPr mapId="2" xpath="/GFI-IZD-KI/ISD-KI_1000339/P1072635" xmlDataType="decimal"/>
    </xmlCellPr>
  </singleXmlCell>
  <singleXmlCell id="197" r="I35" connectionId="0">
    <xmlCellPr id="1" uniqueName="P1072636">
      <xmlPr mapId="2" xpath="/GFI-IZD-KI/ISD-KI_1000339/P1072636" xmlDataType="decimal"/>
    </xmlCellPr>
  </singleXmlCell>
  <singleXmlCell id="198" r="H36" connectionId="0">
    <xmlCellPr id="1" uniqueName="P1072637">
      <xmlPr mapId="2" xpath="/GFI-IZD-KI/ISD-KI_1000339/P1072637" xmlDataType="decimal"/>
    </xmlCellPr>
  </singleXmlCell>
  <singleXmlCell id="199" r="I36" connectionId="0">
    <xmlCellPr id="1" uniqueName="P1072638">
      <xmlPr mapId="2" xpath="/GFI-IZD-KI/ISD-KI_1000339/P1072638" xmlDataType="decimal"/>
    </xmlCellPr>
  </singleXmlCell>
  <singleXmlCell id="200" r="H37" connectionId="0">
    <xmlCellPr id="1" uniqueName="P1072639">
      <xmlPr mapId="2" xpath="/GFI-IZD-KI/ISD-KI_1000339/P1072639" xmlDataType="decimal"/>
    </xmlCellPr>
  </singleXmlCell>
  <singleXmlCell id="201" r="I37" connectionId="0">
    <xmlCellPr id="1" uniqueName="P1072640">
      <xmlPr mapId="2" xpath="/GFI-IZD-KI/ISD-KI_1000339/P1072640" xmlDataType="decimal"/>
    </xmlCellPr>
  </singleXmlCell>
  <singleXmlCell id="202" r="H38" connectionId="0">
    <xmlCellPr id="1" uniqueName="P1072641">
      <xmlPr mapId="2" xpath="/GFI-IZD-KI/ISD-KI_1000339/P1072641" xmlDataType="decimal"/>
    </xmlCellPr>
  </singleXmlCell>
  <singleXmlCell id="203" r="I38" connectionId="0">
    <xmlCellPr id="1" uniqueName="P1072642">
      <xmlPr mapId="2" xpath="/GFI-IZD-KI/ISD-KI_1000339/P1072642" xmlDataType="decimal"/>
    </xmlCellPr>
  </singleXmlCell>
  <singleXmlCell id="204" r="H39" connectionId="0">
    <xmlCellPr id="1" uniqueName="P1072643">
      <xmlPr mapId="2" xpath="/GFI-IZD-KI/ISD-KI_1000339/P1072643" xmlDataType="decimal"/>
    </xmlCellPr>
  </singleXmlCell>
  <singleXmlCell id="205" r="I39" connectionId="0">
    <xmlCellPr id="1" uniqueName="P1072644">
      <xmlPr mapId="2" xpath="/GFI-IZD-KI/ISD-KI_1000339/P1072644" xmlDataType="decimal"/>
    </xmlCellPr>
  </singleXmlCell>
  <singleXmlCell id="206" r="H40" connectionId="0">
    <xmlCellPr id="1" uniqueName="P1072645">
      <xmlPr mapId="2" xpath="/GFI-IZD-KI/ISD-KI_1000339/P1072645" xmlDataType="decimal"/>
    </xmlCellPr>
  </singleXmlCell>
  <singleXmlCell id="207" r="I40" connectionId="0">
    <xmlCellPr id="1" uniqueName="P1072646">
      <xmlPr mapId="2" xpath="/GFI-IZD-KI/ISD-KI_1000339/P1072646" xmlDataType="decimal"/>
    </xmlCellPr>
  </singleXmlCell>
  <singleXmlCell id="208" r="H41" connectionId="0">
    <xmlCellPr id="1" uniqueName="P1072647">
      <xmlPr mapId="2" xpath="/GFI-IZD-KI/ISD-KI_1000339/P1072647" xmlDataType="decimal"/>
    </xmlCellPr>
  </singleXmlCell>
  <singleXmlCell id="209" r="I41" connectionId="0">
    <xmlCellPr id="1" uniqueName="P1072648">
      <xmlPr mapId="2" xpath="/GFI-IZD-KI/ISD-KI_1000339/P1072648" xmlDataType="decimal"/>
    </xmlCellPr>
  </singleXmlCell>
  <singleXmlCell id="210" r="H42" connectionId="0">
    <xmlCellPr id="1" uniqueName="P1072649">
      <xmlPr mapId="2" xpath="/GFI-IZD-KI/ISD-KI_1000339/P1072649" xmlDataType="decimal"/>
    </xmlCellPr>
  </singleXmlCell>
  <singleXmlCell id="211" r="I42" connectionId="0">
    <xmlCellPr id="1" uniqueName="P1072650">
      <xmlPr mapId="2" xpath="/GFI-IZD-KI/ISD-KI_1000339/P1072650" xmlDataType="decimal"/>
    </xmlCellPr>
  </singleXmlCell>
  <singleXmlCell id="212" r="H44" connectionId="0">
    <xmlCellPr id="1" uniqueName="P1072651">
      <xmlPr mapId="2" xpath="/GFI-IZD-KI/ISD-KI_1000339/P1072651" xmlDataType="decimal"/>
    </xmlCellPr>
  </singleXmlCell>
  <singleXmlCell id="213" r="I44" connectionId="0">
    <xmlCellPr id="1" uniqueName="P1072652">
      <xmlPr mapId="2" xpath="/GFI-IZD-KI/ISD-KI_1000339/P1072652" xmlDataType="decimal"/>
    </xmlCellPr>
  </singleXmlCell>
  <singleXmlCell id="214" r="H45" connectionId="0">
    <xmlCellPr id="1" uniqueName="P1072653">
      <xmlPr mapId="2" xpath="/GFI-IZD-KI/ISD-KI_1000339/P1072653" xmlDataType="decimal"/>
    </xmlCellPr>
  </singleXmlCell>
  <singleXmlCell id="215" r="I45" connectionId="0">
    <xmlCellPr id="1" uniqueName="P1072654">
      <xmlPr mapId="2" xpath="/GFI-IZD-KI/ISD-KI_1000339/P1072654" xmlDataType="decimal"/>
    </xmlCellPr>
  </singleXmlCell>
  <singleXmlCell id="216" r="H46" connectionId="0">
    <xmlCellPr id="1" uniqueName="P1072655">
      <xmlPr mapId="2" xpath="/GFI-IZD-KI/ISD-KI_1000339/P1072655" xmlDataType="decimal"/>
    </xmlCellPr>
  </singleXmlCell>
  <singleXmlCell id="217" r="I46" connectionId="0">
    <xmlCellPr id="1" uniqueName="P1072656">
      <xmlPr mapId="2" xpath="/GFI-IZD-KI/ISD-KI_1000339/P1072656" xmlDataType="decimal"/>
    </xmlCellPr>
  </singleXmlCell>
  <singleXmlCell id="218" r="H47" connectionId="0">
    <xmlCellPr id="1" uniqueName="P1072657">
      <xmlPr mapId="2" xpath="/GFI-IZD-KI/ISD-KI_1000339/P1072657" xmlDataType="decimal"/>
    </xmlCellPr>
  </singleXmlCell>
  <singleXmlCell id="219" r="I47" connectionId="0">
    <xmlCellPr id="1" uniqueName="P1072658">
      <xmlPr mapId="2" xpath="/GFI-IZD-KI/ISD-KI_1000339/P1072658" xmlDataType="decimal"/>
    </xmlCellPr>
  </singleXmlCell>
  <singleXmlCell id="220" r="H48" connectionId="0">
    <xmlCellPr id="1" uniqueName="P1072659">
      <xmlPr mapId="2" xpath="/GFI-IZD-KI/ISD-KI_1000339/P1072659" xmlDataType="decimal"/>
    </xmlCellPr>
  </singleXmlCell>
  <singleXmlCell id="221" r="I48" connectionId="0">
    <xmlCellPr id="1" uniqueName="P1072660">
      <xmlPr mapId="2" xpath="/GFI-IZD-KI/ISD-KI_1000339/P1072660" xmlDataType="decimal"/>
    </xmlCellPr>
  </singleXmlCell>
  <singleXmlCell id="222" r="H49" connectionId="0">
    <xmlCellPr id="1" uniqueName="P1072661">
      <xmlPr mapId="2" xpath="/GFI-IZD-KI/ISD-KI_1000339/P1072661" xmlDataType="decimal"/>
    </xmlCellPr>
  </singleXmlCell>
  <singleXmlCell id="223" r="I49" connectionId="0">
    <xmlCellPr id="1" uniqueName="P1072662">
      <xmlPr mapId="2" xpath="/GFI-IZD-KI/ISD-KI_1000339/P1072662" xmlDataType="decimal"/>
    </xmlCellPr>
  </singleXmlCell>
  <singleXmlCell id="224" r="H50" connectionId="0">
    <xmlCellPr id="1" uniqueName="P1072663">
      <xmlPr mapId="2" xpath="/GFI-IZD-KI/ISD-KI_1000339/P1072663" xmlDataType="decimal"/>
    </xmlCellPr>
  </singleXmlCell>
  <singleXmlCell id="225" r="I50" connectionId="0">
    <xmlCellPr id="1" uniqueName="P1072664">
      <xmlPr mapId="2" xpath="/GFI-IZD-KI/ISD-KI_1000339/P1072664" xmlDataType="decimal"/>
    </xmlCellPr>
  </singleXmlCell>
  <singleXmlCell id="226" r="H51" connectionId="0">
    <xmlCellPr id="1" uniqueName="P1072665">
      <xmlPr mapId="2" xpath="/GFI-IZD-KI/ISD-KI_1000339/P1072665" xmlDataType="decimal"/>
    </xmlCellPr>
  </singleXmlCell>
  <singleXmlCell id="227" r="I51" connectionId="0">
    <xmlCellPr id="1" uniqueName="P1072666">
      <xmlPr mapId="2" xpath="/GFI-IZD-KI/ISD-KI_1000339/P1072666" xmlDataType="decimal"/>
    </xmlCellPr>
  </singleXmlCell>
  <singleXmlCell id="228" r="H52" connectionId="0">
    <xmlCellPr id="1" uniqueName="P1072667">
      <xmlPr mapId="2" xpath="/GFI-IZD-KI/ISD-KI_1000339/P1072667" xmlDataType="decimal"/>
    </xmlCellPr>
  </singleXmlCell>
  <singleXmlCell id="229" r="I52" connectionId="0">
    <xmlCellPr id="1" uniqueName="P1072668">
      <xmlPr mapId="2" xpath="/GFI-IZD-KI/ISD-KI_1000339/P1072668" xmlDataType="decimal"/>
    </xmlCellPr>
  </singleXmlCell>
  <singleXmlCell id="230" r="H53" connectionId="0">
    <xmlCellPr id="1" uniqueName="P1072669">
      <xmlPr mapId="2" xpath="/GFI-IZD-KI/ISD-KI_1000339/P1072669" xmlDataType="decimal"/>
    </xmlCellPr>
  </singleXmlCell>
  <singleXmlCell id="231" r="I53" connectionId="0">
    <xmlCellPr id="1" uniqueName="P1072670">
      <xmlPr mapId="2" xpath="/GFI-IZD-KI/ISD-KI_1000339/P1072670" xmlDataType="decimal"/>
    </xmlCellPr>
  </singleXmlCell>
  <singleXmlCell id="232" r="H54" connectionId="0">
    <xmlCellPr id="1" uniqueName="P1072671">
      <xmlPr mapId="2" xpath="/GFI-IZD-KI/ISD-KI_1000339/P1072671" xmlDataType="decimal"/>
    </xmlCellPr>
  </singleXmlCell>
  <singleXmlCell id="233" r="I54" connectionId="0">
    <xmlCellPr id="1" uniqueName="P1072672">
      <xmlPr mapId="2" xpath="/GFI-IZD-KI/ISD-KI_1000339/P1072672" xmlDataType="decimal"/>
    </xmlCellPr>
  </singleXmlCell>
  <singleXmlCell id="234" r="H55" connectionId="0">
    <xmlCellPr id="1" uniqueName="P1072673">
      <xmlPr mapId="2" xpath="/GFI-IZD-KI/ISD-KI_1000339/P1072673" xmlDataType="decimal"/>
    </xmlCellPr>
  </singleXmlCell>
  <singleXmlCell id="235" r="I55" connectionId="0">
    <xmlCellPr id="1" uniqueName="P1072674">
      <xmlPr mapId="2" xpath="/GFI-IZD-KI/ISD-KI_1000339/P1072674" xmlDataType="decimal"/>
    </xmlCellPr>
  </singleXmlCell>
  <singleXmlCell id="236" r="H56" connectionId="0">
    <xmlCellPr id="1" uniqueName="P1072675">
      <xmlPr mapId="2" xpath="/GFI-IZD-KI/ISD-KI_1000339/P1072675" xmlDataType="decimal"/>
    </xmlCellPr>
  </singleXmlCell>
  <singleXmlCell id="237" r="I56" connectionId="0">
    <xmlCellPr id="1" uniqueName="P1072676">
      <xmlPr mapId="2" xpath="/GFI-IZD-KI/ISD-KI_1000339/P1072676" xmlDataType="decimal"/>
    </xmlCellPr>
  </singleXmlCell>
  <singleXmlCell id="238" r="H57" connectionId="0">
    <xmlCellPr id="1" uniqueName="P1072677">
      <xmlPr mapId="2" xpath="/GFI-IZD-KI/ISD-KI_1000339/P1072677" xmlDataType="decimal"/>
    </xmlCellPr>
  </singleXmlCell>
  <singleXmlCell id="239" r="I57" connectionId="0">
    <xmlCellPr id="1" uniqueName="P1072678">
      <xmlPr mapId="2" xpath="/GFI-IZD-KI/ISD-KI_1000339/P1072678" xmlDataType="decimal"/>
    </xmlCellPr>
  </singleXmlCell>
  <singleXmlCell id="240" r="H58" connectionId="0">
    <xmlCellPr id="1" uniqueName="P1072679">
      <xmlPr mapId="2" xpath="/GFI-IZD-KI/ISD-KI_1000339/P1072679" xmlDataType="decimal"/>
    </xmlCellPr>
  </singleXmlCell>
  <singleXmlCell id="241" r="I58" connectionId="0">
    <xmlCellPr id="1" uniqueName="P1072680">
      <xmlPr mapId="2" xpath="/GFI-IZD-KI/ISD-KI_1000339/P1072680" xmlDataType="decimal"/>
    </xmlCellPr>
  </singleXmlCell>
  <singleXmlCell id="242" r="H59" connectionId="0">
    <xmlCellPr id="1" uniqueName="P1072681">
      <xmlPr mapId="2" xpath="/GFI-IZD-KI/ISD-KI_1000339/P1072681" xmlDataType="decimal"/>
    </xmlCellPr>
  </singleXmlCell>
  <singleXmlCell id="243" r="I59" connectionId="0">
    <xmlCellPr id="1" uniqueName="P1072682">
      <xmlPr mapId="2" xpath="/GFI-IZD-KI/ISD-KI_1000339/P1072682" xmlDataType="decimal"/>
    </xmlCellPr>
  </singleXmlCell>
  <singleXmlCell id="244" r="H60" connectionId="0">
    <xmlCellPr id="1" uniqueName="P1072683">
      <xmlPr mapId="2" xpath="/GFI-IZD-KI/ISD-KI_1000339/P1072683" xmlDataType="decimal"/>
    </xmlCellPr>
  </singleXmlCell>
  <singleXmlCell id="245" r="I60" connectionId="0">
    <xmlCellPr id="1" uniqueName="P1072684">
      <xmlPr mapId="2" xpath="/GFI-IZD-KI/ISD-KI_1000339/P1072684" xmlDataType="decimal"/>
    </xmlCellPr>
  </singleXmlCell>
  <singleXmlCell id="246" r="H61" connectionId="0">
    <xmlCellPr id="1" uniqueName="P1072685">
      <xmlPr mapId="2" xpath="/GFI-IZD-KI/ISD-KI_1000339/P1072685" xmlDataType="decimal"/>
    </xmlCellPr>
  </singleXmlCell>
  <singleXmlCell id="247" r="I61" connectionId="0">
    <xmlCellPr id="1" uniqueName="P1072686">
      <xmlPr mapId="2" xpath="/GFI-IZD-KI/ISD-KI_1000339/P1072686" xmlDataType="decimal"/>
    </xmlCellPr>
  </singleXmlCell>
  <singleXmlCell id="248" r="H62" connectionId="0">
    <xmlCellPr id="1" uniqueName="P1072687">
      <xmlPr mapId="2" xpath="/GFI-IZD-KI/ISD-KI_1000339/P1072687" xmlDataType="decimal"/>
    </xmlCellPr>
  </singleXmlCell>
  <singleXmlCell id="249" r="I62" connectionId="0">
    <xmlCellPr id="1" uniqueName="P1072688">
      <xmlPr mapId="2" xpath="/GFI-IZD-KI/ISD-KI_1000339/P1072688" xmlDataType="decimal"/>
    </xmlCellPr>
  </singleXmlCell>
  <singleXmlCell id="250" r="H63" connectionId="0">
    <xmlCellPr id="1" uniqueName="P1072689">
      <xmlPr mapId="2" xpath="/GFI-IZD-KI/ISD-KI_1000339/P1072689" xmlDataType="decimal"/>
    </xmlCellPr>
  </singleXmlCell>
  <singleXmlCell id="251" r="I63" connectionId="0">
    <xmlCellPr id="1" uniqueName="P1072690">
      <xmlPr mapId="2" xpath="/GFI-IZD-KI/ISD-KI_1000339/P1072690" xmlDataType="decimal"/>
    </xmlCellPr>
  </singleXmlCell>
  <singleXmlCell id="252" r="H64" connectionId="0">
    <xmlCellPr id="1" uniqueName="P1072691">
      <xmlPr mapId="2" xpath="/GFI-IZD-KI/ISD-KI_1000339/P1072691" xmlDataType="decimal"/>
    </xmlCellPr>
  </singleXmlCell>
  <singleXmlCell id="253" r="I64" connectionId="0">
    <xmlCellPr id="1" uniqueName="P1072692">
      <xmlPr mapId="2" xpath="/GFI-IZD-KI/ISD-KI_1000339/P1072692" xmlDataType="decimal"/>
    </xmlCellPr>
  </singleXmlCell>
  <singleXmlCell id="254" r="H65" connectionId="0">
    <xmlCellPr id="1" uniqueName="P1072693">
      <xmlPr mapId="2" xpath="/GFI-IZD-KI/ISD-KI_1000339/P1072693" xmlDataType="decimal"/>
    </xmlCellPr>
  </singleXmlCell>
  <singleXmlCell id="255" r="I65" connectionId="0">
    <xmlCellPr id="1" uniqueName="P1072694">
      <xmlPr mapId="2" xpath="/GFI-IZD-KI/ISD-KI_1000339/P1072694" xmlDataType="decimal"/>
    </xmlCellPr>
  </singleXmlCell>
  <singleXmlCell id="256" r="H66" connectionId="0">
    <xmlCellPr id="1" uniqueName="P1072695">
      <xmlPr mapId="2" xpath="/GFI-IZD-KI/ISD-KI_1000339/P1072695" xmlDataType="decimal"/>
    </xmlCellPr>
  </singleXmlCell>
  <singleXmlCell id="257" r="I66" connectionId="0">
    <xmlCellPr id="1" uniqueName="P1072696">
      <xmlPr mapId="2" xpath="/GFI-IZD-KI/ISD-KI_1000339/P1072696" xmlDataType="decimal"/>
    </xmlCellPr>
  </singleXmlCell>
  <singleXmlCell id="258" r="H67" connectionId="0">
    <xmlCellPr id="1" uniqueName="P1072697">
      <xmlPr mapId="2" xpath="/GFI-IZD-KI/ISD-KI_1000339/P1072697" xmlDataType="decimal"/>
    </xmlCellPr>
  </singleXmlCell>
  <singleXmlCell id="259" r="I67" connectionId="0">
    <xmlCellPr id="1" uniqueName="P1072698">
      <xmlPr mapId="2" xpath="/GFI-IZD-KI/ISD-KI_1000339/P1072698" xmlDataType="decimal"/>
    </xmlCellPr>
  </singleXmlCell>
  <singleXmlCell id="260" r="H68" connectionId="0">
    <xmlCellPr id="1" uniqueName="P1072699">
      <xmlPr mapId="2" xpath="/GFI-IZD-KI/ISD-KI_1000339/P1072699" xmlDataType="decimal"/>
    </xmlCellPr>
  </singleXmlCell>
  <singleXmlCell id="261" r="I68" connectionId="0">
    <xmlCellPr id="1" uniqueName="P1072700">
      <xmlPr mapId="2" xpath="/GFI-IZD-KI/ISD-KI_1000339/P1072700" xmlDataType="decimal"/>
    </xmlCellPr>
  </singleXmlCell>
  <singleXmlCell id="262" r="H69" connectionId="0">
    <xmlCellPr id="1" uniqueName="P1072701">
      <xmlPr mapId="2" xpath="/GFI-IZD-KI/ISD-KI_1000339/P1072701" xmlDataType="decimal"/>
    </xmlCellPr>
  </singleXmlCell>
  <singleXmlCell id="263" r="I69" connectionId="0">
    <xmlCellPr id="1" uniqueName="P1072702">
      <xmlPr mapId="2"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2" xpath="/GFI-IZD-KI/INT_1000337/P1071697" xmlDataType="decimal"/>
    </xmlCellPr>
  </singleXmlCell>
  <singleXmlCell id="265" r="I8" connectionId="0">
    <xmlCellPr id="1" uniqueName="P1071698">
      <xmlPr mapId="2" xpath="/GFI-IZD-KI/INT_1000337/P1071698" xmlDataType="decimal"/>
    </xmlCellPr>
  </singleXmlCell>
  <singleXmlCell id="266" r="H9" connectionId="0">
    <xmlCellPr id="1" uniqueName="P1071699">
      <xmlPr mapId="2" xpath="/GFI-IZD-KI/INT_1000337/P1071699" xmlDataType="decimal"/>
    </xmlCellPr>
  </singleXmlCell>
  <singleXmlCell id="267" r="I9" connectionId="0">
    <xmlCellPr id="1" uniqueName="P1071700">
      <xmlPr mapId="2" xpath="/GFI-IZD-KI/INT_1000337/P1071700" xmlDataType="decimal"/>
    </xmlCellPr>
  </singleXmlCell>
  <singleXmlCell id="268" r="H10" connectionId="0">
    <xmlCellPr id="1" uniqueName="P1071701">
      <xmlPr mapId="2" xpath="/GFI-IZD-KI/INT_1000337/P1071701" xmlDataType="decimal"/>
    </xmlCellPr>
  </singleXmlCell>
  <singleXmlCell id="269" r="I10" connectionId="0">
    <xmlCellPr id="1" uniqueName="P1071702">
      <xmlPr mapId="2" xpath="/GFI-IZD-KI/INT_1000337/P1071702" xmlDataType="decimal"/>
    </xmlCellPr>
  </singleXmlCell>
  <singleXmlCell id="270" r="H11" connectionId="0">
    <xmlCellPr id="1" uniqueName="P1071703">
      <xmlPr mapId="2" xpath="/GFI-IZD-KI/INT_1000337/P1071703" xmlDataType="decimal"/>
    </xmlCellPr>
  </singleXmlCell>
  <singleXmlCell id="271" r="I11" connectionId="0">
    <xmlCellPr id="1" uniqueName="P1071704">
      <xmlPr mapId="2" xpath="/GFI-IZD-KI/INT_1000337/P1071704" xmlDataType="decimal"/>
    </xmlCellPr>
  </singleXmlCell>
  <singleXmlCell id="272" r="H12" connectionId="0">
    <xmlCellPr id="1" uniqueName="P1071705">
      <xmlPr mapId="2" xpath="/GFI-IZD-KI/INT_1000337/P1071705" xmlDataType="decimal"/>
    </xmlCellPr>
  </singleXmlCell>
  <singleXmlCell id="273" r="I12" connectionId="0">
    <xmlCellPr id="1" uniqueName="P1071706">
      <xmlPr mapId="2" xpath="/GFI-IZD-KI/INT_1000337/P1071706" xmlDataType="decimal"/>
    </xmlCellPr>
  </singleXmlCell>
  <singleXmlCell id="274" r="H13" connectionId="0">
    <xmlCellPr id="1" uniqueName="P1071707">
      <xmlPr mapId="2" xpath="/GFI-IZD-KI/INT_1000337/P1071707" xmlDataType="decimal"/>
    </xmlCellPr>
  </singleXmlCell>
  <singleXmlCell id="275" r="I13" connectionId="0">
    <xmlCellPr id="1" uniqueName="P1071708">
      <xmlPr mapId="2" xpath="/GFI-IZD-KI/INT_1000337/P1071708" xmlDataType="decimal"/>
    </xmlCellPr>
  </singleXmlCell>
  <singleXmlCell id="276" r="H14" connectionId="0">
    <xmlCellPr id="1" uniqueName="P1071709">
      <xmlPr mapId="2" xpath="/GFI-IZD-KI/INT_1000337/P1071709" xmlDataType="decimal"/>
    </xmlCellPr>
  </singleXmlCell>
  <singleXmlCell id="277" r="I14" connectionId="0">
    <xmlCellPr id="1" uniqueName="P1071710">
      <xmlPr mapId="2" xpath="/GFI-IZD-KI/INT_1000337/P1071710" xmlDataType="decimal"/>
    </xmlCellPr>
  </singleXmlCell>
  <singleXmlCell id="278" r="H15" connectionId="0">
    <xmlCellPr id="1" uniqueName="P1071711">
      <xmlPr mapId="2" xpath="/GFI-IZD-KI/INT_1000337/P1071711" xmlDataType="decimal"/>
    </xmlCellPr>
  </singleXmlCell>
  <singleXmlCell id="279" r="I15" connectionId="0">
    <xmlCellPr id="1" uniqueName="P1071712">
      <xmlPr mapId="2" xpath="/GFI-IZD-KI/INT_1000337/P1071712" xmlDataType="decimal"/>
    </xmlCellPr>
  </singleXmlCell>
  <singleXmlCell id="280" r="H17" connectionId="0">
    <xmlCellPr id="1" uniqueName="P1071713">
      <xmlPr mapId="2" xpath="/GFI-IZD-KI/INT_1000337/P1071713" xmlDataType="decimal"/>
    </xmlCellPr>
  </singleXmlCell>
  <singleXmlCell id="281" r="I17" connectionId="0">
    <xmlCellPr id="1" uniqueName="P1071714">
      <xmlPr mapId="2" xpath="/GFI-IZD-KI/INT_1000337/P1071714" xmlDataType="decimal"/>
    </xmlCellPr>
  </singleXmlCell>
  <singleXmlCell id="282" r="H19" connectionId="0">
    <xmlCellPr id="1" uniqueName="P1071715">
      <xmlPr mapId="2" xpath="/GFI-IZD-KI/INT_1000337/P1071715" xmlDataType="decimal"/>
    </xmlCellPr>
  </singleXmlCell>
  <singleXmlCell id="283" r="I19" connectionId="0">
    <xmlCellPr id="1" uniqueName="P1071716">
      <xmlPr mapId="2" xpath="/GFI-IZD-KI/INT_1000337/P1071716" xmlDataType="decimal"/>
    </xmlCellPr>
  </singleXmlCell>
  <singleXmlCell id="284" r="H20" connectionId="0">
    <xmlCellPr id="1" uniqueName="P1071717">
      <xmlPr mapId="2" xpath="/GFI-IZD-KI/INT_1000337/P1071717" xmlDataType="decimal"/>
    </xmlCellPr>
  </singleXmlCell>
  <singleXmlCell id="285" r="I20" connectionId="0">
    <xmlCellPr id="1" uniqueName="P1071718">
      <xmlPr mapId="2" xpath="/GFI-IZD-KI/INT_1000337/P1071718" xmlDataType="decimal"/>
    </xmlCellPr>
  </singleXmlCell>
  <singleXmlCell id="286" r="H21" connectionId="0">
    <xmlCellPr id="1" uniqueName="P1071719">
      <xmlPr mapId="2" xpath="/GFI-IZD-KI/INT_1000337/P1071719" xmlDataType="decimal"/>
    </xmlCellPr>
  </singleXmlCell>
  <singleXmlCell id="287" r="I21" connectionId="0">
    <xmlCellPr id="1" uniqueName="P1071720">
      <xmlPr mapId="2" xpath="/GFI-IZD-KI/INT_1000337/P1071720" xmlDataType="decimal"/>
    </xmlCellPr>
  </singleXmlCell>
  <singleXmlCell id="288" r="H22" connectionId="0">
    <xmlCellPr id="1" uniqueName="P1071721">
      <xmlPr mapId="2" xpath="/GFI-IZD-KI/INT_1000337/P1071721" xmlDataType="decimal"/>
    </xmlCellPr>
  </singleXmlCell>
  <singleXmlCell id="289" r="I22" connectionId="0">
    <xmlCellPr id="1" uniqueName="P1071722">
      <xmlPr mapId="2" xpath="/GFI-IZD-KI/INT_1000337/P1071722" xmlDataType="decimal"/>
    </xmlCellPr>
  </singleXmlCell>
  <singleXmlCell id="290" r="H23" connectionId="0">
    <xmlCellPr id="1" uniqueName="P1071723">
      <xmlPr mapId="2" xpath="/GFI-IZD-KI/INT_1000337/P1071723" xmlDataType="decimal"/>
    </xmlCellPr>
  </singleXmlCell>
  <singleXmlCell id="291" r="I23" connectionId="0">
    <xmlCellPr id="1" uniqueName="P1071724">
      <xmlPr mapId="2" xpath="/GFI-IZD-KI/INT_1000337/P1071724" xmlDataType="decimal"/>
    </xmlCellPr>
  </singleXmlCell>
  <singleXmlCell id="292" r="H25" connectionId="0">
    <xmlCellPr id="1" uniqueName="P1071725">
      <xmlPr mapId="2" xpath="/GFI-IZD-KI/INT_1000337/P1071725" xmlDataType="decimal"/>
    </xmlCellPr>
  </singleXmlCell>
  <singleXmlCell id="293" r="I25" connectionId="0">
    <xmlCellPr id="1" uniqueName="P1071726">
      <xmlPr mapId="2" xpath="/GFI-IZD-KI/INT_1000337/P1071726" xmlDataType="decimal"/>
    </xmlCellPr>
  </singleXmlCell>
  <singleXmlCell id="294" r="H26" connectionId="0">
    <xmlCellPr id="1" uniqueName="P1071727">
      <xmlPr mapId="2" xpath="/GFI-IZD-KI/INT_1000337/P1071727" xmlDataType="decimal"/>
    </xmlCellPr>
  </singleXmlCell>
  <singleXmlCell id="295" r="I26" connectionId="0">
    <xmlCellPr id="1" uniqueName="P1071728">
      <xmlPr mapId="2" xpath="/GFI-IZD-KI/INT_1000337/P1071728" xmlDataType="decimal"/>
    </xmlCellPr>
  </singleXmlCell>
  <singleXmlCell id="296" r="H27" connectionId="0">
    <xmlCellPr id="1" uniqueName="P1071729">
      <xmlPr mapId="2" xpath="/GFI-IZD-KI/INT_1000337/P1071729" xmlDataType="decimal"/>
    </xmlCellPr>
  </singleXmlCell>
  <singleXmlCell id="297" r="I27" connectionId="0">
    <xmlCellPr id="1" uniqueName="P1071730">
      <xmlPr mapId="2" xpath="/GFI-IZD-KI/INT_1000337/P1071730" xmlDataType="decimal"/>
    </xmlCellPr>
  </singleXmlCell>
  <singleXmlCell id="298" r="H28" connectionId="0">
    <xmlCellPr id="1" uniqueName="P1071731">
      <xmlPr mapId="2" xpath="/GFI-IZD-KI/INT_1000337/P1071731" xmlDataType="decimal"/>
    </xmlCellPr>
  </singleXmlCell>
  <singleXmlCell id="299" r="I28" connectionId="0">
    <xmlCellPr id="1" uniqueName="P1071732">
      <xmlPr mapId="2" xpath="/GFI-IZD-KI/INT_1000337/P1071732" xmlDataType="decimal"/>
    </xmlCellPr>
  </singleXmlCell>
  <singleXmlCell id="300" r="H29" connectionId="0">
    <xmlCellPr id="1" uniqueName="P1071733">
      <xmlPr mapId="2" xpath="/GFI-IZD-KI/INT_1000337/P1071733" xmlDataType="decimal"/>
    </xmlCellPr>
  </singleXmlCell>
  <singleXmlCell id="301" r="I29" connectionId="0">
    <xmlCellPr id="1" uniqueName="P1071734">
      <xmlPr mapId="2" xpath="/GFI-IZD-KI/INT_1000337/P1071734" xmlDataType="decimal"/>
    </xmlCellPr>
  </singleXmlCell>
  <singleXmlCell id="302" r="H30" connectionId="0">
    <xmlCellPr id="1" uniqueName="P1071735">
      <xmlPr mapId="2" xpath="/GFI-IZD-KI/INT_1000337/P1071735" xmlDataType="decimal"/>
    </xmlCellPr>
  </singleXmlCell>
  <singleXmlCell id="303" r="I30" connectionId="0">
    <xmlCellPr id="1" uniqueName="P1071736">
      <xmlPr mapId="2" xpath="/GFI-IZD-KI/INT_1000337/P1071736" xmlDataType="decimal"/>
    </xmlCellPr>
  </singleXmlCell>
  <singleXmlCell id="304" r="H31" connectionId="0">
    <xmlCellPr id="1" uniqueName="P1071737">
      <xmlPr mapId="2" xpath="/GFI-IZD-KI/INT_1000337/P1071737" xmlDataType="decimal"/>
    </xmlCellPr>
  </singleXmlCell>
  <singleXmlCell id="305" r="I31" connectionId="0">
    <xmlCellPr id="1" uniqueName="P1071738">
      <xmlPr mapId="2" xpath="/GFI-IZD-KI/INT_1000337/P1071738" xmlDataType="decimal"/>
    </xmlCellPr>
  </singleXmlCell>
  <singleXmlCell id="306" r="H32" connectionId="0">
    <xmlCellPr id="1" uniqueName="P1071739">
      <xmlPr mapId="2" xpath="/GFI-IZD-KI/INT_1000337/P1071739" xmlDataType="decimal"/>
    </xmlCellPr>
  </singleXmlCell>
  <singleXmlCell id="307" r="I32" connectionId="0">
    <xmlCellPr id="1" uniqueName="P1071740">
      <xmlPr mapId="2" xpath="/GFI-IZD-KI/INT_1000337/P1071740" xmlDataType="decimal"/>
    </xmlCellPr>
  </singleXmlCell>
  <singleXmlCell id="308" r="H33" connectionId="0">
    <xmlCellPr id="1" uniqueName="P1071741">
      <xmlPr mapId="2" xpath="/GFI-IZD-KI/INT_1000337/P1071741" xmlDataType="decimal"/>
    </xmlCellPr>
  </singleXmlCell>
  <singleXmlCell id="309" r="I33" connectionId="0">
    <xmlCellPr id="1" uniqueName="P1071742">
      <xmlPr mapId="2" xpath="/GFI-IZD-KI/INT_1000337/P1071742" xmlDataType="decimal"/>
    </xmlCellPr>
  </singleXmlCell>
  <singleXmlCell id="310" r="H34" connectionId="0">
    <xmlCellPr id="1" uniqueName="P1071743">
      <xmlPr mapId="2" xpath="/GFI-IZD-KI/INT_1000337/P1071743" xmlDataType="decimal"/>
    </xmlCellPr>
  </singleXmlCell>
  <singleXmlCell id="311" r="I34" connectionId="0">
    <xmlCellPr id="1" uniqueName="P1071744">
      <xmlPr mapId="2" xpath="/GFI-IZD-KI/INT_1000337/P1071744" xmlDataType="decimal"/>
    </xmlCellPr>
  </singleXmlCell>
  <singleXmlCell id="312" r="H35" connectionId="0">
    <xmlCellPr id="1" uniqueName="P1071745">
      <xmlPr mapId="2" xpath="/GFI-IZD-KI/INT_1000337/P1071745" xmlDataType="decimal"/>
    </xmlCellPr>
  </singleXmlCell>
  <singleXmlCell id="313" r="I35" connectionId="0">
    <xmlCellPr id="1" uniqueName="P1071746">
      <xmlPr mapId="2" xpath="/GFI-IZD-KI/INT_1000337/P1071746" xmlDataType="decimal"/>
    </xmlCellPr>
  </singleXmlCell>
  <singleXmlCell id="314" r="H36" connectionId="0">
    <xmlCellPr id="1" uniqueName="P1071747">
      <xmlPr mapId="2" xpath="/GFI-IZD-KI/INT_1000337/P1071747" xmlDataType="decimal"/>
    </xmlCellPr>
  </singleXmlCell>
  <singleXmlCell id="315" r="I36" connectionId="0">
    <xmlCellPr id="1" uniqueName="P1071748">
      <xmlPr mapId="2" xpath="/GFI-IZD-KI/INT_1000337/P1071748" xmlDataType="decimal"/>
    </xmlCellPr>
  </singleXmlCell>
  <singleXmlCell id="316" r="H37" connectionId="0">
    <xmlCellPr id="1" uniqueName="P1071749">
      <xmlPr mapId="2" xpath="/GFI-IZD-KI/INT_1000337/P1071749" xmlDataType="decimal"/>
    </xmlCellPr>
  </singleXmlCell>
  <singleXmlCell id="317" r="I37" connectionId="0">
    <xmlCellPr id="1" uniqueName="P1071750">
      <xmlPr mapId="2" xpath="/GFI-IZD-KI/INT_1000337/P1071750" xmlDataType="decimal"/>
    </xmlCellPr>
  </singleXmlCell>
  <singleXmlCell id="318" r="H38" connectionId="0">
    <xmlCellPr id="1" uniqueName="P1071751">
      <xmlPr mapId="2" xpath="/GFI-IZD-KI/INT_1000337/P1071751" xmlDataType="decimal"/>
    </xmlCellPr>
  </singleXmlCell>
  <singleXmlCell id="319" r="I38" connectionId="0">
    <xmlCellPr id="1" uniqueName="P1071752">
      <xmlPr mapId="2" xpath="/GFI-IZD-KI/INT_1000337/P1071752" xmlDataType="decimal"/>
    </xmlCellPr>
  </singleXmlCell>
  <singleXmlCell id="320" r="H39" connectionId="0">
    <xmlCellPr id="1" uniqueName="P1071753">
      <xmlPr mapId="2" xpath="/GFI-IZD-KI/INT_1000337/P1071753" xmlDataType="decimal"/>
    </xmlCellPr>
  </singleXmlCell>
  <singleXmlCell id="321" r="I39" connectionId="0">
    <xmlCellPr id="1" uniqueName="P1071754">
      <xmlPr mapId="2" xpath="/GFI-IZD-KI/INT_1000337/P1071754" xmlDataType="decimal"/>
    </xmlCellPr>
  </singleXmlCell>
  <singleXmlCell id="322" r="H40" connectionId="0">
    <xmlCellPr id="1" uniqueName="P1071755">
      <xmlPr mapId="2" xpath="/GFI-IZD-KI/INT_1000337/P1071755" xmlDataType="decimal"/>
    </xmlCellPr>
  </singleXmlCell>
  <singleXmlCell id="323" r="I40" connectionId="0">
    <xmlCellPr id="1" uniqueName="P1071756">
      <xmlPr mapId="2" xpath="/GFI-IZD-KI/INT_1000337/P1071756" xmlDataType="decimal"/>
    </xmlCellPr>
  </singleXmlCell>
  <singleXmlCell id="324" r="H41" connectionId="0">
    <xmlCellPr id="1" uniqueName="P1071757">
      <xmlPr mapId="2" xpath="/GFI-IZD-KI/INT_1000337/P1071757" xmlDataType="decimal"/>
    </xmlCellPr>
  </singleXmlCell>
  <singleXmlCell id="325" r="I41" connectionId="0">
    <xmlCellPr id="1" uniqueName="P1071758">
      <xmlPr mapId="2" xpath="/GFI-IZD-KI/INT_1000337/P1071758" xmlDataType="decimal"/>
    </xmlCellPr>
  </singleXmlCell>
  <singleXmlCell id="326" r="H42" connectionId="0">
    <xmlCellPr id="1" uniqueName="P1071759">
      <xmlPr mapId="2" xpath="/GFI-IZD-KI/INT_1000337/P1071759" xmlDataType="decimal"/>
    </xmlCellPr>
  </singleXmlCell>
  <singleXmlCell id="327" r="I42" connectionId="0">
    <xmlCellPr id="1" uniqueName="P1071760">
      <xmlPr mapId="2" xpath="/GFI-IZD-KI/INT_1000337/P1071760" xmlDataType="decimal"/>
    </xmlCellPr>
  </singleXmlCell>
  <singleXmlCell id="328" r="H43" connectionId="0">
    <xmlCellPr id="1" uniqueName="P1071761">
      <xmlPr mapId="2" xpath="/GFI-IZD-KI/INT_1000337/P1071761" xmlDataType="decimal"/>
    </xmlCellPr>
  </singleXmlCell>
  <singleXmlCell id="329" r="I43" connectionId="0">
    <xmlCellPr id="1" uniqueName="P1071762">
      <xmlPr mapId="2" xpath="/GFI-IZD-KI/INT_1000337/P1071762" xmlDataType="decimal"/>
    </xmlCellPr>
  </singleXmlCell>
  <singleXmlCell id="330" r="H44" connectionId="0">
    <xmlCellPr id="1" uniqueName="P1071763">
      <xmlPr mapId="2" xpath="/GFI-IZD-KI/INT_1000337/P1071763" xmlDataType="decimal"/>
    </xmlCellPr>
  </singleXmlCell>
  <singleXmlCell id="331" r="I44" connectionId="0">
    <xmlCellPr id="1" uniqueName="P1071764">
      <xmlPr mapId="2" xpath="/GFI-IZD-KI/INT_1000337/P1071764" xmlDataType="decimal"/>
    </xmlCellPr>
  </singleXmlCell>
  <singleXmlCell id="332" r="H46" connectionId="0">
    <xmlCellPr id="1" uniqueName="P1071765">
      <xmlPr mapId="2" xpath="/GFI-IZD-KI/INT_1000337/P1071765" xmlDataType="decimal"/>
    </xmlCellPr>
  </singleXmlCell>
  <singleXmlCell id="333" r="I46" connectionId="0">
    <xmlCellPr id="1" uniqueName="P1071766">
      <xmlPr mapId="2" xpath="/GFI-IZD-KI/INT_1000337/P1071766" xmlDataType="decimal"/>
    </xmlCellPr>
  </singleXmlCell>
  <singleXmlCell id="334" r="H47" connectionId="0">
    <xmlCellPr id="1" uniqueName="P1071767">
      <xmlPr mapId="2" xpath="/GFI-IZD-KI/INT_1000337/P1071767" xmlDataType="decimal"/>
    </xmlCellPr>
  </singleXmlCell>
  <singleXmlCell id="335" r="I47" connectionId="0">
    <xmlCellPr id="1" uniqueName="P1071768">
      <xmlPr mapId="2" xpath="/GFI-IZD-KI/INT_1000337/P1071768" xmlDataType="decimal"/>
    </xmlCellPr>
  </singleXmlCell>
  <singleXmlCell id="336" r="H48" connectionId="0">
    <xmlCellPr id="1" uniqueName="P1071769">
      <xmlPr mapId="2" xpath="/GFI-IZD-KI/INT_1000337/P1071769" xmlDataType="decimal"/>
    </xmlCellPr>
  </singleXmlCell>
  <singleXmlCell id="337" r="I48" connectionId="0">
    <xmlCellPr id="1" uniqueName="P1071770">
      <xmlPr mapId="2" xpath="/GFI-IZD-KI/INT_1000337/P1071770" xmlDataType="decimal"/>
    </xmlCellPr>
  </singleXmlCell>
  <singleXmlCell id="338" r="H49" connectionId="0">
    <xmlCellPr id="1" uniqueName="P1071771">
      <xmlPr mapId="2" xpath="/GFI-IZD-KI/INT_1000337/P1071771" xmlDataType="decimal"/>
    </xmlCellPr>
  </singleXmlCell>
  <singleXmlCell id="339" r="I49" connectionId="0">
    <xmlCellPr id="1" uniqueName="P1071772">
      <xmlPr mapId="2" xpath="/GFI-IZD-KI/INT_1000337/P1071772" xmlDataType="decimal"/>
    </xmlCellPr>
  </singleXmlCell>
  <singleXmlCell id="340" r="H50" connectionId="0">
    <xmlCellPr id="1" uniqueName="P1071773">
      <xmlPr mapId="2" xpath="/GFI-IZD-KI/INT_1000337/P1071773" xmlDataType="decimal"/>
    </xmlCellPr>
  </singleXmlCell>
  <singleXmlCell id="341" r="I50" connectionId="0">
    <xmlCellPr id="1" uniqueName="P1071774">
      <xmlPr mapId="2" xpath="/GFI-IZD-KI/INT_1000337/P1071774" xmlDataType="decimal"/>
    </xmlCellPr>
  </singleXmlCell>
  <singleXmlCell id="342" r="H51" connectionId="0">
    <xmlCellPr id="1" uniqueName="P1071775">
      <xmlPr mapId="2" xpath="/GFI-IZD-KI/INT_1000337/P1071775" xmlDataType="decimal"/>
    </xmlCellPr>
  </singleXmlCell>
  <singleXmlCell id="343" r="I51" connectionId="0">
    <xmlCellPr id="1" uniqueName="P1071776">
      <xmlPr mapId="2" xpath="/GFI-IZD-KI/INT_1000337/P1071776" xmlDataType="decimal"/>
    </xmlCellPr>
  </singleXmlCell>
  <singleXmlCell id="344" r="H53" connectionId="0">
    <xmlCellPr id="1" uniqueName="P1071777">
      <xmlPr mapId="2" xpath="/GFI-IZD-KI/INT_1000337/P1071777" xmlDataType="decimal"/>
    </xmlCellPr>
  </singleXmlCell>
  <singleXmlCell id="345" r="I53" connectionId="0">
    <xmlCellPr id="1" uniqueName="P1071778">
      <xmlPr mapId="2" xpath="/GFI-IZD-KI/INT_1000337/P1071778" xmlDataType="decimal"/>
    </xmlCellPr>
  </singleXmlCell>
  <singleXmlCell id="346" r="H54" connectionId="0">
    <xmlCellPr id="1" uniqueName="P1071779">
      <xmlPr mapId="2" xpath="/GFI-IZD-KI/INT_1000337/P1071779" xmlDataType="decimal"/>
    </xmlCellPr>
  </singleXmlCell>
  <singleXmlCell id="347" r="I54" connectionId="0">
    <xmlCellPr id="1" uniqueName="P1071780">
      <xmlPr mapId="2" xpath="/GFI-IZD-KI/INT_1000337/P1071780" xmlDataType="decimal"/>
    </xmlCellPr>
  </singleXmlCell>
  <singleXmlCell id="348" r="H55" connectionId="0">
    <xmlCellPr id="1" uniqueName="P1071781">
      <xmlPr mapId="2" xpath="/GFI-IZD-KI/INT_1000337/P1071781" xmlDataType="decimal"/>
    </xmlCellPr>
  </singleXmlCell>
  <singleXmlCell id="349" r="I55" connectionId="0">
    <xmlCellPr id="1" uniqueName="P1071782">
      <xmlPr mapId="2" xpath="/GFI-IZD-KI/INT_1000337/P1071782" xmlDataType="decimal"/>
    </xmlCellPr>
  </singleXmlCell>
  <singleXmlCell id="350" r="H56" connectionId="0">
    <xmlCellPr id="1" uniqueName="P1071783">
      <xmlPr mapId="2" xpath="/GFI-IZD-KI/INT_1000337/P1071783" xmlDataType="decimal"/>
    </xmlCellPr>
  </singleXmlCell>
  <singleXmlCell id="351" r="I56" connectionId="0">
    <xmlCellPr id="1" uniqueName="P1071784">
      <xmlPr mapId="2" xpath="/GFI-IZD-KI/INT_1000337/P1071784" xmlDataType="decimal"/>
    </xmlCellPr>
  </singleXmlCell>
  <singleXmlCell id="352" r="H57" connectionId="0">
    <xmlCellPr id="1" uniqueName="P1071785">
      <xmlPr mapId="2" xpath="/GFI-IZD-KI/INT_1000337/P1071785" xmlDataType="decimal"/>
    </xmlCellPr>
  </singleXmlCell>
  <singleXmlCell id="353" r="I57" connectionId="0">
    <xmlCellPr id="1" uniqueName="P1071786">
      <xmlPr mapId="2" xpath="/GFI-IZD-KI/INT_1000337/P1071786" xmlDataType="decimal"/>
    </xmlCellPr>
  </singleXmlCell>
  <singleXmlCell id="354" r="H58" connectionId="0">
    <xmlCellPr id="1" uniqueName="P1071787">
      <xmlPr mapId="2" xpath="/GFI-IZD-KI/INT_1000337/P1071787" xmlDataType="decimal"/>
    </xmlCellPr>
  </singleXmlCell>
  <singleXmlCell id="355" r="I58" connectionId="0">
    <xmlCellPr id="1" uniqueName="P1071788">
      <xmlPr mapId="2" xpath="/GFI-IZD-KI/INT_1000337/P1071788" xmlDataType="decimal"/>
    </xmlCellPr>
  </singleXmlCell>
  <singleXmlCell id="356" r="H59" connectionId="0">
    <xmlCellPr id="1" uniqueName="P1071789">
      <xmlPr mapId="2" xpath="/GFI-IZD-KI/INT_1000337/P1071789" xmlDataType="decimal"/>
    </xmlCellPr>
  </singleXmlCell>
  <singleXmlCell id="357" r="I59" connectionId="0">
    <xmlCellPr id="1" uniqueName="P1071790">
      <xmlPr mapId="2" xpath="/GFI-IZD-KI/INT_1000337/P1071790" xmlDataType="decimal"/>
    </xmlCellPr>
  </singleXmlCell>
  <singleXmlCell id="358" r="H60" connectionId="0">
    <xmlCellPr id="1" uniqueName="P1071791">
      <xmlPr mapId="2" xpath="/GFI-IZD-KI/INT_1000337/P1071791" xmlDataType="decimal"/>
    </xmlCellPr>
  </singleXmlCell>
  <singleXmlCell id="359" r="I60" connectionId="0">
    <xmlCellPr id="1" uniqueName="P1071792">
      <xmlPr mapId="2" xpath="/GFI-IZD-KI/INT_1000337/P1071792" xmlDataType="decimal"/>
    </xmlCellPr>
  </singleXmlCell>
  <singleXmlCell id="360" r="H61" connectionId="0">
    <xmlCellPr id="1" uniqueName="P1071793">
      <xmlPr mapId="2" xpath="/GFI-IZD-KI/INT_1000337/P1071793" xmlDataType="decimal"/>
    </xmlCellPr>
  </singleXmlCell>
  <singleXmlCell id="361" r="I61" connectionId="0">
    <xmlCellPr id="1" uniqueName="P1071794">
      <xmlPr mapId="2" xpath="/GFI-IZD-KI/INT_1000337/P1071794" xmlDataType="decimal"/>
    </xmlCellPr>
  </singleXmlCell>
  <singleXmlCell id="362" r="H62" connectionId="0">
    <xmlCellPr id="1" uniqueName="P1071795">
      <xmlPr mapId="2" xpath="/GFI-IZD-KI/INT_1000337/P1071795" xmlDataType="decimal"/>
    </xmlCellPr>
  </singleXmlCell>
  <singleXmlCell id="363" r="I62" connectionId="0">
    <xmlCellPr id="1" uniqueName="P1071796">
      <xmlPr mapId="2" xpath="/GFI-IZD-KI/INT_1000337/P1071796" xmlDataType="decimal"/>
    </xmlCellPr>
  </singleXmlCell>
  <singleXmlCell id="364" r="H63" connectionId="0">
    <xmlCellPr id="1" uniqueName="P1071797">
      <xmlPr mapId="2" xpath="/GFI-IZD-KI/INT_1000337/P1071797" xmlDataType="decimal"/>
    </xmlCellPr>
  </singleXmlCell>
  <singleXmlCell id="365" r="I63" connectionId="0">
    <xmlCellPr id="1" uniqueName="P1071798">
      <xmlPr mapId="2" xpath="/GFI-IZD-KI/INT_1000337/P1071798" xmlDataType="decimal"/>
    </xmlCellPr>
  </singleXmlCell>
</singleXmlCells>
</file>

<file path=xl/tables/tableSingleCells5.xml><?xml version="1.0" encoding="utf-8"?>
<singleXmlCells xmlns="http://schemas.openxmlformats.org/spreadsheetml/2006/main">
  <singleXmlCell id="366" r="E6" connectionId="0">
    <xmlCellPr id="1" uniqueName="P1071799">
      <xmlPr mapId="2" xpath="/GFI-IZD-KI/IPK-KI_1000338/P1071799" xmlDataType="decimal"/>
    </xmlCellPr>
  </singleXmlCell>
  <singleXmlCell id="367" r="F6" connectionId="0">
    <xmlCellPr id="1" uniqueName="P1071800">
      <xmlPr mapId="2" xpath="/GFI-IZD-KI/IPK-KI_1000338/P1071800" xmlDataType="decimal"/>
    </xmlCellPr>
  </singleXmlCell>
  <singleXmlCell id="368" r="G6" connectionId="0">
    <xmlCellPr id="1" uniqueName="P1071801">
      <xmlPr mapId="2" xpath="/GFI-IZD-KI/IPK-KI_1000338/P1071801" xmlDataType="decimal"/>
    </xmlCellPr>
  </singleXmlCell>
  <singleXmlCell id="369" r="H6" connectionId="0">
    <xmlCellPr id="1" uniqueName="P1071802">
      <xmlPr mapId="2" xpath="/GFI-IZD-KI/IPK-KI_1000338/P1071802" xmlDataType="decimal"/>
    </xmlCellPr>
  </singleXmlCell>
  <singleXmlCell id="370" r="I6" connectionId="0">
    <xmlCellPr id="1" uniqueName="P1071803">
      <xmlPr mapId="2" xpath="/GFI-IZD-KI/IPK-KI_1000338/P1071803" xmlDataType="decimal"/>
    </xmlCellPr>
  </singleXmlCell>
  <singleXmlCell id="371" r="J6" connectionId="0">
    <xmlCellPr id="1" uniqueName="P1071804">
      <xmlPr mapId="2" xpath="/GFI-IZD-KI/IPK-KI_1000338/P1071804" xmlDataType="decimal"/>
    </xmlCellPr>
  </singleXmlCell>
  <singleXmlCell id="372" r="K6" connectionId="0">
    <xmlCellPr id="1" uniqueName="P1071805">
      <xmlPr mapId="2" xpath="/GFI-IZD-KI/IPK-KI_1000338/P1071805" xmlDataType="decimal"/>
    </xmlCellPr>
  </singleXmlCell>
  <singleXmlCell id="373" r="L6" connectionId="0">
    <xmlCellPr id="1" uniqueName="P1071806">
      <xmlPr mapId="2" xpath="/GFI-IZD-KI/IPK-KI_1000338/P1071806" xmlDataType="decimal"/>
    </xmlCellPr>
  </singleXmlCell>
  <singleXmlCell id="374" r="M6" connectionId="0">
    <xmlCellPr id="1" uniqueName="P1071807">
      <xmlPr mapId="2" xpath="/GFI-IZD-KI/IPK-KI_1000338/P1071807" xmlDataType="decimal"/>
    </xmlCellPr>
  </singleXmlCell>
  <singleXmlCell id="375" r="N6" connectionId="0">
    <xmlCellPr id="1" uniqueName="P1071808">
      <xmlPr mapId="2" xpath="/GFI-IZD-KI/IPK-KI_1000338/P1071808" xmlDataType="decimal"/>
    </xmlCellPr>
  </singleXmlCell>
  <singleXmlCell id="376" r="O6" connectionId="0">
    <xmlCellPr id="1" uniqueName="P1071809">
      <xmlPr mapId="2" xpath="/GFI-IZD-KI/IPK-KI_1000338/P1071809" xmlDataType="decimal"/>
    </xmlCellPr>
  </singleXmlCell>
  <singleXmlCell id="377" r="P6" connectionId="0">
    <xmlCellPr id="1" uniqueName="P1071810">
      <xmlPr mapId="2" xpath="/GFI-IZD-KI/IPK-KI_1000338/P1071810" xmlDataType="decimal"/>
    </xmlCellPr>
  </singleXmlCell>
  <singleXmlCell id="378" r="Q6" connectionId="0">
    <xmlCellPr id="1" uniqueName="P1071811">
      <xmlPr mapId="2" xpath="/GFI-IZD-KI/IPK-KI_1000338/P1071811" xmlDataType="decimal"/>
    </xmlCellPr>
  </singleXmlCell>
  <singleXmlCell id="379" r="R6" connectionId="0">
    <xmlCellPr id="1" uniqueName="P1071812">
      <xmlPr mapId="2" xpath="/GFI-IZD-KI/IPK-KI_1000338/P1071812" xmlDataType="decimal"/>
    </xmlCellPr>
  </singleXmlCell>
  <singleXmlCell id="380" r="E7" connectionId="0">
    <xmlCellPr id="1" uniqueName="P1071813">
      <xmlPr mapId="2" xpath="/GFI-IZD-KI/IPK-KI_1000338/P1071813" xmlDataType="decimal"/>
    </xmlCellPr>
  </singleXmlCell>
  <singleXmlCell id="381" r="F7" connectionId="0">
    <xmlCellPr id="1" uniqueName="P1071814">
      <xmlPr mapId="2" xpath="/GFI-IZD-KI/IPK-KI_1000338/P1071814" xmlDataType="decimal"/>
    </xmlCellPr>
  </singleXmlCell>
  <singleXmlCell id="382" r="G7" connectionId="0">
    <xmlCellPr id="1" uniqueName="P1071815">
      <xmlPr mapId="2" xpath="/GFI-IZD-KI/IPK-KI_1000338/P1071815" xmlDataType="decimal"/>
    </xmlCellPr>
  </singleXmlCell>
  <singleXmlCell id="383" r="H7" connectionId="0">
    <xmlCellPr id="1" uniqueName="P1071816">
      <xmlPr mapId="2" xpath="/GFI-IZD-KI/IPK-KI_1000338/P1071816" xmlDataType="decimal"/>
    </xmlCellPr>
  </singleXmlCell>
  <singleXmlCell id="384" r="I7" connectionId="0">
    <xmlCellPr id="1" uniqueName="P1071817">
      <xmlPr mapId="2" xpath="/GFI-IZD-KI/IPK-KI_1000338/P1071817" xmlDataType="decimal"/>
    </xmlCellPr>
  </singleXmlCell>
  <singleXmlCell id="385" r="J7" connectionId="0">
    <xmlCellPr id="1" uniqueName="P1071818">
      <xmlPr mapId="2" xpath="/GFI-IZD-KI/IPK-KI_1000338/P1071818" xmlDataType="decimal"/>
    </xmlCellPr>
  </singleXmlCell>
  <singleXmlCell id="386" r="K7" connectionId="0">
    <xmlCellPr id="1" uniqueName="P1071819">
      <xmlPr mapId="2" xpath="/GFI-IZD-KI/IPK-KI_1000338/P1071819" xmlDataType="decimal"/>
    </xmlCellPr>
  </singleXmlCell>
  <singleXmlCell id="387" r="L7" connectionId="0">
    <xmlCellPr id="1" uniqueName="P1071820">
      <xmlPr mapId="2" xpath="/GFI-IZD-KI/IPK-KI_1000338/P1071820" xmlDataType="decimal"/>
    </xmlCellPr>
  </singleXmlCell>
  <singleXmlCell id="388" r="M7" connectionId="0">
    <xmlCellPr id="1" uniqueName="P1071821">
      <xmlPr mapId="2" xpath="/GFI-IZD-KI/IPK-KI_1000338/P1071821" xmlDataType="decimal"/>
    </xmlCellPr>
  </singleXmlCell>
  <singleXmlCell id="389" r="N7" connectionId="0">
    <xmlCellPr id="1" uniqueName="P1071822">
      <xmlPr mapId="2" xpath="/GFI-IZD-KI/IPK-KI_1000338/P1071822" xmlDataType="decimal"/>
    </xmlCellPr>
  </singleXmlCell>
  <singleXmlCell id="390" r="O7" connectionId="0">
    <xmlCellPr id="1" uniqueName="P1071823">
      <xmlPr mapId="2" xpath="/GFI-IZD-KI/IPK-KI_1000338/P1071823" xmlDataType="decimal"/>
    </xmlCellPr>
  </singleXmlCell>
  <singleXmlCell id="391" r="P7" connectionId="0">
    <xmlCellPr id="1" uniqueName="P1071824">
      <xmlPr mapId="2" xpath="/GFI-IZD-KI/IPK-KI_1000338/P1071824" xmlDataType="decimal"/>
    </xmlCellPr>
  </singleXmlCell>
  <singleXmlCell id="392" r="Q7" connectionId="0">
    <xmlCellPr id="1" uniqueName="P1071825">
      <xmlPr mapId="2" xpath="/GFI-IZD-KI/IPK-KI_1000338/P1071825" xmlDataType="decimal"/>
    </xmlCellPr>
  </singleXmlCell>
  <singleXmlCell id="393" r="R7" connectionId="0">
    <xmlCellPr id="1" uniqueName="P1071826">
      <xmlPr mapId="2" xpath="/GFI-IZD-KI/IPK-KI_1000338/P1071826" xmlDataType="decimal"/>
    </xmlCellPr>
  </singleXmlCell>
  <singleXmlCell id="394" r="E8" connectionId="0">
    <xmlCellPr id="1" uniqueName="P1071827">
      <xmlPr mapId="2" xpath="/GFI-IZD-KI/IPK-KI_1000338/P1071827" xmlDataType="decimal"/>
    </xmlCellPr>
  </singleXmlCell>
  <singleXmlCell id="395" r="F8" connectionId="0">
    <xmlCellPr id="1" uniqueName="P1071828">
      <xmlPr mapId="2" xpath="/GFI-IZD-KI/IPK-KI_1000338/P1071828" xmlDataType="decimal"/>
    </xmlCellPr>
  </singleXmlCell>
  <singleXmlCell id="396" r="G8" connectionId="0">
    <xmlCellPr id="1" uniqueName="P1071829">
      <xmlPr mapId="2" xpath="/GFI-IZD-KI/IPK-KI_1000338/P1071829" xmlDataType="decimal"/>
    </xmlCellPr>
  </singleXmlCell>
  <singleXmlCell id="397" r="H8" connectionId="0">
    <xmlCellPr id="1" uniqueName="P1071830">
      <xmlPr mapId="2" xpath="/GFI-IZD-KI/IPK-KI_1000338/P1071830" xmlDataType="decimal"/>
    </xmlCellPr>
  </singleXmlCell>
  <singleXmlCell id="398" r="I8" connectionId="0">
    <xmlCellPr id="1" uniqueName="P1071831">
      <xmlPr mapId="2" xpath="/GFI-IZD-KI/IPK-KI_1000338/P1071831" xmlDataType="decimal"/>
    </xmlCellPr>
  </singleXmlCell>
  <singleXmlCell id="399" r="J8" connectionId="0">
    <xmlCellPr id="1" uniqueName="P1071832">
      <xmlPr mapId="2" xpath="/GFI-IZD-KI/IPK-KI_1000338/P1071832" xmlDataType="decimal"/>
    </xmlCellPr>
  </singleXmlCell>
  <singleXmlCell id="400" r="K8" connectionId="0">
    <xmlCellPr id="1" uniqueName="P1071833">
      <xmlPr mapId="2" xpath="/GFI-IZD-KI/IPK-KI_1000338/P1071833" xmlDataType="decimal"/>
    </xmlCellPr>
  </singleXmlCell>
  <singleXmlCell id="401" r="L8" connectionId="0">
    <xmlCellPr id="1" uniqueName="P1071834">
      <xmlPr mapId="2" xpath="/GFI-IZD-KI/IPK-KI_1000338/P1071834" xmlDataType="decimal"/>
    </xmlCellPr>
  </singleXmlCell>
  <singleXmlCell id="402" r="M8" connectionId="0">
    <xmlCellPr id="1" uniqueName="P1071835">
      <xmlPr mapId="2" xpath="/GFI-IZD-KI/IPK-KI_1000338/P1071835" xmlDataType="decimal"/>
    </xmlCellPr>
  </singleXmlCell>
  <singleXmlCell id="403" r="N8" connectionId="0">
    <xmlCellPr id="1" uniqueName="P1071836">
      <xmlPr mapId="2" xpath="/GFI-IZD-KI/IPK-KI_1000338/P1071836" xmlDataType="decimal"/>
    </xmlCellPr>
  </singleXmlCell>
  <singleXmlCell id="404" r="O8" connectionId="0">
    <xmlCellPr id="1" uniqueName="P1071837">
      <xmlPr mapId="2" xpath="/GFI-IZD-KI/IPK-KI_1000338/P1071837" xmlDataType="decimal"/>
    </xmlCellPr>
  </singleXmlCell>
  <singleXmlCell id="405" r="P8" connectionId="0">
    <xmlCellPr id="1" uniqueName="P1071838">
      <xmlPr mapId="2" xpath="/GFI-IZD-KI/IPK-KI_1000338/P1071838" xmlDataType="decimal"/>
    </xmlCellPr>
  </singleXmlCell>
  <singleXmlCell id="406" r="Q8" connectionId="0">
    <xmlCellPr id="1" uniqueName="P1071839">
      <xmlPr mapId="2" xpath="/GFI-IZD-KI/IPK-KI_1000338/P1071839" xmlDataType="decimal"/>
    </xmlCellPr>
  </singleXmlCell>
  <singleXmlCell id="407" r="R8" connectionId="0">
    <xmlCellPr id="1" uniqueName="P1071840">
      <xmlPr mapId="2" xpath="/GFI-IZD-KI/IPK-KI_1000338/P1071840" xmlDataType="decimal"/>
    </xmlCellPr>
  </singleXmlCell>
  <singleXmlCell id="408" r="E9" connectionId="0">
    <xmlCellPr id="1" uniqueName="P1071841">
      <xmlPr mapId="2" xpath="/GFI-IZD-KI/IPK-KI_1000338/P1071841" xmlDataType="decimal"/>
    </xmlCellPr>
  </singleXmlCell>
  <singleXmlCell id="409" r="F9" connectionId="0">
    <xmlCellPr id="1" uniqueName="P1071842">
      <xmlPr mapId="2" xpath="/GFI-IZD-KI/IPK-KI_1000338/P1071842" xmlDataType="decimal"/>
    </xmlCellPr>
  </singleXmlCell>
  <singleXmlCell id="410" r="G9" connectionId="0">
    <xmlCellPr id="1" uniqueName="P1071843">
      <xmlPr mapId="2" xpath="/GFI-IZD-KI/IPK-KI_1000338/P1071843" xmlDataType="decimal"/>
    </xmlCellPr>
  </singleXmlCell>
  <singleXmlCell id="411" r="H9" connectionId="0">
    <xmlCellPr id="1" uniqueName="P1071844">
      <xmlPr mapId="2" xpath="/GFI-IZD-KI/IPK-KI_1000338/P1071844" xmlDataType="decimal"/>
    </xmlCellPr>
  </singleXmlCell>
  <singleXmlCell id="412" r="I9" connectionId="0">
    <xmlCellPr id="1" uniqueName="P1071845">
      <xmlPr mapId="2" xpath="/GFI-IZD-KI/IPK-KI_1000338/P1071845" xmlDataType="decimal"/>
    </xmlCellPr>
  </singleXmlCell>
  <singleXmlCell id="413" r="J9" connectionId="0">
    <xmlCellPr id="1" uniqueName="P1071846">
      <xmlPr mapId="2" xpath="/GFI-IZD-KI/IPK-KI_1000338/P1071846" xmlDataType="decimal"/>
    </xmlCellPr>
  </singleXmlCell>
  <singleXmlCell id="414" r="K9" connectionId="0">
    <xmlCellPr id="1" uniqueName="P1071847">
      <xmlPr mapId="2" xpath="/GFI-IZD-KI/IPK-KI_1000338/P1071847" xmlDataType="decimal"/>
    </xmlCellPr>
  </singleXmlCell>
  <singleXmlCell id="415" r="L9" connectionId="0">
    <xmlCellPr id="1" uniqueName="P1071848">
      <xmlPr mapId="2" xpath="/GFI-IZD-KI/IPK-KI_1000338/P1071848" xmlDataType="decimal"/>
    </xmlCellPr>
  </singleXmlCell>
  <singleXmlCell id="416" r="M9" connectionId="0">
    <xmlCellPr id="1" uniqueName="P1071849">
      <xmlPr mapId="2" xpath="/GFI-IZD-KI/IPK-KI_1000338/P1071849" xmlDataType="decimal"/>
    </xmlCellPr>
  </singleXmlCell>
  <singleXmlCell id="417" r="N9" connectionId="0">
    <xmlCellPr id="1" uniqueName="P1071850">
      <xmlPr mapId="2" xpath="/GFI-IZD-KI/IPK-KI_1000338/P1071850" xmlDataType="decimal"/>
    </xmlCellPr>
  </singleXmlCell>
  <singleXmlCell id="418" r="O9" connectionId="0">
    <xmlCellPr id="1" uniqueName="P1071851">
      <xmlPr mapId="2" xpath="/GFI-IZD-KI/IPK-KI_1000338/P1071851" xmlDataType="decimal"/>
    </xmlCellPr>
  </singleXmlCell>
  <singleXmlCell id="419" r="P9" connectionId="0">
    <xmlCellPr id="1" uniqueName="P1071852">
      <xmlPr mapId="2" xpath="/GFI-IZD-KI/IPK-KI_1000338/P1071852" xmlDataType="decimal"/>
    </xmlCellPr>
  </singleXmlCell>
  <singleXmlCell id="420" r="Q9" connectionId="0">
    <xmlCellPr id="1" uniqueName="P1071853">
      <xmlPr mapId="2" xpath="/GFI-IZD-KI/IPK-KI_1000338/P1071853" xmlDataType="decimal"/>
    </xmlCellPr>
  </singleXmlCell>
  <singleXmlCell id="421" r="R9" connectionId="0">
    <xmlCellPr id="1" uniqueName="P1071854">
      <xmlPr mapId="2" xpath="/GFI-IZD-KI/IPK-KI_1000338/P1071854" xmlDataType="decimal"/>
    </xmlCellPr>
  </singleXmlCell>
  <singleXmlCell id="422" r="E10" connectionId="0">
    <xmlCellPr id="1" uniqueName="P1071855">
      <xmlPr mapId="2" xpath="/GFI-IZD-KI/IPK-KI_1000338/P1071855" xmlDataType="decimal"/>
    </xmlCellPr>
  </singleXmlCell>
  <singleXmlCell id="423" r="F10" connectionId="0">
    <xmlCellPr id="1" uniqueName="P1071856">
      <xmlPr mapId="2" xpath="/GFI-IZD-KI/IPK-KI_1000338/P1071856" xmlDataType="decimal"/>
    </xmlCellPr>
  </singleXmlCell>
  <singleXmlCell id="424" r="G10" connectionId="0">
    <xmlCellPr id="1" uniqueName="P1071857">
      <xmlPr mapId="2" xpath="/GFI-IZD-KI/IPK-KI_1000338/P1071857" xmlDataType="decimal"/>
    </xmlCellPr>
  </singleXmlCell>
  <singleXmlCell id="425" r="H10" connectionId="0">
    <xmlCellPr id="1" uniqueName="P1071858">
      <xmlPr mapId="2" xpath="/GFI-IZD-KI/IPK-KI_1000338/P1071858" xmlDataType="decimal"/>
    </xmlCellPr>
  </singleXmlCell>
  <singleXmlCell id="426" r="I10" connectionId="0">
    <xmlCellPr id="1" uniqueName="P1071859">
      <xmlPr mapId="2" xpath="/GFI-IZD-KI/IPK-KI_1000338/P1071859" xmlDataType="decimal"/>
    </xmlCellPr>
  </singleXmlCell>
  <singleXmlCell id="427" r="J10" connectionId="0">
    <xmlCellPr id="1" uniqueName="P1071860">
      <xmlPr mapId="2" xpath="/GFI-IZD-KI/IPK-KI_1000338/P1071860" xmlDataType="decimal"/>
    </xmlCellPr>
  </singleXmlCell>
  <singleXmlCell id="428" r="K10" connectionId="0">
    <xmlCellPr id="1" uniqueName="P1071861">
      <xmlPr mapId="2" xpath="/GFI-IZD-KI/IPK-KI_1000338/P1071861" xmlDataType="decimal"/>
    </xmlCellPr>
  </singleXmlCell>
  <singleXmlCell id="429" r="L10" connectionId="0">
    <xmlCellPr id="1" uniqueName="P1071862">
      <xmlPr mapId="2" xpath="/GFI-IZD-KI/IPK-KI_1000338/P1071862" xmlDataType="decimal"/>
    </xmlCellPr>
  </singleXmlCell>
  <singleXmlCell id="430" r="M10" connectionId="0">
    <xmlCellPr id="1" uniqueName="P1071863">
      <xmlPr mapId="2" xpath="/GFI-IZD-KI/IPK-KI_1000338/P1071863" xmlDataType="decimal"/>
    </xmlCellPr>
  </singleXmlCell>
  <singleXmlCell id="431" r="N10" connectionId="0">
    <xmlCellPr id="1" uniqueName="P1071864">
      <xmlPr mapId="2" xpath="/GFI-IZD-KI/IPK-KI_1000338/P1071864" xmlDataType="decimal"/>
    </xmlCellPr>
  </singleXmlCell>
  <singleXmlCell id="432" r="O10" connectionId="0">
    <xmlCellPr id="1" uniqueName="P1071865">
      <xmlPr mapId="2" xpath="/GFI-IZD-KI/IPK-KI_1000338/P1071865" xmlDataType="decimal"/>
    </xmlCellPr>
  </singleXmlCell>
  <singleXmlCell id="433" r="P10" connectionId="0">
    <xmlCellPr id="1" uniqueName="P1071866">
      <xmlPr mapId="2" xpath="/GFI-IZD-KI/IPK-KI_1000338/P1071866" xmlDataType="decimal"/>
    </xmlCellPr>
  </singleXmlCell>
  <singleXmlCell id="434" r="Q10" connectionId="0">
    <xmlCellPr id="1" uniqueName="P1071867">
      <xmlPr mapId="2" xpath="/GFI-IZD-KI/IPK-KI_1000338/P1071867" xmlDataType="decimal"/>
    </xmlCellPr>
  </singleXmlCell>
  <singleXmlCell id="435" r="R10" connectionId="0">
    <xmlCellPr id="1" uniqueName="P1071868">
      <xmlPr mapId="2" xpath="/GFI-IZD-KI/IPK-KI_1000338/P1071868" xmlDataType="decimal"/>
    </xmlCellPr>
  </singleXmlCell>
  <singleXmlCell id="436" r="E11" connectionId="0">
    <xmlCellPr id="1" uniqueName="P1071869">
      <xmlPr mapId="2" xpath="/GFI-IZD-KI/IPK-KI_1000338/P1071869" xmlDataType="decimal"/>
    </xmlCellPr>
  </singleXmlCell>
  <singleXmlCell id="437" r="F11" connectionId="0">
    <xmlCellPr id="1" uniqueName="P1071870">
      <xmlPr mapId="2" xpath="/GFI-IZD-KI/IPK-KI_1000338/P1071870" xmlDataType="decimal"/>
    </xmlCellPr>
  </singleXmlCell>
  <singleXmlCell id="438" r="G11" connectionId="0">
    <xmlCellPr id="1" uniqueName="P1071871">
      <xmlPr mapId="2" xpath="/GFI-IZD-KI/IPK-KI_1000338/P1071871" xmlDataType="decimal"/>
    </xmlCellPr>
  </singleXmlCell>
  <singleXmlCell id="439" r="H11" connectionId="0">
    <xmlCellPr id="1" uniqueName="P1071872">
      <xmlPr mapId="2" xpath="/GFI-IZD-KI/IPK-KI_1000338/P1071872" xmlDataType="decimal"/>
    </xmlCellPr>
  </singleXmlCell>
  <singleXmlCell id="440" r="I11" connectionId="0">
    <xmlCellPr id="1" uniqueName="P1071873">
      <xmlPr mapId="2" xpath="/GFI-IZD-KI/IPK-KI_1000338/P1071873" xmlDataType="decimal"/>
    </xmlCellPr>
  </singleXmlCell>
  <singleXmlCell id="441" r="J11" connectionId="0">
    <xmlCellPr id="1" uniqueName="P1071874">
      <xmlPr mapId="2" xpath="/GFI-IZD-KI/IPK-KI_1000338/P1071874" xmlDataType="decimal"/>
    </xmlCellPr>
  </singleXmlCell>
  <singleXmlCell id="442" r="K11" connectionId="0">
    <xmlCellPr id="1" uniqueName="P1071875">
      <xmlPr mapId="2" xpath="/GFI-IZD-KI/IPK-KI_1000338/P1071875" xmlDataType="decimal"/>
    </xmlCellPr>
  </singleXmlCell>
  <singleXmlCell id="443" r="L11" connectionId="0">
    <xmlCellPr id="1" uniqueName="P1071876">
      <xmlPr mapId="2" xpath="/GFI-IZD-KI/IPK-KI_1000338/P1071876" xmlDataType="decimal"/>
    </xmlCellPr>
  </singleXmlCell>
  <singleXmlCell id="444" r="M11" connectionId="0">
    <xmlCellPr id="1" uniqueName="P1071877">
      <xmlPr mapId="2" xpath="/GFI-IZD-KI/IPK-KI_1000338/P1071877" xmlDataType="decimal"/>
    </xmlCellPr>
  </singleXmlCell>
  <singleXmlCell id="445" r="N11" connectionId="0">
    <xmlCellPr id="1" uniqueName="P1071878">
      <xmlPr mapId="2" xpath="/GFI-IZD-KI/IPK-KI_1000338/P1071878" xmlDataType="decimal"/>
    </xmlCellPr>
  </singleXmlCell>
  <singleXmlCell id="446" r="O11" connectionId="0">
    <xmlCellPr id="1" uniqueName="P1071879">
      <xmlPr mapId="2" xpath="/GFI-IZD-KI/IPK-KI_1000338/P1071879" xmlDataType="decimal"/>
    </xmlCellPr>
  </singleXmlCell>
  <singleXmlCell id="447" r="P11" connectionId="0">
    <xmlCellPr id="1" uniqueName="P1071880">
      <xmlPr mapId="2" xpath="/GFI-IZD-KI/IPK-KI_1000338/P1071880" xmlDataType="decimal"/>
    </xmlCellPr>
  </singleXmlCell>
  <singleXmlCell id="448" r="Q11" connectionId="0">
    <xmlCellPr id="1" uniqueName="P1071881">
      <xmlPr mapId="2" xpath="/GFI-IZD-KI/IPK-KI_1000338/P1071881" xmlDataType="decimal"/>
    </xmlCellPr>
  </singleXmlCell>
  <singleXmlCell id="449" r="R11" connectionId="0">
    <xmlCellPr id="1" uniqueName="P1071882">
      <xmlPr mapId="2" xpath="/GFI-IZD-KI/IPK-KI_1000338/P1071882" xmlDataType="decimal"/>
    </xmlCellPr>
  </singleXmlCell>
  <singleXmlCell id="450" r="E12" connectionId="0">
    <xmlCellPr id="1" uniqueName="P1071883">
      <xmlPr mapId="2" xpath="/GFI-IZD-KI/IPK-KI_1000338/P1071883" xmlDataType="decimal"/>
    </xmlCellPr>
  </singleXmlCell>
  <singleXmlCell id="451" r="F12" connectionId="0">
    <xmlCellPr id="1" uniqueName="P1071884">
      <xmlPr mapId="2" xpath="/GFI-IZD-KI/IPK-KI_1000338/P1071884" xmlDataType="decimal"/>
    </xmlCellPr>
  </singleXmlCell>
  <singleXmlCell id="452" r="G12" connectionId="0">
    <xmlCellPr id="1" uniqueName="P1071885">
      <xmlPr mapId="2" xpath="/GFI-IZD-KI/IPK-KI_1000338/P1071885" xmlDataType="decimal"/>
    </xmlCellPr>
  </singleXmlCell>
  <singleXmlCell id="453" r="H12" connectionId="0">
    <xmlCellPr id="1" uniqueName="P1071886">
      <xmlPr mapId="2" xpath="/GFI-IZD-KI/IPK-KI_1000338/P1071886" xmlDataType="decimal"/>
    </xmlCellPr>
  </singleXmlCell>
  <singleXmlCell id="454" r="I12" connectionId="0">
    <xmlCellPr id="1" uniqueName="P1071887">
      <xmlPr mapId="2" xpath="/GFI-IZD-KI/IPK-KI_1000338/P1071887" xmlDataType="decimal"/>
    </xmlCellPr>
  </singleXmlCell>
  <singleXmlCell id="455" r="J12" connectionId="0">
    <xmlCellPr id="1" uniqueName="P1071888">
      <xmlPr mapId="2" xpath="/GFI-IZD-KI/IPK-KI_1000338/P1071888" xmlDataType="decimal"/>
    </xmlCellPr>
  </singleXmlCell>
  <singleXmlCell id="456" r="K12" connectionId="0">
    <xmlCellPr id="1" uniqueName="P1071889">
      <xmlPr mapId="2" xpath="/GFI-IZD-KI/IPK-KI_1000338/P1071889" xmlDataType="decimal"/>
    </xmlCellPr>
  </singleXmlCell>
  <singleXmlCell id="457" r="L12" connectionId="0">
    <xmlCellPr id="1" uniqueName="P1071890">
      <xmlPr mapId="2" xpath="/GFI-IZD-KI/IPK-KI_1000338/P1071890" xmlDataType="decimal"/>
    </xmlCellPr>
  </singleXmlCell>
  <singleXmlCell id="458" r="M12" connectionId="0">
    <xmlCellPr id="1" uniqueName="P1071891">
      <xmlPr mapId="2" xpath="/GFI-IZD-KI/IPK-KI_1000338/P1071891" xmlDataType="decimal"/>
    </xmlCellPr>
  </singleXmlCell>
  <singleXmlCell id="459" r="N12" connectionId="0">
    <xmlCellPr id="1" uniqueName="P1071892">
      <xmlPr mapId="2" xpath="/GFI-IZD-KI/IPK-KI_1000338/P1071892" xmlDataType="decimal"/>
    </xmlCellPr>
  </singleXmlCell>
  <singleXmlCell id="460" r="O12" connectionId="0">
    <xmlCellPr id="1" uniqueName="P1071893">
      <xmlPr mapId="2" xpath="/GFI-IZD-KI/IPK-KI_1000338/P1071893" xmlDataType="decimal"/>
    </xmlCellPr>
  </singleXmlCell>
  <singleXmlCell id="461" r="P12" connectionId="0">
    <xmlCellPr id="1" uniqueName="P1071894">
      <xmlPr mapId="2" xpath="/GFI-IZD-KI/IPK-KI_1000338/P1071894" xmlDataType="decimal"/>
    </xmlCellPr>
  </singleXmlCell>
  <singleXmlCell id="462" r="Q12" connectionId="0">
    <xmlCellPr id="1" uniqueName="P1071895">
      <xmlPr mapId="2" xpath="/GFI-IZD-KI/IPK-KI_1000338/P1071895" xmlDataType="decimal"/>
    </xmlCellPr>
  </singleXmlCell>
  <singleXmlCell id="463" r="R12" connectionId="0">
    <xmlCellPr id="1" uniqueName="P1071896">
      <xmlPr mapId="2" xpath="/GFI-IZD-KI/IPK-KI_1000338/P1071896" xmlDataType="decimal"/>
    </xmlCellPr>
  </singleXmlCell>
  <singleXmlCell id="464" r="E13" connectionId="0">
    <xmlCellPr id="1" uniqueName="P1071897">
      <xmlPr mapId="2" xpath="/GFI-IZD-KI/IPK-KI_1000338/P1071897" xmlDataType="decimal"/>
    </xmlCellPr>
  </singleXmlCell>
  <singleXmlCell id="465" r="F13" connectionId="0">
    <xmlCellPr id="1" uniqueName="P1071898">
      <xmlPr mapId="2" xpath="/GFI-IZD-KI/IPK-KI_1000338/P1071898" xmlDataType="decimal"/>
    </xmlCellPr>
  </singleXmlCell>
  <singleXmlCell id="466" r="G13" connectionId="0">
    <xmlCellPr id="1" uniqueName="P1071899">
      <xmlPr mapId="2" xpath="/GFI-IZD-KI/IPK-KI_1000338/P1071899" xmlDataType="decimal"/>
    </xmlCellPr>
  </singleXmlCell>
  <singleXmlCell id="467" r="H13" connectionId="0">
    <xmlCellPr id="1" uniqueName="P1071900">
      <xmlPr mapId="2" xpath="/GFI-IZD-KI/IPK-KI_1000338/P1071900" xmlDataType="decimal"/>
    </xmlCellPr>
  </singleXmlCell>
  <singleXmlCell id="468" r="I13" connectionId="0">
    <xmlCellPr id="1" uniqueName="P1071901">
      <xmlPr mapId="2" xpath="/GFI-IZD-KI/IPK-KI_1000338/P1071901" xmlDataType="decimal"/>
    </xmlCellPr>
  </singleXmlCell>
  <singleXmlCell id="469" r="J13" connectionId="0">
    <xmlCellPr id="1" uniqueName="P1071902">
      <xmlPr mapId="2" xpath="/GFI-IZD-KI/IPK-KI_1000338/P1071902" xmlDataType="decimal"/>
    </xmlCellPr>
  </singleXmlCell>
  <singleXmlCell id="470" r="K13" connectionId="0">
    <xmlCellPr id="1" uniqueName="P1071903">
      <xmlPr mapId="2" xpath="/GFI-IZD-KI/IPK-KI_1000338/P1071903" xmlDataType="decimal"/>
    </xmlCellPr>
  </singleXmlCell>
  <singleXmlCell id="471" r="L13" connectionId="0">
    <xmlCellPr id="1" uniqueName="P1071904">
      <xmlPr mapId="2" xpath="/GFI-IZD-KI/IPK-KI_1000338/P1071904" xmlDataType="decimal"/>
    </xmlCellPr>
  </singleXmlCell>
  <singleXmlCell id="472" r="M13" connectionId="0">
    <xmlCellPr id="1" uniqueName="P1071905">
      <xmlPr mapId="2" xpath="/GFI-IZD-KI/IPK-KI_1000338/P1071905" xmlDataType="decimal"/>
    </xmlCellPr>
  </singleXmlCell>
  <singleXmlCell id="473" r="N13" connectionId="0">
    <xmlCellPr id="1" uniqueName="P1071906">
      <xmlPr mapId="2" xpath="/GFI-IZD-KI/IPK-KI_1000338/P1071906" xmlDataType="decimal"/>
    </xmlCellPr>
  </singleXmlCell>
  <singleXmlCell id="474" r="O13" connectionId="0">
    <xmlCellPr id="1" uniqueName="P1071907">
      <xmlPr mapId="2" xpath="/GFI-IZD-KI/IPK-KI_1000338/P1071907" xmlDataType="decimal"/>
    </xmlCellPr>
  </singleXmlCell>
  <singleXmlCell id="475" r="P13" connectionId="0">
    <xmlCellPr id="1" uniqueName="P1071908">
      <xmlPr mapId="2" xpath="/GFI-IZD-KI/IPK-KI_1000338/P1071908" xmlDataType="decimal"/>
    </xmlCellPr>
  </singleXmlCell>
  <singleXmlCell id="476" r="Q13" connectionId="0">
    <xmlCellPr id="1" uniqueName="P1071909">
      <xmlPr mapId="2" xpath="/GFI-IZD-KI/IPK-KI_1000338/P1071909" xmlDataType="decimal"/>
    </xmlCellPr>
  </singleXmlCell>
  <singleXmlCell id="477" r="R13" connectionId="0">
    <xmlCellPr id="1" uniqueName="P1071910">
      <xmlPr mapId="2" xpath="/GFI-IZD-KI/IPK-KI_1000338/P1071910" xmlDataType="decimal"/>
    </xmlCellPr>
  </singleXmlCell>
  <singleXmlCell id="478" r="E14" connectionId="0">
    <xmlCellPr id="1" uniqueName="P1071911">
      <xmlPr mapId="2" xpath="/GFI-IZD-KI/IPK-KI_1000338/P1071911" xmlDataType="decimal"/>
    </xmlCellPr>
  </singleXmlCell>
  <singleXmlCell id="479" r="F14" connectionId="0">
    <xmlCellPr id="1" uniqueName="P1071912">
      <xmlPr mapId="2" xpath="/GFI-IZD-KI/IPK-KI_1000338/P1071912" xmlDataType="decimal"/>
    </xmlCellPr>
  </singleXmlCell>
  <singleXmlCell id="480" r="G14" connectionId="0">
    <xmlCellPr id="1" uniqueName="P1071913">
      <xmlPr mapId="2" xpath="/GFI-IZD-KI/IPK-KI_1000338/P1071913" xmlDataType="decimal"/>
    </xmlCellPr>
  </singleXmlCell>
  <singleXmlCell id="481" r="H14" connectionId="0">
    <xmlCellPr id="1" uniqueName="P1071914">
      <xmlPr mapId="2" xpath="/GFI-IZD-KI/IPK-KI_1000338/P1071914" xmlDataType="decimal"/>
    </xmlCellPr>
  </singleXmlCell>
  <singleXmlCell id="482" r="I14" connectionId="0">
    <xmlCellPr id="1" uniqueName="P1071915">
      <xmlPr mapId="2" xpath="/GFI-IZD-KI/IPK-KI_1000338/P1071915" xmlDataType="decimal"/>
    </xmlCellPr>
  </singleXmlCell>
  <singleXmlCell id="483" r="J14" connectionId="0">
    <xmlCellPr id="1" uniqueName="P1071916">
      <xmlPr mapId="2" xpath="/GFI-IZD-KI/IPK-KI_1000338/P1071916" xmlDataType="decimal"/>
    </xmlCellPr>
  </singleXmlCell>
  <singleXmlCell id="484" r="K14" connectionId="0">
    <xmlCellPr id="1" uniqueName="P1071917">
      <xmlPr mapId="2" xpath="/GFI-IZD-KI/IPK-KI_1000338/P1071917" xmlDataType="decimal"/>
    </xmlCellPr>
  </singleXmlCell>
  <singleXmlCell id="485" r="L14" connectionId="0">
    <xmlCellPr id="1" uniqueName="P1071918">
      <xmlPr mapId="2" xpath="/GFI-IZD-KI/IPK-KI_1000338/P1071918" xmlDataType="decimal"/>
    </xmlCellPr>
  </singleXmlCell>
  <singleXmlCell id="486" r="M14" connectionId="0">
    <xmlCellPr id="1" uniqueName="P1071919">
      <xmlPr mapId="2" xpath="/GFI-IZD-KI/IPK-KI_1000338/P1071919" xmlDataType="decimal"/>
    </xmlCellPr>
  </singleXmlCell>
  <singleXmlCell id="487" r="N14" connectionId="0">
    <xmlCellPr id="1" uniqueName="P1071920">
      <xmlPr mapId="2" xpath="/GFI-IZD-KI/IPK-KI_1000338/P1071920" xmlDataType="decimal"/>
    </xmlCellPr>
  </singleXmlCell>
  <singleXmlCell id="488" r="O14" connectionId="0">
    <xmlCellPr id="1" uniqueName="P1071921">
      <xmlPr mapId="2" xpath="/GFI-IZD-KI/IPK-KI_1000338/P1071921" xmlDataType="decimal"/>
    </xmlCellPr>
  </singleXmlCell>
  <singleXmlCell id="489" r="P14" connectionId="0">
    <xmlCellPr id="1" uniqueName="P1071922">
      <xmlPr mapId="2" xpath="/GFI-IZD-KI/IPK-KI_1000338/P1071922" xmlDataType="decimal"/>
    </xmlCellPr>
  </singleXmlCell>
  <singleXmlCell id="490" r="Q14" connectionId="0">
    <xmlCellPr id="1" uniqueName="P1071923">
      <xmlPr mapId="2" xpath="/GFI-IZD-KI/IPK-KI_1000338/P1071923" xmlDataType="decimal"/>
    </xmlCellPr>
  </singleXmlCell>
  <singleXmlCell id="491" r="R14" connectionId="0">
    <xmlCellPr id="1" uniqueName="P1071924">
      <xmlPr mapId="2" xpath="/GFI-IZD-KI/IPK-KI_1000338/P1071924" xmlDataType="decimal"/>
    </xmlCellPr>
  </singleXmlCell>
  <singleXmlCell id="492" r="E15" connectionId="0">
    <xmlCellPr id="1" uniqueName="P1071925">
      <xmlPr mapId="2" xpath="/GFI-IZD-KI/IPK-KI_1000338/P1071925" xmlDataType="decimal"/>
    </xmlCellPr>
  </singleXmlCell>
  <singleXmlCell id="493" r="F15" connectionId="0">
    <xmlCellPr id="1" uniqueName="P1071926">
      <xmlPr mapId="2" xpath="/GFI-IZD-KI/IPK-KI_1000338/P1071926" xmlDataType="decimal"/>
    </xmlCellPr>
  </singleXmlCell>
  <singleXmlCell id="494" r="G15" connectionId="0">
    <xmlCellPr id="1" uniqueName="P1071927">
      <xmlPr mapId="2" xpath="/GFI-IZD-KI/IPK-KI_1000338/P1071927" xmlDataType="decimal"/>
    </xmlCellPr>
  </singleXmlCell>
  <singleXmlCell id="495" r="H15" connectionId="0">
    <xmlCellPr id="1" uniqueName="P1071928">
      <xmlPr mapId="2" xpath="/GFI-IZD-KI/IPK-KI_1000338/P1071928" xmlDataType="decimal"/>
    </xmlCellPr>
  </singleXmlCell>
  <singleXmlCell id="496" r="I15" connectionId="0">
    <xmlCellPr id="1" uniqueName="P1071929">
      <xmlPr mapId="2" xpath="/GFI-IZD-KI/IPK-KI_1000338/P1071929" xmlDataType="decimal"/>
    </xmlCellPr>
  </singleXmlCell>
  <singleXmlCell id="497" r="J15" connectionId="0">
    <xmlCellPr id="1" uniqueName="P1071930">
      <xmlPr mapId="2" xpath="/GFI-IZD-KI/IPK-KI_1000338/P1071930" xmlDataType="decimal"/>
    </xmlCellPr>
  </singleXmlCell>
  <singleXmlCell id="498" r="K15" connectionId="0">
    <xmlCellPr id="1" uniqueName="P1071931">
      <xmlPr mapId="2" xpath="/GFI-IZD-KI/IPK-KI_1000338/P1071931" xmlDataType="decimal"/>
    </xmlCellPr>
  </singleXmlCell>
  <singleXmlCell id="499" r="L15" connectionId="0">
    <xmlCellPr id="1" uniqueName="P1071932">
      <xmlPr mapId="2" xpath="/GFI-IZD-KI/IPK-KI_1000338/P1071932" xmlDataType="decimal"/>
    </xmlCellPr>
  </singleXmlCell>
  <singleXmlCell id="500" r="M15" connectionId="0">
    <xmlCellPr id="1" uniqueName="P1071933">
      <xmlPr mapId="2" xpath="/GFI-IZD-KI/IPK-KI_1000338/P1071933" xmlDataType="decimal"/>
    </xmlCellPr>
  </singleXmlCell>
  <singleXmlCell id="501" r="N15" connectionId="0">
    <xmlCellPr id="1" uniqueName="P1071934">
      <xmlPr mapId="2" xpath="/GFI-IZD-KI/IPK-KI_1000338/P1071934" xmlDataType="decimal"/>
    </xmlCellPr>
  </singleXmlCell>
  <singleXmlCell id="502" r="O15" connectionId="0">
    <xmlCellPr id="1" uniqueName="P1071935">
      <xmlPr mapId="2" xpath="/GFI-IZD-KI/IPK-KI_1000338/P1071935" xmlDataType="decimal"/>
    </xmlCellPr>
  </singleXmlCell>
  <singleXmlCell id="503" r="P15" connectionId="0">
    <xmlCellPr id="1" uniqueName="P1071936">
      <xmlPr mapId="2" xpath="/GFI-IZD-KI/IPK-KI_1000338/P1071936" xmlDataType="decimal"/>
    </xmlCellPr>
  </singleXmlCell>
  <singleXmlCell id="504" r="Q15" connectionId="0">
    <xmlCellPr id="1" uniqueName="P1071937">
      <xmlPr mapId="2" xpath="/GFI-IZD-KI/IPK-KI_1000338/P1071937" xmlDataType="decimal"/>
    </xmlCellPr>
  </singleXmlCell>
  <singleXmlCell id="505" r="R15" connectionId="0">
    <xmlCellPr id="1" uniqueName="P1071938">
      <xmlPr mapId="2" xpath="/GFI-IZD-KI/IPK-KI_1000338/P1071938" xmlDataType="decimal"/>
    </xmlCellPr>
  </singleXmlCell>
  <singleXmlCell id="506" r="E16" connectionId="0">
    <xmlCellPr id="1" uniqueName="P1071939">
      <xmlPr mapId="2" xpath="/GFI-IZD-KI/IPK-KI_1000338/P1071939" xmlDataType="decimal"/>
    </xmlCellPr>
  </singleXmlCell>
  <singleXmlCell id="507" r="F16" connectionId="0">
    <xmlCellPr id="1" uniqueName="P1071940">
      <xmlPr mapId="2" xpath="/GFI-IZD-KI/IPK-KI_1000338/P1071940" xmlDataType="decimal"/>
    </xmlCellPr>
  </singleXmlCell>
  <singleXmlCell id="508" r="G16" connectionId="0">
    <xmlCellPr id="1" uniqueName="P1071941">
      <xmlPr mapId="2" xpath="/GFI-IZD-KI/IPK-KI_1000338/P1071941" xmlDataType="decimal"/>
    </xmlCellPr>
  </singleXmlCell>
  <singleXmlCell id="509" r="H16" connectionId="0">
    <xmlCellPr id="1" uniqueName="P1071942">
      <xmlPr mapId="2" xpath="/GFI-IZD-KI/IPK-KI_1000338/P1071942" xmlDataType="decimal"/>
    </xmlCellPr>
  </singleXmlCell>
  <singleXmlCell id="510" r="I16" connectionId="0">
    <xmlCellPr id="1" uniqueName="P1071943">
      <xmlPr mapId="2" xpath="/GFI-IZD-KI/IPK-KI_1000338/P1071943" xmlDataType="decimal"/>
    </xmlCellPr>
  </singleXmlCell>
  <singleXmlCell id="511" r="J16" connectionId="0">
    <xmlCellPr id="1" uniqueName="P1071944">
      <xmlPr mapId="2" xpath="/GFI-IZD-KI/IPK-KI_1000338/P1071944" xmlDataType="decimal"/>
    </xmlCellPr>
  </singleXmlCell>
  <singleXmlCell id="512" r="K16" connectionId="0">
    <xmlCellPr id="1" uniqueName="P1071945">
      <xmlPr mapId="2" xpath="/GFI-IZD-KI/IPK-KI_1000338/P1071945" xmlDataType="decimal"/>
    </xmlCellPr>
  </singleXmlCell>
  <singleXmlCell id="513" r="L16" connectionId="0">
    <xmlCellPr id="1" uniqueName="P1071946">
      <xmlPr mapId="2" xpath="/GFI-IZD-KI/IPK-KI_1000338/P1071946" xmlDataType="decimal"/>
    </xmlCellPr>
  </singleXmlCell>
  <singleXmlCell id="514" r="M16" connectionId="0">
    <xmlCellPr id="1" uniqueName="P1071947">
      <xmlPr mapId="2" xpath="/GFI-IZD-KI/IPK-KI_1000338/P1071947" xmlDataType="decimal"/>
    </xmlCellPr>
  </singleXmlCell>
  <singleXmlCell id="515" r="N16" connectionId="0">
    <xmlCellPr id="1" uniqueName="P1071948">
      <xmlPr mapId="2" xpath="/GFI-IZD-KI/IPK-KI_1000338/P1071948" xmlDataType="decimal"/>
    </xmlCellPr>
  </singleXmlCell>
  <singleXmlCell id="516" r="O16" connectionId="0">
    <xmlCellPr id="1" uniqueName="P1071949">
      <xmlPr mapId="2" xpath="/GFI-IZD-KI/IPK-KI_1000338/P1071949" xmlDataType="decimal"/>
    </xmlCellPr>
  </singleXmlCell>
  <singleXmlCell id="517" r="P16" connectionId="0">
    <xmlCellPr id="1" uniqueName="P1071950">
      <xmlPr mapId="2" xpath="/GFI-IZD-KI/IPK-KI_1000338/P1071950" xmlDataType="decimal"/>
    </xmlCellPr>
  </singleXmlCell>
  <singleXmlCell id="518" r="Q16" connectionId="0">
    <xmlCellPr id="1" uniqueName="P1071951">
      <xmlPr mapId="2" xpath="/GFI-IZD-KI/IPK-KI_1000338/P1071951" xmlDataType="decimal"/>
    </xmlCellPr>
  </singleXmlCell>
  <singleXmlCell id="519" r="R16" connectionId="0">
    <xmlCellPr id="1" uniqueName="P1071952">
      <xmlPr mapId="2" xpath="/GFI-IZD-KI/IPK-KI_1000338/P1071952" xmlDataType="decimal"/>
    </xmlCellPr>
  </singleXmlCell>
  <singleXmlCell id="520" r="E17" connectionId="0">
    <xmlCellPr id="1" uniqueName="P1071953">
      <xmlPr mapId="2" xpath="/GFI-IZD-KI/IPK-KI_1000338/P1071953" xmlDataType="decimal"/>
    </xmlCellPr>
  </singleXmlCell>
  <singleXmlCell id="521" r="F17" connectionId="0">
    <xmlCellPr id="1" uniqueName="P1071954">
      <xmlPr mapId="2" xpath="/GFI-IZD-KI/IPK-KI_1000338/P1071954" xmlDataType="decimal"/>
    </xmlCellPr>
  </singleXmlCell>
  <singleXmlCell id="522" r="G17" connectionId="0">
    <xmlCellPr id="1" uniqueName="P1071955">
      <xmlPr mapId="2" xpath="/GFI-IZD-KI/IPK-KI_1000338/P1071955" xmlDataType="decimal"/>
    </xmlCellPr>
  </singleXmlCell>
  <singleXmlCell id="523" r="H17" connectionId="0">
    <xmlCellPr id="1" uniqueName="P1071956">
      <xmlPr mapId="2" xpath="/GFI-IZD-KI/IPK-KI_1000338/P1071956" xmlDataType="decimal"/>
    </xmlCellPr>
  </singleXmlCell>
  <singleXmlCell id="524" r="I17" connectionId="0">
    <xmlCellPr id="1" uniqueName="P1071957">
      <xmlPr mapId="2" xpath="/GFI-IZD-KI/IPK-KI_1000338/P1071957" xmlDataType="decimal"/>
    </xmlCellPr>
  </singleXmlCell>
  <singleXmlCell id="525" r="J17" connectionId="0">
    <xmlCellPr id="1" uniqueName="P1071958">
      <xmlPr mapId="2" xpath="/GFI-IZD-KI/IPK-KI_1000338/P1071958" xmlDataType="decimal"/>
    </xmlCellPr>
  </singleXmlCell>
  <singleXmlCell id="526" r="K17" connectionId="0">
    <xmlCellPr id="1" uniqueName="P1071959">
      <xmlPr mapId="2" xpath="/GFI-IZD-KI/IPK-KI_1000338/P1071959" xmlDataType="decimal"/>
    </xmlCellPr>
  </singleXmlCell>
  <singleXmlCell id="527" r="L17" connectionId="0">
    <xmlCellPr id="1" uniqueName="P1071960">
      <xmlPr mapId="2" xpath="/GFI-IZD-KI/IPK-KI_1000338/P1071960" xmlDataType="decimal"/>
    </xmlCellPr>
  </singleXmlCell>
  <singleXmlCell id="528" r="M17" connectionId="0">
    <xmlCellPr id="1" uniqueName="P1071961">
      <xmlPr mapId="2" xpath="/GFI-IZD-KI/IPK-KI_1000338/P1071961" xmlDataType="decimal"/>
    </xmlCellPr>
  </singleXmlCell>
  <singleXmlCell id="529" r="N17" connectionId="0">
    <xmlCellPr id="1" uniqueName="P1071962">
      <xmlPr mapId="2" xpath="/GFI-IZD-KI/IPK-KI_1000338/P1071962" xmlDataType="decimal"/>
    </xmlCellPr>
  </singleXmlCell>
  <singleXmlCell id="530" r="O17" connectionId="0">
    <xmlCellPr id="1" uniqueName="P1071963">
      <xmlPr mapId="2" xpath="/GFI-IZD-KI/IPK-KI_1000338/P1071963" xmlDataType="decimal"/>
    </xmlCellPr>
  </singleXmlCell>
  <singleXmlCell id="531" r="P17" connectionId="0">
    <xmlCellPr id="1" uniqueName="P1071964">
      <xmlPr mapId="2" xpath="/GFI-IZD-KI/IPK-KI_1000338/P1071964" xmlDataType="decimal"/>
    </xmlCellPr>
  </singleXmlCell>
  <singleXmlCell id="532" r="Q17" connectionId="0">
    <xmlCellPr id="1" uniqueName="P1071965">
      <xmlPr mapId="2" xpath="/GFI-IZD-KI/IPK-KI_1000338/P1071965" xmlDataType="decimal"/>
    </xmlCellPr>
  </singleXmlCell>
  <singleXmlCell id="533" r="R17" connectionId="0">
    <xmlCellPr id="1" uniqueName="P1071966">
      <xmlPr mapId="2" xpath="/GFI-IZD-KI/IPK-KI_1000338/P1071966" xmlDataType="decimal"/>
    </xmlCellPr>
  </singleXmlCell>
  <singleXmlCell id="534" r="E18" connectionId="0">
    <xmlCellPr id="1" uniqueName="P1071967">
      <xmlPr mapId="2" xpath="/GFI-IZD-KI/IPK-KI_1000338/P1071967" xmlDataType="decimal"/>
    </xmlCellPr>
  </singleXmlCell>
  <singleXmlCell id="535" r="F18" connectionId="0">
    <xmlCellPr id="1" uniqueName="P1071968">
      <xmlPr mapId="2" xpath="/GFI-IZD-KI/IPK-KI_1000338/P1071968" xmlDataType="decimal"/>
    </xmlCellPr>
  </singleXmlCell>
  <singleXmlCell id="536" r="G18" connectionId="0">
    <xmlCellPr id="1" uniqueName="P1071969">
      <xmlPr mapId="2" xpath="/GFI-IZD-KI/IPK-KI_1000338/P1071969" xmlDataType="decimal"/>
    </xmlCellPr>
  </singleXmlCell>
  <singleXmlCell id="537" r="H18" connectionId="0">
    <xmlCellPr id="1" uniqueName="P1071970">
      <xmlPr mapId="2" xpath="/GFI-IZD-KI/IPK-KI_1000338/P1071970" xmlDataType="decimal"/>
    </xmlCellPr>
  </singleXmlCell>
  <singleXmlCell id="538" r="I18" connectionId="0">
    <xmlCellPr id="1" uniqueName="P1071971">
      <xmlPr mapId="2" xpath="/GFI-IZD-KI/IPK-KI_1000338/P1071971" xmlDataType="decimal"/>
    </xmlCellPr>
  </singleXmlCell>
  <singleXmlCell id="539" r="J18" connectionId="0">
    <xmlCellPr id="1" uniqueName="P1071972">
      <xmlPr mapId="2" xpath="/GFI-IZD-KI/IPK-KI_1000338/P1071972" xmlDataType="decimal"/>
    </xmlCellPr>
  </singleXmlCell>
  <singleXmlCell id="540" r="K18" connectionId="0">
    <xmlCellPr id="1" uniqueName="P1071973">
      <xmlPr mapId="2" xpath="/GFI-IZD-KI/IPK-KI_1000338/P1071973" xmlDataType="decimal"/>
    </xmlCellPr>
  </singleXmlCell>
  <singleXmlCell id="541" r="L18" connectionId="0">
    <xmlCellPr id="1" uniqueName="P1071974">
      <xmlPr mapId="2" xpath="/GFI-IZD-KI/IPK-KI_1000338/P1071974" xmlDataType="decimal"/>
    </xmlCellPr>
  </singleXmlCell>
  <singleXmlCell id="542" r="M18" connectionId="0">
    <xmlCellPr id="1" uniqueName="P1071975">
      <xmlPr mapId="2" xpath="/GFI-IZD-KI/IPK-KI_1000338/P1071975" xmlDataType="decimal"/>
    </xmlCellPr>
  </singleXmlCell>
  <singleXmlCell id="543" r="N18" connectionId="0">
    <xmlCellPr id="1" uniqueName="P1071976">
      <xmlPr mapId="2" xpath="/GFI-IZD-KI/IPK-KI_1000338/P1071976" xmlDataType="decimal"/>
    </xmlCellPr>
  </singleXmlCell>
  <singleXmlCell id="544" r="O18" connectionId="0">
    <xmlCellPr id="1" uniqueName="P1071977">
      <xmlPr mapId="2" xpath="/GFI-IZD-KI/IPK-KI_1000338/P1071977" xmlDataType="decimal"/>
    </xmlCellPr>
  </singleXmlCell>
  <singleXmlCell id="545" r="P18" connectionId="0">
    <xmlCellPr id="1" uniqueName="P1071978">
      <xmlPr mapId="2" xpath="/GFI-IZD-KI/IPK-KI_1000338/P1071978" xmlDataType="decimal"/>
    </xmlCellPr>
  </singleXmlCell>
  <singleXmlCell id="546" r="Q18" connectionId="0">
    <xmlCellPr id="1" uniqueName="P1071979">
      <xmlPr mapId="2" xpath="/GFI-IZD-KI/IPK-KI_1000338/P1071979" xmlDataType="decimal"/>
    </xmlCellPr>
  </singleXmlCell>
  <singleXmlCell id="547" r="R18" connectionId="0">
    <xmlCellPr id="1" uniqueName="P1071980">
      <xmlPr mapId="2" xpath="/GFI-IZD-KI/IPK-KI_1000338/P1071980" xmlDataType="decimal"/>
    </xmlCellPr>
  </singleXmlCell>
  <singleXmlCell id="548" r="E19" connectionId="0">
    <xmlCellPr id="1" uniqueName="P1071981">
      <xmlPr mapId="2" xpath="/GFI-IZD-KI/IPK-KI_1000338/P1071981" xmlDataType="decimal"/>
    </xmlCellPr>
  </singleXmlCell>
  <singleXmlCell id="549" r="F19" connectionId="0">
    <xmlCellPr id="1" uniqueName="P1071982">
      <xmlPr mapId="2" xpath="/GFI-IZD-KI/IPK-KI_1000338/P1071982" xmlDataType="decimal"/>
    </xmlCellPr>
  </singleXmlCell>
  <singleXmlCell id="550" r="G19" connectionId="0">
    <xmlCellPr id="1" uniqueName="P1071983">
      <xmlPr mapId="2" xpath="/GFI-IZD-KI/IPK-KI_1000338/P1071983" xmlDataType="decimal"/>
    </xmlCellPr>
  </singleXmlCell>
  <singleXmlCell id="551" r="H19" connectionId="0">
    <xmlCellPr id="1" uniqueName="P1071984">
      <xmlPr mapId="2" xpath="/GFI-IZD-KI/IPK-KI_1000338/P1071984" xmlDataType="decimal"/>
    </xmlCellPr>
  </singleXmlCell>
  <singleXmlCell id="552" r="I19" connectionId="0">
    <xmlCellPr id="1" uniqueName="P1071985">
      <xmlPr mapId="2" xpath="/GFI-IZD-KI/IPK-KI_1000338/P1071985" xmlDataType="decimal"/>
    </xmlCellPr>
  </singleXmlCell>
  <singleXmlCell id="553" r="J19" connectionId="0">
    <xmlCellPr id="1" uniqueName="P1071986">
      <xmlPr mapId="2" xpath="/GFI-IZD-KI/IPK-KI_1000338/P1071986" xmlDataType="decimal"/>
    </xmlCellPr>
  </singleXmlCell>
  <singleXmlCell id="554" r="K19" connectionId="0">
    <xmlCellPr id="1" uniqueName="P1071987">
      <xmlPr mapId="2" xpath="/GFI-IZD-KI/IPK-KI_1000338/P1071987" xmlDataType="decimal"/>
    </xmlCellPr>
  </singleXmlCell>
  <singleXmlCell id="555" r="L19" connectionId="0">
    <xmlCellPr id="1" uniqueName="P1071988">
      <xmlPr mapId="2" xpath="/GFI-IZD-KI/IPK-KI_1000338/P1071988" xmlDataType="decimal"/>
    </xmlCellPr>
  </singleXmlCell>
  <singleXmlCell id="556" r="M19" connectionId="0">
    <xmlCellPr id="1" uniqueName="P1071989">
      <xmlPr mapId="2" xpath="/GFI-IZD-KI/IPK-KI_1000338/P1071989" xmlDataType="decimal"/>
    </xmlCellPr>
  </singleXmlCell>
  <singleXmlCell id="557" r="N19" connectionId="0">
    <xmlCellPr id="1" uniqueName="P1071990">
      <xmlPr mapId="2" xpath="/GFI-IZD-KI/IPK-KI_1000338/P1071990" xmlDataType="decimal"/>
    </xmlCellPr>
  </singleXmlCell>
  <singleXmlCell id="558" r="O19" connectionId="0">
    <xmlCellPr id="1" uniqueName="P1071991">
      <xmlPr mapId="2" xpath="/GFI-IZD-KI/IPK-KI_1000338/P1071991" xmlDataType="decimal"/>
    </xmlCellPr>
  </singleXmlCell>
  <singleXmlCell id="559" r="P19" connectionId="0">
    <xmlCellPr id="1" uniqueName="P1071992">
      <xmlPr mapId="2" xpath="/GFI-IZD-KI/IPK-KI_1000338/P1071992" xmlDataType="decimal"/>
    </xmlCellPr>
  </singleXmlCell>
  <singleXmlCell id="560" r="Q19" connectionId="0">
    <xmlCellPr id="1" uniqueName="P1071993">
      <xmlPr mapId="2" xpath="/GFI-IZD-KI/IPK-KI_1000338/P1071993" xmlDataType="decimal"/>
    </xmlCellPr>
  </singleXmlCell>
  <singleXmlCell id="561" r="R19" connectionId="0">
    <xmlCellPr id="1" uniqueName="P1071994">
      <xmlPr mapId="2" xpath="/GFI-IZD-KI/IPK-KI_1000338/P1071994" xmlDataType="decimal"/>
    </xmlCellPr>
  </singleXmlCell>
  <singleXmlCell id="562" r="E20" connectionId="0">
    <xmlCellPr id="1" uniqueName="P1071995">
      <xmlPr mapId="2" xpath="/GFI-IZD-KI/IPK-KI_1000338/P1071995" xmlDataType="decimal"/>
    </xmlCellPr>
  </singleXmlCell>
  <singleXmlCell id="563" r="F20" connectionId="0">
    <xmlCellPr id="1" uniqueName="P1071996">
      <xmlPr mapId="2" xpath="/GFI-IZD-KI/IPK-KI_1000338/P1071996" xmlDataType="decimal"/>
    </xmlCellPr>
  </singleXmlCell>
  <singleXmlCell id="564" r="G20" connectionId="0">
    <xmlCellPr id="1" uniqueName="P1071997">
      <xmlPr mapId="2" xpath="/GFI-IZD-KI/IPK-KI_1000338/P1071997" xmlDataType="decimal"/>
    </xmlCellPr>
  </singleXmlCell>
  <singleXmlCell id="565" r="H20" connectionId="0">
    <xmlCellPr id="1" uniqueName="P1071998">
      <xmlPr mapId="2" xpath="/GFI-IZD-KI/IPK-KI_1000338/P1071998" xmlDataType="decimal"/>
    </xmlCellPr>
  </singleXmlCell>
  <singleXmlCell id="566" r="I20" connectionId="0">
    <xmlCellPr id="1" uniqueName="P1071999">
      <xmlPr mapId="2" xpath="/GFI-IZD-KI/IPK-KI_1000338/P1071999" xmlDataType="decimal"/>
    </xmlCellPr>
  </singleXmlCell>
  <singleXmlCell id="567" r="J20" connectionId="0">
    <xmlCellPr id="1" uniqueName="P1072000">
      <xmlPr mapId="2" xpath="/GFI-IZD-KI/IPK-KI_1000338/P1072000" xmlDataType="decimal"/>
    </xmlCellPr>
  </singleXmlCell>
  <singleXmlCell id="568" r="K20" connectionId="0">
    <xmlCellPr id="1" uniqueName="P1072001">
      <xmlPr mapId="2" xpath="/GFI-IZD-KI/IPK-KI_1000338/P1072001" xmlDataType="decimal"/>
    </xmlCellPr>
  </singleXmlCell>
  <singleXmlCell id="569" r="L20" connectionId="0">
    <xmlCellPr id="1" uniqueName="P1072002">
      <xmlPr mapId="2" xpath="/GFI-IZD-KI/IPK-KI_1000338/P1072002" xmlDataType="decimal"/>
    </xmlCellPr>
  </singleXmlCell>
  <singleXmlCell id="570" r="M20" connectionId="0">
    <xmlCellPr id="1" uniqueName="P1072003">
      <xmlPr mapId="2" xpath="/GFI-IZD-KI/IPK-KI_1000338/P1072003" xmlDataType="decimal"/>
    </xmlCellPr>
  </singleXmlCell>
  <singleXmlCell id="571" r="N20" connectionId="0">
    <xmlCellPr id="1" uniqueName="P1072004">
      <xmlPr mapId="2" xpath="/GFI-IZD-KI/IPK-KI_1000338/P1072004" xmlDataType="decimal"/>
    </xmlCellPr>
  </singleXmlCell>
  <singleXmlCell id="572" r="O20" connectionId="0">
    <xmlCellPr id="1" uniqueName="P1072005">
      <xmlPr mapId="2" xpath="/GFI-IZD-KI/IPK-KI_1000338/P1072005" xmlDataType="decimal"/>
    </xmlCellPr>
  </singleXmlCell>
  <singleXmlCell id="573" r="P20" connectionId="0">
    <xmlCellPr id="1" uniqueName="P1072006">
      <xmlPr mapId="2" xpath="/GFI-IZD-KI/IPK-KI_1000338/P1072006" xmlDataType="decimal"/>
    </xmlCellPr>
  </singleXmlCell>
  <singleXmlCell id="574" r="Q20" connectionId="0">
    <xmlCellPr id="1" uniqueName="P1072007">
      <xmlPr mapId="2" xpath="/GFI-IZD-KI/IPK-KI_1000338/P1072007" xmlDataType="decimal"/>
    </xmlCellPr>
  </singleXmlCell>
  <singleXmlCell id="575" r="R20" connectionId="0">
    <xmlCellPr id="1" uniqueName="P1072008">
      <xmlPr mapId="2" xpath="/GFI-IZD-KI/IPK-KI_1000338/P1072008" xmlDataType="decimal"/>
    </xmlCellPr>
  </singleXmlCell>
  <singleXmlCell id="576" r="E21" connectionId="0">
    <xmlCellPr id="1" uniqueName="P1072009">
      <xmlPr mapId="2" xpath="/GFI-IZD-KI/IPK-KI_1000338/P1072009" xmlDataType="decimal"/>
    </xmlCellPr>
  </singleXmlCell>
  <singleXmlCell id="577" r="F21" connectionId="0">
    <xmlCellPr id="1" uniqueName="P1072010">
      <xmlPr mapId="2" xpath="/GFI-IZD-KI/IPK-KI_1000338/P1072010" xmlDataType="decimal"/>
    </xmlCellPr>
  </singleXmlCell>
  <singleXmlCell id="578" r="G21" connectionId="0">
    <xmlCellPr id="1" uniqueName="P1072011">
      <xmlPr mapId="2" xpath="/GFI-IZD-KI/IPK-KI_1000338/P1072011" xmlDataType="decimal"/>
    </xmlCellPr>
  </singleXmlCell>
  <singleXmlCell id="579" r="H21" connectionId="0">
    <xmlCellPr id="1" uniqueName="P1072012">
      <xmlPr mapId="2" xpath="/GFI-IZD-KI/IPK-KI_1000338/P1072012" xmlDataType="decimal"/>
    </xmlCellPr>
  </singleXmlCell>
  <singleXmlCell id="580" r="I21" connectionId="0">
    <xmlCellPr id="1" uniqueName="P1072013">
      <xmlPr mapId="2" xpath="/GFI-IZD-KI/IPK-KI_1000338/P1072013" xmlDataType="decimal"/>
    </xmlCellPr>
  </singleXmlCell>
  <singleXmlCell id="581" r="J21" connectionId="0">
    <xmlCellPr id="1" uniqueName="P1072014">
      <xmlPr mapId="2" xpath="/GFI-IZD-KI/IPK-KI_1000338/P1072014" xmlDataType="decimal"/>
    </xmlCellPr>
  </singleXmlCell>
  <singleXmlCell id="582" r="K21" connectionId="0">
    <xmlCellPr id="1" uniqueName="P1072015">
      <xmlPr mapId="2" xpath="/GFI-IZD-KI/IPK-KI_1000338/P1072015" xmlDataType="decimal"/>
    </xmlCellPr>
  </singleXmlCell>
  <singleXmlCell id="583" r="L21" connectionId="0">
    <xmlCellPr id="1" uniqueName="P1072016">
      <xmlPr mapId="2" xpath="/GFI-IZD-KI/IPK-KI_1000338/P1072016" xmlDataType="decimal"/>
    </xmlCellPr>
  </singleXmlCell>
  <singleXmlCell id="584" r="M21" connectionId="0">
    <xmlCellPr id="1" uniqueName="P1072017">
      <xmlPr mapId="2" xpath="/GFI-IZD-KI/IPK-KI_1000338/P1072017" xmlDataType="decimal"/>
    </xmlCellPr>
  </singleXmlCell>
  <singleXmlCell id="585" r="N21" connectionId="0">
    <xmlCellPr id="1" uniqueName="P1072018">
      <xmlPr mapId="2" xpath="/GFI-IZD-KI/IPK-KI_1000338/P1072018" xmlDataType="decimal"/>
    </xmlCellPr>
  </singleXmlCell>
  <singleXmlCell id="586" r="O21" connectionId="0">
    <xmlCellPr id="1" uniqueName="P1072019">
      <xmlPr mapId="2" xpath="/GFI-IZD-KI/IPK-KI_1000338/P1072019" xmlDataType="decimal"/>
    </xmlCellPr>
  </singleXmlCell>
  <singleXmlCell id="587" r="P21" connectionId="0">
    <xmlCellPr id="1" uniqueName="P1072020">
      <xmlPr mapId="2" xpath="/GFI-IZD-KI/IPK-KI_1000338/P1072020" xmlDataType="decimal"/>
    </xmlCellPr>
  </singleXmlCell>
  <singleXmlCell id="588" r="Q21" connectionId="0">
    <xmlCellPr id="1" uniqueName="P1072021">
      <xmlPr mapId="2" xpath="/GFI-IZD-KI/IPK-KI_1000338/P1072021" xmlDataType="decimal"/>
    </xmlCellPr>
  </singleXmlCell>
  <singleXmlCell id="589" r="R21" connectionId="0">
    <xmlCellPr id="1" uniqueName="P1072022">
      <xmlPr mapId="2" xpath="/GFI-IZD-KI/IPK-KI_1000338/P1072022" xmlDataType="decimal"/>
    </xmlCellPr>
  </singleXmlCell>
  <singleXmlCell id="590" r="E22" connectionId="0">
    <xmlCellPr id="1" uniqueName="P1072023">
      <xmlPr mapId="2" xpath="/GFI-IZD-KI/IPK-KI_1000338/P1072023" xmlDataType="decimal"/>
    </xmlCellPr>
  </singleXmlCell>
  <singleXmlCell id="591" r="F22" connectionId="0">
    <xmlCellPr id="1" uniqueName="P1072024">
      <xmlPr mapId="2" xpath="/GFI-IZD-KI/IPK-KI_1000338/P1072024" xmlDataType="decimal"/>
    </xmlCellPr>
  </singleXmlCell>
  <singleXmlCell id="592" r="G22" connectionId="0">
    <xmlCellPr id="1" uniqueName="P1072025">
      <xmlPr mapId="2" xpath="/GFI-IZD-KI/IPK-KI_1000338/P1072025" xmlDataType="decimal"/>
    </xmlCellPr>
  </singleXmlCell>
  <singleXmlCell id="593" r="H22" connectionId="0">
    <xmlCellPr id="1" uniqueName="P1072026">
      <xmlPr mapId="2" xpath="/GFI-IZD-KI/IPK-KI_1000338/P1072026" xmlDataType="decimal"/>
    </xmlCellPr>
  </singleXmlCell>
  <singleXmlCell id="594" r="I22" connectionId="0">
    <xmlCellPr id="1" uniqueName="P1072027">
      <xmlPr mapId="2" xpath="/GFI-IZD-KI/IPK-KI_1000338/P1072027" xmlDataType="decimal"/>
    </xmlCellPr>
  </singleXmlCell>
  <singleXmlCell id="595" r="J22" connectionId="0">
    <xmlCellPr id="1" uniqueName="P1072028">
      <xmlPr mapId="2" xpath="/GFI-IZD-KI/IPK-KI_1000338/P1072028" xmlDataType="decimal"/>
    </xmlCellPr>
  </singleXmlCell>
  <singleXmlCell id="596" r="K22" connectionId="0">
    <xmlCellPr id="1" uniqueName="P1072029">
      <xmlPr mapId="2" xpath="/GFI-IZD-KI/IPK-KI_1000338/P1072029" xmlDataType="decimal"/>
    </xmlCellPr>
  </singleXmlCell>
  <singleXmlCell id="597" r="L22" connectionId="0">
    <xmlCellPr id="1" uniqueName="P1072030">
      <xmlPr mapId="2" xpath="/GFI-IZD-KI/IPK-KI_1000338/P1072030" xmlDataType="decimal"/>
    </xmlCellPr>
  </singleXmlCell>
  <singleXmlCell id="598" r="M22" connectionId="0">
    <xmlCellPr id="1" uniqueName="P1072031">
      <xmlPr mapId="2" xpath="/GFI-IZD-KI/IPK-KI_1000338/P1072031" xmlDataType="decimal"/>
    </xmlCellPr>
  </singleXmlCell>
  <singleXmlCell id="599" r="N22" connectionId="0">
    <xmlCellPr id="1" uniqueName="P1072032">
      <xmlPr mapId="2" xpath="/GFI-IZD-KI/IPK-KI_1000338/P1072032" xmlDataType="decimal"/>
    </xmlCellPr>
  </singleXmlCell>
  <singleXmlCell id="600" r="O22" connectionId="0">
    <xmlCellPr id="1" uniqueName="P1072033">
      <xmlPr mapId="2" xpath="/GFI-IZD-KI/IPK-KI_1000338/P1072033" xmlDataType="decimal"/>
    </xmlCellPr>
  </singleXmlCell>
  <singleXmlCell id="601" r="P22" connectionId="0">
    <xmlCellPr id="1" uniqueName="P1072034">
      <xmlPr mapId="2" xpath="/GFI-IZD-KI/IPK-KI_1000338/P1072034" xmlDataType="decimal"/>
    </xmlCellPr>
  </singleXmlCell>
  <singleXmlCell id="602" r="Q22" connectionId="0">
    <xmlCellPr id="1" uniqueName="P1072035">
      <xmlPr mapId="2" xpath="/GFI-IZD-KI/IPK-KI_1000338/P1072035" xmlDataType="decimal"/>
    </xmlCellPr>
  </singleXmlCell>
  <singleXmlCell id="603" r="R22" connectionId="0">
    <xmlCellPr id="1" uniqueName="P1072036">
      <xmlPr mapId="2" xpath="/GFI-IZD-KI/IPK-KI_1000338/P1072036" xmlDataType="decimal"/>
    </xmlCellPr>
  </singleXmlCell>
  <singleXmlCell id="604" r="E23" connectionId="0">
    <xmlCellPr id="1" uniqueName="P1072037">
      <xmlPr mapId="2" xpath="/GFI-IZD-KI/IPK-KI_1000338/P1072037" xmlDataType="decimal"/>
    </xmlCellPr>
  </singleXmlCell>
  <singleXmlCell id="605" r="F23" connectionId="0">
    <xmlCellPr id="1" uniqueName="P1072038">
      <xmlPr mapId="2" xpath="/GFI-IZD-KI/IPK-KI_1000338/P1072038" xmlDataType="decimal"/>
    </xmlCellPr>
  </singleXmlCell>
  <singleXmlCell id="606" r="G23" connectionId="0">
    <xmlCellPr id="1" uniqueName="P1072039">
      <xmlPr mapId="2" xpath="/GFI-IZD-KI/IPK-KI_1000338/P1072039" xmlDataType="decimal"/>
    </xmlCellPr>
  </singleXmlCell>
  <singleXmlCell id="607" r="H23" connectionId="0">
    <xmlCellPr id="1" uniqueName="P1072040">
      <xmlPr mapId="2" xpath="/GFI-IZD-KI/IPK-KI_1000338/P1072040" xmlDataType="decimal"/>
    </xmlCellPr>
  </singleXmlCell>
  <singleXmlCell id="608" r="I23" connectionId="0">
    <xmlCellPr id="1" uniqueName="P1072041">
      <xmlPr mapId="2" xpath="/GFI-IZD-KI/IPK-KI_1000338/P1072041" xmlDataType="decimal"/>
    </xmlCellPr>
  </singleXmlCell>
  <singleXmlCell id="609" r="J23" connectionId="0">
    <xmlCellPr id="1" uniqueName="P1072042">
      <xmlPr mapId="2" xpath="/GFI-IZD-KI/IPK-KI_1000338/P1072042" xmlDataType="decimal"/>
    </xmlCellPr>
  </singleXmlCell>
  <singleXmlCell id="610" r="K23" connectionId="0">
    <xmlCellPr id="1" uniqueName="P1072043">
      <xmlPr mapId="2" xpath="/GFI-IZD-KI/IPK-KI_1000338/P1072043" xmlDataType="decimal"/>
    </xmlCellPr>
  </singleXmlCell>
  <singleXmlCell id="611" r="L23" connectionId="0">
    <xmlCellPr id="1" uniqueName="P1072044">
      <xmlPr mapId="2" xpath="/GFI-IZD-KI/IPK-KI_1000338/P1072044" xmlDataType="decimal"/>
    </xmlCellPr>
  </singleXmlCell>
  <singleXmlCell id="612" r="M23" connectionId="0">
    <xmlCellPr id="1" uniqueName="P1072045">
      <xmlPr mapId="2" xpath="/GFI-IZD-KI/IPK-KI_1000338/P1072045" xmlDataType="decimal"/>
    </xmlCellPr>
  </singleXmlCell>
  <singleXmlCell id="613" r="N23" connectionId="0">
    <xmlCellPr id="1" uniqueName="P1072046">
      <xmlPr mapId="2" xpath="/GFI-IZD-KI/IPK-KI_1000338/P1072046" xmlDataType="decimal"/>
    </xmlCellPr>
  </singleXmlCell>
  <singleXmlCell id="614" r="O23" connectionId="0">
    <xmlCellPr id="1" uniqueName="P1072047">
      <xmlPr mapId="2" xpath="/GFI-IZD-KI/IPK-KI_1000338/P1072047" xmlDataType="decimal"/>
    </xmlCellPr>
  </singleXmlCell>
  <singleXmlCell id="615" r="P23" connectionId="0">
    <xmlCellPr id="1" uniqueName="P1072048">
      <xmlPr mapId="2" xpath="/GFI-IZD-KI/IPK-KI_1000338/P1072048" xmlDataType="decimal"/>
    </xmlCellPr>
  </singleXmlCell>
  <singleXmlCell id="616" r="Q23" connectionId="0">
    <xmlCellPr id="1" uniqueName="P1072049">
      <xmlPr mapId="2" xpath="/GFI-IZD-KI/IPK-KI_1000338/P1072049" xmlDataType="decimal"/>
    </xmlCellPr>
  </singleXmlCell>
  <singleXmlCell id="617" r="R23" connectionId="0">
    <xmlCellPr id="1" uniqueName="P1072050">
      <xmlPr mapId="2" xpath="/GFI-IZD-KI/IPK-KI_1000338/P1072050" xmlDataType="decimal"/>
    </xmlCellPr>
  </singleXmlCell>
  <singleXmlCell id="618" r="E24" connectionId="0">
    <xmlCellPr id="1" uniqueName="P1072051">
      <xmlPr mapId="2" xpath="/GFI-IZD-KI/IPK-KI_1000338/P1072051" xmlDataType="decimal"/>
    </xmlCellPr>
  </singleXmlCell>
  <singleXmlCell id="619" r="F24" connectionId="0">
    <xmlCellPr id="1" uniqueName="P1072052">
      <xmlPr mapId="2" xpath="/GFI-IZD-KI/IPK-KI_1000338/P1072052" xmlDataType="decimal"/>
    </xmlCellPr>
  </singleXmlCell>
  <singleXmlCell id="620" r="G24" connectionId="0">
    <xmlCellPr id="1" uniqueName="P1072053">
      <xmlPr mapId="2" xpath="/GFI-IZD-KI/IPK-KI_1000338/P1072053" xmlDataType="decimal"/>
    </xmlCellPr>
  </singleXmlCell>
  <singleXmlCell id="621" r="H24" connectionId="0">
    <xmlCellPr id="1" uniqueName="P1072054">
      <xmlPr mapId="2" xpath="/GFI-IZD-KI/IPK-KI_1000338/P1072054" xmlDataType="decimal"/>
    </xmlCellPr>
  </singleXmlCell>
  <singleXmlCell id="622" r="I24" connectionId="0">
    <xmlCellPr id="1" uniqueName="P1072055">
      <xmlPr mapId="2" xpath="/GFI-IZD-KI/IPK-KI_1000338/P1072055" xmlDataType="decimal"/>
    </xmlCellPr>
  </singleXmlCell>
  <singleXmlCell id="623" r="J24" connectionId="0">
    <xmlCellPr id="1" uniqueName="P1072056">
      <xmlPr mapId="2" xpath="/GFI-IZD-KI/IPK-KI_1000338/P1072056" xmlDataType="decimal"/>
    </xmlCellPr>
  </singleXmlCell>
  <singleXmlCell id="624" r="K24" connectionId="0">
    <xmlCellPr id="1" uniqueName="P1072057">
      <xmlPr mapId="2" xpath="/GFI-IZD-KI/IPK-KI_1000338/P1072057" xmlDataType="decimal"/>
    </xmlCellPr>
  </singleXmlCell>
  <singleXmlCell id="625" r="L24" connectionId="0">
    <xmlCellPr id="1" uniqueName="P1072058">
      <xmlPr mapId="2" xpath="/GFI-IZD-KI/IPK-KI_1000338/P1072058" xmlDataType="decimal"/>
    </xmlCellPr>
  </singleXmlCell>
  <singleXmlCell id="626" r="M24" connectionId="0">
    <xmlCellPr id="1" uniqueName="P1072059">
      <xmlPr mapId="2" xpath="/GFI-IZD-KI/IPK-KI_1000338/P1072059" xmlDataType="decimal"/>
    </xmlCellPr>
  </singleXmlCell>
  <singleXmlCell id="627" r="N24" connectionId="0">
    <xmlCellPr id="1" uniqueName="P1072060">
      <xmlPr mapId="2" xpath="/GFI-IZD-KI/IPK-KI_1000338/P1072060" xmlDataType="decimal"/>
    </xmlCellPr>
  </singleXmlCell>
  <singleXmlCell id="628" r="O24" connectionId="0">
    <xmlCellPr id="1" uniqueName="P1072061">
      <xmlPr mapId="2" xpath="/GFI-IZD-KI/IPK-KI_1000338/P1072061" xmlDataType="decimal"/>
    </xmlCellPr>
  </singleXmlCell>
  <singleXmlCell id="629" r="P24" connectionId="0">
    <xmlCellPr id="1" uniqueName="P1072062">
      <xmlPr mapId="2" xpath="/GFI-IZD-KI/IPK-KI_1000338/P1072062" xmlDataType="decimal"/>
    </xmlCellPr>
  </singleXmlCell>
  <singleXmlCell id="630" r="Q24" connectionId="0">
    <xmlCellPr id="1" uniqueName="P1072063">
      <xmlPr mapId="2" xpath="/GFI-IZD-KI/IPK-KI_1000338/P1072063" xmlDataType="decimal"/>
    </xmlCellPr>
  </singleXmlCell>
  <singleXmlCell id="631" r="R24" connectionId="0">
    <xmlCellPr id="1" uniqueName="P1072064">
      <xmlPr mapId="2" xpath="/GFI-IZD-KI/IPK-KI_1000338/P1072064" xmlDataType="decimal"/>
    </xmlCellPr>
  </singleXmlCell>
  <singleXmlCell id="632" r="E25" connectionId="0">
    <xmlCellPr id="1" uniqueName="P1072065">
      <xmlPr mapId="2" xpath="/GFI-IZD-KI/IPK-KI_1000338/P1072065" xmlDataType="decimal"/>
    </xmlCellPr>
  </singleXmlCell>
  <singleXmlCell id="633" r="F25" connectionId="0">
    <xmlCellPr id="1" uniqueName="P1072066">
      <xmlPr mapId="2" xpath="/GFI-IZD-KI/IPK-KI_1000338/P1072066" xmlDataType="decimal"/>
    </xmlCellPr>
  </singleXmlCell>
  <singleXmlCell id="634" r="G25" connectionId="0">
    <xmlCellPr id="1" uniqueName="P1072067">
      <xmlPr mapId="2" xpath="/GFI-IZD-KI/IPK-KI_1000338/P1072067" xmlDataType="decimal"/>
    </xmlCellPr>
  </singleXmlCell>
  <singleXmlCell id="635" r="H25" connectionId="0">
    <xmlCellPr id="1" uniqueName="P1072068">
      <xmlPr mapId="2" xpath="/GFI-IZD-KI/IPK-KI_1000338/P1072068" xmlDataType="decimal"/>
    </xmlCellPr>
  </singleXmlCell>
  <singleXmlCell id="636" r="I25" connectionId="0">
    <xmlCellPr id="1" uniqueName="P1072069">
      <xmlPr mapId="2" xpath="/GFI-IZD-KI/IPK-KI_1000338/P1072069" xmlDataType="decimal"/>
    </xmlCellPr>
  </singleXmlCell>
  <singleXmlCell id="637" r="J25" connectionId="0">
    <xmlCellPr id="1" uniqueName="P1072070">
      <xmlPr mapId="2" xpath="/GFI-IZD-KI/IPK-KI_1000338/P1072070" xmlDataType="decimal"/>
    </xmlCellPr>
  </singleXmlCell>
  <singleXmlCell id="638" r="K25" connectionId="0">
    <xmlCellPr id="1" uniqueName="P1072071">
      <xmlPr mapId="2" xpath="/GFI-IZD-KI/IPK-KI_1000338/P1072071" xmlDataType="decimal"/>
    </xmlCellPr>
  </singleXmlCell>
  <singleXmlCell id="639" r="L25" connectionId="0">
    <xmlCellPr id="1" uniqueName="P1072072">
      <xmlPr mapId="2" xpath="/GFI-IZD-KI/IPK-KI_1000338/P1072072" xmlDataType="decimal"/>
    </xmlCellPr>
  </singleXmlCell>
  <singleXmlCell id="640" r="M25" connectionId="0">
    <xmlCellPr id="1" uniqueName="P1072073">
      <xmlPr mapId="2" xpath="/GFI-IZD-KI/IPK-KI_1000338/P1072073" xmlDataType="decimal"/>
    </xmlCellPr>
  </singleXmlCell>
  <singleXmlCell id="641" r="N25" connectionId="0">
    <xmlCellPr id="1" uniqueName="P1072074">
      <xmlPr mapId="2" xpath="/GFI-IZD-KI/IPK-KI_1000338/P1072074" xmlDataType="decimal"/>
    </xmlCellPr>
  </singleXmlCell>
  <singleXmlCell id="642" r="O25" connectionId="0">
    <xmlCellPr id="1" uniqueName="P1072075">
      <xmlPr mapId="2" xpath="/GFI-IZD-KI/IPK-KI_1000338/P1072075" xmlDataType="decimal"/>
    </xmlCellPr>
  </singleXmlCell>
  <singleXmlCell id="643" r="P25" connectionId="0">
    <xmlCellPr id="1" uniqueName="P1072076">
      <xmlPr mapId="2" xpath="/GFI-IZD-KI/IPK-KI_1000338/P1072076" xmlDataType="decimal"/>
    </xmlCellPr>
  </singleXmlCell>
  <singleXmlCell id="644" r="Q25" connectionId="0">
    <xmlCellPr id="1" uniqueName="P1072077">
      <xmlPr mapId="2" xpath="/GFI-IZD-KI/IPK-KI_1000338/P1072077" xmlDataType="decimal"/>
    </xmlCellPr>
  </singleXmlCell>
  <singleXmlCell id="645" r="R25" connectionId="0">
    <xmlCellPr id="1" uniqueName="P1072078">
      <xmlPr mapId="2" xpath="/GFI-IZD-KI/IPK-KI_1000338/P1072078" xmlDataType="decimal"/>
    </xmlCellPr>
  </singleXmlCell>
  <singleXmlCell id="646" r="E26" connectionId="0">
    <xmlCellPr id="1" uniqueName="P1072079">
      <xmlPr mapId="2" xpath="/GFI-IZD-KI/IPK-KI_1000338/P1072079" xmlDataType="decimal"/>
    </xmlCellPr>
  </singleXmlCell>
  <singleXmlCell id="647" r="F26" connectionId="0">
    <xmlCellPr id="1" uniqueName="P1072080">
      <xmlPr mapId="2" xpath="/GFI-IZD-KI/IPK-KI_1000338/P1072080" xmlDataType="decimal"/>
    </xmlCellPr>
  </singleXmlCell>
  <singleXmlCell id="648" r="G26" connectionId="0">
    <xmlCellPr id="1" uniqueName="P1072081">
      <xmlPr mapId="2" xpath="/GFI-IZD-KI/IPK-KI_1000338/P1072081" xmlDataType="decimal"/>
    </xmlCellPr>
  </singleXmlCell>
  <singleXmlCell id="649" r="H26" connectionId="0">
    <xmlCellPr id="1" uniqueName="P1072082">
      <xmlPr mapId="2" xpath="/GFI-IZD-KI/IPK-KI_1000338/P1072082" xmlDataType="decimal"/>
    </xmlCellPr>
  </singleXmlCell>
  <singleXmlCell id="650" r="I26" connectionId="0">
    <xmlCellPr id="1" uniqueName="P1072083">
      <xmlPr mapId="2" xpath="/GFI-IZD-KI/IPK-KI_1000338/P1072083" xmlDataType="decimal"/>
    </xmlCellPr>
  </singleXmlCell>
  <singleXmlCell id="651" r="J26" connectionId="0">
    <xmlCellPr id="1" uniqueName="P1072084">
      <xmlPr mapId="2" xpath="/GFI-IZD-KI/IPK-KI_1000338/P1072084" xmlDataType="decimal"/>
    </xmlCellPr>
  </singleXmlCell>
  <singleXmlCell id="652" r="K26" connectionId="0">
    <xmlCellPr id="1" uniqueName="P1072085">
      <xmlPr mapId="2" xpath="/GFI-IZD-KI/IPK-KI_1000338/P1072085" xmlDataType="decimal"/>
    </xmlCellPr>
  </singleXmlCell>
  <singleXmlCell id="653" r="L26" connectionId="0">
    <xmlCellPr id="1" uniqueName="P1072086">
      <xmlPr mapId="2" xpath="/GFI-IZD-KI/IPK-KI_1000338/P1072086" xmlDataType="decimal"/>
    </xmlCellPr>
  </singleXmlCell>
  <singleXmlCell id="654" r="M26" connectionId="0">
    <xmlCellPr id="1" uniqueName="P1072087">
      <xmlPr mapId="2" xpath="/GFI-IZD-KI/IPK-KI_1000338/P1072087" xmlDataType="decimal"/>
    </xmlCellPr>
  </singleXmlCell>
  <singleXmlCell id="655" r="N26" connectionId="0">
    <xmlCellPr id="1" uniqueName="P1072088">
      <xmlPr mapId="2" xpath="/GFI-IZD-KI/IPK-KI_1000338/P1072088" xmlDataType="decimal"/>
    </xmlCellPr>
  </singleXmlCell>
  <singleXmlCell id="656" r="O26" connectionId="0">
    <xmlCellPr id="1" uniqueName="P1072089">
      <xmlPr mapId="2" xpath="/GFI-IZD-KI/IPK-KI_1000338/P1072089" xmlDataType="decimal"/>
    </xmlCellPr>
  </singleXmlCell>
  <singleXmlCell id="657" r="P26" connectionId="0">
    <xmlCellPr id="1" uniqueName="P1072090">
      <xmlPr mapId="2" xpath="/GFI-IZD-KI/IPK-KI_1000338/P1072090" xmlDataType="decimal"/>
    </xmlCellPr>
  </singleXmlCell>
  <singleXmlCell id="658" r="Q26" connectionId="0">
    <xmlCellPr id="1" uniqueName="P1072091">
      <xmlPr mapId="2" xpath="/GFI-IZD-KI/IPK-KI_1000338/P1072091" xmlDataType="decimal"/>
    </xmlCellPr>
  </singleXmlCell>
  <singleXmlCell id="659" r="R26" connectionId="0">
    <xmlCellPr id="1" uniqueName="P1072092">
      <xmlPr mapId="2"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J71"/>
  <sheetViews>
    <sheetView tabSelected="1" workbookViewId="0">
      <selection activeCell="N19" sqref="N19"/>
    </sheetView>
  </sheetViews>
  <sheetFormatPr defaultRowHeight="12.75"/>
  <cols>
    <col min="7" max="7" width="9.7109375" customWidth="1"/>
    <col min="9" max="9" width="14.42578125" customWidth="1"/>
  </cols>
  <sheetData>
    <row r="1" spans="1:10" ht="15.75">
      <c r="A1" s="98"/>
      <c r="B1" s="99"/>
      <c r="C1" s="99"/>
      <c r="D1" s="19"/>
      <c r="E1" s="19"/>
      <c r="F1" s="19"/>
      <c r="G1" s="19"/>
      <c r="H1" s="19"/>
      <c r="I1" s="19"/>
      <c r="J1" s="20"/>
    </row>
    <row r="2" spans="1:10" ht="14.45" customHeight="1">
      <c r="A2" s="100" t="s">
        <v>241</v>
      </c>
      <c r="B2" s="101"/>
      <c r="C2" s="101"/>
      <c r="D2" s="101"/>
      <c r="E2" s="101"/>
      <c r="F2" s="101"/>
      <c r="G2" s="101"/>
      <c r="H2" s="101"/>
      <c r="I2" s="101"/>
      <c r="J2" s="102"/>
    </row>
    <row r="3" spans="1:10" ht="15">
      <c r="A3" s="77"/>
      <c r="B3" s="78"/>
      <c r="C3" s="78"/>
      <c r="D3" s="78"/>
      <c r="E3" s="78"/>
      <c r="F3" s="78"/>
      <c r="G3" s="78"/>
      <c r="H3" s="78"/>
      <c r="I3" s="78"/>
      <c r="J3" s="79"/>
    </row>
    <row r="4" spans="1:10" ht="33.6" customHeight="1">
      <c r="A4" s="103" t="s">
        <v>226</v>
      </c>
      <c r="B4" s="104"/>
      <c r="C4" s="104"/>
      <c r="D4" s="104"/>
      <c r="E4" s="105">
        <v>43831</v>
      </c>
      <c r="F4" s="106"/>
      <c r="G4" s="70" t="s">
        <v>0</v>
      </c>
      <c r="H4" s="105">
        <v>44196</v>
      </c>
      <c r="I4" s="106"/>
      <c r="J4" s="21"/>
    </row>
    <row r="5" spans="1:10" s="82" customFormat="1" ht="10.15" customHeight="1">
      <c r="A5" s="107"/>
      <c r="B5" s="108"/>
      <c r="C5" s="108"/>
      <c r="D5" s="108"/>
      <c r="E5" s="108"/>
      <c r="F5" s="108"/>
      <c r="G5" s="108"/>
      <c r="H5" s="108"/>
      <c r="I5" s="108"/>
      <c r="J5" s="109"/>
    </row>
    <row r="6" spans="1:10" ht="20.45" customHeight="1">
      <c r="A6" s="80"/>
      <c r="B6" s="83" t="s">
        <v>247</v>
      </c>
      <c r="C6" s="81"/>
      <c r="D6" s="81"/>
      <c r="E6" s="94">
        <v>2020</v>
      </c>
      <c r="F6" s="84"/>
      <c r="G6" s="70"/>
      <c r="H6" s="84"/>
      <c r="I6" s="84"/>
      <c r="J6" s="30"/>
    </row>
    <row r="7" spans="1:10" s="86" customFormat="1" ht="10.9" customHeight="1">
      <c r="A7" s="80"/>
      <c r="B7" s="81"/>
      <c r="C7" s="81"/>
      <c r="D7" s="81"/>
      <c r="E7" s="85"/>
      <c r="F7" s="85"/>
      <c r="G7" s="70"/>
      <c r="H7" s="85"/>
      <c r="I7" s="85"/>
      <c r="J7" s="30"/>
    </row>
    <row r="8" spans="1:10" ht="37.9" customHeight="1">
      <c r="A8" s="113" t="s">
        <v>248</v>
      </c>
      <c r="B8" s="114"/>
      <c r="C8" s="114"/>
      <c r="D8" s="114"/>
      <c r="E8" s="114"/>
      <c r="F8" s="114"/>
      <c r="G8" s="114"/>
      <c r="H8" s="114"/>
      <c r="I8" s="114"/>
      <c r="J8" s="22"/>
    </row>
    <row r="9" spans="1:10" ht="14.25">
      <c r="A9" s="23"/>
      <c r="B9" s="65"/>
      <c r="C9" s="65"/>
      <c r="D9" s="65"/>
      <c r="E9" s="111"/>
      <c r="F9" s="111"/>
      <c r="G9" s="112"/>
      <c r="H9" s="112"/>
      <c r="I9" s="73"/>
      <c r="J9" s="74"/>
    </row>
    <row r="10" spans="1:10" ht="25.9" customHeight="1">
      <c r="A10" s="115" t="s">
        <v>227</v>
      </c>
      <c r="B10" s="116"/>
      <c r="C10" s="117" t="s">
        <v>278</v>
      </c>
      <c r="D10" s="118"/>
      <c r="E10" s="76"/>
      <c r="F10" s="119" t="s">
        <v>249</v>
      </c>
      <c r="G10" s="120"/>
      <c r="H10" s="121" t="s">
        <v>279</v>
      </c>
      <c r="I10" s="122"/>
      <c r="J10" s="24"/>
    </row>
    <row r="11" spans="1:10" ht="15.6" customHeight="1">
      <c r="A11" s="23"/>
      <c r="B11" s="65"/>
      <c r="C11" s="65"/>
      <c r="D11" s="65"/>
      <c r="E11" s="110"/>
      <c r="F11" s="110"/>
      <c r="G11" s="110"/>
      <c r="H11" s="110"/>
      <c r="I11" s="75"/>
      <c r="J11" s="24"/>
    </row>
    <row r="12" spans="1:10" ht="21" customHeight="1">
      <c r="A12" s="125" t="s">
        <v>242</v>
      </c>
      <c r="B12" s="116"/>
      <c r="C12" s="117" t="s">
        <v>280</v>
      </c>
      <c r="D12" s="118"/>
      <c r="E12" s="126"/>
      <c r="F12" s="110"/>
      <c r="G12" s="110"/>
      <c r="H12" s="110"/>
      <c r="I12" s="75"/>
      <c r="J12" s="24"/>
    </row>
    <row r="13" spans="1:10" ht="10.9" customHeight="1">
      <c r="A13" s="76"/>
      <c r="B13" s="75"/>
      <c r="C13" s="65"/>
      <c r="D13" s="65"/>
      <c r="E13" s="112"/>
      <c r="F13" s="112"/>
      <c r="G13" s="112"/>
      <c r="H13" s="112"/>
      <c r="I13" s="65"/>
      <c r="J13" s="25"/>
    </row>
    <row r="14" spans="1:10" ht="22.9" customHeight="1">
      <c r="A14" s="125" t="s">
        <v>228</v>
      </c>
      <c r="B14" s="127"/>
      <c r="C14" s="117" t="s">
        <v>281</v>
      </c>
      <c r="D14" s="118"/>
      <c r="E14" s="123"/>
      <c r="F14" s="124"/>
      <c r="G14" s="66" t="s">
        <v>250</v>
      </c>
      <c r="H14" s="121" t="s">
        <v>282</v>
      </c>
      <c r="I14" s="122"/>
      <c r="J14" s="72"/>
    </row>
    <row r="15" spans="1:10" ht="14.45" customHeight="1">
      <c r="A15" s="76"/>
      <c r="B15" s="75"/>
      <c r="C15" s="65"/>
      <c r="D15" s="65"/>
      <c r="E15" s="112"/>
      <c r="F15" s="112"/>
      <c r="G15" s="112"/>
      <c r="H15" s="112"/>
      <c r="I15" s="65"/>
      <c r="J15" s="25"/>
    </row>
    <row r="16" spans="1:10" ht="13.15" customHeight="1">
      <c r="A16" s="125" t="s">
        <v>251</v>
      </c>
      <c r="B16" s="127"/>
      <c r="C16" s="117" t="s">
        <v>283</v>
      </c>
      <c r="D16" s="118"/>
      <c r="E16" s="71"/>
      <c r="F16" s="71"/>
      <c r="G16" s="71"/>
      <c r="H16" s="71"/>
      <c r="I16" s="71"/>
      <c r="J16" s="72"/>
    </row>
    <row r="17" spans="1:10" ht="14.45" customHeight="1">
      <c r="A17" s="128"/>
      <c r="B17" s="129"/>
      <c r="C17" s="129"/>
      <c r="D17" s="129"/>
      <c r="E17" s="129"/>
      <c r="F17" s="129"/>
      <c r="G17" s="129"/>
      <c r="H17" s="129"/>
      <c r="I17" s="129"/>
      <c r="J17" s="130"/>
    </row>
    <row r="18" spans="1:10">
      <c r="A18" s="115" t="s">
        <v>229</v>
      </c>
      <c r="B18" s="116"/>
      <c r="C18" s="131" t="s">
        <v>284</v>
      </c>
      <c r="D18" s="132"/>
      <c r="E18" s="132"/>
      <c r="F18" s="132"/>
      <c r="G18" s="132"/>
      <c r="H18" s="132"/>
      <c r="I18" s="132"/>
      <c r="J18" s="133"/>
    </row>
    <row r="19" spans="1:10" ht="14.25">
      <c r="A19" s="23"/>
      <c r="B19" s="65"/>
      <c r="C19" s="67"/>
      <c r="D19" s="65"/>
      <c r="E19" s="112"/>
      <c r="F19" s="112"/>
      <c r="G19" s="112"/>
      <c r="H19" s="112"/>
      <c r="I19" s="65"/>
      <c r="J19" s="25"/>
    </row>
    <row r="20" spans="1:10" ht="14.25">
      <c r="A20" s="115" t="s">
        <v>230</v>
      </c>
      <c r="B20" s="116"/>
      <c r="C20" s="121">
        <v>52470</v>
      </c>
      <c r="D20" s="122"/>
      <c r="E20" s="112"/>
      <c r="F20" s="112"/>
      <c r="G20" s="131" t="s">
        <v>285</v>
      </c>
      <c r="H20" s="132"/>
      <c r="I20" s="132"/>
      <c r="J20" s="133"/>
    </row>
    <row r="21" spans="1:10" ht="14.25">
      <c r="A21" s="23"/>
      <c r="B21" s="65"/>
      <c r="C21" s="65"/>
      <c r="D21" s="65"/>
      <c r="E21" s="112"/>
      <c r="F21" s="112"/>
      <c r="G21" s="112"/>
      <c r="H21" s="112"/>
      <c r="I21" s="65"/>
      <c r="J21" s="25"/>
    </row>
    <row r="22" spans="1:10">
      <c r="A22" s="115" t="s">
        <v>231</v>
      </c>
      <c r="B22" s="116"/>
      <c r="C22" s="131" t="s">
        <v>286</v>
      </c>
      <c r="D22" s="132"/>
      <c r="E22" s="132"/>
      <c r="F22" s="132"/>
      <c r="G22" s="132"/>
      <c r="H22" s="132"/>
      <c r="I22" s="132"/>
      <c r="J22" s="133"/>
    </row>
    <row r="23" spans="1:10" ht="14.25">
      <c r="A23" s="23"/>
      <c r="B23" s="65"/>
      <c r="C23" s="65"/>
      <c r="D23" s="65"/>
      <c r="E23" s="112"/>
      <c r="F23" s="112"/>
      <c r="G23" s="112"/>
      <c r="H23" s="112"/>
      <c r="I23" s="65"/>
      <c r="J23" s="25"/>
    </row>
    <row r="24" spans="1:10" ht="14.25">
      <c r="A24" s="115" t="s">
        <v>232</v>
      </c>
      <c r="B24" s="116"/>
      <c r="C24" s="134" t="s">
        <v>287</v>
      </c>
      <c r="D24" s="135"/>
      <c r="E24" s="135"/>
      <c r="F24" s="135"/>
      <c r="G24" s="135"/>
      <c r="H24" s="135"/>
      <c r="I24" s="135"/>
      <c r="J24" s="136"/>
    </row>
    <row r="25" spans="1:10" ht="14.25">
      <c r="A25" s="23"/>
      <c r="B25" s="65"/>
      <c r="C25" s="67"/>
      <c r="D25" s="65"/>
      <c r="E25" s="112"/>
      <c r="F25" s="112"/>
      <c r="G25" s="112"/>
      <c r="H25" s="112"/>
      <c r="I25" s="65"/>
      <c r="J25" s="25"/>
    </row>
    <row r="26" spans="1:10" ht="14.25">
      <c r="A26" s="115" t="s">
        <v>233</v>
      </c>
      <c r="B26" s="116"/>
      <c r="C26" s="134" t="s">
        <v>288</v>
      </c>
      <c r="D26" s="135"/>
      <c r="E26" s="135"/>
      <c r="F26" s="135"/>
      <c r="G26" s="135"/>
      <c r="H26" s="135"/>
      <c r="I26" s="135"/>
      <c r="J26" s="136"/>
    </row>
    <row r="27" spans="1:10" ht="13.9" customHeight="1">
      <c r="A27" s="23"/>
      <c r="B27" s="65"/>
      <c r="C27" s="67"/>
      <c r="D27" s="65"/>
      <c r="E27" s="112"/>
      <c r="F27" s="112"/>
      <c r="G27" s="112"/>
      <c r="H27" s="112"/>
      <c r="I27" s="65"/>
      <c r="J27" s="25"/>
    </row>
    <row r="28" spans="1:10" ht="22.9" customHeight="1">
      <c r="A28" s="125" t="s">
        <v>243</v>
      </c>
      <c r="B28" s="116"/>
      <c r="C28" s="34">
        <v>231</v>
      </c>
      <c r="D28" s="26"/>
      <c r="E28" s="139"/>
      <c r="F28" s="139"/>
      <c r="G28" s="139"/>
      <c r="H28" s="139"/>
      <c r="I28" s="140"/>
      <c r="J28" s="141"/>
    </row>
    <row r="29" spans="1:10" ht="14.25">
      <c r="A29" s="23"/>
      <c r="B29" s="65"/>
      <c r="C29" s="65"/>
      <c r="D29" s="65"/>
      <c r="E29" s="112"/>
      <c r="F29" s="112"/>
      <c r="G29" s="112"/>
      <c r="H29" s="112"/>
      <c r="I29" s="65"/>
      <c r="J29" s="25"/>
    </row>
    <row r="30" spans="1:10" ht="15">
      <c r="A30" s="115" t="s">
        <v>234</v>
      </c>
      <c r="B30" s="116"/>
      <c r="C30" s="95" t="s">
        <v>253</v>
      </c>
      <c r="D30" s="142" t="s">
        <v>252</v>
      </c>
      <c r="E30" s="143"/>
      <c r="F30" s="143"/>
      <c r="G30" s="143"/>
      <c r="H30" s="87" t="s">
        <v>253</v>
      </c>
      <c r="I30" s="88" t="s">
        <v>254</v>
      </c>
      <c r="J30" s="89"/>
    </row>
    <row r="31" spans="1:10">
      <c r="A31" s="115"/>
      <c r="B31" s="116"/>
      <c r="C31" s="27"/>
      <c r="D31" s="70"/>
      <c r="E31" s="124"/>
      <c r="F31" s="124"/>
      <c r="G31" s="124"/>
      <c r="H31" s="124"/>
      <c r="I31" s="144"/>
      <c r="J31" s="145"/>
    </row>
    <row r="32" spans="1:10">
      <c r="A32" s="115" t="s">
        <v>244</v>
      </c>
      <c r="B32" s="116"/>
      <c r="C32" s="34" t="s">
        <v>257</v>
      </c>
      <c r="D32" s="142" t="s">
        <v>255</v>
      </c>
      <c r="E32" s="143"/>
      <c r="F32" s="143"/>
      <c r="G32" s="143"/>
      <c r="H32" s="90" t="s">
        <v>256</v>
      </c>
      <c r="I32" s="91" t="s">
        <v>257</v>
      </c>
      <c r="J32" s="92"/>
    </row>
    <row r="33" spans="1:10" ht="14.25">
      <c r="A33" s="23"/>
      <c r="B33" s="65"/>
      <c r="C33" s="65"/>
      <c r="D33" s="65"/>
      <c r="E33" s="112"/>
      <c r="F33" s="112"/>
      <c r="G33" s="112"/>
      <c r="H33" s="112"/>
      <c r="I33" s="65"/>
      <c r="J33" s="25"/>
    </row>
    <row r="34" spans="1:10">
      <c r="A34" s="142" t="s">
        <v>245</v>
      </c>
      <c r="B34" s="143"/>
      <c r="C34" s="143"/>
      <c r="D34" s="143"/>
      <c r="E34" s="143" t="s">
        <v>235</v>
      </c>
      <c r="F34" s="143"/>
      <c r="G34" s="143"/>
      <c r="H34" s="143"/>
      <c r="I34" s="143"/>
      <c r="J34" s="28" t="s">
        <v>236</v>
      </c>
    </row>
    <row r="35" spans="1:10" ht="14.25">
      <c r="A35" s="23"/>
      <c r="B35" s="65"/>
      <c r="C35" s="65"/>
      <c r="D35" s="65"/>
      <c r="E35" s="112"/>
      <c r="F35" s="112"/>
      <c r="G35" s="112"/>
      <c r="H35" s="112"/>
      <c r="I35" s="65"/>
      <c r="J35" s="74"/>
    </row>
    <row r="36" spans="1:10">
      <c r="A36" s="137"/>
      <c r="B36" s="138"/>
      <c r="C36" s="138"/>
      <c r="D36" s="138"/>
      <c r="E36" s="137"/>
      <c r="F36" s="138"/>
      <c r="G36" s="138"/>
      <c r="H36" s="138"/>
      <c r="I36" s="148"/>
      <c r="J36" s="68"/>
    </row>
    <row r="37" spans="1:10" ht="14.25">
      <c r="A37" s="23"/>
      <c r="B37" s="65"/>
      <c r="C37" s="67"/>
      <c r="D37" s="155"/>
      <c r="E37" s="155"/>
      <c r="F37" s="155"/>
      <c r="G37" s="155"/>
      <c r="H37" s="155"/>
      <c r="I37" s="155"/>
      <c r="J37" s="25"/>
    </row>
    <row r="38" spans="1:10">
      <c r="A38" s="137"/>
      <c r="B38" s="138"/>
      <c r="C38" s="138"/>
      <c r="D38" s="148"/>
      <c r="E38" s="137"/>
      <c r="F38" s="138"/>
      <c r="G38" s="138"/>
      <c r="H38" s="138"/>
      <c r="I38" s="148"/>
      <c r="J38" s="34"/>
    </row>
    <row r="39" spans="1:10" ht="14.25">
      <c r="A39" s="23"/>
      <c r="B39" s="65"/>
      <c r="C39" s="67"/>
      <c r="D39" s="69"/>
      <c r="E39" s="155"/>
      <c r="F39" s="155"/>
      <c r="G39" s="155"/>
      <c r="H39" s="155"/>
      <c r="I39" s="75"/>
      <c r="J39" s="25"/>
    </row>
    <row r="40" spans="1:10">
      <c r="A40" s="137"/>
      <c r="B40" s="138"/>
      <c r="C40" s="138"/>
      <c r="D40" s="148"/>
      <c r="E40" s="137"/>
      <c r="F40" s="138"/>
      <c r="G40" s="138"/>
      <c r="H40" s="138"/>
      <c r="I40" s="148"/>
      <c r="J40" s="34"/>
    </row>
    <row r="41" spans="1:10" ht="14.25">
      <c r="A41" s="23"/>
      <c r="B41" s="65"/>
      <c r="C41" s="67"/>
      <c r="D41" s="69"/>
      <c r="E41" s="155"/>
      <c r="F41" s="155"/>
      <c r="G41" s="155"/>
      <c r="H41" s="155"/>
      <c r="I41" s="75"/>
      <c r="J41" s="25"/>
    </row>
    <row r="42" spans="1:10">
      <c r="A42" s="137"/>
      <c r="B42" s="138"/>
      <c r="C42" s="138"/>
      <c r="D42" s="148"/>
      <c r="E42" s="137"/>
      <c r="F42" s="138"/>
      <c r="G42" s="138"/>
      <c r="H42" s="138"/>
      <c r="I42" s="148"/>
      <c r="J42" s="34"/>
    </row>
    <row r="43" spans="1:10" ht="14.25">
      <c r="A43" s="29"/>
      <c r="B43" s="67"/>
      <c r="C43" s="149"/>
      <c r="D43" s="149"/>
      <c r="E43" s="112"/>
      <c r="F43" s="112"/>
      <c r="G43" s="149"/>
      <c r="H43" s="149"/>
      <c r="I43" s="149"/>
      <c r="J43" s="25"/>
    </row>
    <row r="44" spans="1:10">
      <c r="A44" s="137"/>
      <c r="B44" s="138"/>
      <c r="C44" s="138"/>
      <c r="D44" s="148"/>
      <c r="E44" s="137"/>
      <c r="F44" s="138"/>
      <c r="G44" s="138"/>
      <c r="H44" s="138"/>
      <c r="I44" s="148"/>
      <c r="J44" s="34"/>
    </row>
    <row r="45" spans="1:10" ht="14.25">
      <c r="A45" s="29"/>
      <c r="B45" s="67"/>
      <c r="C45" s="67"/>
      <c r="D45" s="65"/>
      <c r="E45" s="147"/>
      <c r="F45" s="147"/>
      <c r="G45" s="149"/>
      <c r="H45" s="149"/>
      <c r="I45" s="65"/>
      <c r="J45" s="25"/>
    </row>
    <row r="46" spans="1:10">
      <c r="A46" s="137"/>
      <c r="B46" s="138"/>
      <c r="C46" s="138"/>
      <c r="D46" s="148"/>
      <c r="E46" s="137"/>
      <c r="F46" s="138"/>
      <c r="G46" s="138"/>
      <c r="H46" s="138"/>
      <c r="I46" s="148"/>
      <c r="J46" s="34"/>
    </row>
    <row r="47" spans="1:10" ht="14.25">
      <c r="A47" s="29"/>
      <c r="B47" s="67"/>
      <c r="C47" s="67"/>
      <c r="D47" s="65"/>
      <c r="E47" s="112"/>
      <c r="F47" s="112"/>
      <c r="G47" s="149"/>
      <c r="H47" s="149"/>
      <c r="I47" s="65"/>
      <c r="J47" s="93" t="s">
        <v>258</v>
      </c>
    </row>
    <row r="48" spans="1:10" ht="14.25">
      <c r="A48" s="29"/>
      <c r="B48" s="67"/>
      <c r="C48" s="67"/>
      <c r="D48" s="65"/>
      <c r="E48" s="112"/>
      <c r="F48" s="112"/>
      <c r="G48" s="149"/>
      <c r="H48" s="149"/>
      <c r="I48" s="65"/>
      <c r="J48" s="93" t="s">
        <v>259</v>
      </c>
    </row>
    <row r="49" spans="1:10" ht="23.25" customHeight="1">
      <c r="A49" s="152" t="s">
        <v>237</v>
      </c>
      <c r="B49" s="153"/>
      <c r="C49" s="121" t="s">
        <v>259</v>
      </c>
      <c r="D49" s="122"/>
      <c r="E49" s="150" t="s">
        <v>260</v>
      </c>
      <c r="F49" s="151"/>
      <c r="G49" s="131"/>
      <c r="H49" s="132"/>
      <c r="I49" s="132"/>
      <c r="J49" s="133"/>
    </row>
    <row r="50" spans="1:10" ht="14.25">
      <c r="A50" s="29"/>
      <c r="B50" s="67"/>
      <c r="C50" s="149"/>
      <c r="D50" s="149"/>
      <c r="E50" s="112"/>
      <c r="F50" s="112"/>
      <c r="G50" s="154" t="s">
        <v>261</v>
      </c>
      <c r="H50" s="154"/>
      <c r="I50" s="154"/>
      <c r="J50" s="30"/>
    </row>
    <row r="51" spans="1:10" ht="13.9" customHeight="1">
      <c r="A51" s="125" t="s">
        <v>238</v>
      </c>
      <c r="B51" s="146"/>
      <c r="C51" s="131" t="s">
        <v>289</v>
      </c>
      <c r="D51" s="132"/>
      <c r="E51" s="132"/>
      <c r="F51" s="132"/>
      <c r="G51" s="132"/>
      <c r="H51" s="132"/>
      <c r="I51" s="132"/>
      <c r="J51" s="133"/>
    </row>
    <row r="52" spans="1:10" ht="14.25">
      <c r="A52" s="23"/>
      <c r="B52" s="65"/>
      <c r="C52" s="139" t="s">
        <v>239</v>
      </c>
      <c r="D52" s="139"/>
      <c r="E52" s="139"/>
      <c r="F52" s="139"/>
      <c r="G52" s="139"/>
      <c r="H52" s="139"/>
      <c r="I52" s="139"/>
      <c r="J52" s="25"/>
    </row>
    <row r="53" spans="1:10" ht="14.25">
      <c r="A53" s="125" t="s">
        <v>240</v>
      </c>
      <c r="B53" s="146"/>
      <c r="C53" s="163" t="s">
        <v>290</v>
      </c>
      <c r="D53" s="164"/>
      <c r="E53" s="165"/>
      <c r="F53" s="112"/>
      <c r="G53" s="112"/>
      <c r="H53" s="143"/>
      <c r="I53" s="143"/>
      <c r="J53" s="166"/>
    </row>
    <row r="54" spans="1:10" ht="14.25">
      <c r="A54" s="23"/>
      <c r="B54" s="65"/>
      <c r="C54" s="67"/>
      <c r="D54" s="65"/>
      <c r="E54" s="112"/>
      <c r="F54" s="112"/>
      <c r="G54" s="112"/>
      <c r="H54" s="112"/>
      <c r="I54" s="65"/>
      <c r="J54" s="25"/>
    </row>
    <row r="55" spans="1:10" ht="14.45" customHeight="1">
      <c r="A55" s="125" t="s">
        <v>232</v>
      </c>
      <c r="B55" s="146"/>
      <c r="C55" s="159" t="s">
        <v>287</v>
      </c>
      <c r="D55" s="160"/>
      <c r="E55" s="160"/>
      <c r="F55" s="160"/>
      <c r="G55" s="160"/>
      <c r="H55" s="160"/>
      <c r="I55" s="160"/>
      <c r="J55" s="161"/>
    </row>
    <row r="56" spans="1:10" ht="14.25">
      <c r="A56" s="23"/>
      <c r="B56" s="65"/>
      <c r="C56" s="65"/>
      <c r="D56" s="65"/>
      <c r="E56" s="112"/>
      <c r="F56" s="112"/>
      <c r="G56" s="112"/>
      <c r="H56" s="112"/>
      <c r="I56" s="65"/>
      <c r="J56" s="25"/>
    </row>
    <row r="57" spans="1:10" ht="14.25">
      <c r="A57" s="125" t="s">
        <v>262</v>
      </c>
      <c r="B57" s="146"/>
      <c r="C57" s="156" t="s">
        <v>294</v>
      </c>
      <c r="D57" s="157"/>
      <c r="E57" s="157"/>
      <c r="F57" s="157"/>
      <c r="G57" s="157"/>
      <c r="H57" s="157"/>
      <c r="I57" s="157"/>
      <c r="J57" s="158"/>
    </row>
    <row r="58" spans="1:10" ht="14.45" customHeight="1">
      <c r="A58" s="23"/>
      <c r="B58" s="65"/>
      <c r="C58" s="154" t="s">
        <v>263</v>
      </c>
      <c r="D58" s="154"/>
      <c r="E58" s="154"/>
      <c r="F58" s="154"/>
      <c r="G58" s="65"/>
      <c r="H58" s="65"/>
      <c r="I58" s="65"/>
      <c r="J58" s="25"/>
    </row>
    <row r="59" spans="1:10" ht="14.25">
      <c r="A59" s="125" t="s">
        <v>264</v>
      </c>
      <c r="B59" s="146"/>
      <c r="C59" s="159" t="s">
        <v>295</v>
      </c>
      <c r="D59" s="160"/>
      <c r="E59" s="160"/>
      <c r="F59" s="160"/>
      <c r="G59" s="160"/>
      <c r="H59" s="160"/>
      <c r="I59" s="160"/>
      <c r="J59" s="161"/>
    </row>
    <row r="60" spans="1:10" ht="14.45" customHeight="1">
      <c r="A60" s="31"/>
      <c r="B60" s="32"/>
      <c r="C60" s="162" t="s">
        <v>265</v>
      </c>
      <c r="D60" s="162"/>
      <c r="E60" s="162"/>
      <c r="F60" s="162"/>
      <c r="G60" s="162"/>
      <c r="H60" s="32"/>
      <c r="I60" s="32"/>
      <c r="J60" s="33"/>
    </row>
    <row r="67" ht="27" customHeight="1"/>
    <row r="71" ht="38.450000000000003" customHeight="1"/>
  </sheetData>
  <sheetProtection algorithmName="SHA-512" hashValue="N5Pt9SbgjePjCaVp4PCwr0Ocbibxb4IQFy8553Cvvrl/wrH7fLl5hwhSJIUzyvba8ktSJPEgAxAdN18fo/8o1g==" saltValue="vbVzp9br8z+NF8Njy753n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44" right="0.19685039370078741" top="0.32" bottom="0.47244094488188981" header="0.19685039370078741" footer="0.23622047244094491"/>
  <pageSetup paperSize="9" scale="87" orientation="portrait" r:id="rId1"/>
</worksheet>
</file>

<file path=xl/worksheets/sheet2.xml><?xml version="1.0" encoding="utf-8"?>
<worksheet xmlns="http://schemas.openxmlformats.org/spreadsheetml/2006/main" xmlns:r="http://schemas.openxmlformats.org/officeDocument/2006/relationships">
  <dimension ref="A1:I78"/>
  <sheetViews>
    <sheetView view="pageBreakPreview" zoomScale="110" zoomScaleNormal="100" workbookViewId="0">
      <selection activeCell="O60" sqref="O60"/>
    </sheetView>
  </sheetViews>
  <sheetFormatPr defaultColWidth="8.85546875" defaultRowHeight="12.75"/>
  <cols>
    <col min="1" max="5" width="8.85546875" style="15"/>
    <col min="6" max="6" width="14.85546875" style="15" customWidth="1"/>
    <col min="7" max="7" width="8.85546875" style="15"/>
    <col min="8" max="8" width="9.85546875" style="35" customWidth="1"/>
    <col min="9" max="9" width="10.28515625" style="35" customWidth="1"/>
    <col min="10" max="16384" width="8.85546875" style="15"/>
  </cols>
  <sheetData>
    <row r="1" spans="1:9">
      <c r="A1" s="177" t="s">
        <v>1</v>
      </c>
      <c r="B1" s="178"/>
      <c r="C1" s="178"/>
      <c r="D1" s="178"/>
      <c r="E1" s="178"/>
      <c r="F1" s="178"/>
      <c r="G1" s="178"/>
      <c r="H1" s="178"/>
    </row>
    <row r="2" spans="1:9">
      <c r="A2" s="179" t="s">
        <v>291</v>
      </c>
      <c r="B2" s="180"/>
      <c r="C2" s="180"/>
      <c r="D2" s="180"/>
      <c r="E2" s="180"/>
      <c r="F2" s="180"/>
      <c r="G2" s="180"/>
      <c r="H2" s="180"/>
    </row>
    <row r="3" spans="1:9">
      <c r="A3" s="190" t="s">
        <v>12</v>
      </c>
      <c r="B3" s="191"/>
      <c r="C3" s="191"/>
      <c r="D3" s="191"/>
      <c r="E3" s="191"/>
      <c r="F3" s="191"/>
      <c r="G3" s="191"/>
      <c r="H3" s="191"/>
      <c r="I3" s="192"/>
    </row>
    <row r="4" spans="1:9" ht="12.75" customHeight="1">
      <c r="A4" s="187" t="s">
        <v>292</v>
      </c>
      <c r="B4" s="188"/>
      <c r="C4" s="188"/>
      <c r="D4" s="188"/>
      <c r="E4" s="188"/>
      <c r="F4" s="188"/>
      <c r="G4" s="188"/>
      <c r="H4" s="188"/>
      <c r="I4" s="189"/>
    </row>
    <row r="5" spans="1:9" ht="45.75" thickBot="1">
      <c r="A5" s="184" t="s">
        <v>2</v>
      </c>
      <c r="B5" s="185"/>
      <c r="C5" s="185"/>
      <c r="D5" s="185"/>
      <c r="E5" s="185"/>
      <c r="F5" s="186"/>
      <c r="G5" s="16" t="s">
        <v>4</v>
      </c>
      <c r="H5" s="36" t="s">
        <v>220</v>
      </c>
      <c r="I5" s="37" t="s">
        <v>219</v>
      </c>
    </row>
    <row r="6" spans="1:9">
      <c r="A6" s="181">
        <v>1</v>
      </c>
      <c r="B6" s="182"/>
      <c r="C6" s="182"/>
      <c r="D6" s="182"/>
      <c r="E6" s="182"/>
      <c r="F6" s="183"/>
      <c r="G6" s="17">
        <v>2</v>
      </c>
      <c r="H6" s="18">
        <v>3</v>
      </c>
      <c r="I6" s="18">
        <v>4</v>
      </c>
    </row>
    <row r="7" spans="1:9">
      <c r="A7" s="194"/>
      <c r="B7" s="194"/>
      <c r="C7" s="194"/>
      <c r="D7" s="194"/>
      <c r="E7" s="194"/>
      <c r="F7" s="194"/>
      <c r="G7" s="194"/>
      <c r="H7" s="194"/>
      <c r="I7" s="195"/>
    </row>
    <row r="8" spans="1:9">
      <c r="A8" s="170" t="s">
        <v>14</v>
      </c>
      <c r="B8" s="171"/>
      <c r="C8" s="171"/>
      <c r="D8" s="171"/>
      <c r="E8" s="171"/>
      <c r="F8" s="171"/>
      <c r="G8" s="171"/>
      <c r="H8" s="171"/>
      <c r="I8" s="171"/>
    </row>
    <row r="9" spans="1:9" ht="28.5" customHeight="1">
      <c r="A9" s="196" t="s">
        <v>22</v>
      </c>
      <c r="B9" s="196"/>
      <c r="C9" s="196"/>
      <c r="D9" s="196"/>
      <c r="E9" s="196"/>
      <c r="F9" s="196"/>
      <c r="G9" s="7">
        <v>1</v>
      </c>
      <c r="H9" s="55">
        <f>H10+H11+H12</f>
        <v>758051135</v>
      </c>
      <c r="I9" s="55">
        <f>I10+I11+I12</f>
        <v>984391015</v>
      </c>
    </row>
    <row r="10" spans="1:9">
      <c r="A10" s="197" t="s">
        <v>23</v>
      </c>
      <c r="B10" s="197"/>
      <c r="C10" s="197"/>
      <c r="D10" s="197"/>
      <c r="E10" s="197"/>
      <c r="F10" s="197"/>
      <c r="G10" s="6">
        <v>2</v>
      </c>
      <c r="H10" s="62">
        <v>240999438</v>
      </c>
      <c r="I10" s="62">
        <v>189986776</v>
      </c>
    </row>
    <row r="11" spans="1:9">
      <c r="A11" s="197" t="s">
        <v>24</v>
      </c>
      <c r="B11" s="197"/>
      <c r="C11" s="197"/>
      <c r="D11" s="197"/>
      <c r="E11" s="197"/>
      <c r="F11" s="197"/>
      <c r="G11" s="6">
        <v>3</v>
      </c>
      <c r="H11" s="62">
        <v>378694827</v>
      </c>
      <c r="I11" s="62">
        <v>642861137</v>
      </c>
    </row>
    <row r="12" spans="1:9">
      <c r="A12" s="193" t="s">
        <v>25</v>
      </c>
      <c r="B12" s="193"/>
      <c r="C12" s="193"/>
      <c r="D12" s="193"/>
      <c r="E12" s="193"/>
      <c r="F12" s="193"/>
      <c r="G12" s="6">
        <v>4</v>
      </c>
      <c r="H12" s="62">
        <v>138356870</v>
      </c>
      <c r="I12" s="62">
        <v>151543102</v>
      </c>
    </row>
    <row r="13" spans="1:9">
      <c r="A13" s="172" t="s">
        <v>26</v>
      </c>
      <c r="B13" s="172"/>
      <c r="C13" s="172"/>
      <c r="D13" s="172"/>
      <c r="E13" s="172"/>
      <c r="F13" s="172"/>
      <c r="G13" s="7">
        <v>5</v>
      </c>
      <c r="H13" s="55">
        <f>H14+H15+H16+H17</f>
        <v>0</v>
      </c>
      <c r="I13" s="55">
        <f>I14+I15+I16+I17</f>
        <v>0</v>
      </c>
    </row>
    <row r="14" spans="1:9">
      <c r="A14" s="169" t="s">
        <v>27</v>
      </c>
      <c r="B14" s="169"/>
      <c r="C14" s="169"/>
      <c r="D14" s="169"/>
      <c r="E14" s="169"/>
      <c r="F14" s="169"/>
      <c r="G14" s="6">
        <v>6</v>
      </c>
      <c r="H14" s="62">
        <v>0</v>
      </c>
      <c r="I14" s="62">
        <v>0</v>
      </c>
    </row>
    <row r="15" spans="1:9">
      <c r="A15" s="169" t="s">
        <v>28</v>
      </c>
      <c r="B15" s="169"/>
      <c r="C15" s="169"/>
      <c r="D15" s="169"/>
      <c r="E15" s="169"/>
      <c r="F15" s="169"/>
      <c r="G15" s="6">
        <v>7</v>
      </c>
      <c r="H15" s="62">
        <v>0</v>
      </c>
      <c r="I15" s="62">
        <v>0</v>
      </c>
    </row>
    <row r="16" spans="1:9">
      <c r="A16" s="169" t="s">
        <v>29</v>
      </c>
      <c r="B16" s="169"/>
      <c r="C16" s="169"/>
      <c r="D16" s="169"/>
      <c r="E16" s="169"/>
      <c r="F16" s="169"/>
      <c r="G16" s="6">
        <v>8</v>
      </c>
      <c r="H16" s="62">
        <v>0</v>
      </c>
      <c r="I16" s="62">
        <v>0</v>
      </c>
    </row>
    <row r="17" spans="1:9">
      <c r="A17" s="169" t="s">
        <v>30</v>
      </c>
      <c r="B17" s="169"/>
      <c r="C17" s="169"/>
      <c r="D17" s="169"/>
      <c r="E17" s="169"/>
      <c r="F17" s="169"/>
      <c r="G17" s="6">
        <v>9</v>
      </c>
      <c r="H17" s="62">
        <v>0</v>
      </c>
      <c r="I17" s="62">
        <v>0</v>
      </c>
    </row>
    <row r="18" spans="1:9" ht="25.9" customHeight="1">
      <c r="A18" s="172" t="s">
        <v>31</v>
      </c>
      <c r="B18" s="172"/>
      <c r="C18" s="172"/>
      <c r="D18" s="172"/>
      <c r="E18" s="172"/>
      <c r="F18" s="172"/>
      <c r="G18" s="7">
        <v>10</v>
      </c>
      <c r="H18" s="55">
        <f>H19+H20+H21</f>
        <v>1605960</v>
      </c>
      <c r="I18" s="55">
        <f>I19+I20+I21</f>
        <v>1702997</v>
      </c>
    </row>
    <row r="19" spans="1:9">
      <c r="A19" s="169" t="s">
        <v>28</v>
      </c>
      <c r="B19" s="169"/>
      <c r="C19" s="169"/>
      <c r="D19" s="169"/>
      <c r="E19" s="169"/>
      <c r="F19" s="169"/>
      <c r="G19" s="6">
        <v>11</v>
      </c>
      <c r="H19" s="62">
        <v>309836</v>
      </c>
      <c r="I19" s="62">
        <v>313762</v>
      </c>
    </row>
    <row r="20" spans="1:9">
      <c r="A20" s="169" t="s">
        <v>29</v>
      </c>
      <c r="B20" s="169"/>
      <c r="C20" s="169"/>
      <c r="D20" s="169"/>
      <c r="E20" s="169"/>
      <c r="F20" s="169"/>
      <c r="G20" s="6">
        <v>12</v>
      </c>
      <c r="H20" s="62">
        <v>1296124</v>
      </c>
      <c r="I20" s="62">
        <v>1389235</v>
      </c>
    </row>
    <row r="21" spans="1:9">
      <c r="A21" s="169" t="s">
        <v>30</v>
      </c>
      <c r="B21" s="169"/>
      <c r="C21" s="169"/>
      <c r="D21" s="169"/>
      <c r="E21" s="169"/>
      <c r="F21" s="169"/>
      <c r="G21" s="6">
        <v>13</v>
      </c>
      <c r="H21" s="62">
        <v>0</v>
      </c>
      <c r="I21" s="62">
        <v>0</v>
      </c>
    </row>
    <row r="22" spans="1:9">
      <c r="A22" s="172" t="s">
        <v>32</v>
      </c>
      <c r="B22" s="172"/>
      <c r="C22" s="172"/>
      <c r="D22" s="172"/>
      <c r="E22" s="172"/>
      <c r="F22" s="172"/>
      <c r="G22" s="7">
        <v>14</v>
      </c>
      <c r="H22" s="55">
        <f>H23+H24</f>
        <v>0</v>
      </c>
      <c r="I22" s="55">
        <f>I23+I24</f>
        <v>0</v>
      </c>
    </row>
    <row r="23" spans="1:9">
      <c r="A23" s="169" t="s">
        <v>29</v>
      </c>
      <c r="B23" s="169"/>
      <c r="C23" s="169"/>
      <c r="D23" s="169"/>
      <c r="E23" s="169"/>
      <c r="F23" s="169"/>
      <c r="G23" s="6">
        <v>15</v>
      </c>
      <c r="H23" s="62">
        <v>0</v>
      </c>
      <c r="I23" s="62">
        <v>0</v>
      </c>
    </row>
    <row r="24" spans="1:9">
      <c r="A24" s="169" t="s">
        <v>30</v>
      </c>
      <c r="B24" s="169"/>
      <c r="C24" s="169"/>
      <c r="D24" s="169"/>
      <c r="E24" s="169"/>
      <c r="F24" s="169"/>
      <c r="G24" s="6">
        <v>16</v>
      </c>
      <c r="H24" s="62">
        <v>0</v>
      </c>
      <c r="I24" s="62">
        <v>0</v>
      </c>
    </row>
    <row r="25" spans="1:9" ht="25.9" customHeight="1">
      <c r="A25" s="172" t="s">
        <v>33</v>
      </c>
      <c r="B25" s="172"/>
      <c r="C25" s="172"/>
      <c r="D25" s="172"/>
      <c r="E25" s="172"/>
      <c r="F25" s="172"/>
      <c r="G25" s="7">
        <v>17</v>
      </c>
      <c r="H25" s="55">
        <f>H26+H27+H28</f>
        <v>675535880</v>
      </c>
      <c r="I25" s="55">
        <f>I26+I27+I28</f>
        <v>556735479</v>
      </c>
    </row>
    <row r="26" spans="1:9">
      <c r="A26" s="169" t="s">
        <v>28</v>
      </c>
      <c r="B26" s="169"/>
      <c r="C26" s="169"/>
      <c r="D26" s="169"/>
      <c r="E26" s="169"/>
      <c r="F26" s="169"/>
      <c r="G26" s="6">
        <v>18</v>
      </c>
      <c r="H26" s="62">
        <v>3041237</v>
      </c>
      <c r="I26" s="62">
        <v>3352636</v>
      </c>
    </row>
    <row r="27" spans="1:9">
      <c r="A27" s="169" t="s">
        <v>29</v>
      </c>
      <c r="B27" s="169"/>
      <c r="C27" s="169"/>
      <c r="D27" s="169"/>
      <c r="E27" s="169"/>
      <c r="F27" s="169"/>
      <c r="G27" s="6">
        <v>19</v>
      </c>
      <c r="H27" s="62">
        <v>672494643</v>
      </c>
      <c r="I27" s="62">
        <v>553382843</v>
      </c>
    </row>
    <row r="28" spans="1:9">
      <c r="A28" s="169" t="s">
        <v>30</v>
      </c>
      <c r="B28" s="169"/>
      <c r="C28" s="169"/>
      <c r="D28" s="169"/>
      <c r="E28" s="169"/>
      <c r="F28" s="169"/>
      <c r="G28" s="6">
        <v>20</v>
      </c>
      <c r="H28" s="62">
        <v>0</v>
      </c>
      <c r="I28" s="62">
        <v>0</v>
      </c>
    </row>
    <row r="29" spans="1:9">
      <c r="A29" s="172" t="s">
        <v>34</v>
      </c>
      <c r="B29" s="172"/>
      <c r="C29" s="172"/>
      <c r="D29" s="172"/>
      <c r="E29" s="172"/>
      <c r="F29" s="172"/>
      <c r="G29" s="7">
        <v>21</v>
      </c>
      <c r="H29" s="55">
        <f>H30+H31</f>
        <v>2163435882</v>
      </c>
      <c r="I29" s="55">
        <f>I30+I31</f>
        <v>2251863521</v>
      </c>
    </row>
    <row r="30" spans="1:9">
      <c r="A30" s="169" t="s">
        <v>29</v>
      </c>
      <c r="B30" s="169"/>
      <c r="C30" s="169"/>
      <c r="D30" s="169"/>
      <c r="E30" s="169"/>
      <c r="F30" s="169"/>
      <c r="G30" s="6">
        <v>22</v>
      </c>
      <c r="H30" s="62">
        <v>153100422</v>
      </c>
      <c r="I30" s="62">
        <v>92570543</v>
      </c>
    </row>
    <row r="31" spans="1:9">
      <c r="A31" s="169" t="s">
        <v>30</v>
      </c>
      <c r="B31" s="169"/>
      <c r="C31" s="169"/>
      <c r="D31" s="169"/>
      <c r="E31" s="169"/>
      <c r="F31" s="169"/>
      <c r="G31" s="6">
        <v>23</v>
      </c>
      <c r="H31" s="62">
        <v>2010335460</v>
      </c>
      <c r="I31" s="62">
        <v>2159292978</v>
      </c>
    </row>
    <row r="32" spans="1:9">
      <c r="A32" s="169" t="s">
        <v>35</v>
      </c>
      <c r="B32" s="169"/>
      <c r="C32" s="169"/>
      <c r="D32" s="169"/>
      <c r="E32" s="169"/>
      <c r="F32" s="169"/>
      <c r="G32" s="6">
        <v>24</v>
      </c>
      <c r="H32" s="62">
        <v>0</v>
      </c>
      <c r="I32" s="62">
        <v>0</v>
      </c>
    </row>
    <row r="33" spans="1:9" ht="28.9" customHeight="1">
      <c r="A33" s="169" t="s">
        <v>36</v>
      </c>
      <c r="B33" s="169"/>
      <c r="C33" s="169"/>
      <c r="D33" s="169"/>
      <c r="E33" s="169"/>
      <c r="F33" s="169"/>
      <c r="G33" s="6">
        <v>25</v>
      </c>
      <c r="H33" s="62">
        <v>0</v>
      </c>
      <c r="I33" s="62">
        <v>0</v>
      </c>
    </row>
    <row r="34" spans="1:9">
      <c r="A34" s="169" t="s">
        <v>37</v>
      </c>
      <c r="B34" s="169"/>
      <c r="C34" s="169"/>
      <c r="D34" s="169"/>
      <c r="E34" s="169"/>
      <c r="F34" s="169"/>
      <c r="G34" s="6">
        <v>26</v>
      </c>
      <c r="H34" s="62">
        <v>0</v>
      </c>
      <c r="I34" s="62">
        <v>0</v>
      </c>
    </row>
    <row r="35" spans="1:9">
      <c r="A35" s="169" t="s">
        <v>38</v>
      </c>
      <c r="B35" s="169"/>
      <c r="C35" s="169"/>
      <c r="D35" s="169"/>
      <c r="E35" s="169"/>
      <c r="F35" s="169"/>
      <c r="G35" s="6">
        <v>27</v>
      </c>
      <c r="H35" s="62">
        <v>42077337</v>
      </c>
      <c r="I35" s="62">
        <v>38974300</v>
      </c>
    </row>
    <row r="36" spans="1:9">
      <c r="A36" s="169" t="s">
        <v>39</v>
      </c>
      <c r="B36" s="169"/>
      <c r="C36" s="169"/>
      <c r="D36" s="169"/>
      <c r="E36" s="169"/>
      <c r="F36" s="169"/>
      <c r="G36" s="6">
        <v>28</v>
      </c>
      <c r="H36" s="62">
        <v>2427694</v>
      </c>
      <c r="I36" s="62">
        <v>2303468</v>
      </c>
    </row>
    <row r="37" spans="1:9">
      <c r="A37" s="169" t="s">
        <v>40</v>
      </c>
      <c r="B37" s="169"/>
      <c r="C37" s="169"/>
      <c r="D37" s="169"/>
      <c r="E37" s="169"/>
      <c r="F37" s="169"/>
      <c r="G37" s="6">
        <v>29</v>
      </c>
      <c r="H37" s="62">
        <v>334434</v>
      </c>
      <c r="I37" s="62">
        <v>1182343</v>
      </c>
    </row>
    <row r="38" spans="1:9">
      <c r="A38" s="169" t="s">
        <v>41</v>
      </c>
      <c r="B38" s="169"/>
      <c r="C38" s="169"/>
      <c r="D38" s="169"/>
      <c r="E38" s="169"/>
      <c r="F38" s="169"/>
      <c r="G38" s="6">
        <v>30</v>
      </c>
      <c r="H38" s="62">
        <v>18740076</v>
      </c>
      <c r="I38" s="62">
        <v>18470276</v>
      </c>
    </row>
    <row r="39" spans="1:9" ht="27.6" customHeight="1">
      <c r="A39" s="169" t="s">
        <v>42</v>
      </c>
      <c r="B39" s="169"/>
      <c r="C39" s="169"/>
      <c r="D39" s="169"/>
      <c r="E39" s="169"/>
      <c r="F39" s="169"/>
      <c r="G39" s="6">
        <v>31</v>
      </c>
      <c r="H39" s="62">
        <v>0</v>
      </c>
      <c r="I39" s="62">
        <v>0</v>
      </c>
    </row>
    <row r="40" spans="1:9">
      <c r="A40" s="167" t="s">
        <v>43</v>
      </c>
      <c r="B40" s="167"/>
      <c r="C40" s="167"/>
      <c r="D40" s="167"/>
      <c r="E40" s="167"/>
      <c r="F40" s="167"/>
      <c r="G40" s="7">
        <v>32</v>
      </c>
      <c r="H40" s="54">
        <f>H9+H13+H18+H22+H25+H29+H32+H33+H34+H35+H36+H37+H38+H39</f>
        <v>3662208398</v>
      </c>
      <c r="I40" s="54">
        <f>I9+I13+I18+I22+I25+I29+I32+I33+I34+I35+I36+I37+I38+I39</f>
        <v>3855623399</v>
      </c>
    </row>
    <row r="41" spans="1:9">
      <c r="A41" s="170" t="s">
        <v>15</v>
      </c>
      <c r="B41" s="171"/>
      <c r="C41" s="171"/>
      <c r="D41" s="171"/>
      <c r="E41" s="171"/>
      <c r="F41" s="171"/>
      <c r="G41" s="171"/>
      <c r="H41" s="171"/>
      <c r="I41" s="171"/>
    </row>
    <row r="42" spans="1:9">
      <c r="A42" s="172" t="s">
        <v>44</v>
      </c>
      <c r="B42" s="173"/>
      <c r="C42" s="173"/>
      <c r="D42" s="173"/>
      <c r="E42" s="173"/>
      <c r="F42" s="173"/>
      <c r="G42" s="7">
        <v>33</v>
      </c>
      <c r="H42" s="55">
        <f>H43+H44+H45+H46+H47</f>
        <v>0</v>
      </c>
      <c r="I42" s="55">
        <f>I43+I44+I45+I46+I47</f>
        <v>0</v>
      </c>
    </row>
    <row r="43" spans="1:9">
      <c r="A43" s="169" t="s">
        <v>45</v>
      </c>
      <c r="B43" s="169"/>
      <c r="C43" s="169"/>
      <c r="D43" s="169"/>
      <c r="E43" s="169"/>
      <c r="F43" s="169"/>
      <c r="G43" s="6">
        <v>34</v>
      </c>
      <c r="H43" s="62">
        <v>0</v>
      </c>
      <c r="I43" s="62">
        <v>0</v>
      </c>
    </row>
    <row r="44" spans="1:9">
      <c r="A44" s="169" t="s">
        <v>46</v>
      </c>
      <c r="B44" s="169"/>
      <c r="C44" s="169"/>
      <c r="D44" s="169"/>
      <c r="E44" s="169"/>
      <c r="F44" s="169"/>
      <c r="G44" s="6">
        <v>35</v>
      </c>
      <c r="H44" s="62">
        <v>0</v>
      </c>
      <c r="I44" s="62">
        <v>0</v>
      </c>
    </row>
    <row r="45" spans="1:9">
      <c r="A45" s="169" t="s">
        <v>47</v>
      </c>
      <c r="B45" s="169"/>
      <c r="C45" s="169"/>
      <c r="D45" s="169"/>
      <c r="E45" s="169"/>
      <c r="F45" s="169"/>
      <c r="G45" s="6">
        <v>36</v>
      </c>
      <c r="H45" s="62">
        <v>0</v>
      </c>
      <c r="I45" s="62">
        <v>0</v>
      </c>
    </row>
    <row r="46" spans="1:9">
      <c r="A46" s="169" t="s">
        <v>48</v>
      </c>
      <c r="B46" s="169"/>
      <c r="C46" s="169"/>
      <c r="D46" s="169"/>
      <c r="E46" s="169"/>
      <c r="F46" s="169"/>
      <c r="G46" s="6">
        <v>37</v>
      </c>
      <c r="H46" s="62">
        <v>0</v>
      </c>
      <c r="I46" s="62">
        <v>0</v>
      </c>
    </row>
    <row r="47" spans="1:9">
      <c r="A47" s="169" t="s">
        <v>49</v>
      </c>
      <c r="B47" s="169"/>
      <c r="C47" s="169"/>
      <c r="D47" s="169"/>
      <c r="E47" s="169"/>
      <c r="F47" s="169"/>
      <c r="G47" s="6">
        <v>38</v>
      </c>
      <c r="H47" s="62">
        <v>0</v>
      </c>
      <c r="I47" s="62">
        <v>0</v>
      </c>
    </row>
    <row r="48" spans="1:9" ht="27.6" customHeight="1">
      <c r="A48" s="172" t="s">
        <v>50</v>
      </c>
      <c r="B48" s="173"/>
      <c r="C48" s="173"/>
      <c r="D48" s="173"/>
      <c r="E48" s="173"/>
      <c r="F48" s="173"/>
      <c r="G48" s="7">
        <v>39</v>
      </c>
      <c r="H48" s="55">
        <f>H49+H50+H51</f>
        <v>0</v>
      </c>
      <c r="I48" s="55">
        <f>I49+I50+I51</f>
        <v>0</v>
      </c>
    </row>
    <row r="49" spans="1:9">
      <c r="A49" s="169" t="s">
        <v>47</v>
      </c>
      <c r="B49" s="169"/>
      <c r="C49" s="169"/>
      <c r="D49" s="169"/>
      <c r="E49" s="169"/>
      <c r="F49" s="169"/>
      <c r="G49" s="6">
        <v>40</v>
      </c>
      <c r="H49" s="62">
        <v>0</v>
      </c>
      <c r="I49" s="62">
        <v>0</v>
      </c>
    </row>
    <row r="50" spans="1:9">
      <c r="A50" s="169" t="s">
        <v>48</v>
      </c>
      <c r="B50" s="169"/>
      <c r="C50" s="169"/>
      <c r="D50" s="169"/>
      <c r="E50" s="169"/>
      <c r="F50" s="169"/>
      <c r="G50" s="6">
        <v>41</v>
      </c>
      <c r="H50" s="62">
        <v>0</v>
      </c>
      <c r="I50" s="62">
        <v>0</v>
      </c>
    </row>
    <row r="51" spans="1:9">
      <c r="A51" s="169" t="s">
        <v>49</v>
      </c>
      <c r="B51" s="169"/>
      <c r="C51" s="169"/>
      <c r="D51" s="169"/>
      <c r="E51" s="169"/>
      <c r="F51" s="169"/>
      <c r="G51" s="6">
        <v>42</v>
      </c>
      <c r="H51" s="62">
        <v>0</v>
      </c>
      <c r="I51" s="62">
        <v>0</v>
      </c>
    </row>
    <row r="52" spans="1:9">
      <c r="A52" s="172" t="s">
        <v>51</v>
      </c>
      <c r="B52" s="173"/>
      <c r="C52" s="173"/>
      <c r="D52" s="173"/>
      <c r="E52" s="173"/>
      <c r="F52" s="173"/>
      <c r="G52" s="7">
        <v>43</v>
      </c>
      <c r="H52" s="55">
        <f>H53+H54+H55</f>
        <v>3311571567</v>
      </c>
      <c r="I52" s="55">
        <f>I53+I54+I55</f>
        <v>3478845241</v>
      </c>
    </row>
    <row r="53" spans="1:9">
      <c r="A53" s="169" t="s">
        <v>47</v>
      </c>
      <c r="B53" s="169"/>
      <c r="C53" s="169"/>
      <c r="D53" s="169"/>
      <c r="E53" s="169"/>
      <c r="F53" s="169"/>
      <c r="G53" s="6">
        <v>44</v>
      </c>
      <c r="H53" s="62">
        <v>3309148227</v>
      </c>
      <c r="I53" s="62">
        <v>3477195093</v>
      </c>
    </row>
    <row r="54" spans="1:9">
      <c r="A54" s="169" t="s">
        <v>48</v>
      </c>
      <c r="B54" s="169"/>
      <c r="C54" s="169"/>
      <c r="D54" s="169"/>
      <c r="E54" s="169"/>
      <c r="F54" s="169"/>
      <c r="G54" s="6">
        <v>45</v>
      </c>
      <c r="H54" s="62">
        <v>0</v>
      </c>
      <c r="I54" s="62">
        <v>0</v>
      </c>
    </row>
    <row r="55" spans="1:9">
      <c r="A55" s="169" t="s">
        <v>49</v>
      </c>
      <c r="B55" s="169"/>
      <c r="C55" s="169"/>
      <c r="D55" s="169"/>
      <c r="E55" s="169"/>
      <c r="F55" s="169"/>
      <c r="G55" s="6">
        <v>46</v>
      </c>
      <c r="H55" s="62">
        <v>2423340</v>
      </c>
      <c r="I55" s="62">
        <v>1650148</v>
      </c>
    </row>
    <row r="56" spans="1:9">
      <c r="A56" s="169" t="s">
        <v>52</v>
      </c>
      <c r="B56" s="169"/>
      <c r="C56" s="169"/>
      <c r="D56" s="169"/>
      <c r="E56" s="169"/>
      <c r="F56" s="169"/>
      <c r="G56" s="6">
        <v>47</v>
      </c>
      <c r="H56" s="62">
        <v>0</v>
      </c>
      <c r="I56" s="62">
        <v>0</v>
      </c>
    </row>
    <row r="57" spans="1:9" ht="24" customHeight="1">
      <c r="A57" s="174" t="s">
        <v>53</v>
      </c>
      <c r="B57" s="174"/>
      <c r="C57" s="174"/>
      <c r="D57" s="174"/>
      <c r="E57" s="174"/>
      <c r="F57" s="174"/>
      <c r="G57" s="6">
        <v>48</v>
      </c>
      <c r="H57" s="62">
        <v>0</v>
      </c>
      <c r="I57" s="62">
        <v>0</v>
      </c>
    </row>
    <row r="58" spans="1:9">
      <c r="A58" s="174" t="s">
        <v>54</v>
      </c>
      <c r="B58" s="174"/>
      <c r="C58" s="174"/>
      <c r="D58" s="174"/>
      <c r="E58" s="174"/>
      <c r="F58" s="174"/>
      <c r="G58" s="6">
        <v>49</v>
      </c>
      <c r="H58" s="62">
        <v>1977100</v>
      </c>
      <c r="I58" s="62">
        <v>2011488</v>
      </c>
    </row>
    <row r="59" spans="1:9">
      <c r="A59" s="174" t="s">
        <v>55</v>
      </c>
      <c r="B59" s="169"/>
      <c r="C59" s="169"/>
      <c r="D59" s="169"/>
      <c r="E59" s="169"/>
      <c r="F59" s="169"/>
      <c r="G59" s="6">
        <v>50</v>
      </c>
      <c r="H59" s="62">
        <v>2014229</v>
      </c>
      <c r="I59" s="62">
        <v>149991</v>
      </c>
    </row>
    <row r="60" spans="1:9">
      <c r="A60" s="174" t="s">
        <v>56</v>
      </c>
      <c r="B60" s="174"/>
      <c r="C60" s="174"/>
      <c r="D60" s="174"/>
      <c r="E60" s="174"/>
      <c r="F60" s="174"/>
      <c r="G60" s="6">
        <v>51</v>
      </c>
      <c r="H60" s="62">
        <v>0</v>
      </c>
      <c r="I60" s="62">
        <v>0</v>
      </c>
    </row>
    <row r="61" spans="1:9">
      <c r="A61" s="174" t="s">
        <v>57</v>
      </c>
      <c r="B61" s="174"/>
      <c r="C61" s="174"/>
      <c r="D61" s="174"/>
      <c r="E61" s="174"/>
      <c r="F61" s="174"/>
      <c r="G61" s="6">
        <v>52</v>
      </c>
      <c r="H61" s="62">
        <v>12266186</v>
      </c>
      <c r="I61" s="62">
        <v>14324702</v>
      </c>
    </row>
    <row r="62" spans="1:9" ht="31.15" customHeight="1">
      <c r="A62" s="174" t="s">
        <v>58</v>
      </c>
      <c r="B62" s="174"/>
      <c r="C62" s="174"/>
      <c r="D62" s="174"/>
      <c r="E62" s="174"/>
      <c r="F62" s="174"/>
      <c r="G62" s="6">
        <v>53</v>
      </c>
      <c r="H62" s="62">
        <v>0</v>
      </c>
      <c r="I62" s="62">
        <v>0</v>
      </c>
    </row>
    <row r="63" spans="1:9">
      <c r="A63" s="167" t="s">
        <v>59</v>
      </c>
      <c r="B63" s="168"/>
      <c r="C63" s="168"/>
      <c r="D63" s="168"/>
      <c r="E63" s="168"/>
      <c r="F63" s="168"/>
      <c r="G63" s="7">
        <v>54</v>
      </c>
      <c r="H63" s="54">
        <f>H42+H48+H52+H56+H57+H58+H59+H60+H61+H62</f>
        <v>3327829082</v>
      </c>
      <c r="I63" s="54">
        <f>I42+I48+I52+I56+I57+I58+I59+I60+I61+I62</f>
        <v>3495331422</v>
      </c>
    </row>
    <row r="64" spans="1:9">
      <c r="A64" s="175" t="s">
        <v>16</v>
      </c>
      <c r="B64" s="176"/>
      <c r="C64" s="176"/>
      <c r="D64" s="176"/>
      <c r="E64" s="176"/>
      <c r="F64" s="176"/>
      <c r="G64" s="176"/>
      <c r="H64" s="176"/>
      <c r="I64" s="176"/>
    </row>
    <row r="65" spans="1:9">
      <c r="A65" s="169" t="s">
        <v>60</v>
      </c>
      <c r="B65" s="169"/>
      <c r="C65" s="169"/>
      <c r="D65" s="169"/>
      <c r="E65" s="169"/>
      <c r="F65" s="169"/>
      <c r="G65" s="6">
        <v>55</v>
      </c>
      <c r="H65" s="62">
        <v>162800000</v>
      </c>
      <c r="I65" s="62">
        <v>162800000</v>
      </c>
    </row>
    <row r="66" spans="1:9">
      <c r="A66" s="169" t="s">
        <v>61</v>
      </c>
      <c r="B66" s="169"/>
      <c r="C66" s="169"/>
      <c r="D66" s="169"/>
      <c r="E66" s="169"/>
      <c r="F66" s="169"/>
      <c r="G66" s="6">
        <v>56</v>
      </c>
      <c r="H66" s="62">
        <v>181091</v>
      </c>
      <c r="I66" s="62">
        <v>181091</v>
      </c>
    </row>
    <row r="67" spans="1:9">
      <c r="A67" s="169" t="s">
        <v>62</v>
      </c>
      <c r="B67" s="169"/>
      <c r="C67" s="169"/>
      <c r="D67" s="169"/>
      <c r="E67" s="169"/>
      <c r="F67" s="169"/>
      <c r="G67" s="6">
        <v>57</v>
      </c>
      <c r="H67" s="62">
        <v>0</v>
      </c>
      <c r="I67" s="62">
        <v>0</v>
      </c>
    </row>
    <row r="68" spans="1:9">
      <c r="A68" s="169" t="s">
        <v>63</v>
      </c>
      <c r="B68" s="169"/>
      <c r="C68" s="169"/>
      <c r="D68" s="169"/>
      <c r="E68" s="169"/>
      <c r="F68" s="169"/>
      <c r="G68" s="6">
        <v>58</v>
      </c>
      <c r="H68" s="62">
        <v>0</v>
      </c>
      <c r="I68" s="62">
        <v>0</v>
      </c>
    </row>
    <row r="69" spans="1:9">
      <c r="A69" s="169" t="s">
        <v>64</v>
      </c>
      <c r="B69" s="169"/>
      <c r="C69" s="169"/>
      <c r="D69" s="169"/>
      <c r="E69" s="169"/>
      <c r="F69" s="169"/>
      <c r="G69" s="6">
        <v>59</v>
      </c>
      <c r="H69" s="62">
        <v>4614027</v>
      </c>
      <c r="I69" s="62">
        <v>-214499</v>
      </c>
    </row>
    <row r="70" spans="1:9">
      <c r="A70" s="169" t="s">
        <v>65</v>
      </c>
      <c r="B70" s="169"/>
      <c r="C70" s="169"/>
      <c r="D70" s="169"/>
      <c r="E70" s="169"/>
      <c r="F70" s="169"/>
      <c r="G70" s="6">
        <v>60</v>
      </c>
      <c r="H70" s="62">
        <v>99035706</v>
      </c>
      <c r="I70" s="62">
        <v>129027637</v>
      </c>
    </row>
    <row r="71" spans="1:9">
      <c r="A71" s="169" t="s">
        <v>66</v>
      </c>
      <c r="B71" s="169"/>
      <c r="C71" s="169"/>
      <c r="D71" s="169"/>
      <c r="E71" s="169"/>
      <c r="F71" s="169"/>
      <c r="G71" s="6">
        <v>61</v>
      </c>
      <c r="H71" s="62">
        <v>0</v>
      </c>
      <c r="I71" s="62">
        <v>0</v>
      </c>
    </row>
    <row r="72" spans="1:9">
      <c r="A72" s="169" t="s">
        <v>67</v>
      </c>
      <c r="B72" s="169"/>
      <c r="C72" s="169"/>
      <c r="D72" s="169"/>
      <c r="E72" s="169"/>
      <c r="F72" s="169"/>
      <c r="G72" s="6">
        <v>62</v>
      </c>
      <c r="H72" s="62">
        <v>37756561</v>
      </c>
      <c r="I72" s="62">
        <v>37756560</v>
      </c>
    </row>
    <row r="73" spans="1:9">
      <c r="A73" s="169" t="s">
        <v>68</v>
      </c>
      <c r="B73" s="169"/>
      <c r="C73" s="169"/>
      <c r="D73" s="169"/>
      <c r="E73" s="169"/>
      <c r="F73" s="169"/>
      <c r="G73" s="6">
        <v>63</v>
      </c>
      <c r="H73" s="62">
        <v>0</v>
      </c>
      <c r="I73" s="62">
        <v>0</v>
      </c>
    </row>
    <row r="74" spans="1:9">
      <c r="A74" s="169" t="s">
        <v>69</v>
      </c>
      <c r="B74" s="169"/>
      <c r="C74" s="169"/>
      <c r="D74" s="169"/>
      <c r="E74" s="169"/>
      <c r="F74" s="169"/>
      <c r="G74" s="6">
        <v>64</v>
      </c>
      <c r="H74" s="62">
        <v>29991931</v>
      </c>
      <c r="I74" s="62">
        <v>30741188</v>
      </c>
    </row>
    <row r="75" spans="1:9">
      <c r="A75" s="169" t="s">
        <v>70</v>
      </c>
      <c r="B75" s="169"/>
      <c r="C75" s="169"/>
      <c r="D75" s="169"/>
      <c r="E75" s="169"/>
      <c r="F75" s="169"/>
      <c r="G75" s="6">
        <v>65</v>
      </c>
      <c r="H75" s="62">
        <v>0</v>
      </c>
      <c r="I75" s="62">
        <v>0</v>
      </c>
    </row>
    <row r="76" spans="1:9">
      <c r="A76" s="169" t="s">
        <v>71</v>
      </c>
      <c r="B76" s="169"/>
      <c r="C76" s="169"/>
      <c r="D76" s="169"/>
      <c r="E76" s="169"/>
      <c r="F76" s="169"/>
      <c r="G76" s="6">
        <v>66</v>
      </c>
      <c r="H76" s="62">
        <v>0</v>
      </c>
      <c r="I76" s="62">
        <v>0</v>
      </c>
    </row>
    <row r="77" spans="1:9">
      <c r="A77" s="167" t="s">
        <v>72</v>
      </c>
      <c r="B77" s="167"/>
      <c r="C77" s="167"/>
      <c r="D77" s="167"/>
      <c r="E77" s="167"/>
      <c r="F77" s="167"/>
      <c r="G77" s="7">
        <v>67</v>
      </c>
      <c r="H77" s="54">
        <f>H65+H66+H67+H68+H69+H70+H71+H72+H73+H74+H75+H76</f>
        <v>334379316</v>
      </c>
      <c r="I77" s="54">
        <f>I65+I66+I67+I68+I69+I70+I71+I72+I73+I74+I75+I76</f>
        <v>360291977</v>
      </c>
    </row>
    <row r="78" spans="1:9">
      <c r="A78" s="167" t="s">
        <v>73</v>
      </c>
      <c r="B78" s="168"/>
      <c r="C78" s="168"/>
      <c r="D78" s="168"/>
      <c r="E78" s="168"/>
      <c r="F78" s="168"/>
      <c r="G78" s="7">
        <v>68</v>
      </c>
      <c r="H78" s="54">
        <f>H63+H77</f>
        <v>3662208398</v>
      </c>
      <c r="I78" s="54">
        <f>I63+I77</f>
        <v>3855623399</v>
      </c>
    </row>
  </sheetData>
  <sheetProtection algorithmName="SHA-512" hashValue="I0E1UsfXfQZSvsw8HuL4r/PuUP3cy0HdLMBu+r6KMrRNgekj4EEuzVX2FBvQrya3kXBv2lToHQHwEPr5w8KtbA==" saltValue="41ZrK0Ie8BX7OQlWAZjHC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55118110236220474" right="0.46" top="0.35433070866141736" bottom="0.65" header="0.15748031496062992"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J69"/>
  <sheetViews>
    <sheetView topLeftCell="A31" zoomScaleNormal="100" zoomScaleSheetLayoutView="110" workbookViewId="0">
      <selection activeCell="K14" sqref="K14"/>
    </sheetView>
  </sheetViews>
  <sheetFormatPr defaultRowHeight="12.75"/>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c r="A1" s="199" t="s">
        <v>5</v>
      </c>
      <c r="B1" s="178"/>
      <c r="C1" s="178"/>
      <c r="D1" s="178"/>
      <c r="E1" s="178"/>
      <c r="F1" s="178"/>
      <c r="G1" s="178"/>
      <c r="H1" s="178"/>
    </row>
    <row r="2" spans="1:9">
      <c r="A2" s="198" t="s">
        <v>293</v>
      </c>
      <c r="B2" s="180"/>
      <c r="C2" s="180"/>
      <c r="D2" s="180"/>
      <c r="E2" s="180"/>
      <c r="F2" s="180"/>
      <c r="G2" s="180"/>
      <c r="H2" s="180"/>
    </row>
    <row r="3" spans="1:9">
      <c r="A3" s="200" t="s">
        <v>12</v>
      </c>
      <c r="B3" s="192"/>
      <c r="C3" s="192"/>
      <c r="D3" s="192"/>
      <c r="E3" s="192"/>
      <c r="F3" s="192"/>
      <c r="G3" s="192"/>
      <c r="H3" s="192"/>
      <c r="I3" s="192"/>
    </row>
    <row r="4" spans="1:9" ht="12.75" customHeight="1">
      <c r="A4" s="207" t="s">
        <v>292</v>
      </c>
      <c r="B4" s="189"/>
      <c r="C4" s="189"/>
      <c r="D4" s="189"/>
      <c r="E4" s="189"/>
      <c r="F4" s="189"/>
      <c r="G4" s="189"/>
      <c r="H4" s="189"/>
      <c r="I4" s="189"/>
    </row>
    <row r="5" spans="1:9" ht="33.75">
      <c r="A5" s="201" t="s">
        <v>2</v>
      </c>
      <c r="B5" s="202"/>
      <c r="C5" s="202"/>
      <c r="D5" s="202"/>
      <c r="E5" s="202"/>
      <c r="F5" s="203"/>
      <c r="G5" s="12" t="s">
        <v>6</v>
      </c>
      <c r="H5" s="59" t="s">
        <v>221</v>
      </c>
      <c r="I5" s="39" t="s">
        <v>219</v>
      </c>
    </row>
    <row r="6" spans="1:9">
      <c r="A6" s="204">
        <v>1</v>
      </c>
      <c r="B6" s="205"/>
      <c r="C6" s="205"/>
      <c r="D6" s="205"/>
      <c r="E6" s="205"/>
      <c r="F6" s="205"/>
      <c r="G6" s="13">
        <v>2</v>
      </c>
      <c r="H6" s="14">
        <v>3</v>
      </c>
      <c r="I6" s="14">
        <v>4</v>
      </c>
    </row>
    <row r="7" spans="1:9">
      <c r="A7" s="208" t="s">
        <v>75</v>
      </c>
      <c r="B7" s="208"/>
      <c r="C7" s="208"/>
      <c r="D7" s="208"/>
      <c r="E7" s="208"/>
      <c r="F7" s="208"/>
      <c r="G7" s="6">
        <v>1</v>
      </c>
      <c r="H7" s="40">
        <v>80882252</v>
      </c>
      <c r="I7" s="40">
        <v>77267026</v>
      </c>
    </row>
    <row r="8" spans="1:9">
      <c r="A8" s="208" t="s">
        <v>74</v>
      </c>
      <c r="B8" s="208"/>
      <c r="C8" s="208"/>
      <c r="D8" s="208"/>
      <c r="E8" s="208"/>
      <c r="F8" s="208"/>
      <c r="G8" s="6">
        <v>2</v>
      </c>
      <c r="H8" s="40">
        <v>6543380</v>
      </c>
      <c r="I8" s="40">
        <v>4172750</v>
      </c>
    </row>
    <row r="9" spans="1:9">
      <c r="A9" s="208" t="s">
        <v>76</v>
      </c>
      <c r="B9" s="208"/>
      <c r="C9" s="208"/>
      <c r="D9" s="208"/>
      <c r="E9" s="208"/>
      <c r="F9" s="208"/>
      <c r="G9" s="6">
        <v>3</v>
      </c>
      <c r="H9" s="40">
        <v>0</v>
      </c>
      <c r="I9" s="40">
        <v>0</v>
      </c>
    </row>
    <row r="10" spans="1:9">
      <c r="A10" s="208" t="s">
        <v>77</v>
      </c>
      <c r="B10" s="208"/>
      <c r="C10" s="208"/>
      <c r="D10" s="208"/>
      <c r="E10" s="208"/>
      <c r="F10" s="208"/>
      <c r="G10" s="6">
        <v>4</v>
      </c>
      <c r="H10" s="40">
        <v>492011</v>
      </c>
      <c r="I10" s="40">
        <v>311250</v>
      </c>
    </row>
    <row r="11" spans="1:9">
      <c r="A11" s="208" t="s">
        <v>78</v>
      </c>
      <c r="B11" s="208"/>
      <c r="C11" s="208"/>
      <c r="D11" s="208"/>
      <c r="E11" s="208"/>
      <c r="F11" s="208"/>
      <c r="G11" s="6">
        <v>5</v>
      </c>
      <c r="H11" s="40">
        <v>33819951</v>
      </c>
      <c r="I11" s="40">
        <v>27263328</v>
      </c>
    </row>
    <row r="12" spans="1:9" ht="12.6" customHeight="1">
      <c r="A12" s="208" t="s">
        <v>79</v>
      </c>
      <c r="B12" s="208"/>
      <c r="C12" s="208"/>
      <c r="D12" s="208"/>
      <c r="E12" s="208"/>
      <c r="F12" s="208"/>
      <c r="G12" s="6">
        <v>6</v>
      </c>
      <c r="H12" s="40">
        <v>4309322</v>
      </c>
      <c r="I12" s="40">
        <v>3743087</v>
      </c>
    </row>
    <row r="13" spans="1:9" ht="35.450000000000003" customHeight="1">
      <c r="A13" s="208" t="s">
        <v>80</v>
      </c>
      <c r="B13" s="208"/>
      <c r="C13" s="208"/>
      <c r="D13" s="208"/>
      <c r="E13" s="208"/>
      <c r="F13" s="208"/>
      <c r="G13" s="6">
        <v>7</v>
      </c>
      <c r="H13" s="40">
        <v>0</v>
      </c>
      <c r="I13" s="40">
        <v>8804360</v>
      </c>
    </row>
    <row r="14" spans="1:9" ht="28.9" customHeight="1">
      <c r="A14" s="208" t="s">
        <v>81</v>
      </c>
      <c r="B14" s="208"/>
      <c r="C14" s="208"/>
      <c r="D14" s="208"/>
      <c r="E14" s="208"/>
      <c r="F14" s="208"/>
      <c r="G14" s="6">
        <v>8</v>
      </c>
      <c r="H14" s="40">
        <v>14782726</v>
      </c>
      <c r="I14" s="40">
        <v>11995498</v>
      </c>
    </row>
    <row r="15" spans="1:9" ht="28.9" customHeight="1">
      <c r="A15" s="208" t="s">
        <v>82</v>
      </c>
      <c r="B15" s="208"/>
      <c r="C15" s="208"/>
      <c r="D15" s="208"/>
      <c r="E15" s="208"/>
      <c r="F15" s="208"/>
      <c r="G15" s="6">
        <v>9</v>
      </c>
      <c r="H15" s="40">
        <v>-938016</v>
      </c>
      <c r="I15" s="40">
        <v>0</v>
      </c>
    </row>
    <row r="16" spans="1:9" ht="28.9" customHeight="1">
      <c r="A16" s="208" t="s">
        <v>83</v>
      </c>
      <c r="B16" s="208"/>
      <c r="C16" s="208"/>
      <c r="D16" s="208"/>
      <c r="E16" s="208"/>
      <c r="F16" s="208"/>
      <c r="G16" s="6">
        <v>10</v>
      </c>
      <c r="H16" s="40">
        <v>0</v>
      </c>
      <c r="I16" s="40">
        <v>0</v>
      </c>
    </row>
    <row r="17" spans="1:9">
      <c r="A17" s="208" t="s">
        <v>84</v>
      </c>
      <c r="B17" s="208"/>
      <c r="C17" s="208"/>
      <c r="D17" s="208"/>
      <c r="E17" s="208"/>
      <c r="F17" s="208"/>
      <c r="G17" s="6">
        <v>11</v>
      </c>
      <c r="H17" s="40">
        <v>0</v>
      </c>
      <c r="I17" s="40">
        <v>0</v>
      </c>
    </row>
    <row r="18" spans="1:9">
      <c r="A18" s="208" t="s">
        <v>85</v>
      </c>
      <c r="B18" s="208"/>
      <c r="C18" s="208"/>
      <c r="D18" s="208"/>
      <c r="E18" s="208"/>
      <c r="F18" s="208"/>
      <c r="G18" s="6">
        <v>12</v>
      </c>
      <c r="H18" s="40">
        <v>687595</v>
      </c>
      <c r="I18" s="40">
        <v>898451</v>
      </c>
    </row>
    <row r="19" spans="1:9">
      <c r="A19" s="208" t="s">
        <v>86</v>
      </c>
      <c r="B19" s="208"/>
      <c r="C19" s="208"/>
      <c r="D19" s="208"/>
      <c r="E19" s="208"/>
      <c r="F19" s="208"/>
      <c r="G19" s="6">
        <v>13</v>
      </c>
      <c r="H19" s="40">
        <v>0</v>
      </c>
      <c r="I19" s="40">
        <v>0</v>
      </c>
    </row>
    <row r="20" spans="1:9">
      <c r="A20" s="208" t="s">
        <v>87</v>
      </c>
      <c r="B20" s="208"/>
      <c r="C20" s="208"/>
      <c r="D20" s="208"/>
      <c r="E20" s="208"/>
      <c r="F20" s="208"/>
      <c r="G20" s="6">
        <v>14</v>
      </c>
      <c r="H20" s="40">
        <v>1864000</v>
      </c>
      <c r="I20" s="40">
        <v>1541261</v>
      </c>
    </row>
    <row r="21" spans="1:9">
      <c r="A21" s="208" t="s">
        <v>88</v>
      </c>
      <c r="B21" s="208"/>
      <c r="C21" s="208"/>
      <c r="D21" s="208"/>
      <c r="E21" s="208"/>
      <c r="F21" s="208"/>
      <c r="G21" s="6">
        <v>15</v>
      </c>
      <c r="H21" s="40">
        <v>834967</v>
      </c>
      <c r="I21" s="40">
        <v>609627</v>
      </c>
    </row>
    <row r="22" spans="1:9" ht="25.15" customHeight="1">
      <c r="A22" s="167" t="s">
        <v>89</v>
      </c>
      <c r="B22" s="167"/>
      <c r="C22" s="167"/>
      <c r="D22" s="167"/>
      <c r="E22" s="167"/>
      <c r="F22" s="167"/>
      <c r="G22" s="7">
        <v>16</v>
      </c>
      <c r="H22" s="41">
        <f>H7-H8-H9+H10+H11-H12+H13+H14+H15+H16+H17+H18+H19+H20-H21</f>
        <v>119902850</v>
      </c>
      <c r="I22" s="41">
        <f>I7-I8-I9+I10+I11-I12+I13+I14+I15+I16+I17+I18+I19+I20-I21</f>
        <v>119555710</v>
      </c>
    </row>
    <row r="23" spans="1:9">
      <c r="A23" s="208" t="s">
        <v>90</v>
      </c>
      <c r="B23" s="208"/>
      <c r="C23" s="208"/>
      <c r="D23" s="208"/>
      <c r="E23" s="208"/>
      <c r="F23" s="208"/>
      <c r="G23" s="6">
        <v>17</v>
      </c>
      <c r="H23" s="40">
        <v>64139406</v>
      </c>
      <c r="I23" s="40">
        <v>63824350</v>
      </c>
    </row>
    <row r="24" spans="1:9" ht="24" customHeight="1">
      <c r="A24" s="208" t="s">
        <v>266</v>
      </c>
      <c r="B24" s="208"/>
      <c r="C24" s="208"/>
      <c r="D24" s="208"/>
      <c r="E24" s="208"/>
      <c r="F24" s="208"/>
      <c r="G24" s="6">
        <v>18</v>
      </c>
      <c r="H24" s="40">
        <v>7121834</v>
      </c>
      <c r="I24" s="40">
        <v>7413718</v>
      </c>
    </row>
    <row r="25" spans="1:9">
      <c r="A25" s="208" t="s">
        <v>91</v>
      </c>
      <c r="B25" s="208"/>
      <c r="C25" s="208"/>
      <c r="D25" s="208"/>
      <c r="E25" s="208"/>
      <c r="F25" s="208"/>
      <c r="G25" s="6">
        <v>19</v>
      </c>
      <c r="H25" s="40">
        <v>5652984</v>
      </c>
      <c r="I25" s="40">
        <v>5629898</v>
      </c>
    </row>
    <row r="26" spans="1:9">
      <c r="A26" s="208" t="s">
        <v>92</v>
      </c>
      <c r="B26" s="208"/>
      <c r="C26" s="208"/>
      <c r="D26" s="208"/>
      <c r="E26" s="208"/>
      <c r="F26" s="208"/>
      <c r="G26" s="6">
        <v>20</v>
      </c>
      <c r="H26" s="40">
        <v>0</v>
      </c>
      <c r="I26" s="40">
        <v>0</v>
      </c>
    </row>
    <row r="27" spans="1:9">
      <c r="A27" s="208" t="s">
        <v>93</v>
      </c>
      <c r="B27" s="208"/>
      <c r="C27" s="208"/>
      <c r="D27" s="208"/>
      <c r="E27" s="208"/>
      <c r="F27" s="208"/>
      <c r="G27" s="6">
        <v>21</v>
      </c>
      <c r="H27" s="40">
        <v>-438472</v>
      </c>
      <c r="I27" s="40">
        <v>27370</v>
      </c>
    </row>
    <row r="28" spans="1:9" ht="35.25" customHeight="1">
      <c r="A28" s="208" t="s">
        <v>94</v>
      </c>
      <c r="B28" s="208"/>
      <c r="C28" s="208"/>
      <c r="D28" s="208"/>
      <c r="E28" s="208"/>
      <c r="F28" s="208"/>
      <c r="G28" s="6">
        <v>22</v>
      </c>
      <c r="H28" s="40">
        <v>6756440</v>
      </c>
      <c r="I28" s="40">
        <v>5018721</v>
      </c>
    </row>
    <row r="29" spans="1:9" ht="26.45" customHeight="1">
      <c r="A29" s="208" t="s">
        <v>95</v>
      </c>
      <c r="B29" s="208"/>
      <c r="C29" s="208"/>
      <c r="D29" s="208"/>
      <c r="E29" s="208"/>
      <c r="F29" s="208"/>
      <c r="G29" s="6">
        <v>23</v>
      </c>
      <c r="H29" s="40">
        <v>0</v>
      </c>
      <c r="I29" s="40">
        <v>0</v>
      </c>
    </row>
    <row r="30" spans="1:9" ht="26.45" customHeight="1">
      <c r="A30" s="208" t="s">
        <v>96</v>
      </c>
      <c r="B30" s="208"/>
      <c r="C30" s="208"/>
      <c r="D30" s="208"/>
      <c r="E30" s="208"/>
      <c r="F30" s="208"/>
      <c r="G30" s="6">
        <v>24</v>
      </c>
      <c r="H30" s="40">
        <v>0</v>
      </c>
      <c r="I30" s="40">
        <v>0</v>
      </c>
    </row>
    <row r="31" spans="1:9" ht="14.45" customHeight="1">
      <c r="A31" s="208" t="s">
        <v>97</v>
      </c>
      <c r="B31" s="208"/>
      <c r="C31" s="208"/>
      <c r="D31" s="208"/>
      <c r="E31" s="208"/>
      <c r="F31" s="208"/>
      <c r="G31" s="6">
        <v>25</v>
      </c>
      <c r="H31" s="40">
        <v>0</v>
      </c>
      <c r="I31" s="40">
        <v>0</v>
      </c>
    </row>
    <row r="32" spans="1:9" ht="21" customHeight="1">
      <c r="A32" s="208" t="s">
        <v>98</v>
      </c>
      <c r="B32" s="208"/>
      <c r="C32" s="208"/>
      <c r="D32" s="208"/>
      <c r="E32" s="208"/>
      <c r="F32" s="208"/>
      <c r="G32" s="6">
        <v>26</v>
      </c>
      <c r="H32" s="40">
        <v>0</v>
      </c>
      <c r="I32" s="40">
        <v>0</v>
      </c>
    </row>
    <row r="33" spans="1:10" ht="21" customHeight="1">
      <c r="A33" s="208" t="s">
        <v>99</v>
      </c>
      <c r="B33" s="208"/>
      <c r="C33" s="208"/>
      <c r="D33" s="208"/>
      <c r="E33" s="208"/>
      <c r="F33" s="208"/>
      <c r="G33" s="6">
        <v>27</v>
      </c>
      <c r="H33" s="40">
        <v>0</v>
      </c>
      <c r="I33" s="40">
        <v>0</v>
      </c>
    </row>
    <row r="34" spans="1:10" ht="21" customHeight="1">
      <c r="A34" s="168" t="s">
        <v>267</v>
      </c>
      <c r="B34" s="168"/>
      <c r="C34" s="168"/>
      <c r="D34" s="168"/>
      <c r="E34" s="168"/>
      <c r="F34" s="168"/>
      <c r="G34" s="7">
        <v>28</v>
      </c>
      <c r="H34" s="41">
        <f>H22-H23-H24+H26-H25-H27-H28-H29-H30+H31+H32+H33</f>
        <v>36670658</v>
      </c>
      <c r="I34" s="41">
        <f>I22-I23-I24+I26-I25-I27-I28-I29-I30+I31+I32+I33</f>
        <v>37641653</v>
      </c>
    </row>
    <row r="35" spans="1:10" ht="21" customHeight="1">
      <c r="A35" s="208" t="s">
        <v>100</v>
      </c>
      <c r="B35" s="208"/>
      <c r="C35" s="208"/>
      <c r="D35" s="208"/>
      <c r="E35" s="208"/>
      <c r="F35" s="208"/>
      <c r="G35" s="6">
        <v>29</v>
      </c>
      <c r="H35" s="40">
        <v>6678727</v>
      </c>
      <c r="I35" s="40">
        <v>6900465</v>
      </c>
    </row>
    <row r="36" spans="1:10" ht="21" customHeight="1">
      <c r="A36" s="168" t="s">
        <v>268</v>
      </c>
      <c r="B36" s="168"/>
      <c r="C36" s="168"/>
      <c r="D36" s="168"/>
      <c r="E36" s="168"/>
      <c r="F36" s="168"/>
      <c r="G36" s="7">
        <v>30</v>
      </c>
      <c r="H36" s="41">
        <f>H34-H35</f>
        <v>29991931</v>
      </c>
      <c r="I36" s="41">
        <f>I34-I35</f>
        <v>30741188</v>
      </c>
    </row>
    <row r="37" spans="1:10" ht="21" customHeight="1">
      <c r="A37" s="168" t="s">
        <v>269</v>
      </c>
      <c r="B37" s="168"/>
      <c r="C37" s="168"/>
      <c r="D37" s="168"/>
      <c r="E37" s="168"/>
      <c r="F37" s="168"/>
      <c r="G37" s="7">
        <v>31</v>
      </c>
      <c r="H37" s="41">
        <f>H38-H39</f>
        <v>0</v>
      </c>
      <c r="I37" s="41">
        <f>I38-I39</f>
        <v>0</v>
      </c>
    </row>
    <row r="38" spans="1:10">
      <c r="A38" s="208" t="s">
        <v>101</v>
      </c>
      <c r="B38" s="208"/>
      <c r="C38" s="208"/>
      <c r="D38" s="208"/>
      <c r="E38" s="208"/>
      <c r="F38" s="208"/>
      <c r="G38" s="6">
        <v>32</v>
      </c>
      <c r="H38" s="40">
        <v>0</v>
      </c>
      <c r="I38" s="40">
        <v>0</v>
      </c>
    </row>
    <row r="39" spans="1:10" ht="22.9" customHeight="1">
      <c r="A39" s="208" t="s">
        <v>102</v>
      </c>
      <c r="B39" s="208"/>
      <c r="C39" s="208"/>
      <c r="D39" s="208"/>
      <c r="E39" s="208"/>
      <c r="F39" s="208"/>
      <c r="G39" s="6">
        <v>33</v>
      </c>
      <c r="H39" s="40">
        <v>0</v>
      </c>
      <c r="I39" s="40">
        <v>0</v>
      </c>
    </row>
    <row r="40" spans="1:10">
      <c r="A40" s="168" t="s">
        <v>270</v>
      </c>
      <c r="B40" s="168"/>
      <c r="C40" s="168"/>
      <c r="D40" s="168"/>
      <c r="E40" s="168"/>
      <c r="F40" s="168"/>
      <c r="G40" s="7">
        <v>34</v>
      </c>
      <c r="H40" s="41">
        <f>H36+H37</f>
        <v>29991931</v>
      </c>
      <c r="I40" s="41">
        <f>I36+I37</f>
        <v>30741188</v>
      </c>
    </row>
    <row r="41" spans="1:10">
      <c r="A41" s="208" t="s">
        <v>103</v>
      </c>
      <c r="B41" s="208"/>
      <c r="C41" s="208"/>
      <c r="D41" s="208"/>
      <c r="E41" s="208"/>
      <c r="F41" s="208"/>
      <c r="G41" s="6">
        <v>35</v>
      </c>
      <c r="H41" s="40">
        <v>0</v>
      </c>
      <c r="I41" s="40">
        <v>0</v>
      </c>
    </row>
    <row r="42" spans="1:10">
      <c r="A42" s="208" t="s">
        <v>104</v>
      </c>
      <c r="B42" s="208"/>
      <c r="C42" s="208"/>
      <c r="D42" s="208"/>
      <c r="E42" s="208"/>
      <c r="F42" s="208"/>
      <c r="G42" s="6">
        <v>36</v>
      </c>
      <c r="H42" s="40">
        <v>29991931</v>
      </c>
      <c r="I42" s="40">
        <v>30741188</v>
      </c>
    </row>
    <row r="43" spans="1:10">
      <c r="A43" s="210" t="s">
        <v>17</v>
      </c>
      <c r="B43" s="211"/>
      <c r="C43" s="211"/>
      <c r="D43" s="211"/>
      <c r="E43" s="211"/>
      <c r="F43" s="211"/>
      <c r="G43" s="212"/>
      <c r="H43" s="212"/>
      <c r="I43" s="212"/>
      <c r="J43" s="4"/>
    </row>
    <row r="44" spans="1:10">
      <c r="A44" s="209" t="s">
        <v>105</v>
      </c>
      <c r="B44" s="209"/>
      <c r="C44" s="209"/>
      <c r="D44" s="209"/>
      <c r="E44" s="209"/>
      <c r="F44" s="209"/>
      <c r="G44" s="6">
        <v>37</v>
      </c>
      <c r="H44" s="42">
        <f>H40</f>
        <v>29991931</v>
      </c>
      <c r="I44" s="42">
        <f>I40</f>
        <v>30741188</v>
      </c>
    </row>
    <row r="45" spans="1:10">
      <c r="A45" s="167" t="s">
        <v>274</v>
      </c>
      <c r="B45" s="167"/>
      <c r="C45" s="167"/>
      <c r="D45" s="167"/>
      <c r="E45" s="167"/>
      <c r="F45" s="167"/>
      <c r="G45" s="7">
        <v>38</v>
      </c>
      <c r="H45" s="41">
        <f>H46+H58</f>
        <v>4626071</v>
      </c>
      <c r="I45" s="41">
        <f>I46+I58</f>
        <v>-4828527</v>
      </c>
    </row>
    <row r="46" spans="1:10" ht="21.6" customHeight="1">
      <c r="A46" s="172" t="s">
        <v>271</v>
      </c>
      <c r="B46" s="172"/>
      <c r="C46" s="172"/>
      <c r="D46" s="172"/>
      <c r="E46" s="172"/>
      <c r="F46" s="172"/>
      <c r="G46" s="7">
        <v>39</v>
      </c>
      <c r="H46" s="41">
        <f>SUM(H47:H53)+H56+H57</f>
        <v>-3468</v>
      </c>
      <c r="I46" s="41">
        <f>SUM(I47:I53)+I56+I57</f>
        <v>0</v>
      </c>
    </row>
    <row r="47" spans="1:10">
      <c r="A47" s="206" t="s">
        <v>106</v>
      </c>
      <c r="B47" s="206"/>
      <c r="C47" s="206"/>
      <c r="D47" s="206"/>
      <c r="E47" s="206"/>
      <c r="F47" s="206"/>
      <c r="G47" s="6">
        <v>40</v>
      </c>
      <c r="H47" s="96">
        <v>0</v>
      </c>
      <c r="I47" s="96">
        <v>0</v>
      </c>
    </row>
    <row r="48" spans="1:10">
      <c r="A48" s="206" t="s">
        <v>107</v>
      </c>
      <c r="B48" s="206"/>
      <c r="C48" s="206"/>
      <c r="D48" s="206"/>
      <c r="E48" s="206"/>
      <c r="F48" s="206"/>
      <c r="G48" s="6">
        <v>41</v>
      </c>
      <c r="H48" s="96">
        <v>0</v>
      </c>
      <c r="I48" s="96">
        <v>0</v>
      </c>
    </row>
    <row r="49" spans="1:9" ht="23.45" customHeight="1">
      <c r="A49" s="206" t="s">
        <v>108</v>
      </c>
      <c r="B49" s="206"/>
      <c r="C49" s="206"/>
      <c r="D49" s="206"/>
      <c r="E49" s="206"/>
      <c r="F49" s="206"/>
      <c r="G49" s="6">
        <v>42</v>
      </c>
      <c r="H49" s="96">
        <v>0</v>
      </c>
      <c r="I49" s="96">
        <v>0</v>
      </c>
    </row>
    <row r="50" spans="1:9">
      <c r="A50" s="206" t="s">
        <v>109</v>
      </c>
      <c r="B50" s="206"/>
      <c r="C50" s="206"/>
      <c r="D50" s="206"/>
      <c r="E50" s="206"/>
      <c r="F50" s="206"/>
      <c r="G50" s="6">
        <v>43</v>
      </c>
      <c r="H50" s="96">
        <v>0</v>
      </c>
      <c r="I50" s="96">
        <v>0</v>
      </c>
    </row>
    <row r="51" spans="1:9" ht="21" customHeight="1">
      <c r="A51" s="206" t="s">
        <v>110</v>
      </c>
      <c r="B51" s="206"/>
      <c r="C51" s="206"/>
      <c r="D51" s="206"/>
      <c r="E51" s="206"/>
      <c r="F51" s="206"/>
      <c r="G51" s="6">
        <v>44</v>
      </c>
      <c r="H51" s="96">
        <v>0</v>
      </c>
      <c r="I51" s="96">
        <v>0</v>
      </c>
    </row>
    <row r="52" spans="1:9" ht="27.6" customHeight="1">
      <c r="A52" s="206" t="s">
        <v>111</v>
      </c>
      <c r="B52" s="206"/>
      <c r="C52" s="206"/>
      <c r="D52" s="206"/>
      <c r="E52" s="206"/>
      <c r="F52" s="206"/>
      <c r="G52" s="6">
        <v>45</v>
      </c>
      <c r="H52" s="96">
        <v>-4230</v>
      </c>
      <c r="I52" s="96">
        <v>0</v>
      </c>
    </row>
    <row r="53" spans="1:9">
      <c r="A53" s="169" t="s">
        <v>112</v>
      </c>
      <c r="B53" s="169"/>
      <c r="C53" s="169"/>
      <c r="D53" s="169"/>
      <c r="E53" s="169"/>
      <c r="F53" s="169"/>
      <c r="G53" s="6">
        <v>46</v>
      </c>
      <c r="H53" s="96">
        <v>0</v>
      </c>
      <c r="I53" s="96">
        <v>0</v>
      </c>
    </row>
    <row r="54" spans="1:9" ht="33" customHeight="1">
      <c r="A54" s="169" t="s">
        <v>275</v>
      </c>
      <c r="B54" s="169"/>
      <c r="C54" s="169"/>
      <c r="D54" s="169"/>
      <c r="E54" s="169"/>
      <c r="F54" s="169"/>
      <c r="G54" s="6">
        <v>467</v>
      </c>
      <c r="H54" s="96">
        <v>0</v>
      </c>
      <c r="I54" s="96">
        <v>0</v>
      </c>
    </row>
    <row r="55" spans="1:9" ht="28.5" customHeight="1">
      <c r="A55" s="169" t="s">
        <v>276</v>
      </c>
      <c r="B55" s="169"/>
      <c r="C55" s="169"/>
      <c r="D55" s="169"/>
      <c r="E55" s="169"/>
      <c r="F55" s="169"/>
      <c r="G55" s="6">
        <v>48</v>
      </c>
      <c r="H55" s="96">
        <v>0</v>
      </c>
      <c r="I55" s="96">
        <v>0</v>
      </c>
    </row>
    <row r="56" spans="1:9" ht="39" customHeight="1">
      <c r="A56" s="169" t="s">
        <v>277</v>
      </c>
      <c r="B56" s="169"/>
      <c r="C56" s="169"/>
      <c r="D56" s="169"/>
      <c r="E56" s="169"/>
      <c r="F56" s="169"/>
      <c r="G56" s="6">
        <v>49</v>
      </c>
      <c r="H56" s="96">
        <v>0</v>
      </c>
      <c r="I56" s="96">
        <v>0</v>
      </c>
    </row>
    <row r="57" spans="1:9" ht="24" customHeight="1">
      <c r="A57" s="169" t="s">
        <v>225</v>
      </c>
      <c r="B57" s="169"/>
      <c r="C57" s="169"/>
      <c r="D57" s="169"/>
      <c r="E57" s="169"/>
      <c r="F57" s="169"/>
      <c r="G57" s="6">
        <v>50</v>
      </c>
      <c r="H57" s="96">
        <v>762</v>
      </c>
      <c r="I57" s="96">
        <v>0</v>
      </c>
    </row>
    <row r="58" spans="1:9" ht="25.15" customHeight="1">
      <c r="A58" s="172" t="s">
        <v>272</v>
      </c>
      <c r="B58" s="172"/>
      <c r="C58" s="172"/>
      <c r="D58" s="172"/>
      <c r="E58" s="172"/>
      <c r="F58" s="172"/>
      <c r="G58" s="7">
        <v>51</v>
      </c>
      <c r="H58" s="41">
        <f>SUM(H59:H66)</f>
        <v>4629539</v>
      </c>
      <c r="I58" s="41">
        <f>SUM(I59:I66)</f>
        <v>-4828527</v>
      </c>
    </row>
    <row r="59" spans="1:9" ht="12.75" customHeight="1">
      <c r="A59" s="169" t="s">
        <v>113</v>
      </c>
      <c r="B59" s="169"/>
      <c r="C59" s="169"/>
      <c r="D59" s="169"/>
      <c r="E59" s="169"/>
      <c r="F59" s="169"/>
      <c r="G59" s="6">
        <v>52</v>
      </c>
      <c r="H59" s="96">
        <v>0</v>
      </c>
      <c r="I59" s="96">
        <v>0</v>
      </c>
    </row>
    <row r="60" spans="1:9" ht="12.75" customHeight="1">
      <c r="A60" s="169" t="s">
        <v>114</v>
      </c>
      <c r="B60" s="169"/>
      <c r="C60" s="169"/>
      <c r="D60" s="169"/>
      <c r="E60" s="169"/>
      <c r="F60" s="169"/>
      <c r="G60" s="6">
        <v>53</v>
      </c>
      <c r="H60" s="96">
        <v>0</v>
      </c>
      <c r="I60" s="96">
        <v>0</v>
      </c>
    </row>
    <row r="61" spans="1:9" ht="12.75" customHeight="1">
      <c r="A61" s="169" t="s">
        <v>115</v>
      </c>
      <c r="B61" s="169"/>
      <c r="C61" s="169"/>
      <c r="D61" s="169"/>
      <c r="E61" s="169"/>
      <c r="F61" s="169"/>
      <c r="G61" s="6">
        <v>54</v>
      </c>
      <c r="H61" s="96">
        <v>0</v>
      </c>
      <c r="I61" s="96">
        <v>0</v>
      </c>
    </row>
    <row r="62" spans="1:9" ht="12.75" customHeight="1">
      <c r="A62" s="169" t="s">
        <v>116</v>
      </c>
      <c r="B62" s="169"/>
      <c r="C62" s="169"/>
      <c r="D62" s="169"/>
      <c r="E62" s="169"/>
      <c r="F62" s="169"/>
      <c r="G62" s="6">
        <v>55</v>
      </c>
      <c r="H62" s="96">
        <v>0</v>
      </c>
      <c r="I62" s="96">
        <v>0</v>
      </c>
    </row>
    <row r="63" spans="1:9" ht="25.5" customHeight="1">
      <c r="A63" s="169" t="s">
        <v>117</v>
      </c>
      <c r="B63" s="169"/>
      <c r="C63" s="169"/>
      <c r="D63" s="169"/>
      <c r="E63" s="169"/>
      <c r="F63" s="169"/>
      <c r="G63" s="6">
        <v>56</v>
      </c>
      <c r="H63" s="96">
        <v>5645779</v>
      </c>
      <c r="I63" s="96">
        <v>-5888414</v>
      </c>
    </row>
    <row r="64" spans="1:9" ht="12.75" customHeight="1">
      <c r="A64" s="169" t="s">
        <v>109</v>
      </c>
      <c r="B64" s="169"/>
      <c r="C64" s="169"/>
      <c r="D64" s="169"/>
      <c r="E64" s="169"/>
      <c r="F64" s="169"/>
      <c r="G64" s="6">
        <v>57</v>
      </c>
      <c r="H64" s="96">
        <v>0</v>
      </c>
      <c r="I64" s="96">
        <v>0</v>
      </c>
    </row>
    <row r="65" spans="1:9" ht="21.6" customHeight="1">
      <c r="A65" s="169" t="s">
        <v>118</v>
      </c>
      <c r="B65" s="169"/>
      <c r="C65" s="169"/>
      <c r="D65" s="169"/>
      <c r="E65" s="169"/>
      <c r="F65" s="169"/>
      <c r="G65" s="6">
        <v>58</v>
      </c>
      <c r="H65" s="96">
        <v>0</v>
      </c>
      <c r="I65" s="96">
        <v>0</v>
      </c>
    </row>
    <row r="66" spans="1:9" ht="22.9" customHeight="1">
      <c r="A66" s="169" t="s">
        <v>119</v>
      </c>
      <c r="B66" s="169"/>
      <c r="C66" s="169"/>
      <c r="D66" s="169"/>
      <c r="E66" s="169"/>
      <c r="F66" s="169"/>
      <c r="G66" s="6">
        <v>59</v>
      </c>
      <c r="H66" s="96">
        <v>-1016240</v>
      </c>
      <c r="I66" s="96">
        <v>1059887</v>
      </c>
    </row>
    <row r="67" spans="1:9" ht="12.75" customHeight="1">
      <c r="A67" s="172" t="s">
        <v>273</v>
      </c>
      <c r="B67" s="172"/>
      <c r="C67" s="172"/>
      <c r="D67" s="172"/>
      <c r="E67" s="172"/>
      <c r="F67" s="172"/>
      <c r="G67" s="7">
        <v>60</v>
      </c>
      <c r="H67" s="43">
        <f>H44+H45</f>
        <v>34618002</v>
      </c>
      <c r="I67" s="43">
        <f>I44+I45</f>
        <v>25912661</v>
      </c>
    </row>
    <row r="68" spans="1:9" ht="12.75" customHeight="1">
      <c r="A68" s="174" t="s">
        <v>120</v>
      </c>
      <c r="B68" s="174"/>
      <c r="C68" s="174"/>
      <c r="D68" s="174"/>
      <c r="E68" s="174"/>
      <c r="F68" s="174"/>
      <c r="G68" s="6">
        <v>61</v>
      </c>
      <c r="H68" s="40">
        <v>0</v>
      </c>
      <c r="I68" s="40">
        <v>0</v>
      </c>
    </row>
    <row r="69" spans="1:9">
      <c r="A69" s="209" t="s">
        <v>121</v>
      </c>
      <c r="B69" s="209"/>
      <c r="C69" s="209"/>
      <c r="D69" s="209"/>
      <c r="E69" s="209"/>
      <c r="F69" s="209"/>
      <c r="G69" s="6">
        <v>62</v>
      </c>
      <c r="H69" s="96">
        <v>34618002</v>
      </c>
      <c r="I69" s="97">
        <v>25912661</v>
      </c>
    </row>
  </sheetData>
  <sheetProtection algorithmName="SHA-512" hashValue="iZVaub/nTtY87/jwEC7W68gBB7CKKWo7mXZh5+K8G1XYYNb4xckZ7vEIWUPyW1OuyuBgFfk2em2G80MVtDw9RA==" saltValue="hIqhwX7olDYy/5lS5zotrQ==" spinCount="100000" sheet="1" objects="1" scenarios="1"/>
  <mergeCells count="69">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 ref="A43:I43"/>
    <mergeCell ref="A42:F42"/>
    <mergeCell ref="A41:F41"/>
    <mergeCell ref="A40:F40"/>
    <mergeCell ref="A35:F35"/>
    <mergeCell ref="A47:F47"/>
    <mergeCell ref="A48:F48"/>
    <mergeCell ref="A49:F49"/>
    <mergeCell ref="A44:F44"/>
    <mergeCell ref="A45:F45"/>
    <mergeCell ref="A46:F46"/>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34:F34"/>
    <mergeCell ref="A13:F13"/>
    <mergeCell ref="A14:F14"/>
    <mergeCell ref="A15:F15"/>
    <mergeCell ref="A16:F16"/>
    <mergeCell ref="A17:F17"/>
    <mergeCell ref="A31:F31"/>
    <mergeCell ref="A23:F23"/>
    <mergeCell ref="A25:F25"/>
    <mergeCell ref="A32:F32"/>
    <mergeCell ref="A33:F33"/>
    <mergeCell ref="A24:F24"/>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3:I26">
      <formula1>0</formula1>
    </dataValidation>
    <dataValidation type="whole" operator="greaterThanOrEqual" allowBlank="1" showInputMessage="1" showErrorMessage="1" errorTitle="Nedopušten upis" error="Dopušten je upis samo pozitivnih cjelobrojnjih vrijednosti ili nule" sqref="H7:I8 H10:I11">
      <formula1>0</formula1>
    </dataValidation>
    <dataValidation type="whole" operator="notEqual" allowBlank="1" showInputMessage="1" showErrorMessage="1" errorTitle="Nedopušten upis" error="Dopušten je upis samo cjelobrojnih vrijednosti." sqref="H9:I9 H44:I69 H12:I19 H27:H31 I27:I30 H22:I22">
      <formula1>999999999</formula1>
    </dataValidation>
    <dataValidation type="whole" operator="greaterThanOrEqual" allowBlank="1" showInputMessage="1" showErrorMessage="1" errorTitle="Nedopušten upis" error="Dopušten je upis samo pozitivnih cjelobrojnih vrijednosti ili nule." sqref="H20:I21 I31:I40 H32:H40">
      <formula1>0</formula1>
    </dataValidation>
    <dataValidation operator="greaterThanOrEqual" allowBlank="1" showInputMessage="1" showErrorMessage="1" errorTitle="Nedopušten upis" error="Dopušten je upis samo pozitivnih cjelobrojnih vrijednosti ili nule." sqref="H41:I42"/>
  </dataValidations>
  <pageMargins left="0.65" right="0.15748031496062992" top="0.43307086614173229" bottom="0.35433070866141736" header="0.23622047244094491" footer="0.1968503937007874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I63"/>
  <sheetViews>
    <sheetView view="pageBreakPreview" zoomScale="110" zoomScaleNormal="100" workbookViewId="0">
      <selection activeCell="K20" sqref="K20"/>
    </sheetView>
  </sheetViews>
  <sheetFormatPr defaultRowHeight="12.75"/>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c r="A1" s="199" t="s">
        <v>175</v>
      </c>
      <c r="B1" s="216"/>
      <c r="C1" s="216"/>
      <c r="D1" s="216"/>
      <c r="E1" s="216"/>
      <c r="F1" s="216"/>
      <c r="G1" s="216"/>
      <c r="H1" s="216"/>
    </row>
    <row r="2" spans="1:9" ht="12.75" customHeight="1">
      <c r="A2" s="198" t="s">
        <v>293</v>
      </c>
      <c r="B2" s="180"/>
      <c r="C2" s="180"/>
      <c r="D2" s="180"/>
      <c r="E2" s="180"/>
      <c r="F2" s="180"/>
      <c r="G2" s="180"/>
      <c r="H2" s="180"/>
    </row>
    <row r="3" spans="1:9">
      <c r="A3" s="219" t="s">
        <v>12</v>
      </c>
      <c r="B3" s="220"/>
      <c r="C3" s="220"/>
      <c r="D3" s="220"/>
      <c r="E3" s="220"/>
      <c r="F3" s="220"/>
      <c r="G3" s="220"/>
      <c r="H3" s="220"/>
      <c r="I3" s="192"/>
    </row>
    <row r="4" spans="1:9" ht="12.75" customHeight="1">
      <c r="A4" s="224" t="s">
        <v>292</v>
      </c>
      <c r="B4" s="188"/>
      <c r="C4" s="188"/>
      <c r="D4" s="188"/>
      <c r="E4" s="188"/>
      <c r="F4" s="188"/>
      <c r="G4" s="188"/>
      <c r="H4" s="188"/>
      <c r="I4" s="189"/>
    </row>
    <row r="5" spans="1:9" ht="45">
      <c r="A5" s="217" t="s">
        <v>2</v>
      </c>
      <c r="B5" s="218"/>
      <c r="C5" s="218"/>
      <c r="D5" s="218"/>
      <c r="E5" s="218"/>
      <c r="F5" s="218"/>
      <c r="G5" s="60" t="s">
        <v>6</v>
      </c>
      <c r="H5" s="14" t="s">
        <v>221</v>
      </c>
      <c r="I5" s="61" t="s">
        <v>224</v>
      </c>
    </row>
    <row r="6" spans="1:9">
      <c r="A6" s="221">
        <v>1</v>
      </c>
      <c r="B6" s="218"/>
      <c r="C6" s="218"/>
      <c r="D6" s="218"/>
      <c r="E6" s="218"/>
      <c r="F6" s="218"/>
      <c r="G6" s="57">
        <v>2</v>
      </c>
      <c r="H6" s="14" t="s">
        <v>7</v>
      </c>
      <c r="I6" s="14" t="s">
        <v>8</v>
      </c>
    </row>
    <row r="7" spans="1:9">
      <c r="A7" s="214" t="s">
        <v>129</v>
      </c>
      <c r="B7" s="215"/>
      <c r="C7" s="215"/>
      <c r="D7" s="215"/>
      <c r="E7" s="215"/>
      <c r="F7" s="215"/>
      <c r="G7" s="215"/>
      <c r="H7" s="215"/>
      <c r="I7" s="215"/>
    </row>
    <row r="8" spans="1:9">
      <c r="A8" s="213" t="s">
        <v>122</v>
      </c>
      <c r="B8" s="213"/>
      <c r="C8" s="213"/>
      <c r="D8" s="213"/>
      <c r="E8" s="213"/>
      <c r="F8" s="213"/>
      <c r="G8" s="6">
        <v>1</v>
      </c>
      <c r="H8" s="62">
        <v>0</v>
      </c>
      <c r="I8" s="62">
        <v>0</v>
      </c>
    </row>
    <row r="9" spans="1:9">
      <c r="A9" s="213" t="s">
        <v>123</v>
      </c>
      <c r="B9" s="213"/>
      <c r="C9" s="213"/>
      <c r="D9" s="213"/>
      <c r="E9" s="213"/>
      <c r="F9" s="213"/>
      <c r="G9" s="6">
        <v>2</v>
      </c>
      <c r="H9" s="62">
        <v>0</v>
      </c>
      <c r="I9" s="62">
        <v>0</v>
      </c>
    </row>
    <row r="10" spans="1:9">
      <c r="A10" s="213" t="s">
        <v>124</v>
      </c>
      <c r="B10" s="213"/>
      <c r="C10" s="213"/>
      <c r="D10" s="213"/>
      <c r="E10" s="213"/>
      <c r="F10" s="213"/>
      <c r="G10" s="6">
        <v>3</v>
      </c>
      <c r="H10" s="62">
        <v>0</v>
      </c>
      <c r="I10" s="62">
        <v>0</v>
      </c>
    </row>
    <row r="11" spans="1:9">
      <c r="A11" s="213" t="s">
        <v>125</v>
      </c>
      <c r="B11" s="213"/>
      <c r="C11" s="213"/>
      <c r="D11" s="213"/>
      <c r="E11" s="213"/>
      <c r="F11" s="213"/>
      <c r="G11" s="6">
        <v>4</v>
      </c>
      <c r="H11" s="62">
        <v>0</v>
      </c>
      <c r="I11" s="62">
        <v>0</v>
      </c>
    </row>
    <row r="12" spans="1:9">
      <c r="A12" s="213" t="s">
        <v>126</v>
      </c>
      <c r="B12" s="213"/>
      <c r="C12" s="213"/>
      <c r="D12" s="213"/>
      <c r="E12" s="213"/>
      <c r="F12" s="213"/>
      <c r="G12" s="6">
        <v>5</v>
      </c>
      <c r="H12" s="62">
        <v>0</v>
      </c>
      <c r="I12" s="62">
        <v>0</v>
      </c>
    </row>
    <row r="13" spans="1:9" ht="22.5" customHeight="1">
      <c r="A13" s="213" t="s">
        <v>146</v>
      </c>
      <c r="B13" s="213"/>
      <c r="C13" s="213"/>
      <c r="D13" s="213"/>
      <c r="E13" s="213"/>
      <c r="F13" s="213"/>
      <c r="G13" s="6">
        <v>6</v>
      </c>
      <c r="H13" s="62">
        <v>0</v>
      </c>
      <c r="I13" s="62">
        <v>0</v>
      </c>
    </row>
    <row r="14" spans="1:9">
      <c r="A14" s="213" t="s">
        <v>127</v>
      </c>
      <c r="B14" s="213"/>
      <c r="C14" s="213"/>
      <c r="D14" s="213"/>
      <c r="E14" s="213"/>
      <c r="F14" s="213"/>
      <c r="G14" s="6">
        <v>7</v>
      </c>
      <c r="H14" s="62">
        <v>0</v>
      </c>
      <c r="I14" s="62">
        <v>0</v>
      </c>
    </row>
    <row r="15" spans="1:9">
      <c r="A15" s="213" t="s">
        <v>128</v>
      </c>
      <c r="B15" s="213"/>
      <c r="C15" s="213"/>
      <c r="D15" s="213"/>
      <c r="E15" s="213"/>
      <c r="F15" s="213"/>
      <c r="G15" s="6">
        <v>8</v>
      </c>
      <c r="H15" s="62">
        <v>0</v>
      </c>
      <c r="I15" s="62">
        <v>0</v>
      </c>
    </row>
    <row r="16" spans="1:9">
      <c r="A16" s="214" t="s">
        <v>130</v>
      </c>
      <c r="B16" s="215"/>
      <c r="C16" s="215"/>
      <c r="D16" s="215"/>
      <c r="E16" s="215"/>
      <c r="F16" s="215"/>
      <c r="G16" s="215"/>
      <c r="H16" s="215"/>
      <c r="I16" s="215"/>
    </row>
    <row r="17" spans="1:9">
      <c r="A17" s="213" t="s">
        <v>131</v>
      </c>
      <c r="B17" s="213"/>
      <c r="C17" s="213"/>
      <c r="D17" s="213"/>
      <c r="E17" s="213"/>
      <c r="F17" s="213"/>
      <c r="G17" s="6">
        <v>9</v>
      </c>
      <c r="H17" s="62">
        <v>36670658</v>
      </c>
      <c r="I17" s="62">
        <v>37641653</v>
      </c>
    </row>
    <row r="18" spans="1:9">
      <c r="A18" s="213" t="s">
        <v>132</v>
      </c>
      <c r="B18" s="213"/>
      <c r="C18" s="213"/>
      <c r="D18" s="213"/>
      <c r="E18" s="213"/>
      <c r="F18" s="213"/>
      <c r="G18" s="6"/>
      <c r="H18" s="62"/>
      <c r="I18" s="62"/>
    </row>
    <row r="19" spans="1:9">
      <c r="A19" s="213" t="s">
        <v>133</v>
      </c>
      <c r="B19" s="213"/>
      <c r="C19" s="213"/>
      <c r="D19" s="213"/>
      <c r="E19" s="213"/>
      <c r="F19" s="213"/>
      <c r="G19" s="6">
        <v>10</v>
      </c>
      <c r="H19" s="62">
        <v>6323968</v>
      </c>
      <c r="I19" s="62">
        <v>5045791</v>
      </c>
    </row>
    <row r="20" spans="1:9">
      <c r="A20" s="213" t="s">
        <v>134</v>
      </c>
      <c r="B20" s="213"/>
      <c r="C20" s="213"/>
      <c r="D20" s="213"/>
      <c r="E20" s="213"/>
      <c r="F20" s="213"/>
      <c r="G20" s="6">
        <v>11</v>
      </c>
      <c r="H20" s="62">
        <v>5652984</v>
      </c>
      <c r="I20" s="62">
        <v>5629898</v>
      </c>
    </row>
    <row r="21" spans="1:9" ht="23.25" customHeight="1">
      <c r="A21" s="213" t="s">
        <v>135</v>
      </c>
      <c r="B21" s="213"/>
      <c r="C21" s="213"/>
      <c r="D21" s="213"/>
      <c r="E21" s="213"/>
      <c r="F21" s="213"/>
      <c r="G21" s="6">
        <v>12</v>
      </c>
      <c r="H21" s="62">
        <v>937434</v>
      </c>
      <c r="I21" s="62">
        <v>0</v>
      </c>
    </row>
    <row r="22" spans="1:9">
      <c r="A22" s="213" t="s">
        <v>136</v>
      </c>
      <c r="B22" s="213"/>
      <c r="C22" s="213"/>
      <c r="D22" s="213"/>
      <c r="E22" s="213"/>
      <c r="F22" s="213"/>
      <c r="G22" s="6">
        <v>13</v>
      </c>
      <c r="H22" s="62">
        <v>0</v>
      </c>
      <c r="I22" s="62">
        <v>0</v>
      </c>
    </row>
    <row r="23" spans="1:9">
      <c r="A23" s="213" t="s">
        <v>137</v>
      </c>
      <c r="B23" s="213"/>
      <c r="C23" s="213"/>
      <c r="D23" s="213"/>
      <c r="E23" s="213"/>
      <c r="F23" s="213"/>
      <c r="G23" s="6">
        <v>14</v>
      </c>
      <c r="H23" s="62">
        <v>-687595</v>
      </c>
      <c r="I23" s="62">
        <v>-898451</v>
      </c>
    </row>
    <row r="24" spans="1:9">
      <c r="A24" s="214" t="s">
        <v>138</v>
      </c>
      <c r="B24" s="215"/>
      <c r="C24" s="215"/>
      <c r="D24" s="215"/>
      <c r="E24" s="215"/>
      <c r="F24" s="215"/>
      <c r="G24" s="215"/>
      <c r="H24" s="215"/>
      <c r="I24" s="215"/>
    </row>
    <row r="25" spans="1:9">
      <c r="A25" s="213" t="s">
        <v>139</v>
      </c>
      <c r="B25" s="213"/>
      <c r="C25" s="213"/>
      <c r="D25" s="213"/>
      <c r="E25" s="213"/>
      <c r="F25" s="213"/>
      <c r="G25" s="6">
        <v>15</v>
      </c>
      <c r="H25" s="62">
        <v>-10099690</v>
      </c>
      <c r="I25" s="62">
        <v>55049597</v>
      </c>
    </row>
    <row r="26" spans="1:9">
      <c r="A26" s="213" t="s">
        <v>140</v>
      </c>
      <c r="B26" s="213"/>
      <c r="C26" s="213"/>
      <c r="D26" s="213"/>
      <c r="E26" s="213"/>
      <c r="F26" s="213"/>
      <c r="G26" s="6">
        <v>16</v>
      </c>
      <c r="H26" s="62">
        <v>-10104</v>
      </c>
      <c r="I26" s="62">
        <v>-63996</v>
      </c>
    </row>
    <row r="27" spans="1:9">
      <c r="A27" s="213" t="s">
        <v>141</v>
      </c>
      <c r="B27" s="213"/>
      <c r="C27" s="213"/>
      <c r="D27" s="213"/>
      <c r="E27" s="213"/>
      <c r="F27" s="213"/>
      <c r="G27" s="6">
        <v>17</v>
      </c>
      <c r="H27" s="62">
        <v>-198740524</v>
      </c>
      <c r="I27" s="62">
        <v>-226725947</v>
      </c>
    </row>
    <row r="28" spans="1:9" ht="25.5" customHeight="1">
      <c r="A28" s="213" t="s">
        <v>142</v>
      </c>
      <c r="B28" s="213"/>
      <c r="C28" s="213"/>
      <c r="D28" s="213"/>
      <c r="E28" s="213"/>
      <c r="F28" s="213"/>
      <c r="G28" s="6">
        <v>18</v>
      </c>
      <c r="H28" s="62">
        <v>-17474830</v>
      </c>
      <c r="I28" s="62">
        <v>118800465</v>
      </c>
    </row>
    <row r="29" spans="1:9" ht="23.25" customHeight="1">
      <c r="A29" s="213" t="s">
        <v>143</v>
      </c>
      <c r="B29" s="213"/>
      <c r="C29" s="213"/>
      <c r="D29" s="213"/>
      <c r="E29" s="213"/>
      <c r="F29" s="213"/>
      <c r="G29" s="6">
        <v>19</v>
      </c>
      <c r="H29" s="62">
        <v>0</v>
      </c>
      <c r="I29" s="62">
        <v>0</v>
      </c>
    </row>
    <row r="30" spans="1:9" ht="27.75" customHeight="1">
      <c r="A30" s="213" t="s">
        <v>144</v>
      </c>
      <c r="B30" s="213"/>
      <c r="C30" s="213"/>
      <c r="D30" s="213"/>
      <c r="E30" s="213"/>
      <c r="F30" s="213"/>
      <c r="G30" s="6">
        <v>20</v>
      </c>
      <c r="H30" s="62">
        <v>0</v>
      </c>
      <c r="I30" s="62">
        <v>0</v>
      </c>
    </row>
    <row r="31" spans="1:9" ht="27.75" customHeight="1">
      <c r="A31" s="213" t="s">
        <v>145</v>
      </c>
      <c r="B31" s="213"/>
      <c r="C31" s="213"/>
      <c r="D31" s="213"/>
      <c r="E31" s="213"/>
      <c r="F31" s="213"/>
      <c r="G31" s="6">
        <v>21</v>
      </c>
      <c r="H31" s="62">
        <v>-1606487</v>
      </c>
      <c r="I31" s="62">
        <v>-100944</v>
      </c>
    </row>
    <row r="32" spans="1:9" ht="29.25" customHeight="1">
      <c r="A32" s="213" t="s">
        <v>147</v>
      </c>
      <c r="B32" s="213"/>
      <c r="C32" s="213"/>
      <c r="D32" s="213"/>
      <c r="E32" s="213"/>
      <c r="F32" s="213"/>
      <c r="G32" s="6">
        <v>22</v>
      </c>
      <c r="H32" s="62">
        <v>12801665</v>
      </c>
      <c r="I32" s="62">
        <v>60526761</v>
      </c>
    </row>
    <row r="33" spans="1:9">
      <c r="A33" s="213" t="s">
        <v>148</v>
      </c>
      <c r="B33" s="213"/>
      <c r="C33" s="213"/>
      <c r="D33" s="213"/>
      <c r="E33" s="213"/>
      <c r="F33" s="213"/>
      <c r="G33" s="6">
        <v>23</v>
      </c>
      <c r="H33" s="62">
        <v>-83738000</v>
      </c>
      <c r="I33" s="62">
        <v>-79644127</v>
      </c>
    </row>
    <row r="34" spans="1:9">
      <c r="A34" s="213" t="s">
        <v>149</v>
      </c>
      <c r="B34" s="213"/>
      <c r="C34" s="213"/>
      <c r="D34" s="213"/>
      <c r="E34" s="213"/>
      <c r="F34" s="213"/>
      <c r="G34" s="6">
        <v>24</v>
      </c>
      <c r="H34" s="62">
        <v>0</v>
      </c>
      <c r="I34" s="62">
        <v>-111</v>
      </c>
    </row>
    <row r="35" spans="1:9">
      <c r="A35" s="213" t="s">
        <v>150</v>
      </c>
      <c r="B35" s="213"/>
      <c r="C35" s="213"/>
      <c r="D35" s="213"/>
      <c r="E35" s="213"/>
      <c r="F35" s="213"/>
      <c r="G35" s="6">
        <v>25</v>
      </c>
      <c r="H35" s="62">
        <v>152317378</v>
      </c>
      <c r="I35" s="62">
        <v>164571495</v>
      </c>
    </row>
    <row r="36" spans="1:9">
      <c r="A36" s="213" t="s">
        <v>151</v>
      </c>
      <c r="B36" s="213"/>
      <c r="C36" s="213"/>
      <c r="D36" s="213"/>
      <c r="E36" s="213"/>
      <c r="F36" s="213"/>
      <c r="G36" s="6">
        <v>26</v>
      </c>
      <c r="H36" s="62">
        <v>150695568</v>
      </c>
      <c r="I36" s="62">
        <v>176180008</v>
      </c>
    </row>
    <row r="37" spans="1:9">
      <c r="A37" s="213" t="s">
        <v>152</v>
      </c>
      <c r="B37" s="213"/>
      <c r="C37" s="213"/>
      <c r="D37" s="213"/>
      <c r="E37" s="213"/>
      <c r="F37" s="213"/>
      <c r="G37" s="6">
        <v>27</v>
      </c>
      <c r="H37" s="62">
        <v>-177617280</v>
      </c>
      <c r="I37" s="62">
        <v>-158313156</v>
      </c>
    </row>
    <row r="38" spans="1:9">
      <c r="A38" s="213" t="s">
        <v>153</v>
      </c>
      <c r="B38" s="213"/>
      <c r="C38" s="213"/>
      <c r="D38" s="213"/>
      <c r="E38" s="213"/>
      <c r="F38" s="213"/>
      <c r="G38" s="6">
        <v>28</v>
      </c>
      <c r="H38" s="62">
        <v>0</v>
      </c>
      <c r="I38" s="62">
        <v>0</v>
      </c>
    </row>
    <row r="39" spans="1:9">
      <c r="A39" s="213" t="s">
        <v>154</v>
      </c>
      <c r="B39" s="213"/>
      <c r="C39" s="213"/>
      <c r="D39" s="213"/>
      <c r="E39" s="213"/>
      <c r="F39" s="213"/>
      <c r="G39" s="6">
        <v>29</v>
      </c>
      <c r="H39" s="62">
        <v>14538961</v>
      </c>
      <c r="I39" s="62">
        <v>14864966</v>
      </c>
    </row>
    <row r="40" spans="1:9">
      <c r="A40" s="213" t="s">
        <v>155</v>
      </c>
      <c r="B40" s="213"/>
      <c r="C40" s="213"/>
      <c r="D40" s="213"/>
      <c r="E40" s="213"/>
      <c r="F40" s="213"/>
      <c r="G40" s="6">
        <v>30</v>
      </c>
      <c r="H40" s="62">
        <v>80882252</v>
      </c>
      <c r="I40" s="62">
        <v>77267026</v>
      </c>
    </row>
    <row r="41" spans="1:9">
      <c r="A41" s="213" t="s">
        <v>156</v>
      </c>
      <c r="B41" s="213"/>
      <c r="C41" s="213"/>
      <c r="D41" s="213"/>
      <c r="E41" s="213"/>
      <c r="F41" s="213"/>
      <c r="G41" s="6">
        <v>31</v>
      </c>
      <c r="H41" s="62">
        <v>492011</v>
      </c>
      <c r="I41" s="62">
        <v>311250</v>
      </c>
    </row>
    <row r="42" spans="1:9">
      <c r="A42" s="213" t="s">
        <v>157</v>
      </c>
      <c r="B42" s="213"/>
      <c r="C42" s="213"/>
      <c r="D42" s="213"/>
      <c r="E42" s="213"/>
      <c r="F42" s="213"/>
      <c r="G42" s="6">
        <v>32</v>
      </c>
      <c r="H42" s="62">
        <v>-6543380</v>
      </c>
      <c r="I42" s="62">
        <v>-3167099</v>
      </c>
    </row>
    <row r="43" spans="1:9">
      <c r="A43" s="213" t="s">
        <v>158</v>
      </c>
      <c r="B43" s="213"/>
      <c r="C43" s="213"/>
      <c r="D43" s="213"/>
      <c r="E43" s="213"/>
      <c r="F43" s="213"/>
      <c r="G43" s="6">
        <v>33</v>
      </c>
      <c r="H43" s="62">
        <v>-4886119</v>
      </c>
      <c r="I43" s="62">
        <v>-8578594</v>
      </c>
    </row>
    <row r="44" spans="1:9" ht="13.5" customHeight="1">
      <c r="A44" s="225" t="s">
        <v>159</v>
      </c>
      <c r="B44" s="225"/>
      <c r="C44" s="225"/>
      <c r="D44" s="225"/>
      <c r="E44" s="225"/>
      <c r="F44" s="225"/>
      <c r="G44" s="6">
        <v>34</v>
      </c>
      <c r="H44" s="63">
        <f>SUM(H25:H43)+SUM(H17:H23)+SUM(H8:H15)</f>
        <v>-40091130</v>
      </c>
      <c r="I44" s="63">
        <f>SUM(I25:I43)+SUM(I17:I23)+SUM(I8:I15)</f>
        <v>238396485</v>
      </c>
    </row>
    <row r="45" spans="1:9">
      <c r="A45" s="214" t="s">
        <v>18</v>
      </c>
      <c r="B45" s="215"/>
      <c r="C45" s="215"/>
      <c r="D45" s="215"/>
      <c r="E45" s="215"/>
      <c r="F45" s="215"/>
      <c r="G45" s="215"/>
      <c r="H45" s="215"/>
      <c r="I45" s="215"/>
    </row>
    <row r="46" spans="1:9" ht="24.75" customHeight="1">
      <c r="A46" s="213" t="s">
        <v>160</v>
      </c>
      <c r="B46" s="213"/>
      <c r="C46" s="213"/>
      <c r="D46" s="213"/>
      <c r="E46" s="213"/>
      <c r="F46" s="213"/>
      <c r="G46" s="6">
        <v>35</v>
      </c>
      <c r="H46" s="62">
        <v>-3343633</v>
      </c>
      <c r="I46" s="62">
        <v>-8563154</v>
      </c>
    </row>
    <row r="47" spans="1:9" ht="26.25" customHeight="1">
      <c r="A47" s="213" t="s">
        <v>161</v>
      </c>
      <c r="B47" s="213"/>
      <c r="C47" s="213"/>
      <c r="D47" s="213"/>
      <c r="E47" s="213"/>
      <c r="F47" s="213"/>
      <c r="G47" s="6">
        <v>36</v>
      </c>
      <c r="H47" s="62">
        <v>0</v>
      </c>
      <c r="I47" s="62">
        <v>0</v>
      </c>
    </row>
    <row r="48" spans="1:9" ht="24" customHeight="1">
      <c r="A48" s="213" t="s">
        <v>162</v>
      </c>
      <c r="B48" s="213"/>
      <c r="C48" s="213"/>
      <c r="D48" s="213"/>
      <c r="E48" s="213"/>
      <c r="F48" s="213"/>
      <c r="G48" s="6">
        <v>37</v>
      </c>
      <c r="H48" s="62">
        <v>0</v>
      </c>
      <c r="I48" s="62">
        <v>0</v>
      </c>
    </row>
    <row r="49" spans="1:9">
      <c r="A49" s="213" t="s">
        <v>163</v>
      </c>
      <c r="B49" s="213"/>
      <c r="C49" s="213"/>
      <c r="D49" s="213"/>
      <c r="E49" s="213"/>
      <c r="F49" s="213"/>
      <c r="G49" s="6">
        <v>38</v>
      </c>
      <c r="H49" s="62">
        <v>0</v>
      </c>
      <c r="I49" s="62">
        <v>0</v>
      </c>
    </row>
    <row r="50" spans="1:9">
      <c r="A50" s="213" t="s">
        <v>164</v>
      </c>
      <c r="B50" s="213"/>
      <c r="C50" s="213"/>
      <c r="D50" s="213"/>
      <c r="E50" s="213"/>
      <c r="F50" s="213"/>
      <c r="G50" s="6">
        <v>39</v>
      </c>
      <c r="H50" s="62">
        <v>0</v>
      </c>
      <c r="I50" s="62">
        <v>0</v>
      </c>
    </row>
    <row r="51" spans="1:9">
      <c r="A51" s="225" t="s">
        <v>165</v>
      </c>
      <c r="B51" s="225"/>
      <c r="C51" s="225"/>
      <c r="D51" s="225"/>
      <c r="E51" s="225"/>
      <c r="F51" s="225"/>
      <c r="G51" s="6">
        <v>40</v>
      </c>
      <c r="H51" s="63">
        <f>SUM(H46:H50)</f>
        <v>-3343633</v>
      </c>
      <c r="I51" s="63">
        <f>SUM(I46:I50)</f>
        <v>-8563154</v>
      </c>
    </row>
    <row r="52" spans="1:9">
      <c r="A52" s="214" t="s">
        <v>19</v>
      </c>
      <c r="B52" s="215"/>
      <c r="C52" s="215"/>
      <c r="D52" s="215"/>
      <c r="E52" s="215"/>
      <c r="F52" s="215"/>
      <c r="G52" s="215"/>
      <c r="H52" s="215"/>
      <c r="I52" s="215"/>
    </row>
    <row r="53" spans="1:9" ht="23.25" customHeight="1">
      <c r="A53" s="213" t="s">
        <v>166</v>
      </c>
      <c r="B53" s="213"/>
      <c r="C53" s="213"/>
      <c r="D53" s="213"/>
      <c r="E53" s="213"/>
      <c r="F53" s="213"/>
      <c r="G53" s="6">
        <v>41</v>
      </c>
      <c r="H53" s="62">
        <v>-13326285</v>
      </c>
      <c r="I53" s="62">
        <v>-4146684</v>
      </c>
    </row>
    <row r="54" spans="1:9">
      <c r="A54" s="213" t="s">
        <v>167</v>
      </c>
      <c r="B54" s="213"/>
      <c r="C54" s="213"/>
      <c r="D54" s="213"/>
      <c r="E54" s="213"/>
      <c r="F54" s="213"/>
      <c r="G54" s="6">
        <v>42</v>
      </c>
      <c r="H54" s="62">
        <v>0</v>
      </c>
      <c r="I54" s="62">
        <v>0</v>
      </c>
    </row>
    <row r="55" spans="1:9">
      <c r="A55" s="223" t="s">
        <v>168</v>
      </c>
      <c r="B55" s="223"/>
      <c r="C55" s="223"/>
      <c r="D55" s="223"/>
      <c r="E55" s="223"/>
      <c r="F55" s="223"/>
      <c r="G55" s="6">
        <v>43</v>
      </c>
      <c r="H55" s="62">
        <v>-12837190</v>
      </c>
      <c r="I55" s="62">
        <v>-7053024</v>
      </c>
    </row>
    <row r="56" spans="1:9">
      <c r="A56" s="223" t="s">
        <v>169</v>
      </c>
      <c r="B56" s="223"/>
      <c r="C56" s="223"/>
      <c r="D56" s="223"/>
      <c r="E56" s="223"/>
      <c r="F56" s="223"/>
      <c r="G56" s="6">
        <v>44</v>
      </c>
      <c r="H56" s="62">
        <v>0</v>
      </c>
      <c r="I56" s="62">
        <v>0</v>
      </c>
    </row>
    <row r="57" spans="1:9">
      <c r="A57" s="213" t="s">
        <v>170</v>
      </c>
      <c r="B57" s="213"/>
      <c r="C57" s="213"/>
      <c r="D57" s="213"/>
      <c r="E57" s="213"/>
      <c r="F57" s="213"/>
      <c r="G57" s="6">
        <v>45</v>
      </c>
      <c r="H57" s="62">
        <v>-10328226</v>
      </c>
      <c r="I57" s="62">
        <v>0</v>
      </c>
    </row>
    <row r="58" spans="1:9">
      <c r="A58" s="213" t="s">
        <v>171</v>
      </c>
      <c r="B58" s="213"/>
      <c r="C58" s="213"/>
      <c r="D58" s="213"/>
      <c r="E58" s="213"/>
      <c r="F58" s="213"/>
      <c r="G58" s="6">
        <v>46</v>
      </c>
      <c r="H58" s="62">
        <v>-1201334</v>
      </c>
      <c r="I58" s="62">
        <v>0</v>
      </c>
    </row>
    <row r="59" spans="1:9">
      <c r="A59" s="225" t="s">
        <v>173</v>
      </c>
      <c r="B59" s="213"/>
      <c r="C59" s="213"/>
      <c r="D59" s="213"/>
      <c r="E59" s="213"/>
      <c r="F59" s="213"/>
      <c r="G59" s="6">
        <v>47</v>
      </c>
      <c r="H59" s="63">
        <f>H53+H54+H55+H56+H57+H58</f>
        <v>-37693035</v>
      </c>
      <c r="I59" s="63">
        <f>I53+I54+I55+I56+I57+I58</f>
        <v>-11199708</v>
      </c>
    </row>
    <row r="60" spans="1:9" ht="25.5" customHeight="1">
      <c r="A60" s="225" t="s">
        <v>172</v>
      </c>
      <c r="B60" s="225"/>
      <c r="C60" s="225"/>
      <c r="D60" s="225"/>
      <c r="E60" s="225"/>
      <c r="F60" s="225"/>
      <c r="G60" s="6">
        <v>48</v>
      </c>
      <c r="H60" s="63">
        <f>H44+H51+H59</f>
        <v>-81127798</v>
      </c>
      <c r="I60" s="63">
        <f>I44+I51+I59</f>
        <v>218633623</v>
      </c>
    </row>
    <row r="61" spans="1:9">
      <c r="A61" s="225" t="s">
        <v>222</v>
      </c>
      <c r="B61" s="213"/>
      <c r="C61" s="213"/>
      <c r="D61" s="213"/>
      <c r="E61" s="213"/>
      <c r="F61" s="213"/>
      <c r="G61" s="6">
        <v>49</v>
      </c>
      <c r="H61" s="64">
        <v>846960000</v>
      </c>
      <c r="I61" s="64">
        <v>768873006</v>
      </c>
    </row>
    <row r="62" spans="1:9">
      <c r="A62" s="213" t="s">
        <v>174</v>
      </c>
      <c r="B62" s="213"/>
      <c r="C62" s="213"/>
      <c r="D62" s="213"/>
      <c r="E62" s="213"/>
      <c r="F62" s="213"/>
      <c r="G62" s="6">
        <v>50</v>
      </c>
      <c r="H62" s="64">
        <v>3040804</v>
      </c>
      <c r="I62" s="64">
        <v>997370</v>
      </c>
    </row>
    <row r="63" spans="1:9">
      <c r="A63" s="222" t="s">
        <v>223</v>
      </c>
      <c r="B63" s="223"/>
      <c r="C63" s="223"/>
      <c r="D63" s="223"/>
      <c r="E63" s="223"/>
      <c r="F63" s="223"/>
      <c r="G63" s="6">
        <v>51</v>
      </c>
      <c r="H63" s="63">
        <f>H60+H61+H62</f>
        <v>768873006</v>
      </c>
      <c r="I63" s="63">
        <f>I60+I61+I62</f>
        <v>988503999</v>
      </c>
    </row>
  </sheetData>
  <sheetProtection algorithmName="SHA-512" hashValue="Bz+HGcrWVP/pVAN+Bh4pBxytvBaNqAapR6MQlE0w8KFxKWFeY4Mi5+kKPlaO5/x+OEtaQX90LS0oobosUzB7Sg==" saltValue="BRLHUIaSBwxGqjsiubpOJw==" spinCount="100000"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46:I51 H25:I44 H53:I63">
      <formula1>999999999</formula1>
    </dataValidation>
  </dataValidations>
  <pageMargins left="0.70866141732283472" right="0.23622047244094491" top="0.33" bottom="0.39" header="0.17" footer="0.2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A27"/>
  <sheetViews>
    <sheetView view="pageBreakPreview" zoomScale="110" zoomScaleNormal="100" workbookViewId="0">
      <selection activeCell="P18" sqref="P18"/>
    </sheetView>
  </sheetViews>
  <sheetFormatPr defaultRowHeight="12.75"/>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c r="A1" s="227" t="s">
        <v>9</v>
      </c>
      <c r="B1" s="228"/>
      <c r="C1" s="228"/>
      <c r="D1" s="228"/>
      <c r="E1" s="228"/>
      <c r="F1" s="228"/>
      <c r="G1" s="228"/>
      <c r="H1" s="228"/>
      <c r="I1" s="228"/>
      <c r="J1" s="44"/>
      <c r="K1" s="44"/>
      <c r="L1" s="44"/>
      <c r="M1" s="44"/>
      <c r="N1" s="44"/>
      <c r="O1" s="44"/>
    </row>
    <row r="2" spans="1:27" ht="15.75">
      <c r="A2" s="2"/>
      <c r="B2" s="3"/>
      <c r="C2" s="229" t="s">
        <v>246</v>
      </c>
      <c r="D2" s="229"/>
      <c r="E2" s="46" t="s">
        <v>0</v>
      </c>
      <c r="F2" s="58"/>
      <c r="G2" s="47"/>
      <c r="H2" s="47"/>
      <c r="I2" s="47"/>
      <c r="J2" s="48"/>
      <c r="K2" s="48"/>
      <c r="L2" s="48"/>
      <c r="M2" s="48"/>
      <c r="N2" s="48"/>
      <c r="O2" s="48"/>
      <c r="R2" s="49" t="s">
        <v>12</v>
      </c>
      <c r="AA2" s="4"/>
    </row>
    <row r="3" spans="1:27" ht="13.5" customHeight="1">
      <c r="A3" s="230" t="s">
        <v>10</v>
      </c>
      <c r="B3" s="238"/>
      <c r="C3" s="238"/>
      <c r="D3" s="230" t="s">
        <v>3</v>
      </c>
      <c r="E3" s="236" t="s">
        <v>11</v>
      </c>
      <c r="F3" s="237"/>
      <c r="G3" s="237"/>
      <c r="H3" s="237"/>
      <c r="I3" s="237"/>
      <c r="J3" s="237"/>
      <c r="K3" s="237"/>
      <c r="L3" s="237"/>
      <c r="M3" s="237"/>
      <c r="N3" s="237"/>
      <c r="O3" s="237"/>
      <c r="P3" s="236" t="s">
        <v>20</v>
      </c>
      <c r="Q3" s="237"/>
      <c r="R3" s="236" t="s">
        <v>187</v>
      </c>
    </row>
    <row r="4" spans="1:27" ht="56.25">
      <c r="A4" s="238"/>
      <c r="B4" s="238"/>
      <c r="C4" s="238"/>
      <c r="D4" s="231"/>
      <c r="E4" s="50" t="s">
        <v>16</v>
      </c>
      <c r="F4" s="50" t="s">
        <v>176</v>
      </c>
      <c r="G4" s="50" t="s">
        <v>177</v>
      </c>
      <c r="H4" s="50" t="s">
        <v>178</v>
      </c>
      <c r="I4" s="50" t="s">
        <v>179</v>
      </c>
      <c r="J4" s="51" t="s">
        <v>180</v>
      </c>
      <c r="K4" s="51" t="s">
        <v>181</v>
      </c>
      <c r="L4" s="51" t="s">
        <v>182</v>
      </c>
      <c r="M4" s="51" t="s">
        <v>183</v>
      </c>
      <c r="N4" s="51" t="s">
        <v>184</v>
      </c>
      <c r="O4" s="51" t="s">
        <v>185</v>
      </c>
      <c r="P4" s="50" t="s">
        <v>179</v>
      </c>
      <c r="Q4" s="50" t="s">
        <v>186</v>
      </c>
      <c r="R4" s="236"/>
    </row>
    <row r="5" spans="1:27">
      <c r="A5" s="239">
        <v>1</v>
      </c>
      <c r="B5" s="239"/>
      <c r="C5" s="239"/>
      <c r="D5" s="5">
        <v>2</v>
      </c>
      <c r="E5" s="50" t="s">
        <v>7</v>
      </c>
      <c r="F5" s="52" t="s">
        <v>8</v>
      </c>
      <c r="G5" s="50" t="s">
        <v>208</v>
      </c>
      <c r="H5" s="52" t="s">
        <v>209</v>
      </c>
      <c r="I5" s="50" t="s">
        <v>210</v>
      </c>
      <c r="J5" s="52" t="s">
        <v>211</v>
      </c>
      <c r="K5" s="52" t="s">
        <v>212</v>
      </c>
      <c r="L5" s="52" t="s">
        <v>13</v>
      </c>
      <c r="M5" s="52" t="s">
        <v>213</v>
      </c>
      <c r="N5" s="52" t="s">
        <v>214</v>
      </c>
      <c r="O5" s="52" t="s">
        <v>215</v>
      </c>
      <c r="P5" s="50" t="s">
        <v>216</v>
      </c>
      <c r="Q5" s="50" t="s">
        <v>217</v>
      </c>
      <c r="R5" s="52" t="s">
        <v>218</v>
      </c>
    </row>
    <row r="6" spans="1:27" ht="12.75" customHeight="1">
      <c r="A6" s="234" t="s">
        <v>188</v>
      </c>
      <c r="B6" s="235"/>
      <c r="C6" s="235"/>
      <c r="D6" s="6">
        <v>1</v>
      </c>
      <c r="E6" s="53">
        <v>162800000</v>
      </c>
      <c r="F6" s="53">
        <v>181091</v>
      </c>
      <c r="G6" s="53">
        <v>0</v>
      </c>
      <c r="H6" s="53">
        <v>0</v>
      </c>
      <c r="I6" s="53">
        <v>4614028</v>
      </c>
      <c r="J6" s="53">
        <v>99035705</v>
      </c>
      <c r="K6" s="53">
        <v>0</v>
      </c>
      <c r="L6" s="53">
        <v>37756561</v>
      </c>
      <c r="M6" s="53">
        <v>0</v>
      </c>
      <c r="N6" s="53">
        <v>29991931</v>
      </c>
      <c r="O6" s="53">
        <v>0</v>
      </c>
      <c r="P6" s="53">
        <v>0</v>
      </c>
      <c r="Q6" s="53">
        <v>0</v>
      </c>
      <c r="R6" s="54">
        <f>SUM(E6:Q6)</f>
        <v>334379316</v>
      </c>
    </row>
    <row r="7" spans="1:27" ht="30" customHeight="1">
      <c r="A7" s="232" t="s">
        <v>189</v>
      </c>
      <c r="B7" s="233"/>
      <c r="C7" s="233"/>
      <c r="D7" s="6">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c r="A8" s="234" t="s">
        <v>190</v>
      </c>
      <c r="B8" s="235"/>
      <c r="C8" s="235"/>
      <c r="D8" s="6">
        <v>3</v>
      </c>
      <c r="E8" s="53">
        <v>0</v>
      </c>
      <c r="F8" s="53">
        <v>0</v>
      </c>
      <c r="G8" s="53">
        <v>0</v>
      </c>
      <c r="H8" s="53">
        <v>0</v>
      </c>
      <c r="I8" s="53">
        <v>0</v>
      </c>
      <c r="J8" s="53">
        <v>0</v>
      </c>
      <c r="K8" s="53">
        <v>0</v>
      </c>
      <c r="L8" s="53">
        <v>0</v>
      </c>
      <c r="M8" s="53">
        <v>0</v>
      </c>
      <c r="N8" s="53">
        <v>0</v>
      </c>
      <c r="O8" s="53">
        <v>0</v>
      </c>
      <c r="P8" s="53">
        <v>0</v>
      </c>
      <c r="Q8" s="53">
        <v>0</v>
      </c>
      <c r="R8" s="54">
        <f t="shared" si="0"/>
        <v>0</v>
      </c>
    </row>
    <row r="9" spans="1:27" ht="18" customHeight="1">
      <c r="A9" s="240" t="s">
        <v>191</v>
      </c>
      <c r="B9" s="240"/>
      <c r="C9" s="240"/>
      <c r="D9" s="7">
        <v>4</v>
      </c>
      <c r="E9" s="55">
        <f>E6+E7+E8</f>
        <v>162800000</v>
      </c>
      <c r="F9" s="55">
        <f t="shared" ref="F9:Q9" si="1">F6+F7+F8</f>
        <v>181091</v>
      </c>
      <c r="G9" s="55">
        <f t="shared" si="1"/>
        <v>0</v>
      </c>
      <c r="H9" s="55">
        <f t="shared" si="1"/>
        <v>0</v>
      </c>
      <c r="I9" s="55">
        <f t="shared" si="1"/>
        <v>4614028</v>
      </c>
      <c r="J9" s="55">
        <f t="shared" si="1"/>
        <v>99035705</v>
      </c>
      <c r="K9" s="55">
        <f t="shared" si="1"/>
        <v>0</v>
      </c>
      <c r="L9" s="55">
        <f t="shared" si="1"/>
        <v>37756561</v>
      </c>
      <c r="M9" s="55">
        <f t="shared" si="1"/>
        <v>0</v>
      </c>
      <c r="N9" s="55">
        <f t="shared" si="1"/>
        <v>29991931</v>
      </c>
      <c r="O9" s="55">
        <f t="shared" si="1"/>
        <v>0</v>
      </c>
      <c r="P9" s="55">
        <f t="shared" si="1"/>
        <v>0</v>
      </c>
      <c r="Q9" s="55">
        <f t="shared" si="1"/>
        <v>0</v>
      </c>
      <c r="R9" s="54">
        <f t="shared" si="0"/>
        <v>334379316</v>
      </c>
    </row>
    <row r="10" spans="1:27" ht="33" customHeight="1">
      <c r="A10" s="232" t="s">
        <v>192</v>
      </c>
      <c r="B10" s="233"/>
      <c r="C10" s="233"/>
      <c r="D10" s="6">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c r="A11" s="232" t="s">
        <v>193</v>
      </c>
      <c r="B11" s="233"/>
      <c r="C11" s="233"/>
      <c r="D11" s="6">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c r="A12" s="232" t="s">
        <v>194</v>
      </c>
      <c r="B12" s="233"/>
      <c r="C12" s="233"/>
      <c r="D12" s="6">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c r="A13" s="234" t="s">
        <v>195</v>
      </c>
      <c r="B13" s="235"/>
      <c r="C13" s="235"/>
      <c r="D13" s="6">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c r="A14" s="232" t="s">
        <v>196</v>
      </c>
      <c r="B14" s="233"/>
      <c r="C14" s="233"/>
      <c r="D14" s="6">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c r="A15" s="234" t="s">
        <v>197</v>
      </c>
      <c r="B15" s="235"/>
      <c r="C15" s="235"/>
      <c r="D15" s="6">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c r="A16" s="232" t="s">
        <v>198</v>
      </c>
      <c r="B16" s="233"/>
      <c r="C16" s="233"/>
      <c r="D16" s="6">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c r="A17" s="232" t="s">
        <v>21</v>
      </c>
      <c r="B17" s="233"/>
      <c r="C17" s="233"/>
      <c r="D17" s="6">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c r="A18" s="232" t="s">
        <v>199</v>
      </c>
      <c r="B18" s="233"/>
      <c r="C18" s="233"/>
      <c r="D18" s="6">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c r="A19" s="232" t="s">
        <v>200</v>
      </c>
      <c r="B19" s="233"/>
      <c r="C19" s="233"/>
      <c r="D19" s="6">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c r="A20" s="232" t="s">
        <v>201</v>
      </c>
      <c r="B20" s="233"/>
      <c r="C20" s="233"/>
      <c r="D20" s="6">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c r="A21" s="234" t="s">
        <v>202</v>
      </c>
      <c r="B21" s="235"/>
      <c r="C21" s="235"/>
      <c r="D21" s="6">
        <v>16</v>
      </c>
      <c r="E21" s="53">
        <v>0</v>
      </c>
      <c r="F21" s="53">
        <v>0</v>
      </c>
      <c r="G21" s="53">
        <v>0</v>
      </c>
      <c r="H21" s="53">
        <v>0</v>
      </c>
      <c r="I21" s="53">
        <v>0</v>
      </c>
      <c r="J21" s="53">
        <v>0</v>
      </c>
      <c r="K21" s="53">
        <v>0</v>
      </c>
      <c r="L21" s="53">
        <v>0</v>
      </c>
      <c r="M21" s="53">
        <v>0</v>
      </c>
      <c r="N21" s="53">
        <v>-29991931</v>
      </c>
      <c r="O21" s="53">
        <v>0</v>
      </c>
      <c r="P21" s="53">
        <v>0</v>
      </c>
      <c r="Q21" s="53">
        <v>0</v>
      </c>
      <c r="R21" s="54">
        <f t="shared" si="0"/>
        <v>-29991931</v>
      </c>
    </row>
    <row r="22" spans="1:18" ht="20.25" customHeight="1">
      <c r="A22" s="234" t="s">
        <v>204</v>
      </c>
      <c r="B22" s="235"/>
      <c r="C22" s="235"/>
      <c r="D22" s="6">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c r="A23" s="234" t="s">
        <v>205</v>
      </c>
      <c r="B23" s="235"/>
      <c r="C23" s="235"/>
      <c r="D23" s="6">
        <v>18</v>
      </c>
      <c r="E23" s="53">
        <v>0</v>
      </c>
      <c r="F23" s="53">
        <v>0</v>
      </c>
      <c r="G23" s="53">
        <v>0</v>
      </c>
      <c r="H23" s="53">
        <v>0</v>
      </c>
      <c r="I23" s="53">
        <v>0</v>
      </c>
      <c r="J23" s="53">
        <v>29991931</v>
      </c>
      <c r="K23" s="53">
        <v>0</v>
      </c>
      <c r="L23" s="53">
        <v>0</v>
      </c>
      <c r="M23" s="53">
        <v>0</v>
      </c>
      <c r="N23" s="53">
        <v>0</v>
      </c>
      <c r="O23" s="53">
        <v>0</v>
      </c>
      <c r="P23" s="53">
        <v>0</v>
      </c>
      <c r="Q23" s="53">
        <v>0</v>
      </c>
      <c r="R23" s="54">
        <f t="shared" si="0"/>
        <v>29991931</v>
      </c>
    </row>
    <row r="24" spans="1:18" ht="20.25" customHeight="1">
      <c r="A24" s="234" t="s">
        <v>206</v>
      </c>
      <c r="B24" s="235"/>
      <c r="C24" s="235"/>
      <c r="D24" s="6">
        <v>19</v>
      </c>
      <c r="E24" s="53">
        <v>0</v>
      </c>
      <c r="F24" s="53">
        <v>0</v>
      </c>
      <c r="G24" s="53">
        <v>0</v>
      </c>
      <c r="H24" s="53">
        <v>0</v>
      </c>
      <c r="I24" s="53">
        <v>-4828527</v>
      </c>
      <c r="J24" s="53">
        <v>0</v>
      </c>
      <c r="K24" s="53">
        <v>0</v>
      </c>
      <c r="L24" s="53">
        <v>0</v>
      </c>
      <c r="M24" s="53">
        <v>0</v>
      </c>
      <c r="N24" s="53">
        <v>30741188</v>
      </c>
      <c r="O24" s="53">
        <v>0</v>
      </c>
      <c r="P24" s="53">
        <v>0</v>
      </c>
      <c r="Q24" s="53">
        <v>0</v>
      </c>
      <c r="R24" s="54">
        <f t="shared" si="0"/>
        <v>25912661</v>
      </c>
    </row>
    <row r="25" spans="1:18" ht="20.25" customHeight="1">
      <c r="A25" s="234" t="s">
        <v>203</v>
      </c>
      <c r="B25" s="235"/>
      <c r="C25" s="235"/>
      <c r="D25" s="6">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c r="A26" s="226" t="s">
        <v>207</v>
      </c>
      <c r="B26" s="226"/>
      <c r="C26" s="226"/>
      <c r="D26" s="7">
        <v>21</v>
      </c>
      <c r="E26" s="54">
        <f>SUM(E9:E25)</f>
        <v>162800000</v>
      </c>
      <c r="F26" s="54">
        <f t="shared" ref="F26:Q26" si="2">SUM(F9:F25)</f>
        <v>181091</v>
      </c>
      <c r="G26" s="54">
        <f t="shared" si="2"/>
        <v>0</v>
      </c>
      <c r="H26" s="54">
        <f t="shared" si="2"/>
        <v>0</v>
      </c>
      <c r="I26" s="54">
        <f t="shared" si="2"/>
        <v>-214499</v>
      </c>
      <c r="J26" s="54">
        <f t="shared" si="2"/>
        <v>129027636</v>
      </c>
      <c r="K26" s="54">
        <f t="shared" si="2"/>
        <v>0</v>
      </c>
      <c r="L26" s="54">
        <f t="shared" si="2"/>
        <v>37756561</v>
      </c>
      <c r="M26" s="54">
        <f t="shared" si="2"/>
        <v>0</v>
      </c>
      <c r="N26" s="54">
        <f t="shared" si="2"/>
        <v>30741188</v>
      </c>
      <c r="O26" s="54">
        <f t="shared" si="2"/>
        <v>0</v>
      </c>
      <c r="P26" s="54">
        <f t="shared" si="2"/>
        <v>0</v>
      </c>
      <c r="Q26" s="54">
        <f t="shared" si="2"/>
        <v>0</v>
      </c>
      <c r="R26" s="54">
        <f t="shared" si="0"/>
        <v>360291977</v>
      </c>
    </row>
    <row r="27" spans="1:18" ht="21" customHeight="1">
      <c r="A27" s="8"/>
      <c r="B27" s="9"/>
      <c r="C27" s="9"/>
      <c r="D27" s="10"/>
      <c r="E27" s="56"/>
      <c r="F27" s="56"/>
      <c r="G27" s="56"/>
      <c r="H27" s="56"/>
      <c r="I27" s="56"/>
      <c r="J27" s="56"/>
      <c r="K27" s="56"/>
      <c r="L27" s="56"/>
      <c r="M27" s="56"/>
      <c r="N27" s="56"/>
      <c r="O27" s="56"/>
      <c r="P27" s="56"/>
      <c r="Q27" s="56"/>
      <c r="R27" s="56"/>
    </row>
  </sheetData>
  <sheetProtection algorithmName="SHA-512" hashValue="jKmFgjJUTEzloVzFTjTr3wWXIZbWXk5G1fFVpGaAu6rmLPXZ9ecI+mO5vW1VmskCG6z3lpGsA+sK7AHl9w4NIg==" saltValue="L6PKt22XmGzMwwEtQi29GA==" spinCount="100000"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23622047244094491" right="0.27559055118110237" top="0.47244094488188981" bottom="0.39370078740157483" header="0.23622047244094491" footer="0.23622047244094491"/>
  <pageSetup paperSize="9" scale="81"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dimension ref="A1:M48"/>
  <sheetViews>
    <sheetView zoomScale="89" zoomScaleNormal="89" workbookViewId="0">
      <selection activeCell="L3" sqref="L3"/>
    </sheetView>
  </sheetViews>
  <sheetFormatPr defaultRowHeight="12.75"/>
  <sheetData>
    <row r="1" spans="1:13" ht="117" customHeight="1">
      <c r="A1" s="241" t="s">
        <v>307</v>
      </c>
      <c r="B1" s="241"/>
      <c r="C1" s="241"/>
      <c r="D1" s="241"/>
      <c r="E1" s="241"/>
      <c r="F1" s="241"/>
      <c r="G1" s="241"/>
      <c r="H1" s="241"/>
      <c r="I1" s="241"/>
    </row>
    <row r="2" spans="1:13" ht="81" customHeight="1">
      <c r="A2" s="241" t="s">
        <v>296</v>
      </c>
      <c r="B2" s="241"/>
      <c r="C2" s="241"/>
      <c r="D2" s="241"/>
      <c r="E2" s="241"/>
      <c r="F2" s="241"/>
      <c r="G2" s="241"/>
      <c r="H2" s="241"/>
      <c r="I2" s="241"/>
    </row>
    <row r="3" spans="1:13" ht="243.75" customHeight="1">
      <c r="A3" s="241" t="s">
        <v>297</v>
      </c>
      <c r="B3" s="241"/>
      <c r="C3" s="241"/>
      <c r="D3" s="241"/>
      <c r="E3" s="241"/>
      <c r="F3" s="241"/>
      <c r="G3" s="241"/>
      <c r="H3" s="241"/>
      <c r="I3" s="241"/>
    </row>
    <row r="4" spans="1:13" ht="195.75" customHeight="1">
      <c r="A4" s="241" t="s">
        <v>298</v>
      </c>
      <c r="B4" s="241"/>
      <c r="C4" s="241"/>
      <c r="D4" s="241"/>
      <c r="E4" s="241"/>
      <c r="F4" s="241"/>
      <c r="G4" s="241"/>
      <c r="H4" s="241"/>
      <c r="I4" s="241"/>
    </row>
    <row r="5" spans="1:13" ht="253.5" customHeight="1">
      <c r="A5" s="241" t="s">
        <v>299</v>
      </c>
      <c r="B5" s="241"/>
      <c r="C5" s="241"/>
      <c r="D5" s="241"/>
      <c r="E5" s="241"/>
      <c r="F5" s="241"/>
      <c r="G5" s="241"/>
      <c r="H5" s="241"/>
      <c r="I5" s="241"/>
    </row>
    <row r="6" spans="1:13" ht="42.75" customHeight="1">
      <c r="A6" s="241" t="s">
        <v>300</v>
      </c>
      <c r="B6" s="241"/>
      <c r="C6" s="241"/>
      <c r="D6" s="241"/>
      <c r="E6" s="241"/>
      <c r="F6" s="241"/>
      <c r="G6" s="241"/>
      <c r="H6" s="241"/>
      <c r="I6" s="241"/>
      <c r="M6" s="242"/>
    </row>
    <row r="7" spans="1:13" ht="127.5" customHeight="1">
      <c r="A7" s="243"/>
      <c r="B7" s="243"/>
      <c r="C7" s="243"/>
      <c r="D7" s="243"/>
      <c r="E7" s="243"/>
      <c r="F7" s="243"/>
      <c r="G7" s="243"/>
      <c r="H7" s="243"/>
      <c r="I7" s="243"/>
    </row>
    <row r="8" spans="1:13" ht="54" customHeight="1">
      <c r="A8" s="241"/>
      <c r="B8" s="241"/>
      <c r="C8" s="241"/>
      <c r="D8" s="241"/>
      <c r="E8" s="241"/>
      <c r="F8" s="241"/>
      <c r="G8" s="241"/>
      <c r="H8" s="241"/>
      <c r="I8" s="241"/>
    </row>
    <row r="9" spans="1:13" ht="333.75" customHeight="1">
      <c r="A9" s="241" t="s">
        <v>301</v>
      </c>
      <c r="B9" s="241"/>
      <c r="C9" s="241"/>
      <c r="D9" s="241"/>
      <c r="E9" s="241"/>
      <c r="F9" s="241"/>
      <c r="G9" s="241"/>
      <c r="H9" s="241"/>
      <c r="I9" s="241"/>
    </row>
    <row r="10" spans="1:13" ht="129.75" customHeight="1">
      <c r="A10" s="241" t="s">
        <v>302</v>
      </c>
      <c r="B10" s="241"/>
      <c r="C10" s="241"/>
      <c r="D10" s="241"/>
      <c r="E10" s="241"/>
      <c r="F10" s="241"/>
      <c r="G10" s="241"/>
      <c r="H10" s="241"/>
      <c r="I10" s="241"/>
    </row>
    <row r="11" spans="1:13" ht="360" customHeight="1">
      <c r="A11" s="241" t="s">
        <v>303</v>
      </c>
      <c r="B11" s="241"/>
      <c r="C11" s="241"/>
      <c r="D11" s="241"/>
      <c r="E11" s="241"/>
      <c r="F11" s="241"/>
      <c r="G11" s="241"/>
      <c r="H11" s="241"/>
      <c r="I11" s="241"/>
    </row>
    <row r="12" spans="1:13" ht="276" customHeight="1">
      <c r="A12" s="241" t="s">
        <v>304</v>
      </c>
      <c r="B12" s="241"/>
      <c r="C12" s="241"/>
      <c r="D12" s="241"/>
      <c r="E12" s="241"/>
      <c r="F12" s="241"/>
      <c r="G12" s="241"/>
      <c r="H12" s="241"/>
      <c r="I12" s="241"/>
    </row>
    <row r="13" spans="1:13" ht="270" customHeight="1">
      <c r="A13" s="241" t="s">
        <v>305</v>
      </c>
      <c r="B13" s="241"/>
      <c r="C13" s="241"/>
      <c r="D13" s="241"/>
      <c r="E13" s="241"/>
      <c r="F13" s="241"/>
      <c r="G13" s="241"/>
      <c r="H13" s="241"/>
      <c r="I13" s="241"/>
    </row>
    <row r="14" spans="1:13" ht="132" customHeight="1">
      <c r="A14" s="241" t="s">
        <v>306</v>
      </c>
      <c r="B14" s="241"/>
      <c r="C14" s="241"/>
      <c r="D14" s="241"/>
      <c r="E14" s="241"/>
      <c r="F14" s="241"/>
      <c r="G14" s="241"/>
      <c r="H14" s="241"/>
      <c r="I14" s="241"/>
    </row>
    <row r="15" spans="1:13">
      <c r="A15" s="244"/>
      <c r="B15" s="244"/>
      <c r="C15" s="244"/>
      <c r="D15" s="244"/>
      <c r="E15" s="244"/>
      <c r="F15" s="244"/>
      <c r="G15" s="244"/>
      <c r="H15" s="244"/>
      <c r="I15" s="244"/>
    </row>
    <row r="16" spans="1:13">
      <c r="A16" s="244"/>
      <c r="B16" s="244"/>
      <c r="C16" s="244"/>
      <c r="D16" s="244"/>
      <c r="E16" s="244"/>
      <c r="F16" s="244"/>
      <c r="G16" s="244"/>
      <c r="H16" s="244"/>
      <c r="I16" s="244"/>
    </row>
    <row r="17" spans="1:9" ht="17.45" customHeight="1">
      <c r="A17" s="244"/>
      <c r="B17" s="244"/>
      <c r="C17" s="244"/>
      <c r="D17" s="244"/>
      <c r="E17" s="244"/>
      <c r="F17" s="244"/>
      <c r="G17" s="244"/>
      <c r="H17" s="244"/>
      <c r="I17" s="244"/>
    </row>
    <row r="18" spans="1:9" ht="17.45" customHeight="1">
      <c r="A18" s="244"/>
      <c r="B18" s="244"/>
      <c r="C18" s="244"/>
      <c r="D18" s="244"/>
      <c r="E18" s="244"/>
      <c r="F18" s="244"/>
      <c r="G18" s="244"/>
      <c r="H18" s="244"/>
      <c r="I18" s="244"/>
    </row>
    <row r="19" spans="1:9" ht="17.45" customHeight="1">
      <c r="A19" s="244"/>
      <c r="B19" s="244"/>
      <c r="C19" s="244"/>
      <c r="D19" s="244"/>
      <c r="E19" s="244"/>
      <c r="F19" s="244"/>
      <c r="G19" s="244"/>
      <c r="H19" s="244"/>
      <c r="I19" s="244"/>
    </row>
    <row r="20" spans="1:9" ht="17.45" customHeight="1">
      <c r="A20" s="244"/>
      <c r="B20" s="244"/>
      <c r="C20" s="244"/>
      <c r="D20" s="244"/>
      <c r="E20" s="244"/>
      <c r="F20" s="244"/>
      <c r="G20" s="244"/>
      <c r="H20" s="244"/>
      <c r="I20" s="244"/>
    </row>
    <row r="21" spans="1:9" ht="17.45" customHeight="1">
      <c r="A21" s="244"/>
      <c r="B21" s="244"/>
      <c r="C21" s="244"/>
      <c r="D21" s="244"/>
      <c r="E21" s="244"/>
      <c r="F21" s="244"/>
      <c r="G21" s="244"/>
      <c r="H21" s="244"/>
      <c r="I21" s="244"/>
    </row>
    <row r="22" spans="1:9" ht="17.45" customHeight="1">
      <c r="A22" s="244"/>
      <c r="B22" s="244"/>
      <c r="C22" s="244"/>
      <c r="D22" s="244"/>
      <c r="E22" s="244"/>
      <c r="F22" s="244"/>
      <c r="G22" s="244"/>
      <c r="H22" s="244"/>
      <c r="I22" s="244"/>
    </row>
    <row r="23" spans="1:9" ht="17.45" customHeight="1">
      <c r="A23" s="244"/>
      <c r="B23" s="244"/>
      <c r="C23" s="244"/>
      <c r="D23" s="244"/>
      <c r="E23" s="244"/>
      <c r="F23" s="244"/>
      <c r="G23" s="244"/>
      <c r="H23" s="244"/>
      <c r="I23" s="244"/>
    </row>
    <row r="24" spans="1:9" ht="17.45" customHeight="1">
      <c r="A24" s="244"/>
      <c r="B24" s="244"/>
      <c r="C24" s="244"/>
      <c r="D24" s="244"/>
      <c r="E24" s="244"/>
      <c r="F24" s="244"/>
      <c r="G24" s="244"/>
      <c r="H24" s="244"/>
      <c r="I24" s="244"/>
    </row>
    <row r="25" spans="1:9" ht="17.45" customHeight="1">
      <c r="A25" s="244"/>
      <c r="B25" s="244"/>
      <c r="C25" s="244"/>
      <c r="D25" s="244"/>
      <c r="E25" s="244"/>
      <c r="F25" s="244"/>
      <c r="G25" s="244"/>
      <c r="H25" s="244"/>
      <c r="I25" s="244"/>
    </row>
    <row r="26" spans="1:9" ht="64.5" customHeight="1">
      <c r="A26" s="244"/>
      <c r="B26" s="244"/>
      <c r="C26" s="244"/>
      <c r="D26" s="244"/>
      <c r="E26" s="244"/>
      <c r="F26" s="244"/>
      <c r="G26" s="244"/>
      <c r="H26" s="244"/>
      <c r="I26" s="244"/>
    </row>
    <row r="27" spans="1:9" ht="103.5" customHeight="1">
      <c r="A27" s="244"/>
      <c r="B27" s="244"/>
      <c r="C27" s="244"/>
      <c r="D27" s="244"/>
      <c r="E27" s="244"/>
      <c r="F27" s="244"/>
      <c r="G27" s="244"/>
      <c r="H27" s="244"/>
      <c r="I27" s="244"/>
    </row>
    <row r="28" spans="1:9" ht="17.45" customHeight="1">
      <c r="A28" s="244"/>
      <c r="B28" s="244"/>
      <c r="C28" s="244"/>
      <c r="D28" s="244"/>
      <c r="E28" s="244"/>
      <c r="F28" s="244"/>
      <c r="G28" s="244"/>
      <c r="H28" s="244"/>
      <c r="I28" s="244"/>
    </row>
    <row r="29" spans="1:9" ht="255.75" customHeight="1">
      <c r="A29" s="244"/>
      <c r="B29" s="244"/>
      <c r="C29" s="244"/>
      <c r="D29" s="244"/>
      <c r="E29" s="244"/>
      <c r="F29" s="244"/>
      <c r="G29" s="244"/>
      <c r="H29" s="244"/>
      <c r="I29" s="244"/>
    </row>
    <row r="30" spans="1:9" ht="243.75" customHeight="1">
      <c r="A30" s="244"/>
      <c r="B30" s="244"/>
      <c r="C30" s="244"/>
      <c r="D30" s="244"/>
      <c r="E30" s="244"/>
      <c r="F30" s="244"/>
      <c r="G30" s="244"/>
      <c r="H30" s="244"/>
      <c r="I30" s="244"/>
    </row>
    <row r="31" spans="1:9">
      <c r="A31" s="244"/>
      <c r="B31" s="244"/>
      <c r="C31" s="244"/>
      <c r="D31" s="244"/>
      <c r="E31" s="244"/>
      <c r="F31" s="244"/>
      <c r="G31" s="244"/>
      <c r="H31" s="244"/>
      <c r="I31" s="244"/>
    </row>
    <row r="32" spans="1:9">
      <c r="A32" s="244"/>
      <c r="B32" s="244"/>
      <c r="C32" s="244"/>
      <c r="D32" s="244"/>
      <c r="E32" s="244"/>
      <c r="F32" s="244"/>
      <c r="G32" s="244"/>
      <c r="H32" s="244"/>
      <c r="I32" s="244"/>
    </row>
    <row r="33" spans="1:9">
      <c r="A33" s="244"/>
      <c r="B33" s="244"/>
      <c r="C33" s="244"/>
      <c r="D33" s="244"/>
      <c r="E33" s="244"/>
      <c r="F33" s="244"/>
      <c r="G33" s="244"/>
      <c r="H33" s="244"/>
      <c r="I33" s="244"/>
    </row>
    <row r="34" spans="1:9">
      <c r="A34" s="244"/>
      <c r="B34" s="244"/>
      <c r="C34" s="244"/>
      <c r="D34" s="244"/>
      <c r="E34" s="244"/>
      <c r="F34" s="244"/>
      <c r="G34" s="244"/>
      <c r="H34" s="244"/>
      <c r="I34" s="244"/>
    </row>
    <row r="35" spans="1:9">
      <c r="A35" s="244"/>
      <c r="B35" s="244"/>
      <c r="C35" s="244"/>
      <c r="D35" s="244"/>
      <c r="E35" s="244"/>
      <c r="F35" s="244"/>
      <c r="G35" s="244"/>
      <c r="H35" s="244"/>
      <c r="I35" s="244"/>
    </row>
    <row r="36" spans="1:9">
      <c r="A36" s="244"/>
      <c r="B36" s="244"/>
      <c r="C36" s="244"/>
      <c r="D36" s="244"/>
      <c r="E36" s="244"/>
      <c r="F36" s="244"/>
      <c r="G36" s="244"/>
      <c r="H36" s="244"/>
      <c r="I36" s="244"/>
    </row>
    <row r="37" spans="1:9">
      <c r="A37" s="244"/>
      <c r="B37" s="244"/>
      <c r="C37" s="244"/>
      <c r="D37" s="244"/>
      <c r="E37" s="244"/>
      <c r="F37" s="244"/>
      <c r="G37" s="244"/>
      <c r="H37" s="244"/>
      <c r="I37" s="244"/>
    </row>
    <row r="38" spans="1:9">
      <c r="A38" s="244"/>
      <c r="B38" s="244"/>
      <c r="C38" s="244"/>
      <c r="D38" s="244"/>
      <c r="E38" s="244"/>
      <c r="F38" s="244"/>
      <c r="G38" s="244"/>
      <c r="H38" s="244"/>
      <c r="I38" s="244"/>
    </row>
    <row r="39" spans="1:9">
      <c r="A39" s="244"/>
      <c r="B39" s="244"/>
      <c r="C39" s="244"/>
      <c r="D39" s="244"/>
      <c r="E39" s="244"/>
      <c r="F39" s="244"/>
      <c r="G39" s="244"/>
      <c r="H39" s="244"/>
      <c r="I39" s="244"/>
    </row>
    <row r="40" spans="1:9">
      <c r="A40" s="244"/>
      <c r="B40" s="244"/>
      <c r="C40" s="244"/>
      <c r="D40" s="244"/>
      <c r="E40" s="244"/>
      <c r="F40" s="244"/>
      <c r="G40" s="244"/>
      <c r="H40" s="244"/>
      <c r="I40" s="244"/>
    </row>
    <row r="41" spans="1:9">
      <c r="A41" s="244"/>
      <c r="B41" s="244"/>
      <c r="C41" s="244"/>
      <c r="D41" s="244"/>
      <c r="E41" s="244"/>
      <c r="F41" s="244"/>
      <c r="G41" s="244"/>
      <c r="H41" s="244"/>
      <c r="I41" s="244"/>
    </row>
    <row r="42" spans="1:9">
      <c r="A42" s="244"/>
      <c r="B42" s="244"/>
      <c r="C42" s="244"/>
      <c r="D42" s="244"/>
      <c r="E42" s="244"/>
      <c r="F42" s="244"/>
      <c r="G42" s="244"/>
      <c r="H42" s="244"/>
      <c r="I42" s="244"/>
    </row>
    <row r="43" spans="1:9">
      <c r="A43" s="244"/>
      <c r="B43" s="244"/>
      <c r="C43" s="244"/>
      <c r="D43" s="244"/>
      <c r="E43" s="244"/>
      <c r="F43" s="244"/>
      <c r="G43" s="244"/>
      <c r="H43" s="244"/>
      <c r="I43" s="244"/>
    </row>
    <row r="44" spans="1:9">
      <c r="A44" s="244"/>
      <c r="B44" s="244"/>
      <c r="C44" s="244"/>
      <c r="D44" s="244"/>
      <c r="E44" s="244"/>
      <c r="F44" s="244"/>
      <c r="G44" s="244"/>
      <c r="H44" s="244"/>
      <c r="I44" s="244"/>
    </row>
    <row r="45" spans="1:9">
      <c r="A45" s="244"/>
      <c r="B45" s="244"/>
      <c r="C45" s="244"/>
      <c r="D45" s="244"/>
      <c r="E45" s="244"/>
      <c r="F45" s="244"/>
      <c r="G45" s="244"/>
      <c r="H45" s="244"/>
      <c r="I45" s="244"/>
    </row>
    <row r="46" spans="1:9">
      <c r="A46" s="244"/>
      <c r="B46" s="244"/>
      <c r="C46" s="244"/>
      <c r="D46" s="244"/>
      <c r="E46" s="244"/>
      <c r="F46" s="244"/>
      <c r="G46" s="244"/>
      <c r="H46" s="244"/>
      <c r="I46" s="244"/>
    </row>
    <row r="47" spans="1:9">
      <c r="A47" s="244"/>
      <c r="B47" s="244"/>
      <c r="C47" s="244"/>
      <c r="D47" s="244"/>
      <c r="E47" s="244"/>
      <c r="F47" s="244"/>
      <c r="G47" s="244"/>
      <c r="H47" s="244"/>
      <c r="I47" s="244"/>
    </row>
    <row r="48" spans="1:9">
      <c r="A48" s="244"/>
      <c r="B48" s="244"/>
      <c r="C48" s="244"/>
      <c r="D48" s="244"/>
      <c r="E48" s="244"/>
      <c r="F48" s="244"/>
      <c r="G48" s="244"/>
      <c r="H48" s="244"/>
      <c r="I48" s="244"/>
    </row>
  </sheetData>
  <mergeCells count="14">
    <mergeCell ref="A1:I1"/>
    <mergeCell ref="A2:I2"/>
    <mergeCell ref="A3:I3"/>
    <mergeCell ref="A4:I4"/>
    <mergeCell ref="A5:I5"/>
    <mergeCell ref="A6:I6"/>
    <mergeCell ref="A7:I7"/>
    <mergeCell ref="A8:I8"/>
    <mergeCell ref="A9:I9"/>
    <mergeCell ref="A10:I10"/>
    <mergeCell ref="A11:I11"/>
    <mergeCell ref="A12:I12"/>
    <mergeCell ref="A13:I13"/>
    <mergeCell ref="A14:I14"/>
  </mergeCells>
  <pageMargins left="0.27559055118110237" right="0.27559055118110237" top="0.39370078740157483" bottom="0.55118110236220474" header="0.23622047244094491" footer="0.31496062992125984"/>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dcmitype/"/>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2090b57c-2e4d-4ed9-b313-510fc704fe75"/>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larisaf</cp:lastModifiedBy>
  <cp:lastPrinted>2021-04-27T07:15:26Z</cp:lastPrinted>
  <dcterms:created xsi:type="dcterms:W3CDTF">2008-10-17T11:51:54Z</dcterms:created>
  <dcterms:modified xsi:type="dcterms:W3CDTF">2021-04-27T07:15:29Z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